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Europese Aanbestedingen\Aanbestedingen 2025\Gemeente Venray\Brand\04) Defintieve aanbestedingsstukken\"/>
    </mc:Choice>
  </mc:AlternateContent>
  <bookViews>
    <workbookView xWindow="28680" yWindow="-120" windowWidth="29040" windowHeight="15720"/>
  </bookViews>
  <sheets>
    <sheet name="specificatie" sheetId="20" r:id="rId1"/>
    <sheet name="Blad1" sheetId="21" r:id="rId2"/>
  </sheets>
  <externalReferences>
    <externalReference r:id="rId3"/>
    <externalReference r:id="rId4"/>
  </externalReferences>
  <definedNames>
    <definedName name="_xlnm._FilterDatabase" localSheetId="0" hidden="1">specificatie!$A$2:$P$30</definedName>
    <definedName name="_xlnm.Print_Area" localSheetId="0">specificatie!$A$2:$H$132</definedName>
    <definedName name="_xlnm.Print_Titles" localSheetId="0">specificatie!$2:$6</definedName>
    <definedName name="afrind">'[1]General Info'!$B$10</definedName>
    <definedName name="BTWcodes">[2]lijsten!$A$2:$A$10</definedName>
    <definedName name="BTWcorrectiebron">[2]lijsten!$A$13:$A$15</definedName>
    <definedName name="cad">specificatie!#REF!</definedName>
    <definedName name="ign">'[1]General Info'!$B$3</definedName>
    <definedName name="igo">'[1]General Info'!$B$4</definedName>
    <definedName name="iin">'[1]General Info'!$B$5</definedName>
    <definedName name="iio">'[1]General Info'!$B$6</definedName>
    <definedName name="index">specificatie!#REF!</definedName>
    <definedName name="premie">'[1]General Info'!$B$8</definedName>
    <definedName name="TableName">"Dummy"</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9" i="20" l="1"/>
  <c r="N99" i="20"/>
  <c r="M99" i="20"/>
  <c r="L99" i="20"/>
  <c r="K99" i="20"/>
  <c r="O97" i="20"/>
  <c r="N97" i="20"/>
  <c r="M97" i="20"/>
  <c r="L97" i="20"/>
  <c r="K97" i="20"/>
  <c r="O95" i="20"/>
  <c r="O94" i="20"/>
  <c r="O93" i="20"/>
  <c r="O92" i="20"/>
  <c r="O91" i="20"/>
  <c r="O90" i="20"/>
  <c r="O89" i="20"/>
  <c r="O88" i="20"/>
  <c r="O87" i="20"/>
  <c r="O86" i="20"/>
  <c r="O85" i="20"/>
  <c r="O84" i="20"/>
  <c r="O83" i="20"/>
  <c r="O82" i="20"/>
  <c r="O81" i="20"/>
  <c r="O80" i="20"/>
  <c r="O79" i="20"/>
  <c r="O78" i="20"/>
  <c r="O77" i="20"/>
  <c r="O76" i="20"/>
  <c r="O69" i="20"/>
  <c r="N69" i="20"/>
  <c r="M69" i="20"/>
  <c r="L69" i="20"/>
  <c r="K69" i="20"/>
  <c r="O67" i="20"/>
  <c r="O66" i="20"/>
  <c r="O65" i="20"/>
  <c r="O64" i="20"/>
  <c r="O63" i="20"/>
  <c r="O62" i="20"/>
  <c r="O61" i="20"/>
  <c r="O60" i="20"/>
  <c r="O59" i="20"/>
  <c r="O58" i="20"/>
  <c r="O57" i="20"/>
  <c r="O56" i="20"/>
  <c r="O55" i="20"/>
  <c r="O54" i="20"/>
  <c r="O53" i="20"/>
  <c r="O52" i="20"/>
  <c r="O51" i="20"/>
  <c r="O50" i="20"/>
  <c r="O49" i="20"/>
  <c r="O48" i="20"/>
  <c r="O47" i="20"/>
  <c r="O46" i="20"/>
  <c r="O45" i="20"/>
  <c r="O44" i="20"/>
  <c r="O43" i="20"/>
  <c r="O42" i="20"/>
  <c r="O41" i="20"/>
  <c r="O40" i="20"/>
  <c r="O39" i="20"/>
  <c r="O38" i="20"/>
  <c r="O37" i="20"/>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O10" i="20"/>
  <c r="O9" i="20"/>
</calcChain>
</file>

<file path=xl/comments1.xml><?xml version="1.0" encoding="utf-8"?>
<comments xmlns="http://schemas.openxmlformats.org/spreadsheetml/2006/main">
  <authors>
    <author>pcornelisse</author>
    <author>VNR1574</author>
  </authors>
  <commentList>
    <comment ref="B9" authorId="0" shapeId="0">
      <text>
        <r>
          <rPr>
            <b/>
            <sz val="8"/>
            <color indexed="81"/>
            <rFont val="Tahoma"/>
            <family val="2"/>
          </rPr>
          <t>pcornelisse:</t>
        </r>
        <r>
          <rPr>
            <sz val="8"/>
            <color indexed="81"/>
            <rFont val="Tahoma"/>
            <family val="2"/>
          </rPr>
          <t xml:space="preserve">
getaxeerd 06-12-2012
door Troostwijk taxaties
rapportnummer 202760
Exclusief BTW</t>
        </r>
      </text>
    </comment>
    <comment ref="C15" authorId="1" shapeId="0">
      <text>
        <r>
          <rPr>
            <b/>
            <sz val="8"/>
            <color indexed="81"/>
            <rFont val="Tahoma"/>
            <family val="2"/>
          </rPr>
          <t>VNR1574:</t>
        </r>
        <r>
          <rPr>
            <sz val="8"/>
            <color indexed="81"/>
            <rFont val="Tahoma"/>
            <family val="2"/>
          </rPr>
          <t xml:space="preserve">
juiste adres</t>
        </r>
      </text>
    </comment>
    <comment ref="B21" authorId="0" shapeId="0">
      <text>
        <r>
          <rPr>
            <b/>
            <sz val="8"/>
            <color indexed="81"/>
            <rFont val="Tahoma"/>
            <family val="2"/>
          </rPr>
          <t>pcornelisse:</t>
        </r>
        <r>
          <rPr>
            <sz val="8"/>
            <color indexed="81"/>
            <rFont val="Tahoma"/>
            <family val="2"/>
          </rPr>
          <t xml:space="preserve">
getaxeerd 06-12-2012
door Troostwijk taxaties
rapportnr. 202759</t>
        </r>
      </text>
    </comment>
  </commentList>
</comments>
</file>

<file path=xl/sharedStrings.xml><?xml version="1.0" encoding="utf-8"?>
<sst xmlns="http://schemas.openxmlformats.org/spreadsheetml/2006/main" count="1258" uniqueCount="433">
  <si>
    <t>Gemeente Venray</t>
  </si>
  <si>
    <t>Nr.:</t>
  </si>
  <si>
    <t>Omschrijving:</t>
  </si>
  <si>
    <t>Adres:</t>
  </si>
  <si>
    <t>Postcode</t>
  </si>
  <si>
    <t>Woonplaats:</t>
  </si>
  <si>
    <t>getaxeerd</t>
  </si>
  <si>
    <t>opmerkingen ALGEMEEN 
Lea Vermeeren gemeente Venray  
(deze kolom zichtbaar laten staan aub)</t>
  </si>
  <si>
    <t>Bouwaard:</t>
  </si>
  <si>
    <t>Opmerkingen IM</t>
  </si>
  <si>
    <t>gebouwen per
31-12-2024
excl indexatie</t>
  </si>
  <si>
    <t>gebouwen per 31-12-2024
incl indexatie</t>
  </si>
  <si>
    <t>inventaris per
31-12-2024
incl. indexatie</t>
  </si>
  <si>
    <t>kunst per
31-12-2024
incl indexatie</t>
  </si>
  <si>
    <t>Computerapparatuur
31-12-2024
incl indexatie</t>
  </si>
  <si>
    <t>is het verzekerd INCL of EXCL BTW?</t>
  </si>
  <si>
    <t>inbraak-beveiliging aanwezig?</t>
  </si>
  <si>
    <t>brandmeld-installatie aanwezig?</t>
  </si>
  <si>
    <t>sprinkler-installatie aanwezig?</t>
  </si>
  <si>
    <t>zonnepanelen op dak?</t>
  </si>
  <si>
    <t>asbestdak?</t>
  </si>
  <si>
    <t>Rijks- of gemeentelijk monument?</t>
  </si>
  <si>
    <t xml:space="preserve"> </t>
  </si>
  <si>
    <t>Gemeentelijk Bezit:</t>
  </si>
  <si>
    <t xml:space="preserve">Gemeentehuis, met kantine, raadszaal, en alle aanhorigheden;
INCL. 228 zonnepanelen op dak gemeentehuis, geplaatst in 2020;
INCL. fundering en Incl. BTW
 </t>
  </si>
  <si>
    <t>Raadhuisstraat 1</t>
  </si>
  <si>
    <t>5801 MB</t>
  </si>
  <si>
    <t>Venray</t>
  </si>
  <si>
    <t>Inclusief 228 zonnepanelen, geplaatst in 2020.
gemeentehuis, crypte en raadszaal zijn gemeentelijk monumenten met nr. 0984/WN043;
computers pas per 1-1-2025 mee onderbrengen in inventaris</t>
  </si>
  <si>
    <t>Steen/hard</t>
  </si>
  <si>
    <t xml:space="preserve">Taxatie in Q3-2024
Indexcijfers:
Opstal: 130,8
Inventaris: 127,2
opstal en inventaris
</t>
  </si>
  <si>
    <t>in</t>
  </si>
  <si>
    <t>ja</t>
  </si>
  <si>
    <t>nee</t>
  </si>
  <si>
    <t>(voormalige) Bibliotheek/Mediatheek;
incl. kantoorruimtes; hele gebouw wordt antikraak bewoond</t>
  </si>
  <si>
    <t>Merseloseweg 59,61,63</t>
  </si>
  <si>
    <t>5801 CC</t>
  </si>
  <si>
    <t>separate kantoorruimte/deel van het pand met adres Merseloseweg 61 is reeds per 22-7-2015 in antikraak gegeven, daar woont een oppasser;
per 1-7-24 pand in zijn geheel antikraak bewoond, ook het voormalige bieb-deel</t>
  </si>
  <si>
    <t>alleen opstal</t>
  </si>
  <si>
    <t>?</t>
  </si>
  <si>
    <t>Turks/Marrokkaans centrum;
activiteitencentrum</t>
  </si>
  <si>
    <t>Beukenlaan 2, 2A</t>
  </si>
  <si>
    <t>5802 CK</t>
  </si>
  <si>
    <t>Indexcijfer Q3-2024: 130,8
alleen opstal</t>
  </si>
  <si>
    <t>Venrays Museum (deel inventaris)</t>
  </si>
  <si>
    <t>Mgr. Goumansplein 1</t>
  </si>
  <si>
    <t>5801 CZ</t>
  </si>
  <si>
    <t>betreft inventaris</t>
  </si>
  <si>
    <t>alleen inventaris</t>
  </si>
  <si>
    <t>Venrays Museum (deel kunst)</t>
  </si>
  <si>
    <t>? Louis?</t>
  </si>
  <si>
    <t xml:space="preserve">betreft kunst, een deel van de kunstcollectie staat wisselend in het depot op het risico-adres Langeweg 92 Venray. </t>
  </si>
  <si>
    <t>Steen</t>
  </si>
  <si>
    <t>alleen kunst</t>
  </si>
  <si>
    <t>Veltumse kapel;
kapel met open klokkespits, betreft Rijksmonument met nr. 37234</t>
  </si>
  <si>
    <t>Hoebertweg 31</t>
  </si>
  <si>
    <t>5801 AK</t>
  </si>
  <si>
    <t>kapel met open klokkespits, betreft Rijksmonument met nr. 37234</t>
  </si>
  <si>
    <t>Odeon, cultuurgebouw; 
geschakeld object thans in gebruik bij Stichting Odeon als ontmoetingsruimte/horeca. Betreft gemeentelijk monument met nr. 0984/WN025</t>
  </si>
  <si>
    <t>Hoenderstraat 10</t>
  </si>
  <si>
    <t>5801 CK</t>
  </si>
  <si>
    <t>Verenigingsgebouw met verschillende activiteiten (cultuur);
repetitieruimte koor, en Omroep Venray</t>
  </si>
  <si>
    <t>Langeweg 92</t>
  </si>
  <si>
    <t>5801 XZ</t>
  </si>
  <si>
    <t>een deel van de kunstcollectie van het Venrays Museum (Mgr. Goumansplein 1) staat wisselend in het museum alsmede in depot op dit risico-adres Langeweg 92;
eigen inventaris gemeente niet meer verzekeren per 31-12-2024, is afgeschreven</t>
  </si>
  <si>
    <t>Indexcijfer Q3-2024: 130,8
alleen opstal geen inventaris meer</t>
  </si>
  <si>
    <t>Brandweerkazerne (nr. 15)
en Ambulancepost (nr. 15A)</t>
  </si>
  <si>
    <t>Acaciastraat 15 / 15A</t>
  </si>
  <si>
    <t>5802 EK</t>
  </si>
  <si>
    <t xml:space="preserve">in dit pand is per 2015 tevens de Ambulancepost gehuisvest. </t>
  </si>
  <si>
    <t>Berging/loods en garage begraafplaats Boschhuizen;
nabij Spurkterdijk 40 Venray</t>
  </si>
  <si>
    <t>Spurkterdijk 38</t>
  </si>
  <si>
    <t>5807 EE</t>
  </si>
  <si>
    <t>Oostrum</t>
  </si>
  <si>
    <t>beton/hout</t>
  </si>
  <si>
    <t>Mariakapel, incl. inventaris</t>
  </si>
  <si>
    <t>Scheiweg t.h.v. huisnrs. 11/13</t>
  </si>
  <si>
    <t>5808 EH</t>
  </si>
  <si>
    <t>Leunen</t>
  </si>
  <si>
    <t>gebouwtje met zadeldak,betreft een Rijksmonument met nr. 37231.</t>
  </si>
  <si>
    <t xml:space="preserve">Indexcijfers:
Opstal: 130,8
Inventaris: 127,2
</t>
  </si>
  <si>
    <t xml:space="preserve">Milieustation, omvat tevens een Portakabin met kantoor, kantine, douche en toiletruimte. </t>
  </si>
  <si>
    <t>Metaalweg 1 D, kad Sectie A nr 2771</t>
  </si>
  <si>
    <t>5804 CG</t>
  </si>
  <si>
    <t>er zijn brandgevaarlijke materialen opgeslagen</t>
  </si>
  <si>
    <t>beton, kunststof</t>
  </si>
  <si>
    <t>Gebouw "Jerusalem", voorheen "Kunstencentrum Jerusalem"; INCL. 220 zonnepanelen op dak Jerusalem.</t>
  </si>
  <si>
    <t>Heuvelstraat 4</t>
  </si>
  <si>
    <t>5801 CS</t>
  </si>
  <si>
    <t>inclusief 220 zonnepanelen op dak Jerusalem, geplaatst in 2020; inventaris betreft muziekinstrumenten van gemeente Venray en eigen inventaris (tafels, stoelen, kasten) van gemeente Venray</t>
  </si>
  <si>
    <t>(Kinder-)zwembad De Broekberg, met aanhorigheden</t>
  </si>
  <si>
    <t>Sportlaan 4 (incl.)</t>
  </si>
  <si>
    <t>5861 CX</t>
  </si>
  <si>
    <t>Wanssum</t>
  </si>
  <si>
    <t>reguliere hertaxatie per 1-9-2023, voor specificatie zie taxatierapport d.d. 30-11-2023</t>
  </si>
  <si>
    <t>steen, beton, kunststof</t>
  </si>
  <si>
    <t>opstal geen inventaris meer</t>
  </si>
  <si>
    <t>Gymzaal St Christoffel;
mddels vaste tussenwand verdeeld in gymzaal en turnzaal</t>
  </si>
  <si>
    <t>Langeweg 101</t>
  </si>
  <si>
    <t>5801 XW</t>
  </si>
  <si>
    <t>Steen/metaal</t>
  </si>
  <si>
    <t>Indexcijfer Q3-2024: 130,8
opstal</t>
  </si>
  <si>
    <t>Moedercentrum EVA;
kantoor</t>
  </si>
  <si>
    <t>Dr. Poelsstraat 8</t>
  </si>
  <si>
    <t>5802 AX</t>
  </si>
  <si>
    <t>steen/beton</t>
  </si>
  <si>
    <t>Sportaccommodatie Judo- en Tafeltennisvereniging;
INCL. 126 zonnepanelen op dak</t>
  </si>
  <si>
    <t>Zuidsingel 2a</t>
  </si>
  <si>
    <t>5802 EG</t>
  </si>
  <si>
    <t>einde 2022 heeft huurder zelf 126 zonnepanelen á 380 Wp gelegd: totaal 47.880 Wp, voor een prijs van € 48.003,73 incl. BTW</t>
  </si>
  <si>
    <t>metaal/kunststof</t>
  </si>
  <si>
    <t>WMO Zorgunits; div. locaties</t>
  </si>
  <si>
    <t>diverse locaties binnen de gemeente, zie specificaties onderaan deze lijst</t>
  </si>
  <si>
    <t xml:space="preserve">opstal </t>
  </si>
  <si>
    <t xml:space="preserve">Voormalig Jongerencentrum The B
</t>
  </si>
  <si>
    <t>Sportlaan 2</t>
  </si>
  <si>
    <t>5801 AH</t>
  </si>
  <si>
    <t>opstal en inventaris</t>
  </si>
  <si>
    <t>niet meer in gebruik als jongerencentrum, maar wordt vanaf half augustus 2025 gebruikt door Raayland College voor div. onderwijsdoelstellingen.</t>
  </si>
  <si>
    <t>Kantoor stg. Gehandicaptenzorg Limburg (SGL);
incl. kelder, en incl. vrijstaand bijgebouw (overkapping en berging)</t>
  </si>
  <si>
    <t>Dr. Poelsstraat 6</t>
  </si>
  <si>
    <t>Handboogvereniging Diana</t>
  </si>
  <si>
    <t>Sportlaan 4</t>
  </si>
  <si>
    <t>reguliere hertaxatie per 1-9-2023</t>
  </si>
  <si>
    <t>Steen/hard/beton</t>
  </si>
  <si>
    <t>opstal</t>
  </si>
  <si>
    <t>Uitkijktoren</t>
  </si>
  <si>
    <t>Paardekop;
Venray M 1637</t>
  </si>
  <si>
    <t>Ysselsteyn</t>
  </si>
  <si>
    <t>uitkijktoren is 18 meter hoog, en toegankelijk voor publiek. In het midden van de vierkante houten toren is een 12 delige trap</t>
  </si>
  <si>
    <t>Beton/opbouw van douglashout</t>
  </si>
  <si>
    <r>
      <rPr>
        <sz val="8"/>
        <color rgb="FF000000"/>
        <rFont val="Arial"/>
      </rPr>
      <t xml:space="preserve">voormalige basisschool De Toverbal
per 1-6-23 in gebruik bij Raayland College;
incl. eigen inventaris van gemeente Venray (verkiezingsmateriaal)   </t>
    </r>
    <r>
      <rPr>
        <sz val="8"/>
        <color rgb="FFFF0000"/>
        <rFont val="Arial"/>
      </rPr>
      <t>(Pand en gymzaal zijn al gesloopt</t>
    </r>
    <r>
      <rPr>
        <sz val="8"/>
        <color rgb="FF000000"/>
        <rFont val="Arial"/>
      </rPr>
      <t>)</t>
    </r>
  </si>
  <si>
    <t>St. Ursulastraat 15 + 15A/15B</t>
  </si>
  <si>
    <t>5801 EM</t>
  </si>
  <si>
    <t>schoolgebouw was geheel in antikraak gegeven tot 1-6-2023. Per 1-6-23 nog slechts één vleugel in antikraak als Kringloopwinkel, de rest van de school per 1-6-23 in gebruik gegeven aan Raayland College  tbv onderwijs. Inventaris: zie opm. bij Raayland, is al bij Raayland verzekerd, tijdelijk deels hier in gebruik (als 2e risico-adres dus);
de hier vermelde inventaris ad € 90.750,00 is eigen verkiezingsmateriaal van gemeente Venray</t>
  </si>
  <si>
    <t>gebouw wordt gesloopt medio 2025, afvoeren per *. Eigen verkiezingsmateriaal van gemeente ad € 94.114,00 dat hier is/was opgeslagen per 1-8-2025 opvoeren bij/in loods op adres Spurkt 5B Venray.</t>
  </si>
  <si>
    <t>-</t>
  </si>
  <si>
    <t>Acaciastraat 17</t>
  </si>
  <si>
    <t xml:space="preserve">5802 EK </t>
  </si>
  <si>
    <t>MultiFunctionele Accommodatie Merselo (MFA); in gebruik als:
-gemeenschapshuis; 
-NIEUWBOUW VOOR BASISSCHOOL DE LIER;
-ruimte tbv verenigingen;
-algemene ruimtes (vergaderruimtes, hal, sanitair)
-kleedkamers sport.
Inclusief zonnepanelen: 57.000 kWh</t>
  </si>
  <si>
    <t>Grootdorp 99</t>
  </si>
  <si>
    <t>5815 AN</t>
  </si>
  <si>
    <t>Merselo</t>
  </si>
  <si>
    <t>HET GEHELE PAND IS EIGENDOM VAN EEN DERDE, maar desondanks helemaal te verzekeren per 1-7-2023. In een deel zit basisschool De Lier miv 14 juli 2023. Taxatiewaarde van deze nieuwbouw Grootdorp 99 is € 4.820.000,00. Gebouw heeft zonnepanelen: 57.000 Kwh.
 INVENTARIS bs. De Lier ad € 260.150,00  staat separaat onder "onderwijs". Premieverdeling: 75 % tlv gebouwen (Sander v. Oosten) en 25 % tlv onderwijs (Emmy Stols/Hans Klink). Taxatie is INCL. BTW</t>
  </si>
  <si>
    <t>systeembouw, deels traditioneel buitenmuren in metselwerk. Deels staalskeletbouw met afwerking met gevelpanelen. Vloeren van beton, gedeeltelijk houten balklaag, trappen van hout en beton. 
Inclusief zonnepanelen, 57.000 kWh</t>
  </si>
  <si>
    <r>
      <rPr>
        <sz val="8"/>
        <color rgb="FF000000"/>
        <rFont val="Arial"/>
      </rPr>
      <t xml:space="preserve">VOORMALIGE Basisschool de Lier (vh St jan de Doper) </t>
    </r>
    <r>
      <rPr>
        <sz val="8"/>
        <color rgb="FFFF0000"/>
        <rFont val="Arial"/>
      </rPr>
      <t>(Deze wordt gsloopt )</t>
    </r>
  </si>
  <si>
    <t>Coppelenberg 3</t>
  </si>
  <si>
    <t>5815 AJ</t>
  </si>
  <si>
    <t>nee, bestemd voor sloop in 2025</t>
  </si>
  <si>
    <t>pand is per 1 aug. 2023 niet meer in gebruik als basisschool; is in antikraak (bewoning) gegeven per 1-9-23. De inventaris van de school (€ 260.150,00) is per per 14 juli 2023 verhuisd naar de nieuwe locatie: de MFA aan Grootdorp 99 Merselo; het gebouw wordt verkocht en gesloopt.</t>
  </si>
  <si>
    <t>Gemeenschapshuis "De Gelderkoel"
gebouw+inventaris</t>
  </si>
  <si>
    <t>Heidseweg 72</t>
  </si>
  <si>
    <t>5812 AB</t>
  </si>
  <si>
    <t>Heide</t>
  </si>
  <si>
    <t xml:space="preserve">inventaris is meegetaxeerd en door gemeente verzekerd om discussie roerend/-onroerend te voorkomen mbt bar/tapkast en de vloerafwerking. </t>
  </si>
  <si>
    <t>steen, beton</t>
  </si>
  <si>
    <t>Jeugdcentrum "De Springplank";
Wijkgebouw Zuid;
met vrijstaande stenen berging met overkapping</t>
  </si>
  <si>
    <t>Beukenlaan 4</t>
  </si>
  <si>
    <t>steen, beton, dak gecombineerd</t>
  </si>
  <si>
    <t>Wijkcentrum "De Kemphaan"
incl. 88 zonnepanelen</t>
  </si>
  <si>
    <t>Kennedyplein 1</t>
  </si>
  <si>
    <t>5801 VH</t>
  </si>
  <si>
    <t>Wijkcentrum "'t Stekske" (in wijk Landweert)
met Kinderopvang Het Nest</t>
  </si>
  <si>
    <t>Kruidenlaan 161</t>
  </si>
  <si>
    <t>5803 BV</t>
  </si>
  <si>
    <t>Clubhuis " 't Peppelshuus" van "Scouting De Peelspeurders"</t>
  </si>
  <si>
    <t>Oostsingel 41</t>
  </si>
  <si>
    <t>5802 AM</t>
  </si>
  <si>
    <t>2 scoutingterreinen van De Peelspeurders met daarop toiletgebouwtjes en wasgelegenheid</t>
  </si>
  <si>
    <t>Paardekopweg Ysselsteyn, Vry I 129;
Testrik 4 Merselo, Vry H 3373</t>
  </si>
  <si>
    <t>Ysselsteyn / 
Merselo</t>
  </si>
  <si>
    <t>Paardenkopweg: beton
Testrik: gemetseld met pannen</t>
  </si>
  <si>
    <t>Sporthal (met tevens horeca/kantine) "De Wetteling"
INCL. 600 zonnepanelen</t>
  </si>
  <si>
    <t xml:space="preserve">Zuidsingel 2 </t>
  </si>
  <si>
    <t>steen, metaal, beton</t>
  </si>
  <si>
    <t xml:space="preserve">Sporthal "De Weert", uitsluitend de sporthal, exclusief de horeca </t>
  </si>
  <si>
    <t>Kruidenlaan 103</t>
  </si>
  <si>
    <t>5803 BE</t>
  </si>
  <si>
    <t>"horeca" is buiten beschouwing gebleven in taxatie</t>
  </si>
  <si>
    <t>Gymzaal "Coninxhof"</t>
  </si>
  <si>
    <t>Goudsmidstraat 11</t>
  </si>
  <si>
    <t>5801 RE</t>
  </si>
  <si>
    <t>Gymzaal te Ysselsteyn</t>
  </si>
  <si>
    <t>Pater Tulpstraat 3</t>
  </si>
  <si>
    <t>5813 CD</t>
  </si>
  <si>
    <t>Gymzaal te Oostrum</t>
  </si>
  <si>
    <t>Watermolenstraat 9</t>
  </si>
  <si>
    <t>5807 BJ</t>
  </si>
  <si>
    <r>
      <rPr>
        <sz val="8"/>
        <color rgb="FF000000"/>
        <rFont val="Arial"/>
      </rPr>
      <t>Gymzaal te Venray</t>
    </r>
    <r>
      <rPr>
        <sz val="8"/>
        <color rgb="FFFF0000"/>
        <rFont val="Arial"/>
      </rPr>
      <t xml:space="preserve"> (Is Gesloopt</t>
    </r>
    <r>
      <rPr>
        <sz val="8"/>
        <color rgb="FF000000"/>
        <rFont val="Arial"/>
      </rPr>
      <t>)</t>
    </r>
  </si>
  <si>
    <t>Pastoor v.d. Gaetstraat 52</t>
  </si>
  <si>
    <t>5801 GN</t>
  </si>
  <si>
    <t xml:space="preserve">gymzaal is onderdeel van De Toverbal, wordt gesloopt medio 2025, tzt af te voeren. </t>
  </si>
  <si>
    <t>wordt gesloopt in 2025</t>
  </si>
  <si>
    <t>Clubhuis met kleedlokalen van Atletiek Triatlon Vereniging Venray
INCL. veranda, 2 bergingen en 2 prefab opstallen aan- en naast de atletiekbaan.</t>
  </si>
  <si>
    <t>Sportlaan 1</t>
  </si>
  <si>
    <t>ondanks opstalrecht voor ATV op een deel van dit complex (nl. het clubhuis) tóch alles verzekeren want vormt één geheel met aangebouwde kleedlokalen die in volle eigendom zijn van de gemeente Venray</t>
  </si>
  <si>
    <t>1) Kantine/clubhuis (te weten het DEEL MET daarop opstalrecht voor SV Venray, is perceel Vry L 2962);
2) EN DEEL van de tribune (op perceel Vry L 3534, is het deel mét opstalrecht tribune)</t>
  </si>
  <si>
    <t>Sportlaan 6</t>
  </si>
  <si>
    <t xml:space="preserve"> ondanks opstalrecht voor SV Venray op een DEEL van deze gebouwen, toch de gehele gebouwen te verzekeren</t>
  </si>
  <si>
    <t xml:space="preserve">Kleedlokalen (en velden SV Venray, met deel van de kantine en tribune SV Venray waarop géén opstalrecht rust, maar hoort bij Vry L 5640);
omvat kleedgebouwen A en E, het loket bij de toegangspoort, een eenvoudige houten berging, de stallingsruimte met schaftruimte en de machineloods;
</t>
  </si>
  <si>
    <t>Sportlaan 6A</t>
  </si>
  <si>
    <t>Sportcomplex "t Klaverblad" te Leunen:  HOOFDPERCEEL;
met daarop de kleedkamers (aangebouwd aan de nieuwe kantine/het clubhuis), het vrijstaande kleedgebouw en het entreegebouw met berging en kiosk.
Met 27 zonnepanelen</t>
  </si>
  <si>
    <t>Meester de Haanstraat 20</t>
  </si>
  <si>
    <t>5809 BC</t>
  </si>
  <si>
    <t xml:space="preserve">deze ruimtes zijn aangebouwd aan het aangrenzende deel met huisnr. 20A;  </t>
  </si>
  <si>
    <t>kantine met aanhorigheden, met daarop opstalrecht voor Sportvereniging Leunen, perceel N 1444;
INCL. 33 zonnepanelen</t>
  </si>
  <si>
    <t>Meester de Haanstraat 20 A</t>
  </si>
  <si>
    <t>dit is de (nieuwe?) kantine met daarop een opstalrecht voor SV Leunen; dit opstalrecht is een onderdeel van het totale gebouw, daarom het gehele gebouwencomplex te verzekeren</t>
  </si>
  <si>
    <t>steen, gecombineerd, beton</t>
  </si>
  <si>
    <t>kantine + afdak/luifel tennisvereniging, clubhuis met kleedkamers;
met 45 zonnepanelen</t>
  </si>
  <si>
    <t>Meester de Haanstraat 20 B</t>
  </si>
  <si>
    <t>in voorlopige dekking genomen per 11-5-2023</t>
  </si>
  <si>
    <t>steen/hout</t>
  </si>
  <si>
    <t>sportcomplex "De Vlies" te Ysselsteyn:
clubhuis, veranda, kleedkamers, en berging naast het complex;
met 4 zonnepanelen op de kleedkamers</t>
  </si>
  <si>
    <t>Ysselsteynseweg 88 + 90</t>
  </si>
  <si>
    <t>5813 BM</t>
  </si>
  <si>
    <t>kleedkamers hebben huisnr. 88 (kad.nr. M 919);
clubhuis heeft huisnr. 90 (kad. Nr. M 918), hierop rust opstalrecht tbv SV Ysselsteyn;
aangezien dit één gebouwencomplex is desondanks het geheel te verzekeren;
het clubhuis is separaat getaxeerd op € 320.000,00 EX BTW</t>
  </si>
  <si>
    <t xml:space="preserve">Sportpark Sparrendreef: sportcomplex tbv S.V.O. en Tennisclub Oostrum; sportterreinen, voetbal / kantine / velden / kleedkamers van SportVereniging Oostrum, Sportpark "De Spar";
INCL. 176 zonnepanelen;
het gehele sportpark in 1 taxatie; omvat clubhuis met kleedkamers en bergingen, 2 veranda's en 6 stenen dugouts bij de velden. </t>
  </si>
  <si>
    <t xml:space="preserve">Sparrendreef 7 </t>
  </si>
  <si>
    <t xml:space="preserve">5807 EK </t>
  </si>
  <si>
    <t>Sportpark Sparrendreef: tennisbanen kleedruimte kantine enz. in gebruik bij TennisClub Oostrum;
INCL. 176 zonnepanelen;
het gehele sportpark in 1 taxatie; zie regel hierboven</t>
  </si>
  <si>
    <t>Sparrendreef 7 A</t>
  </si>
  <si>
    <t>clubhuis voor Politiehondenvereniging "De Verdediger"j</t>
  </si>
  <si>
    <t>Helling 15</t>
  </si>
  <si>
    <t>5861 AA</t>
  </si>
  <si>
    <t>metaal, hout</t>
  </si>
  <si>
    <t>clublokaal met handboogschietbanen tbv Handboogschutterij Ons Genoegen;
INCL. 24 Zonnepanelen</t>
  </si>
  <si>
    <t>Gezellenbaan 4 B</t>
  </si>
  <si>
    <t>5813 EA</t>
  </si>
  <si>
    <t xml:space="preserve">steen, metaal </t>
  </si>
  <si>
    <t>gemeenschapshuis / wijkcentrum "Op 't Nipperke"</t>
  </si>
  <si>
    <t>St. Odastraat 41</t>
  </si>
  <si>
    <t xml:space="preserve">pand in voorlopige dekking genomen per 11-5-2023 op basis van WOZ waarde; nog geen taxatie uitgevoerd vanwege geen toegang tot pand, discussie met het Wijkcentrum loopt nog; Ze houden op te bestaan. </t>
  </si>
  <si>
    <t>125 ligplaatsen met aanlegsteigers in het water in de jachthaven te Wanssum</t>
  </si>
  <si>
    <t>Geysterseweg 8 A</t>
  </si>
  <si>
    <t>nee, wordt omgezet naar opstalrecht</t>
  </si>
  <si>
    <t xml:space="preserve">in voorlopige dekking genomen per 11-5-2023 op basis van WOZ waarde; nog geen taxatie uitgevoerd omdat onderhandelingen met havenexploitant nog lopen
</t>
  </si>
  <si>
    <t>schuilkeet tbv Ponyclub, op perceel X 124</t>
  </si>
  <si>
    <t>Kleindorp 35 B</t>
  </si>
  <si>
    <t>5815 CL</t>
  </si>
  <si>
    <t>hout</t>
  </si>
  <si>
    <t>eenvoudig clubhuisje voor Modelvliegclub De Pioniers, zonder sanitaire voorzieningen en stromend water; mét overkapping en berging</t>
  </si>
  <si>
    <t>Sinnesstraat 5</t>
  </si>
  <si>
    <t>5808 BR</t>
  </si>
  <si>
    <t>Oirlo</t>
  </si>
  <si>
    <t>clubgebouw voor Kynologenclub "Venray en omstreken" (hondensport)</t>
  </si>
  <si>
    <t>Sinnesstraat 9</t>
  </si>
  <si>
    <t xml:space="preserve">
solitaire ligging in buitengebied, onbeheerd object buiten de gebruiksmomenten, verhoogd risico op vandalisme.</t>
  </si>
  <si>
    <t>steen, hout</t>
  </si>
  <si>
    <t>voormalig café De Koets;
staat leeg, wel constante camerabewaking.</t>
  </si>
  <si>
    <t>Schoutenstraatje 20</t>
  </si>
  <si>
    <t>5801 BS</t>
  </si>
  <si>
    <t xml:space="preserve">nee, bestemd voor sloop  </t>
  </si>
  <si>
    <t>pand staat leeg, maar wordt antikraak beheerd door leegstandsbeheerder, met cameratoezicht, geen bewoner geplaatst. BOA's houden extra toezicht</t>
  </si>
  <si>
    <t>Zie mail van Lea 17-2-2025
Hier een bedrag van 650.000,00
aanhouden.</t>
  </si>
  <si>
    <t>Clubhuis/kantine van Schutterij 't Zandakker Gilde St. Jan; 
met kelder, 2 lichtmasten en verdere aanhorigheden</t>
  </si>
  <si>
    <t>Loonsedijk 5A</t>
  </si>
  <si>
    <t>5815 EH</t>
  </si>
  <si>
    <t>pand is eigendom van gemeente geworden door het enkele verloop van de termijn van het gevestigde opstalrecht per 14-10-2018, echter per 2024 op deze polis opgevoerd, in afwachting van onderhandelingen met de club. WAARDE ONBEKEND (uitsluitend WOZ taxatie beschikbaar)</t>
  </si>
  <si>
    <t>steen, hard (dakpannen)</t>
  </si>
  <si>
    <t>Zie mail van Lea 17-2-2025
Hier een bedrag van 350.000,00
aanhouden.</t>
  </si>
  <si>
    <t>sanitairgebouw op (recreatie-)terrein voor Nika Actief</t>
  </si>
  <si>
    <t>Loonsedijk 7</t>
  </si>
  <si>
    <t>solitaire ligging, vrij toegankelijk terrein, verhoogd risico op vandalisme</t>
  </si>
  <si>
    <t xml:space="preserve">Indexcijfer Q3-2024: 130,8
</t>
  </si>
  <si>
    <t>clubgebouw, kantine, kleedlokalen en loods van Voetbalclub Blitterswijck (BVV); met 45 zonnepanelen</t>
  </si>
  <si>
    <t>Van Lyndenstraat 31</t>
  </si>
  <si>
    <t>5863 BJ</t>
  </si>
  <si>
    <t>Blitterswijck</t>
  </si>
  <si>
    <t>nee, wordt omgezet naar opstalrecht in 2025</t>
  </si>
  <si>
    <t xml:space="preserve">opgenomen per 1-11-24, deel van het pand staat op grond met erfpachtrecht, géén opstalrecht, ander deel staat zonder zakelijk recht op gemeentegrond. Daarom vooralsnog hele gebouw door gemeente te verzekeren. Bespreking met club loopt. </t>
  </si>
  <si>
    <t>Zie mail van Lea 20-2-2025
Hier een bedrag van 481.700,00
aanhouden.</t>
  </si>
  <si>
    <t>vrijstaande woning met aanhorigheden, Spurkt 5b, antikraak bewoond;
en vrijstaande loods, voor opslag verkiezingsmateriaal in eigen gebruik bij gemeente Venray;</t>
  </si>
  <si>
    <t>Spurkt 5 B</t>
  </si>
  <si>
    <t xml:space="preserve">5804 AR </t>
  </si>
  <si>
    <t>nee, bestemd voor sloop, tijdstip onbekend</t>
  </si>
  <si>
    <t xml:space="preserve">aangekocht door gemeente op 10 april 2025 en in dekking te nemen per 10-4-2025; WOZ waarde van woning (MET LOODS??) is € 525.000,00; de woning is miv 5-6-2025  tijdelijk in leegstandsbeheer gegeven, maar de bedoeling is dat ze t.z.t. gesloopt wordt. </t>
  </si>
  <si>
    <t xml:space="preserve"> - woning met loods te verzekeren per 10-4-25 tegen WOZ waarde ad € 525.000,00. Wordt t.z.t gesloopt;
- inventaris/verkiezingsmateriaal van gemeente ad € 94.114,00  per 1-8-25 op dit adres, in loods, te verzekeren. Is overgeheveld vanuit locatie Toverbal, St. Ursulastr. 15;</t>
  </si>
  <si>
    <t>Totaal Gem.Bezit Venray:</t>
  </si>
  <si>
    <t>Aanhangsel 4</t>
  </si>
  <si>
    <t>Verschil</t>
  </si>
  <si>
    <t>Primair en Voortgezet Onderwijs:</t>
  </si>
  <si>
    <t>Basisschool Coninxhof</t>
  </si>
  <si>
    <t>Goudsmidstraat 9</t>
  </si>
  <si>
    <t xml:space="preserve">gebouw is eigendom van Stichting Samenwerkingsbestuur Primair Onderwijs Venray en Regio (SPOV);
</t>
  </si>
  <si>
    <t>Basisschool Petrus Banden;
INCL. 115 zonnepanelen en vrijstaande stenen berging</t>
  </si>
  <si>
    <t>Min C Ruysstraat 1</t>
  </si>
  <si>
    <t>5802 BC</t>
  </si>
  <si>
    <t>Basisschool De Keg/Jenaplan kindcentrum Talententuin</t>
  </si>
  <si>
    <t>Tinnegieterstraat 6</t>
  </si>
  <si>
    <t>5801 RK</t>
  </si>
  <si>
    <t xml:space="preserve">Basisschool, Montessori-school Venray;
INCL. 120 zonnepanelen
</t>
  </si>
  <si>
    <t>Boterbloem 45</t>
  </si>
  <si>
    <t>5803 CN</t>
  </si>
  <si>
    <t xml:space="preserve">gebouw is eigendom van Stg. Voor Montessori-onderwijs Zuidoost Nederland;
</t>
  </si>
  <si>
    <t>Steen/hout/hard</t>
  </si>
  <si>
    <t xml:space="preserve">Basisschool De Klimboom, Kindcentrum Landweert:
INCL.  101 zonnepanelen;
INCL. tijdelijke units met bruto vloeroppervlakte van ca. 95 m2.
</t>
  </si>
  <si>
    <t>Boterbloem 47</t>
  </si>
  <si>
    <t>Basisschool Eigenwijs (voorheen "De Heilige Maria")</t>
  </si>
  <si>
    <t>Hoofdstraat 28</t>
  </si>
  <si>
    <t>5808 AV</t>
  </si>
  <si>
    <t>Basisschool De Meent;
INCL. 126 zonnepanelen;
INCL. vrijstaande stenen berging.</t>
  </si>
  <si>
    <t>Kapelweg 3</t>
  </si>
  <si>
    <t>5809 AJ</t>
  </si>
  <si>
    <t xml:space="preserve">gebouw is eigendom van Stichting Samenwerkingsbestuur Primair Onderwijs Venray en Regio (SPOV):
</t>
  </si>
  <si>
    <t>Steen/hard/gecombineerd</t>
  </si>
  <si>
    <t>Basisschool De Meulebeek</t>
  </si>
  <si>
    <t>Watermolenstraat 3</t>
  </si>
  <si>
    <t xml:space="preserve">gebouw is eigendom van Stichting Samenwerkingsbestuur Primair Onderwijs Venray en Regio (SPOV)
</t>
  </si>
  <si>
    <t>Basisschool St. Oda</t>
  </si>
  <si>
    <t>Pater Tulpstraat 1</t>
  </si>
  <si>
    <t xml:space="preserve">tot 7 juli 2025: Basisschool voor speciaal onderwijs Focus (Spectrum) met Gymzaal;
miv 7 juli 25: (Focus eruit) Raayland College erin. </t>
  </si>
  <si>
    <t>Groenewoltsepad 2</t>
  </si>
  <si>
    <t>5801 AP</t>
  </si>
  <si>
    <t xml:space="preserve">gebouw is tot 1 juli 25 eigendom van Stichting Samenwerkingsbestuur Primair Onderwijs Venray en Regio (SPOV);
inventaris is EXCL. Computerapparatuur;
</t>
  </si>
  <si>
    <r>
      <t>eigendom van gebouw gaat per 1 juli 2025 over naar gemeente Venray;
Per 7 juli 25: inventaris Focus ad € 313.713,00 eruit halen;
per 7 juli 25: nieuw aangeschafte</t>
    </r>
    <r>
      <rPr>
        <b/>
        <sz val="9"/>
        <rFont val="Arial"/>
        <family val="2"/>
      </rPr>
      <t xml:space="preserve"> inventaris</t>
    </r>
    <r>
      <rPr>
        <sz val="9"/>
        <rFont val="Arial"/>
        <family val="2"/>
      </rPr>
      <t xml:space="preserve"> Raayland opvoeren ad € 200.000,00;
en daarbij opvoeren € 150.000,00 nieuwe</t>
    </r>
    <r>
      <rPr>
        <b/>
        <sz val="9"/>
        <rFont val="Arial"/>
        <family val="2"/>
      </rPr>
      <t xml:space="preserve"> computers</t>
    </r>
    <r>
      <rPr>
        <sz val="9"/>
        <rFont val="Arial"/>
        <family val="2"/>
      </rPr>
      <t xml:space="preserve">. </t>
    </r>
  </si>
  <si>
    <t xml:space="preserve">Basisschool De Kruudwis:
</t>
  </si>
  <si>
    <t>Klaproos 21</t>
  </si>
  <si>
    <t>5803 HE</t>
  </si>
  <si>
    <t>13 Units bij Basisschool De Kruudwis;
tijdelijke huisvesting</t>
  </si>
  <si>
    <t>uitsluitend de units nabij De Kruudwis, de inventaris is opgenomen in bovenstaande regel, Bs. De Kruudwis, Klaproos 21</t>
  </si>
  <si>
    <t>metaal, hout, beton</t>
  </si>
  <si>
    <t>Basisschool De Bongerd</t>
  </si>
  <si>
    <t>Eikenlaan 1</t>
  </si>
  <si>
    <t>5802 CS</t>
  </si>
  <si>
    <t xml:space="preserve">gebouw is eigendom van Stichting Samenwerkingsbestuur Primair Onderwijs Venray en Regio (SPOV);
</t>
  </si>
  <si>
    <t>Steen/kunststof/hard</t>
  </si>
  <si>
    <t>Basisschool De Hommel;
incl. 4 stalen containers op het terrein</t>
  </si>
  <si>
    <t>Oostsingel 39</t>
  </si>
  <si>
    <t>Kleuter- en basisschool St. Anna</t>
  </si>
  <si>
    <t>Plein 2</t>
  </si>
  <si>
    <t>5863 AT</t>
  </si>
  <si>
    <t xml:space="preserve">gebouw is eigendom van Stichting Dynamiek Scholengroep;
</t>
  </si>
  <si>
    <t>Basisschool de Peddepoel
INCL. 124 zonnepanelen</t>
  </si>
  <si>
    <t>Gouv Houbenstraat 55</t>
  </si>
  <si>
    <t>5861 CC</t>
  </si>
  <si>
    <t>Basisschool De Krokodaris, uitsluitend inventaris</t>
  </si>
  <si>
    <t>Kiosk 13</t>
  </si>
  <si>
    <t xml:space="preserve">5802 NP </t>
  </si>
  <si>
    <t xml:space="preserve">De Flierefluit en De Foekepot zijn overgegaan in De Krokodaris, bestaande inventaris is mee overgenomen. 
Het gebouw is eigendom van Stg. Wonen Limburg en wordt verzekerd door de eigenaar. Inventaris laten taxeren in taxatieronde najaar 2023:
</t>
  </si>
  <si>
    <t>nvt</t>
  </si>
  <si>
    <r>
      <t xml:space="preserve">uitsluitend de </t>
    </r>
    <r>
      <rPr>
        <b/>
        <sz val="8"/>
        <rFont val="Arial"/>
        <family val="2"/>
      </rPr>
      <t>INVENTARIS</t>
    </r>
    <r>
      <rPr>
        <sz val="8"/>
        <rFont val="Arial"/>
        <family val="2"/>
      </rPr>
      <t xml:space="preserve"> van basisschool De Lier, in gebouw van MFA Merselo, Grootdorp 99 Merselo;
</t>
    </r>
  </si>
  <si>
    <t xml:space="preserve">voor gebouw: zie hierboven onder MFA Merselo; in deze regel staat uitsluitend de INVENTARIS van basisschool De Lier;
</t>
  </si>
  <si>
    <t>ja, zie hiervoor onder het gebouw Grootdorp 99</t>
  </si>
  <si>
    <t xml:space="preserve">Raayland College, middelbare school voor VMBO, HAVO en VWO, incl. alle bijgebouwen op het terrein, maar EXclusief Kindcentrum De Kwispeldans, zie daarvoor de regel hieronder. </t>
  </si>
  <si>
    <t xml:space="preserve">Leunseweg 6
</t>
  </si>
  <si>
    <t>5802 CH</t>
  </si>
  <si>
    <r>
      <t xml:space="preserve">Pand is in eigendom van gemeente per 1 januari 2023;
inventaris is INCLUSIEF </t>
    </r>
    <r>
      <rPr>
        <b/>
        <sz val="8"/>
        <rFont val="Arial"/>
        <family val="2"/>
      </rPr>
      <t xml:space="preserve">-niet gespecificeerde- </t>
    </r>
    <r>
      <rPr>
        <sz val="8"/>
        <rFont val="Arial"/>
        <family val="2"/>
      </rPr>
      <t>electronica cfrm taxatie Thorbecke dd. 23-02-2023;
deel van inventaris ad € 100.000,00 tijdelijk tot 1-9-2025 in gebruik op St. Ursulastr. 15/15A/15B Venray (De Toverbal), daarna wordt deze inventaris vernietigd</t>
    </r>
  </si>
  <si>
    <t>Steen/hard/met bitumineuze dakbedekking</t>
  </si>
  <si>
    <t>Kindcentrum Kwispeldans, nieuwbouw voor scholen Focus (speciaal basisonderwijs), Spectrum (speciaal onderwijs) en zorgpartner PSW Junior. Met gymzaal, en buitenbergingen; en mét 316 stuks zonnepanelen 
(huidige inventaris Focus op Groenewoltsepad  is € 302.500,00 LV 22-5-25)</t>
  </si>
  <si>
    <t>St. Antoniusstraat 121</t>
  </si>
  <si>
    <t xml:space="preserve">5801 AR </t>
  </si>
  <si>
    <t xml:space="preserve">ligt op terrein van Raayland College; pand is deels eigendom van Onderwijsgroep Buitengewoon, en deels van Stichting Primair Onderwijs Venray, door gemeente te verzekeren.
</t>
  </si>
  <si>
    <t xml:space="preserve">steen/kunststof </t>
  </si>
  <si>
    <t xml:space="preserve">"Kwispeldans" nieuw toe te voegen miv. 11 juni 2025:
- taxatiebedrag pand: HBW € 9.286.750,00, is INCL.  BTW, dit is Incl. accu's/EOS voorziening ad € 150.000,00 (accu's EX BTW);
- computerapparatuur: € 242.000,00 , dit is INCL. BTW;
- overige inventaris: tax.waarde € 768,350,00 (is INCL. BTW)
</t>
  </si>
  <si>
    <t>alles Incl. BTW, behalve de accu's, die zijn Excl. BTW</t>
  </si>
  <si>
    <t>Totaal scholen:</t>
  </si>
  <si>
    <t>Totaal Gem.Bezit en scholen</t>
  </si>
  <si>
    <t>* getaxeerd door J.L. van der Mark, d.d. 22-06-2015 met rapportnummer 41110/15</t>
  </si>
  <si>
    <t>*1 getaxeerd door J.L. van der Mark, d.d. 25-05-2016 met rapportnummer 41148/16</t>
  </si>
  <si>
    <t>Bijzondere kosten</t>
  </si>
  <si>
    <t>Opruimingskosten</t>
  </si>
  <si>
    <t>MUTATIE INSTRUCTIES:</t>
  </si>
  <si>
    <t>Bij verhogingen bedragen op bestaande interesten:</t>
  </si>
  <si>
    <t>In de desbetreffende regel het bedrag van de kolommen O t/m S overschrijven met het verhoogde bedrag</t>
  </si>
  <si>
    <t>Bij verlagingen bedragen op bestaande interesten:</t>
  </si>
  <si>
    <t>In de desbetreffende regel het bedrag van de kolommen O t/m S overschrijven met het verlaagde bedrag</t>
  </si>
  <si>
    <t>Bij het opnemen van nieuwe interesten</t>
  </si>
  <si>
    <t>Neem een nieuwe "Nieuwe objecten" regel en overschrijf in die regel in de kolommen A t/m E de textuele gegevens</t>
  </si>
  <si>
    <t>overschrijf tevens in die regel in de kolommen O t/m S met de betreffetde bedragen</t>
  </si>
  <si>
    <t>Bij het afvoeren van interesten</t>
  </si>
  <si>
    <t>Alle bedragen in de kolommen O t/m S op 0 stellen.</t>
  </si>
  <si>
    <t>DE REGEL ZELF MAG NIET WORDEN VERWIJDERD IN VERBAND MET OP DE ACHTERGROND BEREKENDE NAVERREKENING !!</t>
  </si>
  <si>
    <t>LET OP!</t>
  </si>
  <si>
    <t xml:space="preserve">Om te voorkomen dat per ongeluk rekenformules worden gewist  is deze sheet gedeeltelijk afgeschermd. </t>
  </si>
  <si>
    <t>#1 getaxeerd door J.L. van der Mark, d.d. 25-09-2017 met rapportnummer 41178/17</t>
  </si>
  <si>
    <t>*2 getaxeerd door Thorbecke, rapportdatum d.d. 30-11-2023</t>
  </si>
  <si>
    <t>*3 getaxeerd door Thorbecke, rapportdatum d.d. sept. 2024</t>
  </si>
  <si>
    <t>WMO Zorgunits</t>
  </si>
  <si>
    <t>diverse locaties binnen de gemeente</t>
  </si>
  <si>
    <t>Mantelzorgwoning(container is verplaatsbaar)</t>
  </si>
  <si>
    <t>Gezellenbaan 4</t>
  </si>
  <si>
    <t>Eikenlaan 34</t>
  </si>
  <si>
    <t>5802 CV</t>
  </si>
  <si>
    <t>Oranjestraat 14</t>
  </si>
  <si>
    <t>5802 BH</t>
  </si>
  <si>
    <t>Vivaldistraat 40</t>
  </si>
  <si>
    <t xml:space="preserve">5802 JL </t>
  </si>
  <si>
    <t>Prinses Beatrixstraat 11</t>
  </si>
  <si>
    <t>5801 BR</t>
  </si>
  <si>
    <t>Rondeveld 27</t>
  </si>
  <si>
    <t>5809 BK</t>
  </si>
  <si>
    <t>Henriëtte Bosmansstraat 1</t>
  </si>
  <si>
    <t>5803 GN</t>
  </si>
  <si>
    <t>Zorgunit (verplaatsbaar)</t>
  </si>
  <si>
    <t>De Cuyperstraat 4</t>
  </si>
  <si>
    <t>5861 CM</t>
  </si>
  <si>
    <t>per 1 nov. 24 staat de unit -onbewoond- tijdelijk in opslag bij Heldens Transport, adres Maasheseweg 79, 5804 AB Venray</t>
  </si>
  <si>
    <t>verplaatsbaar</t>
  </si>
  <si>
    <t>Joke Smitstraat 46</t>
  </si>
  <si>
    <t>5803 AG</t>
  </si>
  <si>
    <t>Mambostraat 92</t>
  </si>
  <si>
    <t>5802 LE</t>
  </si>
  <si>
    <t>Mutaties 2020 - Doorgevoerd 31-12-2020</t>
  </si>
  <si>
    <t>01</t>
  </si>
  <si>
    <t>Gemeentehuis</t>
  </si>
  <si>
    <t xml:space="preserve">5801 MB </t>
  </si>
  <si>
    <t>Gebouwen</t>
  </si>
  <si>
    <t>04</t>
  </si>
  <si>
    <t>Venrays Museum 't Freulekeshuus</t>
  </si>
  <si>
    <t>Algemeen</t>
  </si>
  <si>
    <t>Kunst</t>
  </si>
  <si>
    <t xml:space="preserve">Verenigingsgebouw </t>
  </si>
  <si>
    <t>Inventaris</t>
  </si>
  <si>
    <t>Kunstencentrum Jerusalem</t>
  </si>
  <si>
    <t xml:space="preserve">5801 CS </t>
  </si>
  <si>
    <t>Parkeerverwijsborden</t>
  </si>
  <si>
    <t>Divers</t>
  </si>
  <si>
    <t>3 units Basisschool de Kruudwis</t>
  </si>
  <si>
    <t>5803 HA</t>
  </si>
  <si>
    <t>Leegstaand - Sloopwaarde</t>
  </si>
  <si>
    <t>Markstraat 8</t>
  </si>
  <si>
    <t>5801 BL</t>
  </si>
  <si>
    <t>Lea: nieuw toe te voegen</t>
  </si>
  <si>
    <t>Lea: af te voeren/verwijderen</t>
  </si>
  <si>
    <t>Lea: gegevens aan te passen, zie opm. Lea in betreffende regel</t>
  </si>
  <si>
    <t>Lea:in voorlopige dekking genomen door IM per 11-5-2023; alles tegen WOZ waarde</t>
  </si>
  <si>
    <t>Troostwijk Index</t>
  </si>
  <si>
    <t>Lea: dubbel gecontroleerd</t>
  </si>
  <si>
    <t>Opmerkingen</t>
  </si>
  <si>
    <t>Totaal 31-12-2024</t>
  </si>
  <si>
    <t>Bijlage C.2</t>
  </si>
  <si>
    <t>Objectenspecificatie Brandverzekering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</si>
</sst>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quot;€&quot;\ * #,##0.00_ ;_ &quot;€&quot;\ * \-#,##0.00_ ;_ &quot;€&quot;\ * &quot;-&quot;??_ ;_ @_ "/>
    <numFmt numFmtId="164" formatCode="_(* #,##0.00_);_(* \(#,##0.00\);_(* &quot;-&quot;??_);_(@_)"/>
    <numFmt numFmtId="165" formatCode="_-* #,##0.00_-;_-* #,##0.00\-;_-* &quot;-&quot;??_-;_-@_-"/>
    <numFmt numFmtId="166" formatCode="_-[$€]\ * #,##0.00_-;_-[$€]\ * #,##0.00\-;_-[$€]\ * &quot;-&quot;??_-;_-@_-"/>
    <numFmt numFmtId="167" formatCode="_([$€-2]\ * #,##0.00_);_([$€-2]\ * \(#,##0.00\);_([$€-2]\ * &quot;-&quot;??_);_(@_)"/>
    <numFmt numFmtId="169" formatCode="_ [$€-2]\ * #,##0.00_ ;_ [$€-2]\ * \-#,##0.00_ ;_ [$€-2]\ * &quot;-&quot;??_ ;_ @_ "/>
    <numFmt numFmtId="170" formatCode="0.0"/>
    <numFmt numFmtId="173" formatCode="_ &quot;€&quot;\ * #,##0_ ;_ &quot;€&quot;\ * \-#,##0_ ;_ &quot;€&quot;\ * &quot;-&quot;??_ ;_ @_ "/>
  </numFmts>
  <fonts count="32" x14ac:knownFonts="1">
    <font>
      <sz val="10"/>
      <name val="Arial"/>
    </font>
    <font>
      <sz val="10"/>
      <name val="Arial"/>
      <family val="2"/>
    </font>
    <font>
      <sz val="8"/>
      <name val="Arial"/>
      <family val="2"/>
    </font>
    <font>
      <sz val="8"/>
      <color indexed="10"/>
      <name val="Arial"/>
      <family val="2"/>
    </font>
    <font>
      <b/>
      <i/>
      <sz val="14"/>
      <color indexed="8"/>
      <name val="Arial"/>
      <family val="2"/>
    </font>
    <font>
      <b/>
      <i/>
      <sz val="14"/>
      <color indexed="10"/>
      <name val="Arial"/>
      <family val="2"/>
    </font>
    <font>
      <b/>
      <i/>
      <sz val="12"/>
      <color indexed="8"/>
      <name val="Arial"/>
      <family val="2"/>
    </font>
    <font>
      <b/>
      <i/>
      <sz val="16"/>
      <color indexed="8"/>
      <name val="Arial"/>
      <family val="2"/>
    </font>
    <font>
      <b/>
      <i/>
      <sz val="9"/>
      <color indexed="8"/>
      <name val="Arial"/>
      <family val="2"/>
    </font>
    <font>
      <b/>
      <i/>
      <sz val="9"/>
      <name val="Arial"/>
      <family val="2"/>
    </font>
    <font>
      <sz val="9"/>
      <color indexed="8"/>
      <name val="Arial"/>
      <family val="2"/>
    </font>
    <font>
      <b/>
      <i/>
      <sz val="8"/>
      <color indexed="8"/>
      <name val="Arial"/>
      <family val="2"/>
    </font>
    <font>
      <b/>
      <i/>
      <sz val="8"/>
      <color indexed="10"/>
      <name val="Arial"/>
      <family val="2"/>
    </font>
    <font>
      <sz val="8"/>
      <color indexed="8"/>
      <name val="Arial"/>
      <family val="2"/>
    </font>
    <font>
      <b/>
      <i/>
      <sz val="8"/>
      <name val="Arial"/>
      <family val="2"/>
    </font>
    <font>
      <b/>
      <sz val="8"/>
      <color indexed="10"/>
      <name val="Arial"/>
      <family val="2"/>
    </font>
    <font>
      <b/>
      <sz val="8"/>
      <color indexed="8"/>
      <name val="Arial"/>
      <family val="2"/>
    </font>
    <font>
      <b/>
      <sz val="8"/>
      <color indexed="12"/>
      <name val="Arial"/>
      <family val="2"/>
    </font>
    <font>
      <sz val="8"/>
      <color indexed="81"/>
      <name val="Tahoma"/>
      <family val="2"/>
    </font>
    <font>
      <b/>
      <sz val="8"/>
      <color indexed="81"/>
      <name val="Tahoma"/>
      <family val="2"/>
    </font>
    <font>
      <sz val="10"/>
      <name val="Arial"/>
      <family val="2"/>
    </font>
    <font>
      <sz val="9"/>
      <name val="Arial"/>
      <family val="2"/>
    </font>
    <font>
      <sz val="8"/>
      <color rgb="FFFF0000"/>
      <name val="Arial"/>
      <family val="2"/>
    </font>
    <font>
      <sz val="9"/>
      <color rgb="FFFF0000"/>
      <name val="Arial"/>
      <family val="2"/>
    </font>
    <font>
      <sz val="10"/>
      <name val="Arial"/>
      <family val="2"/>
    </font>
    <font>
      <b/>
      <sz val="9"/>
      <color indexed="8"/>
      <name val="Arial"/>
      <family val="2"/>
    </font>
    <font>
      <b/>
      <sz val="8"/>
      <name val="Arial"/>
      <family val="2"/>
    </font>
    <font>
      <b/>
      <i/>
      <sz val="12"/>
      <color rgb="FFFF0000"/>
      <name val="Arial"/>
      <family val="2"/>
    </font>
    <font>
      <b/>
      <sz val="9"/>
      <name val="Arial"/>
      <family val="2"/>
    </font>
    <font>
      <sz val="8"/>
      <color rgb="FF000000"/>
      <name val="Arial"/>
    </font>
    <font>
      <sz val="8"/>
      <color rgb="FFFF0000"/>
      <name val="Arial"/>
    </font>
    <font>
      <sz val="8"/>
      <name val="Arial"/>
    </font>
  </fonts>
  <fills count="1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bgColor indexed="64"/>
      </patternFill>
    </fill>
    <fill>
      <patternFill patternType="solid">
        <fgColor theme="8" tint="0.79998168889431442"/>
        <bgColor indexed="64"/>
      </patternFill>
    </fill>
    <fill>
      <patternFill patternType="solid">
        <fgColor rgb="FFF8FBDB"/>
        <bgColor indexed="64"/>
      </patternFill>
    </fill>
    <fill>
      <patternFill patternType="solid">
        <fgColor theme="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6" fontId="1"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1" fillId="0" borderId="0" applyFont="0" applyFill="0" applyBorder="0" applyAlignment="0" applyProtection="0"/>
    <xf numFmtId="0" fontId="1" fillId="0" borderId="0"/>
    <xf numFmtId="44" fontId="24" fillId="0" borderId="0" applyFont="0" applyFill="0" applyBorder="0" applyAlignment="0" applyProtection="0"/>
  </cellStyleXfs>
  <cellXfs count="195">
    <xf numFmtId="0" fontId="0" fillId="0" borderId="0" xfId="0"/>
    <xf numFmtId="2" fontId="8" fillId="2" borderId="1" xfId="0" applyNumberFormat="1" applyFont="1" applyFill="1" applyBorder="1" applyAlignment="1">
      <alignment vertical="top" wrapText="1"/>
    </xf>
    <xf numFmtId="2" fontId="8" fillId="0" borderId="1" xfId="0" applyNumberFormat="1" applyFont="1" applyBorder="1" applyAlignment="1">
      <alignment vertical="top" wrapText="1"/>
    </xf>
    <xf numFmtId="0" fontId="2" fillId="0" borderId="1" xfId="0" applyFont="1" applyBorder="1" applyAlignment="1">
      <alignment vertical="top"/>
    </xf>
    <xf numFmtId="1" fontId="2" fillId="0" borderId="1" xfId="0" applyNumberFormat="1" applyFont="1" applyBorder="1" applyAlignment="1" applyProtection="1">
      <alignment horizontal="center" vertical="top" wrapText="1"/>
      <protection locked="0"/>
    </xf>
    <xf numFmtId="0" fontId="2" fillId="0" borderId="1" xfId="0" applyFont="1" applyBorder="1" applyAlignment="1" applyProtection="1">
      <alignment vertical="top" wrapText="1"/>
      <protection locked="0"/>
    </xf>
    <xf numFmtId="0" fontId="2" fillId="0" borderId="1" xfId="0" applyFont="1" applyBorder="1"/>
    <xf numFmtId="0" fontId="21" fillId="0" borderId="1" xfId="0" applyFont="1" applyBorder="1" applyAlignment="1">
      <alignment vertical="top"/>
    </xf>
    <xf numFmtId="0" fontId="2" fillId="0" borderId="1" xfId="5" applyFont="1" applyBorder="1" applyAlignment="1" applyProtection="1">
      <alignment vertical="top" wrapText="1"/>
      <protection locked="0"/>
    </xf>
    <xf numFmtId="0" fontId="2" fillId="0" borderId="1" xfId="0" applyFont="1" applyBorder="1" applyAlignment="1">
      <alignment vertical="top" wrapText="1"/>
    </xf>
    <xf numFmtId="0" fontId="21" fillId="0" borderId="1" xfId="0" applyFont="1" applyBorder="1" applyAlignment="1">
      <alignment vertical="top" wrapText="1"/>
    </xf>
    <xf numFmtId="0" fontId="2" fillId="5" borderId="1" xfId="0" applyFont="1" applyFill="1" applyBorder="1" applyAlignment="1" applyProtection="1">
      <alignment vertical="top" wrapText="1"/>
      <protection locked="0"/>
    </xf>
    <xf numFmtId="0" fontId="10" fillId="0" borderId="1" xfId="0" applyFont="1" applyBorder="1" applyAlignment="1">
      <alignment vertical="top" wrapText="1"/>
    </xf>
    <xf numFmtId="170" fontId="10" fillId="0" borderId="1" xfId="0" applyNumberFormat="1" applyFont="1" applyBorder="1" applyAlignment="1">
      <alignment vertical="top" wrapText="1"/>
    </xf>
    <xf numFmtId="2" fontId="4" fillId="2" borderId="1" xfId="0" applyNumberFormat="1" applyFont="1" applyFill="1" applyBorder="1" applyAlignment="1">
      <alignment horizontal="left" vertical="top"/>
    </xf>
    <xf numFmtId="2" fontId="5" fillId="2" borderId="1" xfId="0" applyNumberFormat="1" applyFont="1" applyFill="1" applyBorder="1" applyAlignment="1">
      <alignment horizontal="left" vertical="top"/>
    </xf>
    <xf numFmtId="2" fontId="11" fillId="2" borderId="1" xfId="0" applyNumberFormat="1" applyFont="1" applyFill="1" applyBorder="1" applyAlignment="1">
      <alignment horizontal="left" vertical="top"/>
    </xf>
    <xf numFmtId="2" fontId="4" fillId="0" borderId="1" xfId="0" applyNumberFormat="1" applyFont="1" applyBorder="1" applyAlignment="1">
      <alignment horizontal="left" vertical="top"/>
    </xf>
    <xf numFmtId="2" fontId="6" fillId="0" borderId="1" xfId="0" applyNumberFormat="1" applyFont="1" applyBorder="1" applyAlignment="1">
      <alignment horizontal="left" vertical="top"/>
    </xf>
    <xf numFmtId="2" fontId="7" fillId="2" borderId="1" xfId="0" applyNumberFormat="1" applyFont="1" applyFill="1" applyBorder="1" applyAlignment="1">
      <alignment horizontal="left" vertical="top"/>
    </xf>
    <xf numFmtId="2" fontId="7" fillId="0" borderId="1" xfId="0" applyNumberFormat="1" applyFont="1" applyBorder="1" applyAlignment="1">
      <alignment horizontal="left" vertical="top"/>
    </xf>
    <xf numFmtId="1" fontId="6" fillId="3" borderId="1" xfId="0" applyNumberFormat="1" applyFont="1" applyFill="1" applyBorder="1" applyAlignment="1">
      <alignment horizontal="center" vertical="top" wrapText="1"/>
    </xf>
    <xf numFmtId="2" fontId="8" fillId="3" borderId="1" xfId="0" applyNumberFormat="1" applyFont="1" applyFill="1" applyBorder="1" applyAlignment="1">
      <alignment horizontal="left" vertical="top" wrapText="1"/>
    </xf>
    <xf numFmtId="2" fontId="8" fillId="0" borderId="1" xfId="0" applyNumberFormat="1" applyFont="1" applyBorder="1" applyAlignment="1">
      <alignment horizontal="left" vertical="top"/>
    </xf>
    <xf numFmtId="2" fontId="8" fillId="2"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textRotation="90" wrapText="1"/>
    </xf>
    <xf numFmtId="2" fontId="9" fillId="0" borderId="1" xfId="0" applyNumberFormat="1" applyFont="1" applyBorder="1" applyAlignment="1" applyProtection="1">
      <alignment horizontal="left" vertical="top"/>
      <protection locked="0"/>
    </xf>
    <xf numFmtId="2" fontId="11" fillId="0" borderId="1" xfId="0" applyNumberFormat="1" applyFont="1" applyBorder="1" applyAlignment="1">
      <alignment horizontal="left" vertical="top"/>
    </xf>
    <xf numFmtId="1" fontId="10" fillId="0" borderId="1" xfId="0" applyNumberFormat="1" applyFont="1" applyBorder="1" applyAlignment="1">
      <alignment horizontal="center" vertical="top" wrapText="1"/>
    </xf>
    <xf numFmtId="0" fontId="10" fillId="0" borderId="1" xfId="0" applyFont="1" applyBorder="1" applyAlignment="1">
      <alignment vertical="top"/>
    </xf>
    <xf numFmtId="0" fontId="13" fillId="0" borderId="1" xfId="0" applyFont="1" applyBorder="1" applyAlignment="1">
      <alignment vertical="top"/>
    </xf>
    <xf numFmtId="1" fontId="14" fillId="7" borderId="1" xfId="0" applyNumberFormat="1" applyFont="1" applyFill="1" applyBorder="1" applyAlignment="1">
      <alignment horizontal="left" vertical="top"/>
    </xf>
    <xf numFmtId="0" fontId="14" fillId="7" borderId="1" xfId="0" applyFont="1" applyFill="1" applyBorder="1" applyAlignment="1">
      <alignment horizontal="left" vertical="top"/>
    </xf>
    <xf numFmtId="0" fontId="11" fillId="0" borderId="1" xfId="0" applyFont="1" applyBorder="1" applyAlignment="1">
      <alignment horizontal="left" vertical="top"/>
    </xf>
    <xf numFmtId="1" fontId="14" fillId="0" borderId="1" xfId="0" applyNumberFormat="1" applyFont="1" applyBorder="1" applyAlignment="1">
      <alignment horizontal="left" vertical="top"/>
    </xf>
    <xf numFmtId="0" fontId="14" fillId="0" borderId="1" xfId="0" applyFont="1" applyBorder="1" applyAlignment="1">
      <alignment horizontal="left" vertical="top"/>
    </xf>
    <xf numFmtId="2" fontId="14" fillId="0" borderId="1" xfId="0" applyNumberFormat="1" applyFont="1" applyBorder="1" applyAlignment="1" applyProtection="1">
      <alignment horizontal="left" vertical="top"/>
      <protection locked="0"/>
    </xf>
    <xf numFmtId="0" fontId="2" fillId="0" borderId="1" xfId="0" applyFont="1" applyBorder="1" applyAlignment="1">
      <alignment horizontal="left" vertical="top"/>
    </xf>
    <xf numFmtId="1" fontId="14" fillId="0" borderId="1"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1" fontId="11" fillId="0" borderId="1" xfId="0" applyNumberFormat="1" applyFont="1" applyBorder="1" applyAlignment="1">
      <alignment horizontal="left" vertical="top"/>
    </xf>
    <xf numFmtId="1" fontId="12" fillId="0" borderId="1" xfId="0" applyNumberFormat="1" applyFont="1" applyBorder="1" applyAlignment="1">
      <alignment horizontal="left" vertical="top"/>
    </xf>
    <xf numFmtId="0" fontId="13" fillId="0" borderId="1" xfId="0" applyFont="1" applyBorder="1" applyAlignment="1">
      <alignment horizontal="left" vertical="top"/>
    </xf>
    <xf numFmtId="1" fontId="3" fillId="0" borderId="1" xfId="0" applyNumberFormat="1" applyFont="1" applyBorder="1" applyAlignment="1">
      <alignment horizontal="center" vertical="top" wrapText="1"/>
    </xf>
    <xf numFmtId="0" fontId="13" fillId="0" borderId="1" xfId="0" applyFont="1" applyBorder="1" applyAlignment="1">
      <alignment vertical="top" wrapText="1"/>
    </xf>
    <xf numFmtId="1" fontId="13" fillId="0" borderId="1" xfId="0" applyNumberFormat="1" applyFont="1" applyBorder="1" applyAlignment="1">
      <alignment horizontal="center" vertical="top" wrapText="1"/>
    </xf>
    <xf numFmtId="0" fontId="15" fillId="0" borderId="1" xfId="0" applyFont="1" applyBorder="1" applyAlignment="1">
      <alignment horizontal="left" vertical="top"/>
    </xf>
    <xf numFmtId="0" fontId="15" fillId="0" borderId="1" xfId="0" applyFont="1" applyBorder="1" applyAlignment="1">
      <alignment vertical="top" wrapText="1"/>
    </xf>
    <xf numFmtId="0" fontId="16" fillId="0" borderId="1" xfId="0" applyFont="1" applyBorder="1" applyAlignment="1">
      <alignment vertical="top" wrapText="1"/>
    </xf>
    <xf numFmtId="0" fontId="17" fillId="0" borderId="1" xfId="0" applyFont="1" applyBorder="1" applyAlignment="1">
      <alignment horizontal="left" vertical="top"/>
    </xf>
    <xf numFmtId="1" fontId="23" fillId="0" borderId="1" xfId="0" applyNumberFormat="1" applyFont="1" applyBorder="1" applyAlignment="1">
      <alignment horizontal="center" vertical="top" wrapText="1"/>
    </xf>
    <xf numFmtId="0" fontId="23" fillId="0" borderId="1" xfId="0" applyFont="1" applyBorder="1" applyAlignment="1">
      <alignment vertical="top"/>
    </xf>
    <xf numFmtId="0" fontId="16" fillId="6" borderId="1" xfId="0" applyFont="1" applyFill="1" applyBorder="1" applyAlignment="1">
      <alignment vertical="top" wrapText="1"/>
    </xf>
    <xf numFmtId="1" fontId="13" fillId="0" borderId="1" xfId="0" quotePrefix="1" applyNumberFormat="1" applyFont="1" applyBorder="1" applyAlignment="1">
      <alignment horizontal="center" vertical="top" wrapText="1"/>
    </xf>
    <xf numFmtId="0" fontId="13" fillId="8" borderId="1" xfId="0" applyFont="1" applyFill="1" applyBorder="1" applyAlignment="1">
      <alignment vertical="top" wrapText="1"/>
    </xf>
    <xf numFmtId="0" fontId="25" fillId="0" borderId="1" xfId="0" applyFont="1" applyBorder="1" applyAlignment="1">
      <alignment vertical="top" wrapText="1"/>
    </xf>
    <xf numFmtId="167" fontId="10" fillId="0" borderId="1" xfId="0" applyNumberFormat="1" applyFont="1" applyBorder="1" applyAlignment="1">
      <alignment vertical="top" wrapText="1"/>
    </xf>
    <xf numFmtId="169" fontId="10" fillId="0" borderId="1" xfId="0" applyNumberFormat="1" applyFont="1" applyBorder="1" applyAlignment="1">
      <alignment vertical="top" wrapText="1"/>
    </xf>
    <xf numFmtId="44" fontId="10" fillId="0" borderId="1" xfId="6" applyFont="1" applyBorder="1" applyAlignment="1" applyProtection="1">
      <alignment vertical="top" wrapText="1"/>
    </xf>
    <xf numFmtId="0" fontId="13" fillId="9" borderId="1" xfId="0" applyFont="1" applyFill="1" applyBorder="1" applyAlignment="1">
      <alignment vertical="top" wrapText="1"/>
    </xf>
    <xf numFmtId="173" fontId="2" fillId="0" borderId="1" xfId="0" applyNumberFormat="1" applyFont="1" applyBorder="1" applyAlignment="1" applyProtection="1">
      <alignment vertical="top"/>
      <protection locked="0"/>
    </xf>
    <xf numFmtId="173" fontId="26" fillId="7" borderId="1" xfId="0" applyNumberFormat="1" applyFont="1" applyFill="1" applyBorder="1" applyAlignment="1" applyProtection="1">
      <alignment vertical="top"/>
      <protection locked="0"/>
    </xf>
    <xf numFmtId="1" fontId="14" fillId="10" borderId="1" xfId="0" applyNumberFormat="1" applyFont="1" applyFill="1" applyBorder="1" applyAlignment="1">
      <alignment horizontal="left" vertical="top"/>
    </xf>
    <xf numFmtId="0" fontId="14" fillId="10" borderId="1" xfId="0" applyFont="1" applyFill="1" applyBorder="1" applyAlignment="1">
      <alignment horizontal="left" vertical="top"/>
    </xf>
    <xf numFmtId="0" fontId="14" fillId="11" borderId="1" xfId="0" applyFont="1" applyFill="1" applyBorder="1" applyAlignment="1">
      <alignment horizontal="left" vertical="top"/>
    </xf>
    <xf numFmtId="173" fontId="11" fillId="11" borderId="1" xfId="0" applyNumberFormat="1" applyFont="1" applyFill="1" applyBorder="1" applyAlignment="1">
      <alignment horizontal="left" vertical="top"/>
    </xf>
    <xf numFmtId="0" fontId="13" fillId="12" borderId="1" xfId="0" applyFont="1" applyFill="1" applyBorder="1" applyAlignment="1">
      <alignment vertical="top" wrapText="1"/>
    </xf>
    <xf numFmtId="44" fontId="4" fillId="2" borderId="1" xfId="0" applyNumberFormat="1" applyFont="1" applyFill="1" applyBorder="1" applyAlignment="1">
      <alignment horizontal="left" vertical="top"/>
    </xf>
    <xf numFmtId="44" fontId="8" fillId="3" borderId="1" xfId="0" applyNumberFormat="1" applyFont="1" applyFill="1" applyBorder="1" applyAlignment="1">
      <alignment vertical="top"/>
    </xf>
    <xf numFmtId="44" fontId="8" fillId="0" borderId="1" xfId="0" applyNumberFormat="1" applyFont="1" applyBorder="1" applyAlignment="1" applyProtection="1">
      <alignment horizontal="left" vertical="top"/>
      <protection locked="0"/>
    </xf>
    <xf numFmtId="44" fontId="8" fillId="0" borderId="1" xfId="0" applyNumberFormat="1" applyFont="1" applyBorder="1" applyAlignment="1">
      <alignment horizontal="left" vertical="top"/>
    </xf>
    <xf numFmtId="44" fontId="2" fillId="0" borderId="1" xfId="0" applyNumberFormat="1" applyFont="1" applyBorder="1" applyAlignment="1" applyProtection="1">
      <alignment vertical="top"/>
      <protection locked="0"/>
    </xf>
    <xf numFmtId="44" fontId="11" fillId="7" borderId="1" xfId="0" applyNumberFormat="1" applyFont="1" applyFill="1" applyBorder="1" applyAlignment="1">
      <alignment horizontal="left" vertical="top"/>
    </xf>
    <xf numFmtId="44" fontId="11" fillId="0" borderId="1" xfId="0" applyNumberFormat="1" applyFont="1" applyBorder="1" applyAlignment="1">
      <alignment horizontal="left" vertical="top"/>
    </xf>
    <xf numFmtId="44" fontId="11" fillId="11" borderId="1" xfId="0" applyNumberFormat="1" applyFont="1" applyFill="1" applyBorder="1" applyAlignment="1">
      <alignment horizontal="left" vertical="top"/>
    </xf>
    <xf numFmtId="44" fontId="13" fillId="0" borderId="1" xfId="0" applyNumberFormat="1" applyFont="1" applyBorder="1" applyAlignment="1" applyProtection="1">
      <alignment vertical="top"/>
      <protection locked="0"/>
    </xf>
    <xf numFmtId="44" fontId="13" fillId="0" borderId="1" xfId="4" applyNumberFormat="1" applyFont="1" applyBorder="1" applyAlignment="1" applyProtection="1">
      <alignment horizontal="center" vertical="top"/>
    </xf>
    <xf numFmtId="44" fontId="10" fillId="0" borderId="1" xfId="4" applyNumberFormat="1" applyFont="1" applyBorder="1" applyAlignment="1" applyProtection="1">
      <alignment horizontal="center" vertical="top"/>
    </xf>
    <xf numFmtId="44" fontId="22" fillId="0" borderId="1" xfId="0" applyNumberFormat="1" applyFont="1" applyBorder="1" applyAlignment="1" applyProtection="1">
      <alignment vertical="top"/>
      <protection locked="0"/>
    </xf>
    <xf numFmtId="0" fontId="13" fillId="13" borderId="1" xfId="0" applyFont="1" applyFill="1" applyBorder="1" applyAlignment="1">
      <alignment vertical="top" wrapText="1"/>
    </xf>
    <xf numFmtId="0" fontId="10" fillId="14" borderId="1" xfId="0" applyFont="1" applyFill="1" applyBorder="1" applyAlignment="1">
      <alignment vertical="top" wrapText="1"/>
    </xf>
    <xf numFmtId="1" fontId="2" fillId="0" borderId="1" xfId="0" applyNumberFormat="1" applyFont="1" applyBorder="1" applyAlignment="1" applyProtection="1">
      <alignment vertical="top" wrapText="1"/>
      <protection locked="0"/>
    </xf>
    <xf numFmtId="173" fontId="2" fillId="0" borderId="1" xfId="0" applyNumberFormat="1" applyFont="1" applyBorder="1" applyAlignment="1" applyProtection="1">
      <alignment vertical="top" wrapText="1"/>
      <protection locked="0"/>
    </xf>
    <xf numFmtId="44" fontId="2" fillId="0" borderId="1" xfId="0" applyNumberFormat="1" applyFont="1" applyBorder="1" applyAlignment="1" applyProtection="1">
      <alignment vertical="top" wrapText="1"/>
      <protection locked="0"/>
    </xf>
    <xf numFmtId="44" fontId="22" fillId="0" borderId="1" xfId="0" applyNumberFormat="1" applyFont="1" applyBorder="1" applyAlignment="1" applyProtection="1">
      <alignment vertical="top" wrapText="1"/>
      <protection locked="0"/>
    </xf>
    <xf numFmtId="44" fontId="10" fillId="5" borderId="1" xfId="4" applyNumberFormat="1" applyFont="1" applyFill="1" applyBorder="1" applyAlignment="1" applyProtection="1">
      <alignment vertical="top" wrapText="1"/>
    </xf>
    <xf numFmtId="44" fontId="8" fillId="13" borderId="1" xfId="0" applyNumberFormat="1" applyFont="1" applyFill="1" applyBorder="1" applyAlignment="1">
      <alignment vertical="top" wrapText="1"/>
    </xf>
    <xf numFmtId="44" fontId="26" fillId="7" borderId="1" xfId="0" applyNumberFormat="1" applyFont="1" applyFill="1" applyBorder="1" applyAlignment="1" applyProtection="1">
      <alignment vertical="top"/>
      <protection locked="0"/>
    </xf>
    <xf numFmtId="0" fontId="2" fillId="5" borderId="1" xfId="0" applyFont="1" applyFill="1" applyBorder="1" applyAlignment="1">
      <alignment horizontal="left" vertical="top"/>
    </xf>
    <xf numFmtId="0" fontId="13" fillId="5" borderId="1" xfId="0" applyFont="1" applyFill="1" applyBorder="1" applyAlignment="1">
      <alignment vertical="top" wrapText="1"/>
    </xf>
    <xf numFmtId="0" fontId="2" fillId="15" borderId="1" xfId="0" applyFont="1" applyFill="1" applyBorder="1" applyAlignment="1" applyProtection="1">
      <alignment vertical="top" wrapText="1"/>
      <protection locked="0"/>
    </xf>
    <xf numFmtId="0" fontId="2" fillId="15" borderId="1" xfId="0" applyFont="1" applyFill="1" applyBorder="1" applyAlignment="1">
      <alignment vertical="top"/>
    </xf>
    <xf numFmtId="0" fontId="0" fillId="0" borderId="1" xfId="0" applyBorder="1"/>
    <xf numFmtId="0" fontId="2" fillId="4" borderId="1" xfId="0" applyFont="1" applyFill="1" applyBorder="1" applyAlignment="1">
      <alignment vertical="top" wrapText="1"/>
    </xf>
    <xf numFmtId="44" fontId="4" fillId="5" borderId="1" xfId="0" applyNumberFormat="1" applyFont="1" applyFill="1" applyBorder="1" applyAlignment="1">
      <alignment vertical="top" wrapText="1"/>
    </xf>
    <xf numFmtId="44" fontId="8" fillId="5" borderId="1" xfId="0" applyNumberFormat="1" applyFont="1" applyFill="1" applyBorder="1" applyAlignment="1">
      <alignment vertical="top" wrapText="1"/>
    </xf>
    <xf numFmtId="44" fontId="8" fillId="5" borderId="1" xfId="0" applyNumberFormat="1" applyFont="1" applyFill="1" applyBorder="1" applyAlignment="1" applyProtection="1">
      <alignment vertical="top" wrapText="1"/>
      <protection locked="0"/>
    </xf>
    <xf numFmtId="173" fontId="2" fillId="5" borderId="1" xfId="0" applyNumberFormat="1" applyFont="1" applyFill="1" applyBorder="1" applyAlignment="1" applyProtection="1">
      <alignment vertical="top" wrapText="1"/>
      <protection locked="0"/>
    </xf>
    <xf numFmtId="173" fontId="26" fillId="5" borderId="1" xfId="0" applyNumberFormat="1" applyFont="1" applyFill="1" applyBorder="1" applyAlignment="1" applyProtection="1">
      <alignment vertical="top" wrapText="1"/>
      <protection locked="0"/>
    </xf>
    <xf numFmtId="44" fontId="2" fillId="5" borderId="1" xfId="0" applyNumberFormat="1" applyFont="1" applyFill="1" applyBorder="1" applyAlignment="1" applyProtection="1">
      <alignment vertical="top" wrapText="1"/>
      <protection locked="0"/>
    </xf>
    <xf numFmtId="44" fontId="11" fillId="5" borderId="1" xfId="0" applyNumberFormat="1" applyFont="1" applyFill="1" applyBorder="1" applyAlignment="1">
      <alignment vertical="top" wrapText="1"/>
    </xf>
    <xf numFmtId="44" fontId="13" fillId="5" borderId="1" xfId="0" applyNumberFormat="1" applyFont="1" applyFill="1" applyBorder="1" applyAlignment="1" applyProtection="1">
      <alignment vertical="top" wrapText="1"/>
      <protection locked="0"/>
    </xf>
    <xf numFmtId="44" fontId="13" fillId="5" borderId="1" xfId="4" applyNumberFormat="1" applyFont="1" applyFill="1" applyBorder="1" applyAlignment="1" applyProtection="1">
      <alignment vertical="top" wrapText="1"/>
    </xf>
    <xf numFmtId="44" fontId="22" fillId="5" borderId="1" xfId="0" applyNumberFormat="1" applyFont="1" applyFill="1" applyBorder="1" applyAlignment="1" applyProtection="1">
      <alignment vertical="top" wrapText="1"/>
      <protection locked="0"/>
    </xf>
    <xf numFmtId="49" fontId="8" fillId="3" borderId="1" xfId="0" applyNumberFormat="1" applyFont="1" applyFill="1" applyBorder="1" applyAlignment="1">
      <alignment vertical="top"/>
    </xf>
    <xf numFmtId="44" fontId="10" fillId="0" borderId="1" xfId="4" applyNumberFormat="1" applyFont="1" applyFill="1" applyBorder="1" applyAlignment="1" applyProtection="1">
      <alignment horizontal="center" vertical="top"/>
    </xf>
    <xf numFmtId="44" fontId="10" fillId="0" borderId="1" xfId="4" applyNumberFormat="1" applyFont="1" applyFill="1" applyBorder="1" applyAlignment="1" applyProtection="1">
      <alignment vertical="top" wrapText="1"/>
    </xf>
    <xf numFmtId="173" fontId="21" fillId="0" borderId="1" xfId="0" applyNumberFormat="1" applyFont="1" applyBorder="1" applyAlignment="1">
      <alignment vertical="top"/>
    </xf>
    <xf numFmtId="173" fontId="2" fillId="0" borderId="1" xfId="0" applyNumberFormat="1" applyFont="1" applyBorder="1" applyAlignment="1">
      <alignment vertical="top"/>
    </xf>
    <xf numFmtId="173" fontId="21" fillId="0" borderId="1" xfId="0" applyNumberFormat="1" applyFont="1" applyBorder="1" applyAlignment="1">
      <alignment vertical="top" wrapText="1"/>
    </xf>
    <xf numFmtId="173" fontId="2" fillId="0" borderId="1" xfId="0" applyNumberFormat="1" applyFont="1" applyBorder="1" applyAlignment="1">
      <alignment vertical="top" wrapText="1"/>
    </xf>
    <xf numFmtId="173" fontId="11" fillId="7" borderId="1" xfId="0" applyNumberFormat="1" applyFont="1" applyFill="1" applyBorder="1" applyAlignment="1">
      <alignment horizontal="left" vertical="top"/>
    </xf>
    <xf numFmtId="173" fontId="10" fillId="0" borderId="1" xfId="4" applyNumberFormat="1" applyFont="1" applyBorder="1" applyAlignment="1" applyProtection="1">
      <alignment horizontal="center" vertical="top"/>
    </xf>
    <xf numFmtId="173" fontId="11" fillId="0" borderId="1" xfId="0" applyNumberFormat="1" applyFont="1" applyBorder="1" applyAlignment="1">
      <alignment horizontal="left" vertical="top"/>
    </xf>
    <xf numFmtId="173" fontId="0" fillId="0" borderId="1" xfId="0" applyNumberFormat="1" applyBorder="1"/>
    <xf numFmtId="1" fontId="21" fillId="0" borderId="1" xfId="0" applyNumberFormat="1" applyFont="1" applyBorder="1" applyAlignment="1">
      <alignment horizontal="center" vertical="top" wrapText="1"/>
    </xf>
    <xf numFmtId="1" fontId="2" fillId="18" borderId="1" xfId="0" applyNumberFormat="1" applyFont="1" applyFill="1" applyBorder="1" applyAlignment="1" applyProtection="1">
      <alignment horizontal="center" vertical="top" wrapText="1"/>
      <protection locked="0"/>
    </xf>
    <xf numFmtId="0" fontId="10" fillId="18" borderId="1" xfId="0" applyFont="1" applyFill="1" applyBorder="1" applyAlignment="1">
      <alignment vertical="top" wrapText="1"/>
    </xf>
    <xf numFmtId="1" fontId="2" fillId="18" borderId="1" xfId="0" applyNumberFormat="1" applyFont="1" applyFill="1" applyBorder="1" applyAlignment="1" applyProtection="1">
      <alignment vertical="top" wrapText="1"/>
      <protection locked="0"/>
    </xf>
    <xf numFmtId="1" fontId="2" fillId="18" borderId="1" xfId="0" applyNumberFormat="1" applyFont="1" applyFill="1" applyBorder="1" applyAlignment="1">
      <alignment horizontal="center" vertical="top" wrapText="1"/>
    </xf>
    <xf numFmtId="0" fontId="11" fillId="17" borderId="1" xfId="0" applyFont="1" applyFill="1" applyBorder="1" applyAlignment="1">
      <alignment vertical="top" wrapText="1"/>
    </xf>
    <xf numFmtId="0" fontId="27" fillId="17" borderId="1" xfId="0" applyFont="1" applyFill="1" applyBorder="1" applyAlignment="1">
      <alignment vertical="top" wrapText="1"/>
    </xf>
    <xf numFmtId="0" fontId="8" fillId="17" borderId="1" xfId="0" applyFont="1" applyFill="1" applyBorder="1" applyAlignment="1">
      <alignment vertical="top" wrapText="1"/>
    </xf>
    <xf numFmtId="0" fontId="2" fillId="17" borderId="1" xfId="0" applyFont="1" applyFill="1" applyBorder="1" applyAlignment="1">
      <alignment vertical="top" wrapText="1"/>
    </xf>
    <xf numFmtId="0" fontId="21" fillId="17" borderId="1" xfId="0" applyFont="1" applyFill="1" applyBorder="1" applyAlignment="1">
      <alignment vertical="top" wrapText="1"/>
    </xf>
    <xf numFmtId="0" fontId="13" fillId="17" borderId="1" xfId="0" applyFont="1" applyFill="1" applyBorder="1" applyAlignment="1">
      <alignment vertical="top" wrapText="1"/>
    </xf>
    <xf numFmtId="0" fontId="21" fillId="17" borderId="2" xfId="0" applyFont="1" applyFill="1" applyBorder="1" applyAlignment="1">
      <alignment vertical="center" wrapText="1"/>
    </xf>
    <xf numFmtId="0" fontId="0" fillId="17" borderId="3" xfId="0" applyFill="1" applyBorder="1" applyAlignment="1">
      <alignment vertical="center" wrapText="1"/>
    </xf>
    <xf numFmtId="0" fontId="0" fillId="17" borderId="1" xfId="0" applyFill="1" applyBorder="1" applyAlignment="1">
      <alignment wrapText="1"/>
    </xf>
    <xf numFmtId="0" fontId="23" fillId="17" borderId="1" xfId="0" applyFont="1" applyFill="1" applyBorder="1" applyAlignment="1">
      <alignment vertical="top" wrapText="1"/>
    </xf>
    <xf numFmtId="0" fontId="10" fillId="17" borderId="1" xfId="0" applyFont="1" applyFill="1" applyBorder="1" applyAlignment="1">
      <alignment vertical="top" wrapText="1"/>
    </xf>
    <xf numFmtId="0" fontId="21" fillId="4" borderId="1" xfId="0" applyFont="1" applyFill="1" applyBorder="1" applyAlignment="1">
      <alignment vertical="top" wrapText="1"/>
    </xf>
    <xf numFmtId="0" fontId="2" fillId="4" borderId="1" xfId="0" applyFont="1" applyFill="1" applyBorder="1" applyAlignment="1" applyProtection="1">
      <alignment vertical="top" wrapText="1"/>
      <protection locked="0"/>
    </xf>
    <xf numFmtId="0" fontId="2" fillId="18" borderId="1" xfId="0" applyFont="1" applyFill="1" applyBorder="1" applyAlignment="1">
      <alignment vertical="top" wrapText="1"/>
    </xf>
    <xf numFmtId="1" fontId="2" fillId="15" borderId="1" xfId="0" applyNumberFormat="1" applyFont="1" applyFill="1" applyBorder="1" applyAlignment="1">
      <alignment horizontal="center" vertical="top" wrapText="1"/>
    </xf>
    <xf numFmtId="0" fontId="2" fillId="15" borderId="1" xfId="5" applyFont="1" applyFill="1" applyBorder="1" applyAlignment="1" applyProtection="1">
      <alignment vertical="top" wrapText="1"/>
      <protection locked="0"/>
    </xf>
    <xf numFmtId="173" fontId="2" fillId="15" borderId="1" xfId="0" applyNumberFormat="1" applyFont="1" applyFill="1" applyBorder="1" applyAlignment="1" applyProtection="1">
      <alignment vertical="top"/>
      <protection locked="0"/>
    </xf>
    <xf numFmtId="44" fontId="2" fillId="15" borderId="1" xfId="0" applyNumberFormat="1" applyFont="1" applyFill="1" applyBorder="1" applyAlignment="1" applyProtection="1">
      <alignment vertical="top"/>
      <protection locked="0"/>
    </xf>
    <xf numFmtId="173" fontId="2" fillId="15" borderId="1" xfId="0" applyNumberFormat="1" applyFont="1" applyFill="1" applyBorder="1" applyAlignment="1" applyProtection="1">
      <alignment vertical="top" wrapText="1"/>
      <protection locked="0"/>
    </xf>
    <xf numFmtId="173" fontId="2" fillId="15" borderId="1" xfId="0" applyNumberFormat="1" applyFont="1" applyFill="1" applyBorder="1" applyAlignment="1">
      <alignment vertical="top"/>
    </xf>
    <xf numFmtId="0" fontId="2" fillId="15" borderId="1" xfId="0" applyFont="1" applyFill="1" applyBorder="1" applyAlignment="1">
      <alignment vertical="top" wrapText="1"/>
    </xf>
    <xf numFmtId="173" fontId="21" fillId="15" borderId="1" xfId="0" applyNumberFormat="1" applyFont="1" applyFill="1" applyBorder="1" applyAlignment="1">
      <alignment vertical="top"/>
    </xf>
    <xf numFmtId="0" fontId="21" fillId="15" borderId="1" xfId="0" applyFont="1" applyFill="1" applyBorder="1" applyAlignment="1">
      <alignment vertical="top" wrapText="1"/>
    </xf>
    <xf numFmtId="0" fontId="21" fillId="15" borderId="1" xfId="0" applyFont="1" applyFill="1" applyBorder="1" applyAlignment="1">
      <alignment vertical="top"/>
    </xf>
    <xf numFmtId="0" fontId="2" fillId="5" borderId="1" xfId="0" applyFont="1" applyFill="1" applyBorder="1" applyAlignment="1">
      <alignment vertical="top"/>
    </xf>
    <xf numFmtId="173" fontId="2" fillId="5" borderId="1" xfId="0" applyNumberFormat="1" applyFont="1" applyFill="1" applyBorder="1" applyAlignment="1" applyProtection="1">
      <alignment vertical="top"/>
      <protection locked="0"/>
    </xf>
    <xf numFmtId="44" fontId="2" fillId="5" borderId="1" xfId="0" applyNumberFormat="1" applyFont="1" applyFill="1" applyBorder="1" applyAlignment="1" applyProtection="1">
      <alignment vertical="top"/>
      <protection locked="0"/>
    </xf>
    <xf numFmtId="173" fontId="2" fillId="5" borderId="1" xfId="0" applyNumberFormat="1" applyFont="1" applyFill="1" applyBorder="1" applyAlignment="1">
      <alignment vertical="top"/>
    </xf>
    <xf numFmtId="2" fontId="4" fillId="2" borderId="1" xfId="0" applyNumberFormat="1" applyFont="1" applyFill="1" applyBorder="1" applyAlignment="1">
      <alignment horizontal="center" vertical="top"/>
    </xf>
    <xf numFmtId="2" fontId="8" fillId="3" borderId="1" xfId="0" applyNumberFormat="1" applyFont="1" applyFill="1" applyBorder="1" applyAlignment="1">
      <alignment horizontal="center" vertical="top" wrapText="1"/>
    </xf>
    <xf numFmtId="2" fontId="9" fillId="0" borderId="1" xfId="0" applyNumberFormat="1" applyFont="1" applyBorder="1" applyAlignment="1" applyProtection="1">
      <alignment horizontal="center" vertical="top"/>
      <protection locked="0"/>
    </xf>
    <xf numFmtId="14" fontId="2" fillId="5" borderId="1" xfId="0" applyNumberFormat="1" applyFont="1" applyFill="1" applyBorder="1" applyAlignment="1" applyProtection="1">
      <alignment horizontal="center" vertical="top" wrapText="1"/>
      <protection locked="0"/>
    </xf>
    <xf numFmtId="14" fontId="2" fillId="0" borderId="1" xfId="0"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xf>
    <xf numFmtId="14" fontId="2" fillId="15" borderId="1" xfId="0" applyNumberFormat="1" applyFont="1" applyFill="1" applyBorder="1" applyAlignment="1" applyProtection="1">
      <alignment horizontal="center" vertical="top" wrapText="1"/>
      <protection locked="0"/>
    </xf>
    <xf numFmtId="14" fontId="2" fillId="0" borderId="1" xfId="5" applyNumberFormat="1" applyFont="1" applyBorder="1" applyAlignment="1" applyProtection="1">
      <alignment horizontal="center" vertical="top" wrapText="1"/>
      <protection locked="0"/>
    </xf>
    <xf numFmtId="0" fontId="14" fillId="7" borderId="1" xfId="0" applyFont="1" applyFill="1" applyBorder="1" applyAlignment="1">
      <alignment horizontal="center" vertical="top"/>
    </xf>
    <xf numFmtId="0" fontId="14" fillId="0" borderId="1" xfId="0" applyFont="1" applyBorder="1" applyAlignment="1">
      <alignment horizontal="center" vertical="top"/>
    </xf>
    <xf numFmtId="2" fontId="14" fillId="0" borderId="1" xfId="0" applyNumberFormat="1" applyFont="1" applyBorder="1" applyAlignment="1" applyProtection="1">
      <alignment horizontal="center" vertical="top"/>
      <protection locked="0"/>
    </xf>
    <xf numFmtId="14" fontId="10" fillId="0" borderId="1" xfId="0" applyNumberFormat="1" applyFont="1" applyBorder="1" applyAlignment="1">
      <alignment horizontal="center" vertical="top" wrapText="1"/>
    </xf>
    <xf numFmtId="0" fontId="14" fillId="0" borderId="1" xfId="0" applyFont="1" applyBorder="1" applyAlignment="1" applyProtection="1">
      <alignment horizontal="center" vertical="top"/>
      <protection locked="0"/>
    </xf>
    <xf numFmtId="0" fontId="11" fillId="0" borderId="1" xfId="0" applyFont="1" applyBorder="1" applyAlignment="1">
      <alignment horizontal="center" vertical="top"/>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10" fillId="0" borderId="1" xfId="0" applyFont="1" applyBorder="1" applyAlignment="1">
      <alignment horizontal="center" vertical="top" wrapText="1"/>
    </xf>
    <xf numFmtId="0" fontId="21" fillId="0" borderId="1" xfId="0" applyFont="1" applyBorder="1" applyAlignment="1">
      <alignment horizontal="center" vertical="top" wrapText="1"/>
    </xf>
    <xf numFmtId="2" fontId="4" fillId="16" borderId="1" xfId="0" applyNumberFormat="1" applyFont="1" applyFill="1" applyBorder="1" applyAlignment="1">
      <alignment horizontal="center" vertical="top" wrapText="1"/>
    </xf>
    <xf numFmtId="2" fontId="6" fillId="16" borderId="1" xfId="0" applyNumberFormat="1" applyFont="1" applyFill="1" applyBorder="1" applyAlignment="1">
      <alignment horizontal="center" vertical="top" wrapText="1"/>
    </xf>
    <xf numFmtId="2" fontId="7" fillId="16" borderId="1" xfId="0" applyNumberFormat="1" applyFont="1" applyFill="1" applyBorder="1" applyAlignment="1">
      <alignment horizontal="center" vertical="top" wrapText="1"/>
    </xf>
    <xf numFmtId="2" fontId="8" fillId="16" borderId="1" xfId="0" applyNumberFormat="1" applyFont="1" applyFill="1" applyBorder="1" applyAlignment="1">
      <alignment horizontal="center" vertical="top" wrapText="1"/>
    </xf>
    <xf numFmtId="0" fontId="2" fillId="16" borderId="1" xfId="0" applyFont="1" applyFill="1" applyBorder="1" applyAlignment="1">
      <alignment horizontal="center" vertical="top" wrapText="1"/>
    </xf>
    <xf numFmtId="0" fontId="21" fillId="16" borderId="1" xfId="0" applyFont="1" applyFill="1" applyBorder="1" applyAlignment="1">
      <alignment horizontal="center" vertical="top" wrapText="1"/>
    </xf>
    <xf numFmtId="0" fontId="11" fillId="16" borderId="1" xfId="0" applyFont="1" applyFill="1" applyBorder="1" applyAlignment="1">
      <alignment horizontal="center" vertical="top" wrapText="1"/>
    </xf>
    <xf numFmtId="0" fontId="13" fillId="16" borderId="1" xfId="0" applyFont="1" applyFill="1" applyBorder="1" applyAlignment="1">
      <alignment horizontal="center" vertical="top" wrapText="1"/>
    </xf>
    <xf numFmtId="2" fontId="11" fillId="16" borderId="1" xfId="0" applyNumberFormat="1" applyFont="1" applyFill="1" applyBorder="1" applyAlignment="1">
      <alignment horizontal="center" vertical="top" wrapText="1"/>
    </xf>
    <xf numFmtId="0" fontId="10" fillId="16" borderId="1" xfId="0" applyFont="1" applyFill="1" applyBorder="1" applyAlignment="1">
      <alignment horizontal="center" vertical="top" wrapText="1"/>
    </xf>
    <xf numFmtId="0" fontId="23" fillId="16" borderId="1" xfId="0" applyFont="1" applyFill="1" applyBorder="1" applyAlignment="1">
      <alignment horizontal="center" vertical="top" wrapText="1"/>
    </xf>
    <xf numFmtId="0" fontId="31" fillId="4" borderId="1" xfId="0" applyFont="1" applyFill="1" applyBorder="1" applyAlignment="1" applyProtection="1">
      <alignment vertical="top" wrapText="1"/>
      <protection locked="0"/>
    </xf>
    <xf numFmtId="0" fontId="31" fillId="0" borderId="1" xfId="0" applyFont="1" applyBorder="1" applyAlignment="1" applyProtection="1">
      <alignment vertical="top" wrapText="1"/>
      <protection locked="0"/>
    </xf>
    <xf numFmtId="173" fontId="0" fillId="0" borderId="3" xfId="0" applyNumberFormat="1" applyBorder="1" applyAlignment="1">
      <alignment vertical="center"/>
    </xf>
    <xf numFmtId="173" fontId="2" fillId="0" borderId="2" xfId="0" applyNumberFormat="1" applyFont="1" applyBorder="1" applyAlignment="1" applyProtection="1">
      <alignment vertical="center"/>
      <protection locked="0"/>
    </xf>
    <xf numFmtId="173" fontId="2" fillId="0" borderId="2" xfId="0" applyNumberFormat="1" applyFont="1" applyBorder="1" applyAlignment="1" applyProtection="1">
      <alignment vertical="top"/>
      <protection locked="0"/>
    </xf>
    <xf numFmtId="173" fontId="0" fillId="0" borderId="3" xfId="0" applyNumberFormat="1" applyBorder="1" applyAlignment="1">
      <alignment vertical="top"/>
    </xf>
    <xf numFmtId="173" fontId="2" fillId="5" borderId="2" xfId="0" applyNumberFormat="1" applyFont="1" applyFill="1" applyBorder="1" applyAlignment="1" applyProtection="1">
      <alignment vertical="top" wrapText="1"/>
      <protection locked="0"/>
    </xf>
    <xf numFmtId="0" fontId="0" fillId="0" borderId="3" xfId="0" applyBorder="1" applyAlignment="1">
      <alignment vertical="top" wrapText="1"/>
    </xf>
    <xf numFmtId="44" fontId="2" fillId="0" borderId="2" xfId="0" applyNumberFormat="1" applyFont="1" applyBorder="1" applyAlignment="1" applyProtection="1">
      <alignment vertical="top"/>
      <protection locked="0"/>
    </xf>
    <xf numFmtId="0" fontId="0" fillId="0" borderId="3" xfId="0" applyBorder="1" applyAlignment="1">
      <alignment vertical="top"/>
    </xf>
    <xf numFmtId="44" fontId="8" fillId="4" borderId="1" xfId="0" applyNumberFormat="1" applyFont="1" applyFill="1" applyBorder="1" applyAlignment="1">
      <alignment vertical="top" wrapText="1"/>
    </xf>
    <xf numFmtId="2" fontId="8" fillId="4" borderId="1" xfId="0" applyNumberFormat="1" applyFont="1" applyFill="1" applyBorder="1" applyAlignment="1">
      <alignment vertical="top" wrapText="1"/>
    </xf>
    <xf numFmtId="173" fontId="0" fillId="0" borderId="1" xfId="0" applyNumberFormat="1" applyBorder="1" applyAlignment="1">
      <alignment vertical="center"/>
    </xf>
    <xf numFmtId="2" fontId="6" fillId="2" borderId="4" xfId="0" applyNumberFormat="1" applyFont="1" applyFill="1"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cellXfs>
  <cellStyles count="7">
    <cellStyle name="Euro" xfId="1"/>
    <cellStyle name="Euro 2" xfId="2"/>
    <cellStyle name="Komma 2" xfId="3"/>
    <cellStyle name="Komma_Venray 1 januari 2009" xfId="4"/>
    <cellStyle name="Standaard" xfId="0" builtinId="0"/>
    <cellStyle name="Standaard 2" xfId="5"/>
    <cellStyle name="Valuta" xfId="6" builtinId="4"/>
  </cellStyles>
  <dxfs count="0"/>
  <tableStyles count="0" defaultTableStyle="TableStyleMedium2" defaultPivotStyle="PivotStyleLight16"/>
  <colors>
    <mruColors>
      <color rgb="FFF8FBDB"/>
      <color rgb="FFEBF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Middelen\Financieel%20Beheer\Beheer\Verzekeringen\Verzekeringen\2009\Venray%201%20januari%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fdeling\Middelen\Financieel%20Beheer\Beheer\Memorialen\premie%20brandverzek%20v%2010100%20n%20div%20kstp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Bestand dd 1 januari 2009"/>
      <sheetName val="Polisblad"/>
    </sheetNames>
    <sheetDataSet>
      <sheetData sheetId="0" refreshError="1">
        <row r="3">
          <cell r="B3">
            <v>109.4</v>
          </cell>
        </row>
        <row r="4">
          <cell r="B4">
            <v>109.4</v>
          </cell>
        </row>
        <row r="5">
          <cell r="B5">
            <v>105.1</v>
          </cell>
        </row>
        <row r="6">
          <cell r="B6">
            <v>105.1</v>
          </cell>
        </row>
        <row r="8">
          <cell r="B8">
            <v>0.57999999999999996</v>
          </cell>
        </row>
        <row r="10">
          <cell r="B10">
            <v>-3</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erblad"/>
      <sheetName val="uploadblad koppeling"/>
      <sheetName val="uploadblad waarde"/>
      <sheetName val="Foutmeldingen"/>
      <sheetName val="opgestart met"/>
      <sheetName val="lijsten"/>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R172"/>
  <sheetViews>
    <sheetView tabSelected="1" zoomScale="110" zoomScaleNormal="110" workbookViewId="0">
      <pane xSplit="6" ySplit="6" topLeftCell="G7" activePane="bottomRight" state="frozen"/>
      <selection pane="topRight" activeCell="G1" sqref="G1"/>
      <selection pane="bottomLeft" activeCell="A6" sqref="A6"/>
      <selection pane="bottomRight" activeCell="A10" sqref="A10"/>
    </sheetView>
  </sheetViews>
  <sheetFormatPr defaultColWidth="15.28515625" defaultRowHeight="12.75" x14ac:dyDescent="0.2"/>
  <cols>
    <col min="1" max="1" width="4" style="28" customWidth="1"/>
    <col min="2" max="2" width="36.85546875" style="12" customWidth="1"/>
    <col min="3" max="3" width="26.7109375" style="12" bestFit="1" customWidth="1"/>
    <col min="4" max="4" width="9.28515625" style="12" bestFit="1" customWidth="1"/>
    <col min="5" max="5" width="15.7109375" style="12" bestFit="1" customWidth="1"/>
    <col min="6" max="6" width="12.140625" style="166" customWidth="1"/>
    <col min="7" max="7" width="30.85546875" style="12" customWidth="1"/>
    <col min="8" max="8" width="32.140625" style="12" customWidth="1"/>
    <col min="9" max="9" width="22.28515625" style="85" customWidth="1"/>
    <col min="10" max="10" width="15.28515625" style="77" customWidth="1"/>
    <col min="11" max="13" width="14.85546875" style="77" customWidth="1"/>
    <col min="14" max="15" width="19.140625" style="92" customWidth="1"/>
    <col min="16" max="16" width="28.42578125" style="128" customWidth="1"/>
    <col min="17" max="23" width="15.28515625" style="177"/>
    <col min="24" max="16384" width="15.28515625" style="29"/>
  </cols>
  <sheetData>
    <row r="2" spans="1:44" s="17" customFormat="1" ht="18.75" x14ac:dyDescent="0.2">
      <c r="A2" s="14" t="s">
        <v>431</v>
      </c>
      <c r="B2" s="14"/>
      <c r="C2" s="15"/>
      <c r="D2" s="15"/>
      <c r="E2" s="14"/>
      <c r="F2" s="148"/>
      <c r="G2" s="14"/>
      <c r="H2" s="14"/>
      <c r="I2" s="94"/>
      <c r="J2" s="67"/>
      <c r="K2" s="67"/>
      <c r="L2" s="67"/>
      <c r="M2" s="67"/>
      <c r="N2" s="16"/>
      <c r="O2" s="16"/>
      <c r="P2" s="120"/>
      <c r="Q2" s="168"/>
      <c r="R2" s="168"/>
      <c r="S2" s="168"/>
      <c r="T2" s="168"/>
      <c r="U2" s="168"/>
      <c r="V2" s="168"/>
      <c r="W2" s="168"/>
    </row>
    <row r="3" spans="1:44" s="18" customFormat="1" ht="18.75" x14ac:dyDescent="0.2">
      <c r="A3" s="192" t="s">
        <v>432</v>
      </c>
      <c r="B3" s="193"/>
      <c r="C3" s="194"/>
      <c r="D3" s="14"/>
      <c r="E3" s="14"/>
      <c r="F3" s="148"/>
      <c r="G3" s="14"/>
      <c r="H3" s="14"/>
      <c r="I3" s="94"/>
      <c r="J3" s="67"/>
      <c r="K3" s="148"/>
      <c r="L3" s="148"/>
      <c r="M3" s="148"/>
      <c r="N3" s="148"/>
      <c r="O3" s="148"/>
      <c r="P3" s="121"/>
      <c r="Q3" s="169"/>
      <c r="R3" s="169"/>
      <c r="S3" s="169"/>
      <c r="T3" s="169"/>
      <c r="U3" s="169"/>
      <c r="V3" s="169"/>
      <c r="W3" s="169"/>
    </row>
    <row r="4" spans="1:44" s="20" customFormat="1" ht="20.25" x14ac:dyDescent="0.2">
      <c r="A4" s="19" t="s">
        <v>0</v>
      </c>
      <c r="B4" s="14"/>
      <c r="C4" s="14"/>
      <c r="D4" s="14"/>
      <c r="E4" s="14"/>
      <c r="F4" s="148"/>
      <c r="G4" s="14"/>
      <c r="H4" s="14"/>
      <c r="I4" s="94"/>
      <c r="J4" s="67"/>
      <c r="K4" s="67"/>
      <c r="L4" s="67"/>
      <c r="M4" s="67"/>
      <c r="N4" s="16"/>
      <c r="O4" s="16"/>
      <c r="P4" s="120"/>
      <c r="Q4" s="170"/>
      <c r="R4" s="170"/>
      <c r="S4" s="170"/>
      <c r="T4" s="170"/>
      <c r="U4" s="170"/>
      <c r="V4" s="170"/>
      <c r="W4" s="170"/>
    </row>
    <row r="5" spans="1:44" s="23" customFormat="1" ht="15" x14ac:dyDescent="0.2">
      <c r="A5" s="21"/>
      <c r="B5" s="22"/>
      <c r="C5" s="22"/>
      <c r="D5" s="22"/>
      <c r="E5" s="22"/>
      <c r="F5" s="149"/>
      <c r="G5" s="22"/>
      <c r="H5" s="22"/>
      <c r="I5" s="95"/>
      <c r="J5" s="68"/>
      <c r="K5" s="104"/>
      <c r="L5" s="104"/>
      <c r="M5" s="104"/>
      <c r="N5" s="104"/>
      <c r="O5" s="104"/>
      <c r="P5" s="122"/>
      <c r="Q5" s="171"/>
      <c r="R5" s="171"/>
      <c r="S5" s="171"/>
      <c r="T5" s="171"/>
      <c r="U5" s="171"/>
      <c r="V5" s="171"/>
      <c r="W5" s="171"/>
    </row>
    <row r="6" spans="1:44" s="2" customFormat="1" ht="49.5" customHeight="1" x14ac:dyDescent="0.2">
      <c r="A6" s="24" t="s">
        <v>1</v>
      </c>
      <c r="B6" s="1" t="s">
        <v>2</v>
      </c>
      <c r="C6" s="1" t="s">
        <v>3</v>
      </c>
      <c r="D6" s="1" t="s">
        <v>4</v>
      </c>
      <c r="E6" s="1" t="s">
        <v>5</v>
      </c>
      <c r="F6" s="25" t="s">
        <v>6</v>
      </c>
      <c r="G6" s="24" t="s">
        <v>7</v>
      </c>
      <c r="H6" s="1" t="s">
        <v>8</v>
      </c>
      <c r="I6" s="95" t="s">
        <v>9</v>
      </c>
      <c r="J6" s="86" t="s">
        <v>10</v>
      </c>
      <c r="K6" s="189" t="s">
        <v>11</v>
      </c>
      <c r="L6" s="189" t="s">
        <v>12</v>
      </c>
      <c r="M6" s="189" t="s">
        <v>13</v>
      </c>
      <c r="N6" s="190" t="s">
        <v>14</v>
      </c>
      <c r="O6" s="190" t="s">
        <v>430</v>
      </c>
      <c r="P6" s="122" t="s">
        <v>429</v>
      </c>
      <c r="Q6" s="171" t="s">
        <v>15</v>
      </c>
      <c r="R6" s="171" t="s">
        <v>16</v>
      </c>
      <c r="S6" s="171" t="s">
        <v>17</v>
      </c>
      <c r="T6" s="171" t="s">
        <v>18</v>
      </c>
      <c r="U6" s="171" t="s">
        <v>19</v>
      </c>
      <c r="V6" s="171" t="s">
        <v>20</v>
      </c>
      <c r="W6" s="171" t="s">
        <v>21</v>
      </c>
    </row>
    <row r="7" spans="1:44" s="23" customFormat="1" ht="12" x14ac:dyDescent="0.2">
      <c r="A7" s="26" t="s">
        <v>22</v>
      </c>
      <c r="B7" s="26" t="s">
        <v>23</v>
      </c>
      <c r="C7" s="26"/>
      <c r="D7" s="26"/>
      <c r="E7" s="26"/>
      <c r="F7" s="150"/>
      <c r="G7" s="26"/>
      <c r="H7" s="26"/>
      <c r="I7" s="95"/>
      <c r="J7" s="70"/>
      <c r="K7" s="70"/>
      <c r="L7" s="70"/>
      <c r="M7" s="70"/>
      <c r="P7" s="122"/>
      <c r="Q7" s="171"/>
      <c r="R7" s="171"/>
      <c r="S7" s="171"/>
      <c r="T7" s="171"/>
      <c r="U7" s="171"/>
      <c r="V7" s="171"/>
      <c r="W7" s="171"/>
    </row>
    <row r="8" spans="1:44" s="23" customFormat="1" ht="12" x14ac:dyDescent="0.2">
      <c r="A8" s="26"/>
      <c r="B8" s="26"/>
      <c r="C8" s="26"/>
      <c r="D8" s="26"/>
      <c r="E8" s="26"/>
      <c r="F8" s="150"/>
      <c r="G8" s="26"/>
      <c r="H8" s="26"/>
      <c r="I8" s="96"/>
      <c r="J8" s="69"/>
      <c r="K8" s="69"/>
      <c r="L8" s="69"/>
      <c r="M8" s="69"/>
      <c r="P8" s="122"/>
      <c r="Q8" s="171"/>
      <c r="R8" s="171"/>
      <c r="S8" s="171"/>
      <c r="T8" s="171"/>
      <c r="U8" s="171"/>
      <c r="V8" s="171"/>
      <c r="W8" s="171"/>
    </row>
    <row r="9" spans="1:44" s="144" customFormat="1" ht="118.5" customHeight="1" x14ac:dyDescent="0.2">
      <c r="A9" s="116">
        <v>1</v>
      </c>
      <c r="B9" s="11" t="s">
        <v>24</v>
      </c>
      <c r="C9" s="11" t="s">
        <v>25</v>
      </c>
      <c r="D9" s="11" t="s">
        <v>26</v>
      </c>
      <c r="E9" s="11" t="s">
        <v>27</v>
      </c>
      <c r="F9" s="151">
        <v>45536</v>
      </c>
      <c r="G9" s="11" t="s">
        <v>28</v>
      </c>
      <c r="H9" s="11" t="s">
        <v>29</v>
      </c>
      <c r="I9" s="97" t="s">
        <v>30</v>
      </c>
      <c r="J9" s="146">
        <v>70016650</v>
      </c>
      <c r="K9" s="145">
        <v>73977836.620795101</v>
      </c>
      <c r="L9" s="145">
        <v>3627621.8553459118</v>
      </c>
      <c r="M9" s="145">
        <v>0</v>
      </c>
      <c r="N9" s="147">
        <v>2376717.7672955971</v>
      </c>
      <c r="O9" s="147">
        <f>K9+L9+M9+N9</f>
        <v>79982176.243436605</v>
      </c>
      <c r="P9" s="122"/>
      <c r="Q9" s="172" t="s">
        <v>31</v>
      </c>
      <c r="R9" s="172" t="s">
        <v>32</v>
      </c>
      <c r="S9" s="172" t="s">
        <v>32</v>
      </c>
      <c r="T9" s="172" t="s">
        <v>32</v>
      </c>
      <c r="U9" s="172" t="s">
        <v>32</v>
      </c>
      <c r="V9" s="172" t="s">
        <v>33</v>
      </c>
      <c r="W9" s="172" t="s">
        <v>32</v>
      </c>
    </row>
    <row r="10" spans="1:44" s="7" customFormat="1" ht="71.25" customHeight="1" x14ac:dyDescent="0.2">
      <c r="A10" s="116">
        <v>2</v>
      </c>
      <c r="B10" s="5" t="s">
        <v>34</v>
      </c>
      <c r="C10" s="5" t="s">
        <v>35</v>
      </c>
      <c r="D10" s="5" t="s">
        <v>36</v>
      </c>
      <c r="E10" s="5" t="s">
        <v>27</v>
      </c>
      <c r="F10" s="152">
        <v>42515</v>
      </c>
      <c r="G10" s="5" t="s">
        <v>37</v>
      </c>
      <c r="H10" s="5" t="s">
        <v>29</v>
      </c>
      <c r="I10" s="82" t="s">
        <v>38</v>
      </c>
      <c r="J10" s="71"/>
      <c r="K10" s="60">
        <v>4758253.9069359079</v>
      </c>
      <c r="L10" s="60">
        <v>0</v>
      </c>
      <c r="M10" s="60">
        <v>0</v>
      </c>
      <c r="N10" s="107"/>
      <c r="O10" s="147">
        <f t="shared" ref="O10:O67" si="0">K10+L10+M10+N10</f>
        <v>4758253.9069359079</v>
      </c>
      <c r="P10" s="122"/>
      <c r="Q10" s="172" t="s">
        <v>39</v>
      </c>
      <c r="R10" s="172" t="s">
        <v>32</v>
      </c>
      <c r="S10" s="172" t="s">
        <v>32</v>
      </c>
      <c r="T10" s="172" t="s">
        <v>33</v>
      </c>
      <c r="U10" s="172" t="s">
        <v>33</v>
      </c>
      <c r="V10" s="172" t="s">
        <v>32</v>
      </c>
      <c r="W10" s="172" t="s">
        <v>33</v>
      </c>
      <c r="X10" s="3"/>
      <c r="Y10" s="3"/>
      <c r="Z10" s="3"/>
      <c r="AA10" s="3"/>
      <c r="AB10" s="3"/>
      <c r="AC10" s="3"/>
      <c r="AD10" s="3"/>
      <c r="AE10" s="3"/>
      <c r="AF10" s="3"/>
      <c r="AG10" s="3"/>
      <c r="AH10" s="3"/>
      <c r="AI10" s="3"/>
      <c r="AJ10" s="3"/>
      <c r="AK10" s="3"/>
      <c r="AL10" s="3"/>
      <c r="AM10" s="3"/>
      <c r="AN10" s="3"/>
      <c r="AO10" s="3"/>
      <c r="AP10" s="3"/>
      <c r="AQ10" s="3"/>
      <c r="AR10" s="3"/>
    </row>
    <row r="11" spans="1:44" s="7" customFormat="1" ht="30" customHeight="1" x14ac:dyDescent="0.2">
      <c r="A11" s="116">
        <v>3</v>
      </c>
      <c r="B11" s="5" t="s">
        <v>40</v>
      </c>
      <c r="C11" s="5" t="s">
        <v>41</v>
      </c>
      <c r="D11" s="5" t="s">
        <v>42</v>
      </c>
      <c r="E11" s="5" t="s">
        <v>27</v>
      </c>
      <c r="F11" s="152">
        <v>45536</v>
      </c>
      <c r="G11" s="5"/>
      <c r="H11" s="5" t="s">
        <v>29</v>
      </c>
      <c r="I11" s="82" t="s">
        <v>43</v>
      </c>
      <c r="J11" s="71">
        <v>2111450</v>
      </c>
      <c r="K11" s="60">
        <v>2230905.1223241589</v>
      </c>
      <c r="L11" s="60">
        <v>0</v>
      </c>
      <c r="M11" s="60">
        <v>0</v>
      </c>
      <c r="N11" s="107"/>
      <c r="O11" s="147">
        <f t="shared" si="0"/>
        <v>2230905.1223241589</v>
      </c>
      <c r="P11" s="122"/>
      <c r="Q11" s="172" t="s">
        <v>31</v>
      </c>
      <c r="R11" s="172" t="s">
        <v>32</v>
      </c>
      <c r="S11" s="172" t="s">
        <v>33</v>
      </c>
      <c r="T11" s="172" t="s">
        <v>33</v>
      </c>
      <c r="U11" s="172" t="s">
        <v>33</v>
      </c>
      <c r="V11" s="172" t="s">
        <v>32</v>
      </c>
      <c r="W11" s="172" t="s">
        <v>33</v>
      </c>
      <c r="X11" s="3"/>
      <c r="Y11" s="3"/>
      <c r="Z11" s="3"/>
      <c r="AA11" s="3"/>
      <c r="AB11" s="3"/>
      <c r="AC11" s="3"/>
      <c r="AD11" s="3"/>
      <c r="AE11" s="3"/>
      <c r="AF11" s="3"/>
      <c r="AG11" s="3"/>
      <c r="AH11" s="3"/>
      <c r="AI11" s="3"/>
      <c r="AJ11" s="3"/>
      <c r="AK11" s="3"/>
      <c r="AL11" s="3"/>
      <c r="AM11" s="3"/>
      <c r="AN11" s="3"/>
      <c r="AO11" s="3"/>
      <c r="AP11" s="3"/>
      <c r="AQ11" s="3"/>
      <c r="AR11" s="3"/>
    </row>
    <row r="12" spans="1:44" s="3" customFormat="1" ht="15" customHeight="1" x14ac:dyDescent="0.2">
      <c r="A12" s="116">
        <v>4</v>
      </c>
      <c r="B12" s="5" t="s">
        <v>44</v>
      </c>
      <c r="C12" s="5" t="s">
        <v>45</v>
      </c>
      <c r="D12" s="5" t="s">
        <v>46</v>
      </c>
      <c r="E12" s="5" t="s">
        <v>27</v>
      </c>
      <c r="F12" s="152">
        <v>42515</v>
      </c>
      <c r="G12" s="5" t="s">
        <v>47</v>
      </c>
      <c r="H12" s="5" t="s">
        <v>29</v>
      </c>
      <c r="I12" s="82" t="s">
        <v>48</v>
      </c>
      <c r="J12" s="71"/>
      <c r="K12" s="60">
        <v>0</v>
      </c>
      <c r="L12" s="60">
        <v>273235.80586080591</v>
      </c>
      <c r="M12" s="60">
        <v>0</v>
      </c>
      <c r="N12" s="108"/>
      <c r="O12" s="147">
        <f t="shared" si="0"/>
        <v>273235.80586080591</v>
      </c>
      <c r="P12" s="123"/>
      <c r="Q12" s="172" t="s">
        <v>39</v>
      </c>
      <c r="R12" s="172" t="s">
        <v>32</v>
      </c>
      <c r="S12" s="172" t="s">
        <v>32</v>
      </c>
      <c r="T12" s="172" t="s">
        <v>33</v>
      </c>
      <c r="U12" s="172" t="s">
        <v>33</v>
      </c>
      <c r="V12" s="172" t="s">
        <v>33</v>
      </c>
      <c r="W12" s="172" t="s">
        <v>33</v>
      </c>
    </row>
    <row r="13" spans="1:44" s="3" customFormat="1" ht="37.15" customHeight="1" x14ac:dyDescent="0.2">
      <c r="A13" s="116">
        <v>4</v>
      </c>
      <c r="B13" s="5" t="s">
        <v>49</v>
      </c>
      <c r="C13" s="5" t="s">
        <v>45</v>
      </c>
      <c r="D13" s="5" t="s">
        <v>46</v>
      </c>
      <c r="E13" s="5" t="s">
        <v>27</v>
      </c>
      <c r="F13" s="153" t="s">
        <v>50</v>
      </c>
      <c r="G13" s="5" t="s">
        <v>51</v>
      </c>
      <c r="H13" s="5" t="s">
        <v>52</v>
      </c>
      <c r="I13" s="3" t="s">
        <v>53</v>
      </c>
      <c r="J13" s="71"/>
      <c r="K13" s="60">
        <v>0</v>
      </c>
      <c r="L13" s="60">
        <v>0</v>
      </c>
      <c r="M13" s="60">
        <v>1882786.1721611721</v>
      </c>
      <c r="N13" s="108"/>
      <c r="O13" s="147">
        <f t="shared" si="0"/>
        <v>1882786.1721611721</v>
      </c>
      <c r="P13" s="123"/>
      <c r="Q13" s="172" t="s">
        <v>39</v>
      </c>
      <c r="R13" s="172" t="s">
        <v>32</v>
      </c>
      <c r="S13" s="172" t="s">
        <v>32</v>
      </c>
      <c r="T13" s="172" t="s">
        <v>33</v>
      </c>
      <c r="U13" s="172" t="s">
        <v>33</v>
      </c>
      <c r="V13" s="172" t="s">
        <v>33</v>
      </c>
      <c r="W13" s="172" t="s">
        <v>33</v>
      </c>
    </row>
    <row r="14" spans="1:44" s="3" customFormat="1" ht="39.6" customHeight="1" x14ac:dyDescent="0.2">
      <c r="A14" s="116">
        <v>5</v>
      </c>
      <c r="B14" s="5" t="s">
        <v>54</v>
      </c>
      <c r="C14" s="5" t="s">
        <v>55</v>
      </c>
      <c r="D14" s="5" t="s">
        <v>56</v>
      </c>
      <c r="E14" s="5" t="s">
        <v>27</v>
      </c>
      <c r="F14" s="152">
        <v>45536</v>
      </c>
      <c r="G14" s="5" t="s">
        <v>57</v>
      </c>
      <c r="H14" s="5" t="s">
        <v>29</v>
      </c>
      <c r="I14" s="82" t="s">
        <v>43</v>
      </c>
      <c r="J14" s="71">
        <v>816750</v>
      </c>
      <c r="K14" s="60">
        <v>862957.5688073393</v>
      </c>
      <c r="L14" s="60">
        <v>0</v>
      </c>
      <c r="M14" s="60">
        <v>0</v>
      </c>
      <c r="N14" s="108"/>
      <c r="O14" s="147">
        <f t="shared" si="0"/>
        <v>862957.5688073393</v>
      </c>
      <c r="P14" s="123"/>
      <c r="Q14" s="172" t="s">
        <v>31</v>
      </c>
      <c r="R14" s="172" t="s">
        <v>33</v>
      </c>
      <c r="S14" s="172" t="s">
        <v>33</v>
      </c>
      <c r="T14" s="172" t="s">
        <v>33</v>
      </c>
      <c r="U14" s="172" t="s">
        <v>33</v>
      </c>
      <c r="V14" s="172" t="s">
        <v>32</v>
      </c>
      <c r="W14" s="172" t="s">
        <v>32</v>
      </c>
    </row>
    <row r="15" spans="1:44" s="3" customFormat="1" ht="54" customHeight="1" x14ac:dyDescent="0.2">
      <c r="A15" s="116">
        <v>7</v>
      </c>
      <c r="B15" s="5" t="s">
        <v>58</v>
      </c>
      <c r="C15" s="5" t="s">
        <v>59</v>
      </c>
      <c r="D15" s="5" t="s">
        <v>60</v>
      </c>
      <c r="E15" s="5" t="s">
        <v>27</v>
      </c>
      <c r="F15" s="152">
        <v>45536</v>
      </c>
      <c r="G15" s="5"/>
      <c r="H15" s="5" t="s">
        <v>29</v>
      </c>
      <c r="I15" s="82" t="s">
        <v>43</v>
      </c>
      <c r="J15" s="71">
        <v>2904000</v>
      </c>
      <c r="K15" s="60">
        <v>3068293.5779816508</v>
      </c>
      <c r="L15" s="60">
        <v>0</v>
      </c>
      <c r="M15" s="60">
        <v>0</v>
      </c>
      <c r="N15" s="108"/>
      <c r="O15" s="147">
        <f t="shared" si="0"/>
        <v>3068293.5779816508</v>
      </c>
      <c r="P15" s="123"/>
      <c r="Q15" s="172" t="s">
        <v>31</v>
      </c>
      <c r="R15" s="172" t="s">
        <v>32</v>
      </c>
      <c r="S15" s="172" t="s">
        <v>32</v>
      </c>
      <c r="T15" s="172" t="s">
        <v>33</v>
      </c>
      <c r="U15" s="172" t="s">
        <v>33</v>
      </c>
      <c r="V15" s="172" t="s">
        <v>33</v>
      </c>
      <c r="W15" s="172" t="s">
        <v>32</v>
      </c>
    </row>
    <row r="16" spans="1:44" s="3" customFormat="1" ht="96.75" customHeight="1" x14ac:dyDescent="0.2">
      <c r="A16" s="116">
        <v>12</v>
      </c>
      <c r="B16" s="5" t="s">
        <v>61</v>
      </c>
      <c r="C16" s="5" t="s">
        <v>62</v>
      </c>
      <c r="D16" s="5" t="s">
        <v>63</v>
      </c>
      <c r="E16" s="5" t="s">
        <v>27</v>
      </c>
      <c r="F16" s="152">
        <v>45536</v>
      </c>
      <c r="G16" s="5" t="s">
        <v>64</v>
      </c>
      <c r="H16" s="5" t="s">
        <v>52</v>
      </c>
      <c r="I16" s="82" t="s">
        <v>65</v>
      </c>
      <c r="J16" s="71">
        <v>2202200</v>
      </c>
      <c r="K16" s="60">
        <v>2326789.2966360855</v>
      </c>
      <c r="L16" s="60">
        <v>0</v>
      </c>
      <c r="M16" s="60">
        <v>0</v>
      </c>
      <c r="N16" s="108"/>
      <c r="O16" s="147">
        <f t="shared" si="0"/>
        <v>2326789.2966360855</v>
      </c>
      <c r="P16" s="123"/>
      <c r="Q16" s="172" t="s">
        <v>31</v>
      </c>
      <c r="R16" s="172" t="s">
        <v>33</v>
      </c>
      <c r="S16" s="172" t="s">
        <v>32</v>
      </c>
      <c r="T16" s="172" t="s">
        <v>33</v>
      </c>
      <c r="U16" s="172" t="s">
        <v>33</v>
      </c>
      <c r="V16" s="172" t="s">
        <v>32</v>
      </c>
      <c r="W16" s="172" t="s">
        <v>33</v>
      </c>
    </row>
    <row r="17" spans="1:44" s="3" customFormat="1" ht="30" customHeight="1" x14ac:dyDescent="0.2">
      <c r="A17" s="116">
        <v>19</v>
      </c>
      <c r="B17" s="5" t="s">
        <v>66</v>
      </c>
      <c r="C17" s="5" t="s">
        <v>67</v>
      </c>
      <c r="D17" s="5" t="s">
        <v>68</v>
      </c>
      <c r="E17" s="5" t="s">
        <v>27</v>
      </c>
      <c r="F17" s="152">
        <v>45536</v>
      </c>
      <c r="G17" s="5" t="s">
        <v>69</v>
      </c>
      <c r="H17" s="5" t="s">
        <v>29</v>
      </c>
      <c r="I17" s="82" t="s">
        <v>43</v>
      </c>
      <c r="J17" s="71">
        <v>5844300</v>
      </c>
      <c r="K17" s="60">
        <v>6174940.8256880725</v>
      </c>
      <c r="L17" s="60">
        <v>0</v>
      </c>
      <c r="M17" s="60">
        <v>0</v>
      </c>
      <c r="N17" s="108"/>
      <c r="O17" s="147">
        <f t="shared" si="0"/>
        <v>6174940.8256880725</v>
      </c>
      <c r="P17" s="123"/>
      <c r="Q17" s="172" t="s">
        <v>31</v>
      </c>
      <c r="R17" s="172" t="s">
        <v>32</v>
      </c>
      <c r="S17" s="172" t="s">
        <v>33</v>
      </c>
      <c r="T17" s="172" t="s">
        <v>33</v>
      </c>
      <c r="U17" s="172" t="s">
        <v>32</v>
      </c>
      <c r="V17" s="172" t="s">
        <v>33</v>
      </c>
      <c r="W17" s="172" t="s">
        <v>33</v>
      </c>
    </row>
    <row r="18" spans="1:44" s="3" customFormat="1" ht="40.5" customHeight="1" x14ac:dyDescent="0.2">
      <c r="A18" s="116">
        <v>22</v>
      </c>
      <c r="B18" s="5" t="s">
        <v>70</v>
      </c>
      <c r="C18" s="5" t="s">
        <v>71</v>
      </c>
      <c r="D18" s="5" t="s">
        <v>72</v>
      </c>
      <c r="E18" s="5" t="s">
        <v>73</v>
      </c>
      <c r="F18" s="152">
        <v>45536</v>
      </c>
      <c r="H18" s="5" t="s">
        <v>74</v>
      </c>
      <c r="I18" s="82" t="s">
        <v>43</v>
      </c>
      <c r="J18" s="71">
        <v>272250</v>
      </c>
      <c r="K18" s="60">
        <v>287652.52293577977</v>
      </c>
      <c r="L18" s="60">
        <v>0</v>
      </c>
      <c r="M18" s="60">
        <v>0</v>
      </c>
      <c r="N18" s="108"/>
      <c r="O18" s="147">
        <f t="shared" si="0"/>
        <v>287652.52293577977</v>
      </c>
      <c r="P18" s="123"/>
      <c r="Q18" s="172" t="s">
        <v>31</v>
      </c>
      <c r="R18" s="172" t="s">
        <v>33</v>
      </c>
      <c r="S18" s="172" t="s">
        <v>33</v>
      </c>
      <c r="T18" s="172" t="s">
        <v>33</v>
      </c>
      <c r="U18" s="172" t="s">
        <v>33</v>
      </c>
      <c r="V18" s="172" t="s">
        <v>32</v>
      </c>
      <c r="W18" s="172" t="s">
        <v>33</v>
      </c>
    </row>
    <row r="19" spans="1:44" s="3" customFormat="1" ht="39.75" customHeight="1" x14ac:dyDescent="0.2">
      <c r="A19" s="116">
        <v>65</v>
      </c>
      <c r="B19" s="5" t="s">
        <v>75</v>
      </c>
      <c r="C19" s="5" t="s">
        <v>76</v>
      </c>
      <c r="D19" s="5" t="s">
        <v>77</v>
      </c>
      <c r="E19" s="5" t="s">
        <v>78</v>
      </c>
      <c r="F19" s="152">
        <v>45536</v>
      </c>
      <c r="G19" s="5" t="s">
        <v>79</v>
      </c>
      <c r="H19" s="5" t="s">
        <v>29</v>
      </c>
      <c r="I19" s="82" t="s">
        <v>80</v>
      </c>
      <c r="J19" s="71">
        <v>151250</v>
      </c>
      <c r="K19" s="60">
        <v>159806.95718654431</v>
      </c>
      <c r="L19" s="60">
        <v>12509.040880503144</v>
      </c>
      <c r="M19" s="60">
        <v>0</v>
      </c>
      <c r="N19" s="108"/>
      <c r="O19" s="147">
        <f t="shared" si="0"/>
        <v>172315.99806704745</v>
      </c>
      <c r="P19" s="123"/>
      <c r="Q19" s="173" t="s">
        <v>31</v>
      </c>
      <c r="R19" s="173" t="s">
        <v>33</v>
      </c>
      <c r="S19" s="173" t="s">
        <v>33</v>
      </c>
      <c r="T19" s="173" t="s">
        <v>33</v>
      </c>
      <c r="U19" s="173" t="s">
        <v>33</v>
      </c>
      <c r="V19" s="173" t="s">
        <v>33</v>
      </c>
      <c r="W19" s="173" t="s">
        <v>32</v>
      </c>
      <c r="X19" s="7"/>
      <c r="Y19" s="7"/>
      <c r="Z19" s="7"/>
      <c r="AA19" s="7"/>
      <c r="AB19" s="7"/>
      <c r="AC19" s="7"/>
      <c r="AD19" s="7"/>
      <c r="AE19" s="7"/>
      <c r="AF19" s="7"/>
      <c r="AG19" s="7"/>
      <c r="AH19" s="7"/>
      <c r="AI19" s="7"/>
      <c r="AJ19" s="7"/>
      <c r="AK19" s="7"/>
      <c r="AL19" s="7"/>
      <c r="AM19" s="7"/>
      <c r="AN19" s="7"/>
      <c r="AO19" s="7"/>
      <c r="AP19" s="7"/>
      <c r="AQ19" s="7"/>
      <c r="AR19" s="7"/>
    </row>
    <row r="20" spans="1:44" s="3" customFormat="1" ht="30" customHeight="1" x14ac:dyDescent="0.2">
      <c r="A20" s="116">
        <v>70</v>
      </c>
      <c r="B20" s="5" t="s">
        <v>81</v>
      </c>
      <c r="C20" s="5" t="s">
        <v>82</v>
      </c>
      <c r="D20" s="5" t="s">
        <v>83</v>
      </c>
      <c r="E20" s="5" t="s">
        <v>27</v>
      </c>
      <c r="F20" s="152">
        <v>45536</v>
      </c>
      <c r="G20" s="5" t="s">
        <v>84</v>
      </c>
      <c r="H20" s="5" t="s">
        <v>85</v>
      </c>
      <c r="I20" s="82" t="s">
        <v>43</v>
      </c>
      <c r="J20" s="71">
        <v>326700</v>
      </c>
      <c r="K20" s="60">
        <v>345183.02752293571</v>
      </c>
      <c r="L20" s="60">
        <v>0</v>
      </c>
      <c r="M20" s="60">
        <v>0</v>
      </c>
      <c r="N20" s="108"/>
      <c r="O20" s="147">
        <f t="shared" si="0"/>
        <v>345183.02752293571</v>
      </c>
      <c r="P20" s="123"/>
      <c r="Q20" s="173" t="s">
        <v>31</v>
      </c>
      <c r="R20" s="173" t="s">
        <v>32</v>
      </c>
      <c r="S20" s="173" t="s">
        <v>33</v>
      </c>
      <c r="T20" s="173" t="s">
        <v>33</v>
      </c>
      <c r="U20" s="173" t="s">
        <v>33</v>
      </c>
      <c r="V20" s="173" t="s">
        <v>33</v>
      </c>
      <c r="W20" s="173" t="s">
        <v>33</v>
      </c>
      <c r="X20" s="7"/>
      <c r="Y20" s="7"/>
      <c r="Z20" s="7"/>
      <c r="AA20" s="7"/>
      <c r="AB20" s="7"/>
      <c r="AC20" s="7"/>
      <c r="AD20" s="7"/>
      <c r="AE20" s="7"/>
      <c r="AF20" s="7"/>
      <c r="AG20" s="7"/>
      <c r="AH20" s="7"/>
      <c r="AI20" s="7"/>
      <c r="AJ20" s="7"/>
      <c r="AK20" s="7"/>
      <c r="AL20" s="7"/>
      <c r="AM20" s="7"/>
      <c r="AN20" s="7"/>
      <c r="AO20" s="7"/>
      <c r="AP20" s="7"/>
      <c r="AQ20" s="7"/>
      <c r="AR20" s="7"/>
    </row>
    <row r="21" spans="1:44" s="7" customFormat="1" ht="81.75" customHeight="1" x14ac:dyDescent="0.2">
      <c r="A21" s="116">
        <v>76</v>
      </c>
      <c r="B21" s="5" t="s">
        <v>86</v>
      </c>
      <c r="C21" s="5" t="s">
        <v>87</v>
      </c>
      <c r="D21" s="5" t="s">
        <v>88</v>
      </c>
      <c r="E21" s="5" t="s">
        <v>27</v>
      </c>
      <c r="F21" s="152">
        <v>45536</v>
      </c>
      <c r="G21" s="5" t="s">
        <v>89</v>
      </c>
      <c r="H21" s="5" t="s">
        <v>29</v>
      </c>
      <c r="I21" s="82" t="s">
        <v>80</v>
      </c>
      <c r="J21" s="71">
        <v>8470000</v>
      </c>
      <c r="K21" s="60">
        <v>8949189.6024464816</v>
      </c>
      <c r="L21" s="60">
        <v>156363.01100628931</v>
      </c>
      <c r="M21" s="60">
        <v>0</v>
      </c>
      <c r="N21" s="107"/>
      <c r="O21" s="147">
        <f t="shared" si="0"/>
        <v>9105552.6134527717</v>
      </c>
      <c r="P21" s="124"/>
      <c r="Q21" s="173" t="s">
        <v>31</v>
      </c>
      <c r="R21" s="173" t="s">
        <v>32</v>
      </c>
      <c r="S21" s="173" t="s">
        <v>32</v>
      </c>
      <c r="T21" s="173" t="s">
        <v>33</v>
      </c>
      <c r="U21" s="173" t="s">
        <v>32</v>
      </c>
      <c r="V21" s="173" t="s">
        <v>33</v>
      </c>
      <c r="W21" s="173" t="s">
        <v>33</v>
      </c>
    </row>
    <row r="22" spans="1:44" s="10" customFormat="1" ht="36" customHeight="1" x14ac:dyDescent="0.2">
      <c r="A22" s="118">
        <v>79</v>
      </c>
      <c r="B22" s="9" t="s">
        <v>90</v>
      </c>
      <c r="C22" s="9" t="s">
        <v>91</v>
      </c>
      <c r="D22" s="9" t="s">
        <v>92</v>
      </c>
      <c r="E22" s="9" t="s">
        <v>93</v>
      </c>
      <c r="F22" s="154">
        <v>45260</v>
      </c>
      <c r="G22" s="9" t="s">
        <v>94</v>
      </c>
      <c r="H22" s="5" t="s">
        <v>95</v>
      </c>
      <c r="I22" s="82" t="s">
        <v>96</v>
      </c>
      <c r="J22" s="83"/>
      <c r="K22" s="82">
        <v>379465.30769230769</v>
      </c>
      <c r="L22" s="82">
        <v>0</v>
      </c>
      <c r="M22" s="82">
        <v>0</v>
      </c>
      <c r="N22" s="109"/>
      <c r="O22" s="147">
        <f t="shared" si="0"/>
        <v>379465.30769230769</v>
      </c>
      <c r="P22" s="124"/>
      <c r="Q22" s="173" t="s">
        <v>31</v>
      </c>
      <c r="R22" s="173" t="s">
        <v>33</v>
      </c>
      <c r="S22" s="173" t="s">
        <v>33</v>
      </c>
      <c r="T22" s="173" t="s">
        <v>33</v>
      </c>
      <c r="U22" s="173" t="s">
        <v>33</v>
      </c>
      <c r="V22" s="173" t="s">
        <v>33</v>
      </c>
      <c r="W22" s="173" t="s">
        <v>33</v>
      </c>
    </row>
    <row r="23" spans="1:44" s="3" customFormat="1" ht="39" customHeight="1" x14ac:dyDescent="0.2">
      <c r="A23" s="116">
        <v>90</v>
      </c>
      <c r="B23" s="5" t="s">
        <v>97</v>
      </c>
      <c r="C23" s="5" t="s">
        <v>98</v>
      </c>
      <c r="D23" s="5" t="s">
        <v>99</v>
      </c>
      <c r="E23" s="5" t="s">
        <v>27</v>
      </c>
      <c r="F23" s="152">
        <v>45536</v>
      </c>
      <c r="G23" s="5"/>
      <c r="H23" s="5" t="s">
        <v>100</v>
      </c>
      <c r="I23" s="82" t="s">
        <v>101</v>
      </c>
      <c r="J23" s="71">
        <v>2571250</v>
      </c>
      <c r="K23" s="60">
        <v>2716718.2721712533</v>
      </c>
      <c r="L23" s="60">
        <v>0</v>
      </c>
      <c r="M23" s="60">
        <v>0</v>
      </c>
      <c r="N23" s="108"/>
      <c r="O23" s="147">
        <f t="shared" si="0"/>
        <v>2716718.2721712533</v>
      </c>
      <c r="P23" s="123"/>
      <c r="Q23" s="172" t="s">
        <v>31</v>
      </c>
      <c r="R23" s="172" t="s">
        <v>32</v>
      </c>
      <c r="S23" s="172" t="s">
        <v>32</v>
      </c>
      <c r="T23" s="172" t="s">
        <v>33</v>
      </c>
      <c r="U23" s="172" t="s">
        <v>33</v>
      </c>
      <c r="V23" s="172" t="s">
        <v>33</v>
      </c>
      <c r="W23" s="172" t="s">
        <v>33</v>
      </c>
    </row>
    <row r="24" spans="1:44" s="3" customFormat="1" ht="27" customHeight="1" x14ac:dyDescent="0.2">
      <c r="A24" s="116">
        <v>91</v>
      </c>
      <c r="B24" s="5" t="s">
        <v>102</v>
      </c>
      <c r="C24" s="5" t="s">
        <v>103</v>
      </c>
      <c r="D24" s="5" t="s">
        <v>104</v>
      </c>
      <c r="E24" s="5" t="s">
        <v>27</v>
      </c>
      <c r="F24" s="152">
        <v>45536</v>
      </c>
      <c r="G24" s="5"/>
      <c r="H24" s="5" t="s">
        <v>105</v>
      </c>
      <c r="I24" s="82" t="s">
        <v>101</v>
      </c>
      <c r="J24" s="71">
        <v>1276550</v>
      </c>
      <c r="K24" s="60">
        <v>1348770.718654434</v>
      </c>
      <c r="L24" s="60">
        <v>0</v>
      </c>
      <c r="M24" s="60">
        <v>0</v>
      </c>
      <c r="N24" s="108"/>
      <c r="O24" s="147">
        <f t="shared" si="0"/>
        <v>1348770.718654434</v>
      </c>
      <c r="P24" s="123"/>
      <c r="Q24" s="172" t="s">
        <v>31</v>
      </c>
      <c r="R24" s="172" t="s">
        <v>33</v>
      </c>
      <c r="S24" s="172" t="s">
        <v>33</v>
      </c>
      <c r="T24" s="172" t="s">
        <v>33</v>
      </c>
      <c r="U24" s="172" t="s">
        <v>33</v>
      </c>
      <c r="V24" s="172" t="s">
        <v>33</v>
      </c>
      <c r="W24" s="172" t="s">
        <v>33</v>
      </c>
    </row>
    <row r="25" spans="1:44" s="10" customFormat="1" ht="52.15" customHeight="1" x14ac:dyDescent="0.2">
      <c r="A25" s="118">
        <v>99</v>
      </c>
      <c r="B25" s="9" t="s">
        <v>106</v>
      </c>
      <c r="C25" s="9" t="s">
        <v>107</v>
      </c>
      <c r="D25" s="9" t="s">
        <v>108</v>
      </c>
      <c r="E25" s="9" t="s">
        <v>27</v>
      </c>
      <c r="F25" s="152">
        <v>45536</v>
      </c>
      <c r="G25" s="5" t="s">
        <v>109</v>
      </c>
      <c r="H25" s="5" t="s">
        <v>110</v>
      </c>
      <c r="I25" s="82" t="s">
        <v>101</v>
      </c>
      <c r="J25" s="71">
        <v>2522850</v>
      </c>
      <c r="K25" s="60">
        <v>2665580.0458715591</v>
      </c>
      <c r="L25" s="60">
        <v>0</v>
      </c>
      <c r="M25" s="60">
        <v>0</v>
      </c>
      <c r="N25" s="109"/>
      <c r="O25" s="147">
        <f t="shared" si="0"/>
        <v>2665580.0458715591</v>
      </c>
      <c r="P25" s="124"/>
      <c r="Q25" s="173" t="s">
        <v>31</v>
      </c>
      <c r="R25" s="173" t="s">
        <v>32</v>
      </c>
      <c r="S25" s="173" t="s">
        <v>32</v>
      </c>
      <c r="T25" s="173" t="s">
        <v>33</v>
      </c>
      <c r="U25" s="173" t="s">
        <v>32</v>
      </c>
      <c r="V25" s="173" t="s">
        <v>33</v>
      </c>
      <c r="W25" s="173" t="s">
        <v>33</v>
      </c>
    </row>
    <row r="26" spans="1:44" s="7" customFormat="1" ht="27.75" customHeight="1" x14ac:dyDescent="0.2">
      <c r="A26" s="116">
        <v>100</v>
      </c>
      <c r="B26" s="9" t="s">
        <v>111</v>
      </c>
      <c r="C26" s="9" t="s">
        <v>112</v>
      </c>
      <c r="D26" s="6"/>
      <c r="E26" s="6"/>
      <c r="F26" s="155" t="s">
        <v>33</v>
      </c>
      <c r="G26" s="6"/>
      <c r="H26" s="5"/>
      <c r="I26" s="97" t="s">
        <v>113</v>
      </c>
      <c r="J26" s="71"/>
      <c r="K26" s="60">
        <v>551343.98595258989</v>
      </c>
      <c r="L26" s="60">
        <v>0</v>
      </c>
      <c r="M26" s="60">
        <v>0</v>
      </c>
      <c r="N26" s="107"/>
      <c r="O26" s="147">
        <f t="shared" si="0"/>
        <v>551343.98595258989</v>
      </c>
      <c r="P26" s="124"/>
      <c r="Q26" s="173" t="s">
        <v>31</v>
      </c>
      <c r="R26" s="173" t="s">
        <v>39</v>
      </c>
      <c r="S26" s="173" t="s">
        <v>39</v>
      </c>
      <c r="T26" s="173" t="s">
        <v>39</v>
      </c>
      <c r="U26" s="173" t="s">
        <v>39</v>
      </c>
      <c r="V26" s="173" t="s">
        <v>39</v>
      </c>
      <c r="W26" s="173" t="s">
        <v>39</v>
      </c>
    </row>
    <row r="27" spans="1:44" s="91" customFormat="1" ht="56.25" customHeight="1" x14ac:dyDescent="0.2">
      <c r="A27" s="134">
        <v>101</v>
      </c>
      <c r="B27" s="135" t="s">
        <v>114</v>
      </c>
      <c r="C27" s="135" t="s">
        <v>115</v>
      </c>
      <c r="D27" s="135" t="s">
        <v>116</v>
      </c>
      <c r="E27" s="135" t="s">
        <v>27</v>
      </c>
      <c r="F27" s="156">
        <v>45260</v>
      </c>
      <c r="G27" s="90"/>
      <c r="H27" s="135" t="s">
        <v>29</v>
      </c>
      <c r="I27" s="138" t="s">
        <v>117</v>
      </c>
      <c r="J27" s="137"/>
      <c r="K27" s="136">
        <v>1498566.3846153845</v>
      </c>
      <c r="L27" s="136">
        <v>62742.507886435327</v>
      </c>
      <c r="M27" s="136">
        <v>0</v>
      </c>
      <c r="N27" s="139"/>
      <c r="O27" s="139">
        <f t="shared" si="0"/>
        <v>1561308.8925018199</v>
      </c>
      <c r="P27" s="140" t="s">
        <v>118</v>
      </c>
      <c r="Q27" s="172" t="s">
        <v>31</v>
      </c>
      <c r="R27" s="172" t="s">
        <v>32</v>
      </c>
      <c r="S27" s="172" t="s">
        <v>32</v>
      </c>
      <c r="T27" s="172" t="s">
        <v>33</v>
      </c>
      <c r="U27" s="172" t="s">
        <v>33</v>
      </c>
      <c r="V27" s="172" t="s">
        <v>33</v>
      </c>
      <c r="W27" s="172" t="s">
        <v>33</v>
      </c>
    </row>
    <row r="28" spans="1:44" s="3" customFormat="1" ht="36.6" customHeight="1" x14ac:dyDescent="0.2">
      <c r="A28" s="119">
        <v>104</v>
      </c>
      <c r="B28" s="9" t="s">
        <v>119</v>
      </c>
      <c r="C28" s="9" t="s">
        <v>120</v>
      </c>
      <c r="D28" s="9" t="s">
        <v>104</v>
      </c>
      <c r="E28" s="5" t="s">
        <v>27</v>
      </c>
      <c r="F28" s="152">
        <v>45536</v>
      </c>
      <c r="G28" s="5"/>
      <c r="H28" s="9" t="s">
        <v>29</v>
      </c>
      <c r="I28" s="82" t="s">
        <v>101</v>
      </c>
      <c r="J28" s="71">
        <v>2813250</v>
      </c>
      <c r="K28" s="60">
        <v>2972409.4036697242</v>
      </c>
      <c r="L28" s="60">
        <v>0</v>
      </c>
      <c r="M28" s="60">
        <v>0</v>
      </c>
      <c r="N28" s="108"/>
      <c r="O28" s="147">
        <f t="shared" si="0"/>
        <v>2972409.4036697242</v>
      </c>
      <c r="P28" s="123"/>
      <c r="Q28" s="172" t="s">
        <v>31</v>
      </c>
      <c r="R28" s="172" t="s">
        <v>32</v>
      </c>
      <c r="S28" s="172" t="s">
        <v>32</v>
      </c>
      <c r="T28" s="172" t="s">
        <v>33</v>
      </c>
      <c r="U28" s="172" t="s">
        <v>33</v>
      </c>
      <c r="V28" s="172" t="s">
        <v>32</v>
      </c>
      <c r="W28" s="172" t="s">
        <v>33</v>
      </c>
    </row>
    <row r="29" spans="1:44" s="3" customFormat="1" ht="15" customHeight="1" x14ac:dyDescent="0.2">
      <c r="A29" s="119">
        <v>110</v>
      </c>
      <c r="B29" s="8" t="s">
        <v>121</v>
      </c>
      <c r="C29" s="8" t="s">
        <v>122</v>
      </c>
      <c r="D29" s="8" t="s">
        <v>116</v>
      </c>
      <c r="E29" s="8" t="s">
        <v>27</v>
      </c>
      <c r="F29" s="152">
        <v>45260</v>
      </c>
      <c r="G29" s="5" t="s">
        <v>123</v>
      </c>
      <c r="H29" s="8" t="s">
        <v>124</v>
      </c>
      <c r="I29" s="97" t="s">
        <v>125</v>
      </c>
      <c r="J29" s="71"/>
      <c r="K29" s="60">
        <v>508097.61538461538</v>
      </c>
      <c r="L29" s="60">
        <v>0</v>
      </c>
      <c r="M29" s="60">
        <v>0</v>
      </c>
      <c r="N29" s="108"/>
      <c r="O29" s="147">
        <f t="shared" si="0"/>
        <v>508097.61538461538</v>
      </c>
      <c r="P29" s="123"/>
      <c r="Q29" s="172" t="s">
        <v>31</v>
      </c>
      <c r="R29" s="172" t="s">
        <v>32</v>
      </c>
      <c r="S29" s="172" t="s">
        <v>33</v>
      </c>
      <c r="T29" s="172" t="s">
        <v>33</v>
      </c>
      <c r="U29" s="172" t="s">
        <v>33</v>
      </c>
      <c r="V29" s="172" t="s">
        <v>32</v>
      </c>
      <c r="W29" s="172" t="s">
        <v>33</v>
      </c>
    </row>
    <row r="30" spans="1:44" s="3" customFormat="1" ht="35.1" customHeight="1" x14ac:dyDescent="0.2">
      <c r="A30" s="119">
        <v>113</v>
      </c>
      <c r="B30" s="8" t="s">
        <v>126</v>
      </c>
      <c r="C30" s="8" t="s">
        <v>127</v>
      </c>
      <c r="D30" s="8"/>
      <c r="E30" s="8" t="s">
        <v>128</v>
      </c>
      <c r="F30" s="157">
        <v>45536</v>
      </c>
      <c r="G30" s="8" t="s">
        <v>129</v>
      </c>
      <c r="H30" s="8" t="s">
        <v>130</v>
      </c>
      <c r="I30" s="82" t="s">
        <v>101</v>
      </c>
      <c r="J30" s="71">
        <v>181500</v>
      </c>
      <c r="K30" s="60">
        <v>191768.34862385318</v>
      </c>
      <c r="L30" s="60">
        <v>0</v>
      </c>
      <c r="M30" s="60">
        <v>0</v>
      </c>
      <c r="N30" s="108"/>
      <c r="O30" s="147">
        <f t="shared" si="0"/>
        <v>191768.34862385318</v>
      </c>
      <c r="P30" s="123"/>
      <c r="Q30" s="172" t="s">
        <v>31</v>
      </c>
      <c r="R30" s="172" t="s">
        <v>33</v>
      </c>
      <c r="S30" s="172" t="s">
        <v>33</v>
      </c>
      <c r="T30" s="172" t="s">
        <v>33</v>
      </c>
      <c r="U30" s="172" t="s">
        <v>33</v>
      </c>
      <c r="V30" s="172" t="s">
        <v>33</v>
      </c>
      <c r="W30" s="172" t="s">
        <v>33</v>
      </c>
    </row>
    <row r="31" spans="1:44" s="7" customFormat="1" ht="152.25" customHeight="1" x14ac:dyDescent="0.2">
      <c r="A31" s="116">
        <v>54</v>
      </c>
      <c r="B31" s="179" t="s">
        <v>131</v>
      </c>
      <c r="C31" s="5" t="s">
        <v>132</v>
      </c>
      <c r="D31" s="5" t="s">
        <v>133</v>
      </c>
      <c r="E31" s="5" t="s">
        <v>27</v>
      </c>
      <c r="F31" s="152">
        <v>45536</v>
      </c>
      <c r="G31" s="5" t="s">
        <v>134</v>
      </c>
      <c r="H31" s="5" t="s">
        <v>29</v>
      </c>
      <c r="I31" s="82" t="s">
        <v>117</v>
      </c>
      <c r="J31" s="71">
        <v>6782050</v>
      </c>
      <c r="K31" s="60">
        <v>7209840.846153846</v>
      </c>
      <c r="L31" s="60">
        <v>94113.761829652998</v>
      </c>
      <c r="M31" s="60">
        <v>0</v>
      </c>
      <c r="N31" s="107"/>
      <c r="O31" s="147">
        <f t="shared" si="0"/>
        <v>7303954.6079834988</v>
      </c>
      <c r="P31" s="131" t="s">
        <v>135</v>
      </c>
      <c r="Q31" s="173" t="s">
        <v>31</v>
      </c>
      <c r="R31" s="173" t="s">
        <v>136</v>
      </c>
      <c r="S31" s="173" t="s">
        <v>136</v>
      </c>
      <c r="T31" s="173" t="s">
        <v>136</v>
      </c>
      <c r="U31" s="173" t="s">
        <v>136</v>
      </c>
      <c r="V31" s="173" t="s">
        <v>136</v>
      </c>
      <c r="W31" s="173" t="s">
        <v>136</v>
      </c>
    </row>
    <row r="32" spans="1:44" s="3" customFormat="1" ht="52.15" customHeight="1" x14ac:dyDescent="0.2">
      <c r="A32" s="116"/>
      <c r="B32" s="5"/>
      <c r="C32" s="5" t="s">
        <v>137</v>
      </c>
      <c r="D32" s="5" t="s">
        <v>138</v>
      </c>
      <c r="E32" s="5" t="s">
        <v>27</v>
      </c>
      <c r="F32" s="152">
        <v>45536</v>
      </c>
      <c r="G32" s="5"/>
      <c r="H32" s="5" t="s">
        <v>29</v>
      </c>
      <c r="I32" s="82" t="s">
        <v>101</v>
      </c>
      <c r="J32" s="71">
        <v>1379400</v>
      </c>
      <c r="K32" s="60">
        <v>1457439.4495412842</v>
      </c>
      <c r="L32" s="60">
        <v>0</v>
      </c>
      <c r="M32" s="60">
        <v>0</v>
      </c>
      <c r="N32" s="108"/>
      <c r="O32" s="147">
        <f t="shared" si="0"/>
        <v>1457439.4495412842</v>
      </c>
      <c r="P32" s="123"/>
      <c r="Q32" s="172" t="s">
        <v>31</v>
      </c>
      <c r="R32" s="172" t="s">
        <v>32</v>
      </c>
      <c r="S32" s="172" t="s">
        <v>33</v>
      </c>
      <c r="T32" s="172" t="s">
        <v>33</v>
      </c>
      <c r="U32" s="172" t="s">
        <v>33</v>
      </c>
      <c r="V32" s="172" t="s">
        <v>33</v>
      </c>
      <c r="W32" s="172" t="s">
        <v>33</v>
      </c>
    </row>
    <row r="33" spans="1:23" s="9" customFormat="1" ht="163.15" customHeight="1" x14ac:dyDescent="0.2">
      <c r="A33" s="118"/>
      <c r="B33" s="5" t="s">
        <v>139</v>
      </c>
      <c r="C33" s="5" t="s">
        <v>140</v>
      </c>
      <c r="D33" s="5" t="s">
        <v>141</v>
      </c>
      <c r="E33" s="5" t="s">
        <v>142</v>
      </c>
      <c r="F33" s="152">
        <v>45091</v>
      </c>
      <c r="G33" s="11" t="s">
        <v>143</v>
      </c>
      <c r="H33" s="5" t="s">
        <v>144</v>
      </c>
      <c r="I33" s="97" t="s">
        <v>125</v>
      </c>
      <c r="J33" s="71"/>
      <c r="K33" s="60">
        <v>5124030.769230769</v>
      </c>
      <c r="L33" s="60">
        <v>0</v>
      </c>
      <c r="M33" s="60">
        <v>0</v>
      </c>
      <c r="N33" s="110"/>
      <c r="O33" s="147">
        <f t="shared" si="0"/>
        <v>5124030.769230769</v>
      </c>
      <c r="P33" s="123"/>
      <c r="Q33" s="172" t="s">
        <v>31</v>
      </c>
      <c r="R33" s="172" t="s">
        <v>32</v>
      </c>
      <c r="S33" s="172" t="s">
        <v>32</v>
      </c>
      <c r="T33" s="172" t="s">
        <v>33</v>
      </c>
      <c r="U33" s="172" t="s">
        <v>32</v>
      </c>
      <c r="V33" s="172" t="s">
        <v>33</v>
      </c>
      <c r="W33" s="172" t="s">
        <v>33</v>
      </c>
    </row>
    <row r="34" spans="1:23" s="7" customFormat="1" ht="121.15" customHeight="1" x14ac:dyDescent="0.2">
      <c r="A34" s="116">
        <v>53</v>
      </c>
      <c r="B34" s="180" t="s">
        <v>145</v>
      </c>
      <c r="C34" s="5" t="s">
        <v>146</v>
      </c>
      <c r="D34" s="5" t="s">
        <v>147</v>
      </c>
      <c r="E34" s="5" t="s">
        <v>142</v>
      </c>
      <c r="F34" s="153" t="s">
        <v>148</v>
      </c>
      <c r="G34" s="5" t="s">
        <v>149</v>
      </c>
      <c r="H34" s="5" t="s">
        <v>29</v>
      </c>
      <c r="I34" s="97" t="s">
        <v>125</v>
      </c>
      <c r="J34" s="71"/>
      <c r="K34" s="60">
        <v>2876113.08165057</v>
      </c>
      <c r="L34" s="60">
        <v>0</v>
      </c>
      <c r="M34" s="60">
        <v>0</v>
      </c>
      <c r="N34" s="107"/>
      <c r="O34" s="147">
        <f t="shared" si="0"/>
        <v>2876113.08165057</v>
      </c>
      <c r="P34" s="124"/>
      <c r="Q34" s="173" t="s">
        <v>39</v>
      </c>
      <c r="R34" s="173" t="s">
        <v>32</v>
      </c>
      <c r="S34" s="173" t="s">
        <v>32</v>
      </c>
      <c r="T34" s="173" t="s">
        <v>33</v>
      </c>
      <c r="U34" s="173" t="s">
        <v>33</v>
      </c>
      <c r="V34" s="173" t="s">
        <v>32</v>
      </c>
      <c r="W34" s="173" t="s">
        <v>33</v>
      </c>
    </row>
    <row r="35" spans="1:23" s="9" customFormat="1" ht="54.6" customHeight="1" x14ac:dyDescent="0.2">
      <c r="A35" s="118"/>
      <c r="B35" s="5" t="s">
        <v>150</v>
      </c>
      <c r="C35" s="5" t="s">
        <v>151</v>
      </c>
      <c r="D35" s="5" t="s">
        <v>152</v>
      </c>
      <c r="E35" s="5" t="s">
        <v>153</v>
      </c>
      <c r="F35" s="152">
        <v>45260</v>
      </c>
      <c r="G35" s="11" t="s">
        <v>154</v>
      </c>
      <c r="H35" s="5" t="s">
        <v>155</v>
      </c>
      <c r="I35" s="97" t="s">
        <v>117</v>
      </c>
      <c r="J35" s="71"/>
      <c r="K35" s="60">
        <v>816815.15384615376</v>
      </c>
      <c r="L35" s="60">
        <v>69016.758675078861</v>
      </c>
      <c r="M35" s="60">
        <v>0</v>
      </c>
      <c r="N35" s="110"/>
      <c r="O35" s="147">
        <f t="shared" si="0"/>
        <v>885831.91252123262</v>
      </c>
      <c r="P35" s="123"/>
      <c r="Q35" s="172" t="s">
        <v>31</v>
      </c>
      <c r="R35" s="172" t="s">
        <v>32</v>
      </c>
      <c r="S35" s="172" t="s">
        <v>33</v>
      </c>
      <c r="T35" s="172" t="s">
        <v>33</v>
      </c>
      <c r="U35" s="172" t="s">
        <v>33</v>
      </c>
      <c r="V35" s="172" t="s">
        <v>32</v>
      </c>
      <c r="W35" s="172" t="s">
        <v>33</v>
      </c>
    </row>
    <row r="36" spans="1:23" s="9" customFormat="1" ht="37.5" customHeight="1" x14ac:dyDescent="0.2">
      <c r="A36" s="118"/>
      <c r="B36" s="5" t="s">
        <v>156</v>
      </c>
      <c r="C36" s="5" t="s">
        <v>157</v>
      </c>
      <c r="D36" s="5" t="s">
        <v>42</v>
      </c>
      <c r="E36" s="5" t="s">
        <v>27</v>
      </c>
      <c r="F36" s="152">
        <v>45260</v>
      </c>
      <c r="G36" s="5"/>
      <c r="H36" s="5" t="s">
        <v>158</v>
      </c>
      <c r="I36" s="97" t="s">
        <v>125</v>
      </c>
      <c r="J36" s="71"/>
      <c r="K36" s="60">
        <v>598140.23076923075</v>
      </c>
      <c r="L36" s="60">
        <v>0</v>
      </c>
      <c r="M36" s="60">
        <v>0</v>
      </c>
      <c r="N36" s="110"/>
      <c r="O36" s="147">
        <f t="shared" si="0"/>
        <v>598140.23076923075</v>
      </c>
      <c r="P36" s="123"/>
      <c r="Q36" s="172" t="s">
        <v>31</v>
      </c>
      <c r="R36" s="172" t="s">
        <v>33</v>
      </c>
      <c r="S36" s="172" t="s">
        <v>33</v>
      </c>
      <c r="T36" s="172" t="s">
        <v>33</v>
      </c>
      <c r="U36" s="172" t="s">
        <v>33</v>
      </c>
      <c r="V36" s="172" t="s">
        <v>33</v>
      </c>
      <c r="W36" s="172" t="s">
        <v>33</v>
      </c>
    </row>
    <row r="37" spans="1:23" s="9" customFormat="1" ht="29.45" customHeight="1" x14ac:dyDescent="0.2">
      <c r="A37" s="118"/>
      <c r="B37" s="5" t="s">
        <v>159</v>
      </c>
      <c r="C37" s="5" t="s">
        <v>160</v>
      </c>
      <c r="D37" s="5" t="s">
        <v>161</v>
      </c>
      <c r="E37" s="5" t="s">
        <v>27</v>
      </c>
      <c r="F37" s="152">
        <v>45260</v>
      </c>
      <c r="G37" s="5"/>
      <c r="H37" s="5" t="s">
        <v>158</v>
      </c>
      <c r="I37" s="97" t="s">
        <v>125</v>
      </c>
      <c r="J37" s="71"/>
      <c r="K37" s="60">
        <v>2096706.6153846153</v>
      </c>
      <c r="L37" s="60">
        <v>0</v>
      </c>
      <c r="M37" s="60">
        <v>0</v>
      </c>
      <c r="N37" s="110"/>
      <c r="O37" s="147">
        <f t="shared" si="0"/>
        <v>2096706.6153846153</v>
      </c>
      <c r="P37" s="123"/>
      <c r="Q37" s="172" t="s">
        <v>31</v>
      </c>
      <c r="R37" s="172" t="s">
        <v>32</v>
      </c>
      <c r="S37" s="172" t="s">
        <v>32</v>
      </c>
      <c r="T37" s="172" t="s">
        <v>33</v>
      </c>
      <c r="U37" s="172" t="s">
        <v>32</v>
      </c>
      <c r="V37" s="172" t="s">
        <v>32</v>
      </c>
      <c r="W37" s="172" t="s">
        <v>33</v>
      </c>
    </row>
    <row r="38" spans="1:23" s="9" customFormat="1" ht="29.45" customHeight="1" x14ac:dyDescent="0.2">
      <c r="A38" s="118"/>
      <c r="B38" s="5" t="s">
        <v>162</v>
      </c>
      <c r="C38" s="5" t="s">
        <v>163</v>
      </c>
      <c r="D38" s="5" t="s">
        <v>164</v>
      </c>
      <c r="E38" s="5" t="s">
        <v>27</v>
      </c>
      <c r="F38" s="152">
        <v>45260</v>
      </c>
      <c r="G38" s="5"/>
      <c r="H38" s="5" t="s">
        <v>158</v>
      </c>
      <c r="I38" s="97" t="s">
        <v>125</v>
      </c>
      <c r="J38" s="71"/>
      <c r="K38" s="60">
        <v>1537156.0769230768</v>
      </c>
      <c r="L38" s="60">
        <v>0</v>
      </c>
      <c r="M38" s="60">
        <v>0</v>
      </c>
      <c r="N38" s="110"/>
      <c r="O38" s="147">
        <f t="shared" si="0"/>
        <v>1537156.0769230768</v>
      </c>
      <c r="P38" s="123"/>
      <c r="Q38" s="172" t="s">
        <v>31</v>
      </c>
      <c r="R38" s="172" t="s">
        <v>32</v>
      </c>
      <c r="S38" s="172" t="s">
        <v>33</v>
      </c>
      <c r="T38" s="172" t="s">
        <v>33</v>
      </c>
      <c r="U38" s="172" t="s">
        <v>33</v>
      </c>
      <c r="V38" s="172" t="s">
        <v>33</v>
      </c>
      <c r="W38" s="172" t="s">
        <v>33</v>
      </c>
    </row>
    <row r="39" spans="1:23" s="9" customFormat="1" ht="27" customHeight="1" x14ac:dyDescent="0.2">
      <c r="A39" s="118"/>
      <c r="B39" s="5" t="s">
        <v>165</v>
      </c>
      <c r="C39" s="5" t="s">
        <v>166</v>
      </c>
      <c r="D39" s="5" t="s">
        <v>167</v>
      </c>
      <c r="E39" s="5" t="s">
        <v>27</v>
      </c>
      <c r="F39" s="152">
        <v>45260</v>
      </c>
      <c r="G39" s="5"/>
      <c r="H39" s="5" t="s">
        <v>155</v>
      </c>
      <c r="I39" s="97" t="s">
        <v>125</v>
      </c>
      <c r="J39" s="71"/>
      <c r="K39" s="60">
        <v>1498566.3846153845</v>
      </c>
      <c r="L39" s="60">
        <v>0</v>
      </c>
      <c r="M39" s="60">
        <v>0</v>
      </c>
      <c r="N39" s="110"/>
      <c r="O39" s="147">
        <f t="shared" si="0"/>
        <v>1498566.3846153845</v>
      </c>
      <c r="P39" s="123"/>
      <c r="Q39" s="172" t="s">
        <v>31</v>
      </c>
      <c r="R39" s="172" t="s">
        <v>32</v>
      </c>
      <c r="S39" s="172" t="s">
        <v>33</v>
      </c>
      <c r="T39" s="172" t="s">
        <v>33</v>
      </c>
      <c r="U39" s="172" t="s">
        <v>33</v>
      </c>
      <c r="V39" s="172" t="s">
        <v>33</v>
      </c>
      <c r="W39" s="172" t="s">
        <v>33</v>
      </c>
    </row>
    <row r="40" spans="1:23" s="9" customFormat="1" ht="31.15" customHeight="1" x14ac:dyDescent="0.2">
      <c r="A40" s="118"/>
      <c r="B40" s="5" t="s">
        <v>168</v>
      </c>
      <c r="C40" s="5" t="s">
        <v>169</v>
      </c>
      <c r="D40" s="5"/>
      <c r="E40" s="5" t="s">
        <v>170</v>
      </c>
      <c r="F40" s="152">
        <v>45260</v>
      </c>
      <c r="G40" s="5"/>
      <c r="H40" s="5" t="s">
        <v>171</v>
      </c>
      <c r="I40" s="97" t="s">
        <v>125</v>
      </c>
      <c r="J40" s="71"/>
      <c r="K40" s="60">
        <v>96474.230769230766</v>
      </c>
      <c r="L40" s="60">
        <v>0</v>
      </c>
      <c r="M40" s="60">
        <v>0</v>
      </c>
      <c r="N40" s="110"/>
      <c r="O40" s="147">
        <f t="shared" si="0"/>
        <v>96474.230769230766</v>
      </c>
      <c r="P40" s="123"/>
      <c r="Q40" s="172" t="s">
        <v>31</v>
      </c>
      <c r="R40" s="172" t="s">
        <v>33</v>
      </c>
      <c r="S40" s="172" t="s">
        <v>33</v>
      </c>
      <c r="T40" s="172" t="s">
        <v>33</v>
      </c>
      <c r="U40" s="172" t="s">
        <v>33</v>
      </c>
      <c r="V40" s="172" t="s">
        <v>33</v>
      </c>
      <c r="W40" s="172" t="s">
        <v>33</v>
      </c>
    </row>
    <row r="41" spans="1:23" s="9" customFormat="1" ht="41.25" customHeight="1" x14ac:dyDescent="0.2">
      <c r="A41" s="118"/>
      <c r="B41" s="5" t="s">
        <v>172</v>
      </c>
      <c r="C41" s="5" t="s">
        <v>173</v>
      </c>
      <c r="D41" s="5" t="s">
        <v>108</v>
      </c>
      <c r="E41" s="5" t="s">
        <v>27</v>
      </c>
      <c r="F41" s="152">
        <v>45260</v>
      </c>
      <c r="G41" s="5"/>
      <c r="H41" s="5" t="s">
        <v>174</v>
      </c>
      <c r="I41" s="97" t="s">
        <v>125</v>
      </c>
      <c r="J41" s="71"/>
      <c r="K41" s="60">
        <v>12940410.153846154</v>
      </c>
      <c r="L41" s="60">
        <v>0</v>
      </c>
      <c r="M41" s="60">
        <v>0</v>
      </c>
      <c r="N41" s="110"/>
      <c r="O41" s="147">
        <f t="shared" si="0"/>
        <v>12940410.153846154</v>
      </c>
      <c r="P41" s="123"/>
      <c r="Q41" s="172" t="s">
        <v>31</v>
      </c>
      <c r="R41" s="172" t="s">
        <v>32</v>
      </c>
      <c r="S41" s="172" t="s">
        <v>32</v>
      </c>
      <c r="T41" s="172" t="s">
        <v>33</v>
      </c>
      <c r="U41" s="172" t="s">
        <v>32</v>
      </c>
      <c r="V41" s="172" t="s">
        <v>33</v>
      </c>
      <c r="W41" s="172" t="s">
        <v>33</v>
      </c>
    </row>
    <row r="42" spans="1:23" s="9" customFormat="1" ht="43.9" customHeight="1" x14ac:dyDescent="0.2">
      <c r="A42" s="118"/>
      <c r="B42" s="5" t="s">
        <v>175</v>
      </c>
      <c r="C42" s="5" t="s">
        <v>176</v>
      </c>
      <c r="D42" s="5" t="s">
        <v>177</v>
      </c>
      <c r="E42" s="5" t="s">
        <v>27</v>
      </c>
      <c r="F42" s="152">
        <v>45260</v>
      </c>
      <c r="G42" s="5" t="s">
        <v>178</v>
      </c>
      <c r="H42" s="5" t="s">
        <v>174</v>
      </c>
      <c r="I42" s="97" t="s">
        <v>125</v>
      </c>
      <c r="J42" s="71"/>
      <c r="K42" s="60">
        <v>3138628.3076923075</v>
      </c>
      <c r="L42" s="60">
        <v>0</v>
      </c>
      <c r="M42" s="60">
        <v>0</v>
      </c>
      <c r="N42" s="110"/>
      <c r="O42" s="147">
        <f t="shared" si="0"/>
        <v>3138628.3076923075</v>
      </c>
      <c r="P42" s="123"/>
      <c r="Q42" s="172" t="s">
        <v>31</v>
      </c>
      <c r="R42" s="172" t="s">
        <v>32</v>
      </c>
      <c r="S42" s="172" t="s">
        <v>33</v>
      </c>
      <c r="T42" s="172" t="s">
        <v>33</v>
      </c>
      <c r="U42" s="172" t="s">
        <v>33</v>
      </c>
      <c r="V42" s="172" t="s">
        <v>33</v>
      </c>
      <c r="W42" s="172" t="s">
        <v>33</v>
      </c>
    </row>
    <row r="43" spans="1:23" s="9" customFormat="1" ht="30.6" customHeight="1" x14ac:dyDescent="0.2">
      <c r="A43" s="118"/>
      <c r="B43" s="5" t="s">
        <v>179</v>
      </c>
      <c r="C43" s="5" t="s">
        <v>180</v>
      </c>
      <c r="D43" s="5" t="s">
        <v>181</v>
      </c>
      <c r="E43" s="5" t="s">
        <v>27</v>
      </c>
      <c r="F43" s="152">
        <v>45260</v>
      </c>
      <c r="G43" s="5"/>
      <c r="H43" s="5" t="s">
        <v>155</v>
      </c>
      <c r="I43" s="97" t="s">
        <v>125</v>
      </c>
      <c r="J43" s="71"/>
      <c r="K43" s="60">
        <v>1074079.7692307692</v>
      </c>
      <c r="L43" s="60">
        <v>0</v>
      </c>
      <c r="M43" s="60">
        <v>0</v>
      </c>
      <c r="N43" s="110"/>
      <c r="O43" s="147">
        <f t="shared" si="0"/>
        <v>1074079.7692307692</v>
      </c>
      <c r="P43" s="123"/>
      <c r="Q43" s="172" t="s">
        <v>31</v>
      </c>
      <c r="R43" s="172" t="s">
        <v>32</v>
      </c>
      <c r="S43" s="172" t="s">
        <v>32</v>
      </c>
      <c r="T43" s="172" t="s">
        <v>33</v>
      </c>
      <c r="U43" s="172" t="s">
        <v>33</v>
      </c>
      <c r="V43" s="172" t="s">
        <v>32</v>
      </c>
      <c r="W43" s="172" t="s">
        <v>33</v>
      </c>
    </row>
    <row r="44" spans="1:23" s="9" customFormat="1" ht="40.5" customHeight="1" x14ac:dyDescent="0.2">
      <c r="A44" s="118"/>
      <c r="B44" s="5" t="s">
        <v>182</v>
      </c>
      <c r="C44" s="5" t="s">
        <v>183</v>
      </c>
      <c r="D44" s="5" t="s">
        <v>184</v>
      </c>
      <c r="E44" s="5" t="s">
        <v>128</v>
      </c>
      <c r="F44" s="152">
        <v>45260</v>
      </c>
      <c r="G44" s="5"/>
      <c r="H44" s="5" t="s">
        <v>155</v>
      </c>
      <c r="I44" s="97" t="s">
        <v>125</v>
      </c>
      <c r="J44" s="71"/>
      <c r="K44" s="60">
        <v>1061216.5384615385</v>
      </c>
      <c r="L44" s="60">
        <v>0</v>
      </c>
      <c r="M44" s="60">
        <v>0</v>
      </c>
      <c r="N44" s="110"/>
      <c r="O44" s="147">
        <f t="shared" si="0"/>
        <v>1061216.5384615385</v>
      </c>
      <c r="P44" s="123"/>
      <c r="Q44" s="172" t="s">
        <v>31</v>
      </c>
      <c r="R44" s="172" t="s">
        <v>32</v>
      </c>
      <c r="S44" s="172" t="s">
        <v>32</v>
      </c>
      <c r="T44" s="172" t="s">
        <v>33</v>
      </c>
      <c r="U44" s="172" t="s">
        <v>33</v>
      </c>
      <c r="V44" s="172" t="s">
        <v>32</v>
      </c>
      <c r="W44" s="172" t="s">
        <v>33</v>
      </c>
    </row>
    <row r="45" spans="1:23" s="9" customFormat="1" ht="41.25" customHeight="1" x14ac:dyDescent="0.2">
      <c r="A45" s="118"/>
      <c r="B45" s="5" t="s">
        <v>185</v>
      </c>
      <c r="C45" s="5" t="s">
        <v>186</v>
      </c>
      <c r="D45" s="5" t="s">
        <v>187</v>
      </c>
      <c r="E45" s="5" t="s">
        <v>73</v>
      </c>
      <c r="F45" s="152">
        <v>45260</v>
      </c>
      <c r="G45" s="5"/>
      <c r="H45" s="5" t="s">
        <v>155</v>
      </c>
      <c r="I45" s="97" t="s">
        <v>125</v>
      </c>
      <c r="J45" s="71"/>
      <c r="K45" s="60">
        <v>1054784.923076923</v>
      </c>
      <c r="L45" s="60">
        <v>0</v>
      </c>
      <c r="M45" s="60">
        <v>0</v>
      </c>
      <c r="N45" s="110"/>
      <c r="O45" s="147">
        <f t="shared" si="0"/>
        <v>1054784.923076923</v>
      </c>
      <c r="P45" s="123"/>
      <c r="Q45" s="172" t="s">
        <v>31</v>
      </c>
      <c r="R45" s="172" t="s">
        <v>32</v>
      </c>
      <c r="S45" s="172" t="s">
        <v>33</v>
      </c>
      <c r="T45" s="172" t="s">
        <v>33</v>
      </c>
      <c r="U45" s="172" t="s">
        <v>33</v>
      </c>
      <c r="V45" s="172" t="s">
        <v>32</v>
      </c>
      <c r="W45" s="172" t="s">
        <v>33</v>
      </c>
    </row>
    <row r="46" spans="1:23" s="9" customFormat="1" ht="73.5" customHeight="1" x14ac:dyDescent="0.2">
      <c r="A46" s="118"/>
      <c r="B46" s="179" t="s">
        <v>188</v>
      </c>
      <c r="C46" s="5" t="s">
        <v>189</v>
      </c>
      <c r="D46" s="5" t="s">
        <v>190</v>
      </c>
      <c r="E46" s="5" t="s">
        <v>27</v>
      </c>
      <c r="F46" s="152">
        <v>45260</v>
      </c>
      <c r="G46" s="132" t="s">
        <v>191</v>
      </c>
      <c r="H46" s="5" t="s">
        <v>155</v>
      </c>
      <c r="I46" s="97" t="s">
        <v>125</v>
      </c>
      <c r="J46" s="71"/>
      <c r="K46" s="60">
        <v>1157690.7692307692</v>
      </c>
      <c r="L46" s="60">
        <v>0</v>
      </c>
      <c r="M46" s="60">
        <v>0</v>
      </c>
      <c r="N46" s="110"/>
      <c r="O46" s="147">
        <f t="shared" si="0"/>
        <v>1157690.7692307692</v>
      </c>
      <c r="P46" s="93" t="s">
        <v>192</v>
      </c>
      <c r="Q46" s="172" t="s">
        <v>31</v>
      </c>
      <c r="R46" s="172" t="s">
        <v>136</v>
      </c>
      <c r="S46" s="172" t="s">
        <v>136</v>
      </c>
      <c r="T46" s="172" t="s">
        <v>136</v>
      </c>
      <c r="U46" s="172" t="s">
        <v>136</v>
      </c>
      <c r="V46" s="172" t="s">
        <v>136</v>
      </c>
      <c r="W46" s="172" t="s">
        <v>136</v>
      </c>
    </row>
    <row r="47" spans="1:23" s="9" customFormat="1" ht="102.6" customHeight="1" x14ac:dyDescent="0.2">
      <c r="A47" s="118"/>
      <c r="B47" s="5" t="s">
        <v>193</v>
      </c>
      <c r="C47" s="5" t="s">
        <v>194</v>
      </c>
      <c r="D47" s="5" t="s">
        <v>116</v>
      </c>
      <c r="E47" s="5" t="s">
        <v>27</v>
      </c>
      <c r="F47" s="152">
        <v>45260</v>
      </c>
      <c r="G47" s="5" t="s">
        <v>195</v>
      </c>
      <c r="H47" s="5" t="s">
        <v>155</v>
      </c>
      <c r="I47" s="97" t="s">
        <v>125</v>
      </c>
      <c r="J47" s="71"/>
      <c r="K47" s="60">
        <v>791088.69230769225</v>
      </c>
      <c r="L47" s="60">
        <v>0</v>
      </c>
      <c r="M47" s="60">
        <v>0</v>
      </c>
      <c r="N47" s="110"/>
      <c r="O47" s="147">
        <f t="shared" si="0"/>
        <v>791088.69230769225</v>
      </c>
      <c r="P47" s="123"/>
      <c r="Q47" s="172" t="s">
        <v>31</v>
      </c>
      <c r="R47" s="172" t="s">
        <v>32</v>
      </c>
      <c r="S47" s="172" t="s">
        <v>33</v>
      </c>
      <c r="T47" s="172" t="s">
        <v>33</v>
      </c>
      <c r="U47" s="172" t="s">
        <v>33</v>
      </c>
      <c r="V47" s="172" t="s">
        <v>33</v>
      </c>
      <c r="W47" s="172" t="s">
        <v>33</v>
      </c>
    </row>
    <row r="48" spans="1:23" s="9" customFormat="1" ht="65.25" customHeight="1" x14ac:dyDescent="0.2">
      <c r="A48" s="118"/>
      <c r="B48" s="5" t="s">
        <v>196</v>
      </c>
      <c r="C48" s="5" t="s">
        <v>197</v>
      </c>
      <c r="D48" s="5" t="s">
        <v>116</v>
      </c>
      <c r="E48" s="5" t="s">
        <v>27</v>
      </c>
      <c r="F48" s="152">
        <v>45260</v>
      </c>
      <c r="G48" s="5" t="s">
        <v>198</v>
      </c>
      <c r="H48" s="5" t="s">
        <v>155</v>
      </c>
      <c r="I48" s="97" t="s">
        <v>125</v>
      </c>
      <c r="J48" s="71"/>
      <c r="K48" s="60">
        <v>1337776</v>
      </c>
      <c r="L48" s="60">
        <v>0</v>
      </c>
      <c r="M48" s="60">
        <v>0</v>
      </c>
      <c r="N48" s="110"/>
      <c r="O48" s="147">
        <f t="shared" si="0"/>
        <v>1337776</v>
      </c>
      <c r="P48" s="123"/>
      <c r="Q48" s="172" t="s">
        <v>31</v>
      </c>
      <c r="R48" s="172" t="s">
        <v>32</v>
      </c>
      <c r="S48" s="172" t="s">
        <v>32</v>
      </c>
      <c r="T48" s="172" t="s">
        <v>33</v>
      </c>
      <c r="U48" s="172" t="s">
        <v>33</v>
      </c>
      <c r="V48" s="172" t="s">
        <v>33</v>
      </c>
      <c r="W48" s="172" t="s">
        <v>33</v>
      </c>
    </row>
    <row r="49" spans="1:23" s="9" customFormat="1" ht="100.5" customHeight="1" x14ac:dyDescent="0.2">
      <c r="A49" s="118"/>
      <c r="B49" s="5" t="s">
        <v>199</v>
      </c>
      <c r="C49" s="5" t="s">
        <v>200</v>
      </c>
      <c r="D49" s="5" t="s">
        <v>116</v>
      </c>
      <c r="E49" s="5" t="s">
        <v>27</v>
      </c>
      <c r="F49" s="152">
        <v>45260</v>
      </c>
      <c r="G49" s="5"/>
      <c r="H49" s="5" t="s">
        <v>155</v>
      </c>
      <c r="I49" s="97" t="s">
        <v>125</v>
      </c>
      <c r="J49" s="71"/>
      <c r="K49" s="60">
        <v>2128864.692307692</v>
      </c>
      <c r="L49" s="60">
        <v>0</v>
      </c>
      <c r="M49" s="60">
        <v>0</v>
      </c>
      <c r="N49" s="110"/>
      <c r="O49" s="147">
        <f t="shared" si="0"/>
        <v>2128864.692307692</v>
      </c>
      <c r="P49" s="123"/>
      <c r="Q49" s="172" t="s">
        <v>31</v>
      </c>
      <c r="R49" s="172" t="s">
        <v>33</v>
      </c>
      <c r="S49" s="172" t="s">
        <v>33</v>
      </c>
      <c r="T49" s="172" t="s">
        <v>33</v>
      </c>
      <c r="U49" s="172" t="s">
        <v>33</v>
      </c>
      <c r="V49" s="172" t="s">
        <v>33</v>
      </c>
      <c r="W49" s="172" t="s">
        <v>33</v>
      </c>
    </row>
    <row r="50" spans="1:23" s="9" customFormat="1" ht="69" customHeight="1" x14ac:dyDescent="0.2">
      <c r="A50" s="118"/>
      <c r="B50" s="5" t="s">
        <v>201</v>
      </c>
      <c r="C50" s="5" t="s">
        <v>202</v>
      </c>
      <c r="D50" s="5" t="s">
        <v>203</v>
      </c>
      <c r="E50" s="5" t="s">
        <v>78</v>
      </c>
      <c r="F50" s="152">
        <v>45260</v>
      </c>
      <c r="G50" s="5" t="s">
        <v>204</v>
      </c>
      <c r="H50" s="5" t="s">
        <v>155</v>
      </c>
      <c r="I50" s="97" t="s">
        <v>125</v>
      </c>
      <c r="J50" s="71"/>
      <c r="K50" s="60">
        <v>1151259.1538461538</v>
      </c>
      <c r="L50" s="60">
        <v>0</v>
      </c>
      <c r="M50" s="60">
        <v>0</v>
      </c>
      <c r="N50" s="110"/>
      <c r="O50" s="147">
        <f t="shared" si="0"/>
        <v>1151259.1538461538</v>
      </c>
      <c r="P50" s="123"/>
      <c r="Q50" s="172" t="s">
        <v>31</v>
      </c>
      <c r="R50" s="172" t="s">
        <v>33</v>
      </c>
      <c r="S50" s="172" t="s">
        <v>33</v>
      </c>
      <c r="T50" s="172" t="s">
        <v>33</v>
      </c>
      <c r="U50" s="172" t="s">
        <v>33</v>
      </c>
      <c r="V50" s="172" t="s">
        <v>33</v>
      </c>
      <c r="W50" s="172" t="s">
        <v>33</v>
      </c>
    </row>
    <row r="51" spans="1:23" s="9" customFormat="1" ht="64.5" customHeight="1" x14ac:dyDescent="0.2">
      <c r="A51" s="118"/>
      <c r="B51" s="5" t="s">
        <v>205</v>
      </c>
      <c r="C51" s="5" t="s">
        <v>206</v>
      </c>
      <c r="D51" s="5" t="s">
        <v>203</v>
      </c>
      <c r="E51" s="5" t="s">
        <v>78</v>
      </c>
      <c r="F51" s="152">
        <v>45260</v>
      </c>
      <c r="G51" s="5" t="s">
        <v>207</v>
      </c>
      <c r="H51" s="5" t="s">
        <v>208</v>
      </c>
      <c r="I51" s="97" t="s">
        <v>125</v>
      </c>
      <c r="J51" s="71"/>
      <c r="K51" s="60">
        <v>366602.07692307688</v>
      </c>
      <c r="L51" s="60">
        <v>0</v>
      </c>
      <c r="M51" s="60">
        <v>0</v>
      </c>
      <c r="N51" s="110"/>
      <c r="O51" s="147">
        <f t="shared" si="0"/>
        <v>366602.07692307688</v>
      </c>
      <c r="P51" s="123"/>
      <c r="Q51" s="172" t="s">
        <v>31</v>
      </c>
      <c r="R51" s="172" t="s">
        <v>33</v>
      </c>
      <c r="S51" s="172" t="s">
        <v>33</v>
      </c>
      <c r="T51" s="172" t="s">
        <v>33</v>
      </c>
      <c r="U51" s="172" t="s">
        <v>32</v>
      </c>
      <c r="V51" s="172" t="s">
        <v>33</v>
      </c>
      <c r="W51" s="172" t="s">
        <v>33</v>
      </c>
    </row>
    <row r="52" spans="1:23" s="9" customFormat="1" ht="42.6" customHeight="1" x14ac:dyDescent="0.2">
      <c r="A52" s="118"/>
      <c r="B52" s="5" t="s">
        <v>209</v>
      </c>
      <c r="C52" s="5" t="s">
        <v>210</v>
      </c>
      <c r="D52" s="5" t="s">
        <v>203</v>
      </c>
      <c r="E52" s="5" t="s">
        <v>78</v>
      </c>
      <c r="F52" s="152">
        <v>45260</v>
      </c>
      <c r="G52" s="5" t="s">
        <v>211</v>
      </c>
      <c r="H52" s="5" t="s">
        <v>212</v>
      </c>
      <c r="I52" s="97" t="s">
        <v>125</v>
      </c>
      <c r="J52" s="71"/>
      <c r="K52" s="60">
        <v>328012.38461538462</v>
      </c>
      <c r="L52" s="60">
        <v>0</v>
      </c>
      <c r="M52" s="60">
        <v>0</v>
      </c>
      <c r="N52" s="110"/>
      <c r="O52" s="147">
        <f t="shared" si="0"/>
        <v>328012.38461538462</v>
      </c>
      <c r="P52" s="123"/>
      <c r="Q52" s="172" t="s">
        <v>31</v>
      </c>
      <c r="R52" s="172" t="s">
        <v>33</v>
      </c>
      <c r="S52" s="172" t="s">
        <v>33</v>
      </c>
      <c r="T52" s="172" t="s">
        <v>33</v>
      </c>
      <c r="U52" s="172" t="s">
        <v>32</v>
      </c>
      <c r="V52" s="172" t="s">
        <v>33</v>
      </c>
      <c r="W52" s="172" t="s">
        <v>33</v>
      </c>
    </row>
    <row r="53" spans="1:23" s="9" customFormat="1" ht="108.75" customHeight="1" x14ac:dyDescent="0.2">
      <c r="A53" s="118"/>
      <c r="B53" s="5" t="s">
        <v>213</v>
      </c>
      <c r="C53" s="5" t="s">
        <v>214</v>
      </c>
      <c r="D53" s="5" t="s">
        <v>215</v>
      </c>
      <c r="E53" s="5" t="s">
        <v>128</v>
      </c>
      <c r="F53" s="152">
        <v>45260</v>
      </c>
      <c r="G53" s="5" t="s">
        <v>216</v>
      </c>
      <c r="H53" s="5" t="s">
        <v>155</v>
      </c>
      <c r="I53" s="97" t="s">
        <v>125</v>
      </c>
      <c r="J53" s="71"/>
      <c r="K53" s="60">
        <v>1350639.2307692308</v>
      </c>
      <c r="L53" s="60">
        <v>0</v>
      </c>
      <c r="M53" s="60">
        <v>0</v>
      </c>
      <c r="N53" s="110"/>
      <c r="O53" s="147">
        <f t="shared" si="0"/>
        <v>1350639.2307692308</v>
      </c>
      <c r="P53" s="123"/>
      <c r="Q53" s="172" t="s">
        <v>31</v>
      </c>
      <c r="R53" s="172" t="s">
        <v>32</v>
      </c>
      <c r="S53" s="172" t="s">
        <v>33</v>
      </c>
      <c r="T53" s="172" t="s">
        <v>33</v>
      </c>
      <c r="U53" s="172" t="s">
        <v>32</v>
      </c>
      <c r="V53" s="172" t="s">
        <v>33</v>
      </c>
      <c r="W53" s="172" t="s">
        <v>33</v>
      </c>
    </row>
    <row r="54" spans="1:23" s="9" customFormat="1" ht="103.5" customHeight="1" x14ac:dyDescent="0.2">
      <c r="A54" s="118"/>
      <c r="B54" s="5" t="s">
        <v>217</v>
      </c>
      <c r="C54" s="5" t="s">
        <v>218</v>
      </c>
      <c r="D54" s="5" t="s">
        <v>219</v>
      </c>
      <c r="E54" s="5" t="s">
        <v>73</v>
      </c>
      <c r="F54" s="152">
        <v>45260</v>
      </c>
      <c r="G54" s="5"/>
      <c r="H54" s="5" t="s">
        <v>155</v>
      </c>
      <c r="I54" s="185" t="s">
        <v>125</v>
      </c>
      <c r="J54" s="187"/>
      <c r="K54" s="182">
        <v>2173886</v>
      </c>
      <c r="L54" s="183">
        <v>0</v>
      </c>
      <c r="M54" s="60">
        <v>0</v>
      </c>
      <c r="N54" s="110"/>
      <c r="O54" s="147">
        <f t="shared" si="0"/>
        <v>2173886</v>
      </c>
      <c r="P54" s="123"/>
      <c r="Q54" s="172" t="s">
        <v>31</v>
      </c>
      <c r="R54" s="172" t="s">
        <v>32</v>
      </c>
      <c r="S54" s="172" t="s">
        <v>33</v>
      </c>
      <c r="T54" s="172" t="s">
        <v>33</v>
      </c>
      <c r="U54" s="172" t="s">
        <v>32</v>
      </c>
      <c r="V54" s="172" t="s">
        <v>33</v>
      </c>
      <c r="W54" s="172" t="s">
        <v>33</v>
      </c>
    </row>
    <row r="55" spans="1:23" s="9" customFormat="1" ht="47.45" customHeight="1" x14ac:dyDescent="0.2">
      <c r="A55" s="118"/>
      <c r="B55" s="5" t="s">
        <v>220</v>
      </c>
      <c r="C55" s="5" t="s">
        <v>221</v>
      </c>
      <c r="D55" s="5" t="s">
        <v>219</v>
      </c>
      <c r="E55" s="5" t="s">
        <v>73</v>
      </c>
      <c r="F55" s="152">
        <v>45260</v>
      </c>
      <c r="G55" s="5"/>
      <c r="H55" s="5" t="s">
        <v>155</v>
      </c>
      <c r="I55" s="186"/>
      <c r="J55" s="188"/>
      <c r="K55" s="181"/>
      <c r="L55" s="184"/>
      <c r="M55" s="60">
        <v>0</v>
      </c>
      <c r="N55" s="110"/>
      <c r="O55" s="147">
        <f t="shared" si="0"/>
        <v>0</v>
      </c>
      <c r="P55" s="123"/>
      <c r="Q55" s="172" t="s">
        <v>31</v>
      </c>
      <c r="R55" s="172" t="s">
        <v>32</v>
      </c>
      <c r="S55" s="172" t="s">
        <v>33</v>
      </c>
      <c r="T55" s="172" t="s">
        <v>33</v>
      </c>
      <c r="U55" s="172" t="s">
        <v>32</v>
      </c>
      <c r="V55" s="172" t="s">
        <v>33</v>
      </c>
      <c r="W55" s="172" t="s">
        <v>33</v>
      </c>
    </row>
    <row r="56" spans="1:23" s="9" customFormat="1" ht="30" customHeight="1" x14ac:dyDescent="0.2">
      <c r="A56" s="118"/>
      <c r="B56" s="9" t="s">
        <v>222</v>
      </c>
      <c r="C56" s="5" t="s">
        <v>223</v>
      </c>
      <c r="D56" s="5" t="s">
        <v>224</v>
      </c>
      <c r="E56" s="5" t="s">
        <v>93</v>
      </c>
      <c r="F56" s="152">
        <v>45260</v>
      </c>
      <c r="G56" s="5"/>
      <c r="H56" s="5" t="s">
        <v>225</v>
      </c>
      <c r="I56" s="97" t="s">
        <v>125</v>
      </c>
      <c r="J56" s="71"/>
      <c r="K56" s="60">
        <v>90042.615384615376</v>
      </c>
      <c r="L56" s="60">
        <v>0</v>
      </c>
      <c r="M56" s="60">
        <v>0</v>
      </c>
      <c r="N56" s="110"/>
      <c r="O56" s="147">
        <f t="shared" si="0"/>
        <v>90042.615384615376</v>
      </c>
      <c r="P56" s="123"/>
      <c r="Q56" s="172" t="s">
        <v>31</v>
      </c>
      <c r="R56" s="172" t="s">
        <v>32</v>
      </c>
      <c r="S56" s="172" t="s">
        <v>33</v>
      </c>
      <c r="T56" s="172" t="s">
        <v>33</v>
      </c>
      <c r="U56" s="172" t="s">
        <v>33</v>
      </c>
      <c r="V56" s="172" t="s">
        <v>32</v>
      </c>
      <c r="W56" s="172" t="s">
        <v>33</v>
      </c>
    </row>
    <row r="57" spans="1:23" s="9" customFormat="1" ht="40.15" customHeight="1" x14ac:dyDescent="0.2">
      <c r="A57" s="118"/>
      <c r="B57" s="5" t="s">
        <v>226</v>
      </c>
      <c r="C57" s="5" t="s">
        <v>227</v>
      </c>
      <c r="D57" s="5" t="s">
        <v>228</v>
      </c>
      <c r="E57" s="5" t="s">
        <v>128</v>
      </c>
      <c r="F57" s="152">
        <v>45260</v>
      </c>
      <c r="G57" s="5"/>
      <c r="H57" s="5" t="s">
        <v>229</v>
      </c>
      <c r="I57" s="97" t="s">
        <v>125</v>
      </c>
      <c r="J57" s="71"/>
      <c r="K57" s="60">
        <v>1022626.8461538461</v>
      </c>
      <c r="L57" s="60">
        <v>0</v>
      </c>
      <c r="M57" s="60">
        <v>0</v>
      </c>
      <c r="N57" s="110"/>
      <c r="O57" s="147">
        <f t="shared" si="0"/>
        <v>1022626.8461538461</v>
      </c>
      <c r="P57" s="123"/>
      <c r="Q57" s="172" t="s">
        <v>31</v>
      </c>
      <c r="R57" s="172" t="s">
        <v>32</v>
      </c>
      <c r="S57" s="172" t="s">
        <v>32</v>
      </c>
      <c r="T57" s="172" t="s">
        <v>33</v>
      </c>
      <c r="U57" s="172" t="s">
        <v>32</v>
      </c>
      <c r="V57" s="172" t="s">
        <v>33</v>
      </c>
      <c r="W57" s="172" t="s">
        <v>33</v>
      </c>
    </row>
    <row r="58" spans="1:23" s="9" customFormat="1" ht="79.5" customHeight="1" x14ac:dyDescent="0.2">
      <c r="A58" s="118"/>
      <c r="B58" s="132" t="s">
        <v>230</v>
      </c>
      <c r="C58" s="5" t="s">
        <v>231</v>
      </c>
      <c r="D58" s="5"/>
      <c r="E58" s="5" t="s">
        <v>27</v>
      </c>
      <c r="F58" s="153" t="s">
        <v>33</v>
      </c>
      <c r="G58" s="5" t="s">
        <v>232</v>
      </c>
      <c r="H58" s="5"/>
      <c r="I58" s="97" t="s">
        <v>125</v>
      </c>
      <c r="J58" s="71"/>
      <c r="K58" s="60">
        <v>115875.38461538461</v>
      </c>
      <c r="L58" s="60">
        <v>0</v>
      </c>
      <c r="M58" s="60">
        <v>0</v>
      </c>
      <c r="N58" s="110"/>
      <c r="O58" s="147">
        <f t="shared" si="0"/>
        <v>115875.38461538461</v>
      </c>
      <c r="P58" s="123"/>
      <c r="Q58" s="172" t="s">
        <v>39</v>
      </c>
      <c r="R58" s="172" t="s">
        <v>32</v>
      </c>
      <c r="S58" s="172" t="s">
        <v>33</v>
      </c>
      <c r="T58" s="172" t="s">
        <v>33</v>
      </c>
      <c r="U58" s="172" t="s">
        <v>33</v>
      </c>
      <c r="V58" s="172" t="s">
        <v>33</v>
      </c>
      <c r="W58" s="172" t="s">
        <v>33</v>
      </c>
    </row>
    <row r="59" spans="1:23" s="9" customFormat="1" ht="69.75" customHeight="1" x14ac:dyDescent="0.2">
      <c r="A59" s="118"/>
      <c r="B59" s="132" t="s">
        <v>233</v>
      </c>
      <c r="C59" s="5" t="s">
        <v>234</v>
      </c>
      <c r="D59" s="5"/>
      <c r="E59" s="5" t="s">
        <v>93</v>
      </c>
      <c r="F59" s="153" t="s">
        <v>235</v>
      </c>
      <c r="G59" s="5" t="s">
        <v>236</v>
      </c>
      <c r="H59" s="5"/>
      <c r="I59" s="82" t="s">
        <v>125</v>
      </c>
      <c r="J59" s="71"/>
      <c r="K59" s="60">
        <v>497520</v>
      </c>
      <c r="L59" s="60"/>
      <c r="M59" s="60"/>
      <c r="N59" s="110"/>
      <c r="O59" s="147">
        <f t="shared" si="0"/>
        <v>497520</v>
      </c>
      <c r="P59" s="123"/>
      <c r="Q59" s="172" t="s">
        <v>39</v>
      </c>
      <c r="R59" s="172" t="s">
        <v>39</v>
      </c>
      <c r="S59" s="172" t="s">
        <v>39</v>
      </c>
      <c r="T59" s="172" t="s">
        <v>39</v>
      </c>
      <c r="U59" s="172" t="s">
        <v>39</v>
      </c>
      <c r="V59" s="172" t="s">
        <v>39</v>
      </c>
      <c r="W59" s="172"/>
    </row>
    <row r="60" spans="1:23" s="9" customFormat="1" ht="29.45" customHeight="1" x14ac:dyDescent="0.2">
      <c r="A60" s="118"/>
      <c r="B60" s="9" t="s">
        <v>237</v>
      </c>
      <c r="C60" s="5" t="s">
        <v>238</v>
      </c>
      <c r="D60" s="5" t="s">
        <v>239</v>
      </c>
      <c r="E60" s="5" t="s">
        <v>142</v>
      </c>
      <c r="F60" s="152">
        <v>45260</v>
      </c>
      <c r="G60" s="5"/>
      <c r="H60" s="5" t="s">
        <v>240</v>
      </c>
      <c r="I60" s="97" t="s">
        <v>125</v>
      </c>
      <c r="J60" s="71"/>
      <c r="K60" s="60">
        <v>14149.553846153845</v>
      </c>
      <c r="L60" s="60">
        <v>0</v>
      </c>
      <c r="M60" s="60">
        <v>0</v>
      </c>
      <c r="N60" s="110"/>
      <c r="O60" s="147">
        <f t="shared" si="0"/>
        <v>14149.553846153845</v>
      </c>
      <c r="P60" s="123"/>
      <c r="Q60" s="172" t="s">
        <v>39</v>
      </c>
      <c r="R60" s="172" t="s">
        <v>33</v>
      </c>
      <c r="S60" s="172" t="s">
        <v>33</v>
      </c>
      <c r="T60" s="172" t="s">
        <v>33</v>
      </c>
      <c r="U60" s="172" t="s">
        <v>33</v>
      </c>
      <c r="V60" s="172" t="s">
        <v>32</v>
      </c>
      <c r="W60" s="172" t="s">
        <v>33</v>
      </c>
    </row>
    <row r="61" spans="1:23" s="9" customFormat="1" ht="51.75" customHeight="1" x14ac:dyDescent="0.2">
      <c r="A61" s="118"/>
      <c r="B61" s="9" t="s">
        <v>241</v>
      </c>
      <c r="C61" s="5" t="s">
        <v>242</v>
      </c>
      <c r="D61" s="5" t="s">
        <v>243</v>
      </c>
      <c r="E61" s="5" t="s">
        <v>244</v>
      </c>
      <c r="F61" s="152">
        <v>45260</v>
      </c>
      <c r="G61" s="5"/>
      <c r="H61" s="5" t="s">
        <v>225</v>
      </c>
      <c r="I61" s="97" t="s">
        <v>125</v>
      </c>
      <c r="J61" s="71"/>
      <c r="K61" s="60">
        <v>45021.307692307688</v>
      </c>
      <c r="L61" s="60">
        <v>0</v>
      </c>
      <c r="M61" s="60">
        <v>0</v>
      </c>
      <c r="N61" s="110"/>
      <c r="O61" s="147">
        <f t="shared" si="0"/>
        <v>45021.307692307688</v>
      </c>
      <c r="P61" s="123"/>
      <c r="Q61" s="172" t="s">
        <v>31</v>
      </c>
      <c r="R61" s="172" t="s">
        <v>33</v>
      </c>
      <c r="S61" s="172" t="s">
        <v>33</v>
      </c>
      <c r="T61" s="172" t="s">
        <v>33</v>
      </c>
      <c r="U61" s="172" t="s">
        <v>33</v>
      </c>
      <c r="V61" s="172" t="s">
        <v>33</v>
      </c>
      <c r="W61" s="172" t="s">
        <v>33</v>
      </c>
    </row>
    <row r="62" spans="1:23" s="9" customFormat="1" ht="67.900000000000006" customHeight="1" x14ac:dyDescent="0.2">
      <c r="A62" s="118"/>
      <c r="B62" s="9" t="s">
        <v>245</v>
      </c>
      <c r="C62" s="5" t="s">
        <v>246</v>
      </c>
      <c r="D62" s="5" t="s">
        <v>243</v>
      </c>
      <c r="E62" s="5" t="s">
        <v>244</v>
      </c>
      <c r="F62" s="152">
        <v>45139</v>
      </c>
      <c r="G62" s="5" t="s">
        <v>247</v>
      </c>
      <c r="H62" s="5" t="s">
        <v>248</v>
      </c>
      <c r="I62" s="82" t="s">
        <v>101</v>
      </c>
      <c r="J62" s="71">
        <v>163350</v>
      </c>
      <c r="K62" s="60">
        <v>172591.51376146785</v>
      </c>
      <c r="L62" s="60">
        <v>0</v>
      </c>
      <c r="M62" s="60">
        <v>0</v>
      </c>
      <c r="N62" s="110"/>
      <c r="O62" s="147">
        <f t="shared" si="0"/>
        <v>172591.51376146785</v>
      </c>
      <c r="P62" s="123"/>
      <c r="Q62" s="172" t="s">
        <v>31</v>
      </c>
      <c r="R62" s="172" t="s">
        <v>33</v>
      </c>
      <c r="S62" s="172" t="s">
        <v>33</v>
      </c>
      <c r="T62" s="172" t="s">
        <v>33</v>
      </c>
      <c r="U62" s="172" t="s">
        <v>33</v>
      </c>
      <c r="V62" s="172" t="s">
        <v>33</v>
      </c>
      <c r="W62" s="172" t="s">
        <v>33</v>
      </c>
    </row>
    <row r="63" spans="1:23" s="9" customFormat="1" ht="51" customHeight="1" x14ac:dyDescent="0.2">
      <c r="A63" s="118"/>
      <c r="B63" s="9" t="s">
        <v>249</v>
      </c>
      <c r="C63" s="5" t="s">
        <v>250</v>
      </c>
      <c r="D63" s="5" t="s">
        <v>251</v>
      </c>
      <c r="E63" s="5" t="s">
        <v>27</v>
      </c>
      <c r="F63" s="153" t="s">
        <v>252</v>
      </c>
      <c r="G63" s="5" t="s">
        <v>253</v>
      </c>
      <c r="H63" s="5" t="s">
        <v>39</v>
      </c>
      <c r="I63" s="82" t="s">
        <v>254</v>
      </c>
      <c r="J63" s="71"/>
      <c r="K63" s="60">
        <v>691000</v>
      </c>
      <c r="L63" s="60"/>
      <c r="M63" s="60"/>
      <c r="N63" s="110"/>
      <c r="O63" s="147">
        <f t="shared" si="0"/>
        <v>691000</v>
      </c>
      <c r="P63" s="123"/>
      <c r="Q63" s="172" t="s">
        <v>39</v>
      </c>
      <c r="R63" s="172" t="s">
        <v>33</v>
      </c>
      <c r="S63" s="172" t="s">
        <v>33</v>
      </c>
      <c r="T63" s="172" t="s">
        <v>33</v>
      </c>
      <c r="U63" s="172" t="s">
        <v>33</v>
      </c>
      <c r="V63" s="172" t="s">
        <v>32</v>
      </c>
      <c r="W63" s="172" t="s">
        <v>32</v>
      </c>
    </row>
    <row r="64" spans="1:23" s="9" customFormat="1" ht="129" customHeight="1" x14ac:dyDescent="0.2">
      <c r="A64" s="118"/>
      <c r="B64" s="9" t="s">
        <v>255</v>
      </c>
      <c r="C64" s="5" t="s">
        <v>256</v>
      </c>
      <c r="D64" s="5" t="s">
        <v>257</v>
      </c>
      <c r="E64" s="5" t="s">
        <v>142</v>
      </c>
      <c r="F64" s="153" t="s">
        <v>39</v>
      </c>
      <c r="G64" s="5" t="s">
        <v>258</v>
      </c>
      <c r="H64" s="5" t="s">
        <v>259</v>
      </c>
      <c r="I64" s="82" t="s">
        <v>260</v>
      </c>
      <c r="J64" s="71"/>
      <c r="K64" s="60">
        <v>372076.92307692306</v>
      </c>
      <c r="L64" s="60"/>
      <c r="M64" s="60"/>
      <c r="N64" s="110"/>
      <c r="O64" s="147">
        <f t="shared" si="0"/>
        <v>372076.92307692306</v>
      </c>
      <c r="P64" s="123"/>
      <c r="Q64" s="172" t="s">
        <v>39</v>
      </c>
      <c r="R64" s="172" t="s">
        <v>33</v>
      </c>
      <c r="S64" s="172" t="s">
        <v>33</v>
      </c>
      <c r="T64" s="172" t="s">
        <v>33</v>
      </c>
      <c r="U64" s="172" t="s">
        <v>33</v>
      </c>
      <c r="V64" s="172" t="s">
        <v>33</v>
      </c>
      <c r="W64" s="172" t="s">
        <v>33</v>
      </c>
    </row>
    <row r="65" spans="1:44" s="9" customFormat="1" ht="49.15" customHeight="1" x14ac:dyDescent="0.2">
      <c r="A65" s="118"/>
      <c r="B65" s="9" t="s">
        <v>261</v>
      </c>
      <c r="C65" s="5" t="s">
        <v>262</v>
      </c>
      <c r="D65" s="5" t="s">
        <v>257</v>
      </c>
      <c r="E65" s="5" t="s">
        <v>142</v>
      </c>
      <c r="F65" s="152">
        <v>45536</v>
      </c>
      <c r="G65" s="5" t="s">
        <v>263</v>
      </c>
      <c r="H65" s="5" t="s">
        <v>155</v>
      </c>
      <c r="I65" s="82" t="s">
        <v>264</v>
      </c>
      <c r="J65" s="71">
        <v>108900</v>
      </c>
      <c r="K65" s="60">
        <v>115061.00917431191</v>
      </c>
      <c r="L65" s="60"/>
      <c r="M65" s="60"/>
      <c r="N65" s="110"/>
      <c r="O65" s="147">
        <f t="shared" si="0"/>
        <v>115061.00917431191</v>
      </c>
      <c r="P65" s="123"/>
      <c r="Q65" s="172" t="s">
        <v>31</v>
      </c>
      <c r="R65" s="172" t="s">
        <v>33</v>
      </c>
      <c r="S65" s="172" t="s">
        <v>33</v>
      </c>
      <c r="T65" s="172" t="s">
        <v>33</v>
      </c>
      <c r="U65" s="172" t="s">
        <v>33</v>
      </c>
      <c r="V65" s="172" t="s">
        <v>32</v>
      </c>
      <c r="W65" s="172" t="s">
        <v>33</v>
      </c>
    </row>
    <row r="66" spans="1:44" s="9" customFormat="1" ht="70.900000000000006" customHeight="1" x14ac:dyDescent="0.2">
      <c r="A66" s="118"/>
      <c r="B66" s="93" t="s">
        <v>265</v>
      </c>
      <c r="C66" s="5" t="s">
        <v>266</v>
      </c>
      <c r="D66" s="5" t="s">
        <v>267</v>
      </c>
      <c r="E66" s="5" t="s">
        <v>268</v>
      </c>
      <c r="F66" s="153" t="s">
        <v>269</v>
      </c>
      <c r="G66" s="5" t="s">
        <v>270</v>
      </c>
      <c r="H66" s="5"/>
      <c r="I66" s="82" t="s">
        <v>271</v>
      </c>
      <c r="J66" s="71">
        <v>128837</v>
      </c>
      <c r="K66" s="60">
        <v>512084.15384615381</v>
      </c>
      <c r="L66" s="60"/>
      <c r="M66" s="60"/>
      <c r="N66" s="110"/>
      <c r="O66" s="147">
        <f t="shared" si="0"/>
        <v>512084.15384615381</v>
      </c>
      <c r="P66" s="123"/>
      <c r="Q66" s="172" t="s">
        <v>39</v>
      </c>
      <c r="R66" s="172" t="s">
        <v>33</v>
      </c>
      <c r="S66" s="172" t="s">
        <v>33</v>
      </c>
      <c r="T66" s="172" t="s">
        <v>33</v>
      </c>
      <c r="U66" s="172" t="s">
        <v>32</v>
      </c>
      <c r="V66" s="172" t="s">
        <v>33</v>
      </c>
      <c r="W66" s="172" t="s">
        <v>33</v>
      </c>
    </row>
    <row r="67" spans="1:44" s="9" customFormat="1" ht="98.25" customHeight="1" x14ac:dyDescent="0.2">
      <c r="A67" s="133"/>
      <c r="B67" s="93" t="s">
        <v>272</v>
      </c>
      <c r="C67" s="5" t="s">
        <v>273</v>
      </c>
      <c r="D67" s="5" t="s">
        <v>274</v>
      </c>
      <c r="E67" s="5" t="s">
        <v>27</v>
      </c>
      <c r="F67" s="153" t="s">
        <v>275</v>
      </c>
      <c r="G67" s="132" t="s">
        <v>276</v>
      </c>
      <c r="H67" s="5" t="s">
        <v>259</v>
      </c>
      <c r="I67" s="82"/>
      <c r="J67" s="71"/>
      <c r="K67" s="60"/>
      <c r="L67" s="60"/>
      <c r="M67" s="60"/>
      <c r="N67" s="110"/>
      <c r="O67" s="147">
        <f t="shared" si="0"/>
        <v>0</v>
      </c>
      <c r="P67" s="93" t="s">
        <v>277</v>
      </c>
      <c r="Q67" s="172" t="s">
        <v>39</v>
      </c>
      <c r="R67" s="172" t="s">
        <v>33</v>
      </c>
      <c r="S67" s="172" t="s">
        <v>33</v>
      </c>
      <c r="T67" s="172" t="s">
        <v>33</v>
      </c>
      <c r="U67" s="172" t="s">
        <v>33</v>
      </c>
      <c r="V67" s="172" t="s">
        <v>33</v>
      </c>
      <c r="W67" s="172" t="s">
        <v>33</v>
      </c>
    </row>
    <row r="68" spans="1:44" s="9" customFormat="1" ht="15" customHeight="1" x14ac:dyDescent="0.2">
      <c r="A68" s="81"/>
      <c r="B68" s="5"/>
      <c r="C68" s="11"/>
      <c r="D68" s="5"/>
      <c r="E68" s="5"/>
      <c r="F68" s="153"/>
      <c r="G68" s="5"/>
      <c r="H68" s="5"/>
      <c r="I68" s="97"/>
      <c r="J68" s="71"/>
      <c r="K68" s="60"/>
      <c r="L68" s="60"/>
      <c r="M68" s="60"/>
      <c r="N68" s="110"/>
      <c r="O68" s="110"/>
      <c r="P68" s="123"/>
      <c r="Q68" s="172"/>
      <c r="R68" s="172"/>
      <c r="S68" s="172"/>
      <c r="T68" s="172"/>
      <c r="U68" s="172"/>
      <c r="V68" s="172"/>
      <c r="W68" s="172"/>
    </row>
    <row r="69" spans="1:44" s="33" customFormat="1" ht="12" customHeight="1" x14ac:dyDescent="0.2">
      <c r="A69" s="31" t="s">
        <v>278</v>
      </c>
      <c r="B69" s="32"/>
      <c r="C69" s="32"/>
      <c r="D69" s="32"/>
      <c r="E69" s="32"/>
      <c r="F69" s="158"/>
      <c r="G69" s="32"/>
      <c r="H69" s="32"/>
      <c r="I69" s="98"/>
      <c r="J69" s="87"/>
      <c r="K69" s="61">
        <f>SUM(K9:K67)</f>
        <v>172988799.9506388</v>
      </c>
      <c r="L69" s="61">
        <f>SUM(L9:L67)</f>
        <v>4295602.7414846774</v>
      </c>
      <c r="M69" s="61">
        <f>SUM(M9:M67)</f>
        <v>1882786.1721611721</v>
      </c>
      <c r="N69" s="61">
        <f>SUM(N9:N67)</f>
        <v>2376717.7672955971</v>
      </c>
      <c r="O69" s="61">
        <f>SUM(O9:O67)</f>
        <v>181543906.63158023</v>
      </c>
      <c r="P69" s="120"/>
      <c r="Q69" s="174"/>
      <c r="R69" s="174"/>
      <c r="S69" s="174"/>
      <c r="T69" s="174"/>
      <c r="U69" s="174"/>
      <c r="V69" s="174"/>
      <c r="W69" s="174"/>
    </row>
    <row r="70" spans="1:44" s="33" customFormat="1" ht="12" hidden="1" customHeight="1" thickTop="1" x14ac:dyDescent="0.2">
      <c r="A70" s="34"/>
      <c r="B70" s="35" t="s">
        <v>279</v>
      </c>
      <c r="C70" s="35"/>
      <c r="D70" s="35"/>
      <c r="E70" s="35"/>
      <c r="F70" s="159"/>
      <c r="G70" s="35"/>
      <c r="H70" s="35"/>
      <c r="I70" s="99"/>
      <c r="J70" s="71"/>
      <c r="K70" s="71"/>
      <c r="L70" s="71"/>
      <c r="M70" s="71"/>
      <c r="P70" s="120"/>
      <c r="Q70" s="174"/>
      <c r="R70" s="174"/>
      <c r="S70" s="174"/>
      <c r="T70" s="174"/>
      <c r="U70" s="174"/>
      <c r="V70" s="174"/>
      <c r="W70" s="174"/>
    </row>
    <row r="71" spans="1:44" s="33" customFormat="1" ht="12" hidden="1" customHeight="1" x14ac:dyDescent="0.2">
      <c r="A71" s="34"/>
      <c r="B71" s="35"/>
      <c r="C71" s="35"/>
      <c r="D71" s="35"/>
      <c r="E71" s="35"/>
      <c r="F71" s="159"/>
      <c r="G71" s="35"/>
      <c r="H71" s="35"/>
      <c r="I71" s="99"/>
      <c r="J71" s="71"/>
      <c r="K71" s="71"/>
      <c r="L71" s="71"/>
      <c r="M71" s="71"/>
      <c r="P71" s="120"/>
      <c r="Q71" s="174"/>
      <c r="R71" s="174"/>
      <c r="S71" s="174"/>
      <c r="T71" s="174"/>
      <c r="U71" s="174"/>
      <c r="V71" s="174"/>
      <c r="W71" s="174"/>
    </row>
    <row r="72" spans="1:44" s="33" customFormat="1" ht="12" hidden="1" customHeight="1" thickBot="1" x14ac:dyDescent="0.25">
      <c r="A72" s="34"/>
      <c r="B72" s="35" t="s">
        <v>280</v>
      </c>
      <c r="C72" s="35"/>
      <c r="D72" s="35"/>
      <c r="E72" s="35"/>
      <c r="F72" s="159"/>
      <c r="G72" s="35"/>
      <c r="H72" s="35"/>
      <c r="I72" s="99"/>
      <c r="J72" s="71"/>
      <c r="K72" s="71"/>
      <c r="L72" s="71"/>
      <c r="M72" s="71"/>
      <c r="P72" s="120"/>
      <c r="Q72" s="174"/>
      <c r="R72" s="174"/>
      <c r="S72" s="174"/>
      <c r="T72" s="174"/>
      <c r="U72" s="174"/>
      <c r="V72" s="174"/>
      <c r="W72" s="174"/>
    </row>
    <row r="73" spans="1:44" s="30" customFormat="1" ht="11.25" x14ac:dyDescent="0.2">
      <c r="A73" s="4"/>
      <c r="B73" s="5"/>
      <c r="C73" s="5"/>
      <c r="D73" s="5"/>
      <c r="E73" s="5"/>
      <c r="F73" s="153"/>
      <c r="G73" s="5"/>
      <c r="H73" s="5"/>
      <c r="I73" s="99"/>
      <c r="J73" s="71"/>
      <c r="K73" s="71"/>
      <c r="L73" s="60"/>
      <c r="M73" s="71"/>
      <c r="P73" s="125"/>
      <c r="Q73" s="175"/>
      <c r="R73" s="175"/>
      <c r="S73" s="175"/>
      <c r="T73" s="175"/>
      <c r="U73" s="175"/>
      <c r="V73" s="175"/>
      <c r="W73" s="175"/>
    </row>
    <row r="74" spans="1:44" s="27" customFormat="1" ht="12" customHeight="1" x14ac:dyDescent="0.2">
      <c r="A74" s="36" t="s">
        <v>22</v>
      </c>
      <c r="B74" s="36" t="s">
        <v>281</v>
      </c>
      <c r="C74" s="36"/>
      <c r="D74" s="36"/>
      <c r="E74" s="36"/>
      <c r="F74" s="160"/>
      <c r="G74" s="36"/>
      <c r="H74" s="36"/>
      <c r="I74" s="99"/>
      <c r="J74" s="71"/>
      <c r="K74" s="71"/>
      <c r="L74" s="60"/>
      <c r="M74" s="71" t="s">
        <v>22</v>
      </c>
      <c r="O74" s="27" t="s">
        <v>22</v>
      </c>
      <c r="P74" s="120"/>
      <c r="Q74" s="176"/>
      <c r="R74" s="176"/>
      <c r="S74" s="176"/>
      <c r="T74" s="176"/>
      <c r="U74" s="176"/>
      <c r="V74" s="176"/>
      <c r="W74" s="176"/>
    </row>
    <row r="75" spans="1:44" s="27" customFormat="1" ht="12" customHeight="1" x14ac:dyDescent="0.2">
      <c r="A75" s="36"/>
      <c r="B75" s="36"/>
      <c r="C75" s="36"/>
      <c r="D75" s="36"/>
      <c r="E75" s="36"/>
      <c r="F75" s="160"/>
      <c r="G75" s="36"/>
      <c r="H75" s="36"/>
      <c r="I75" s="99"/>
      <c r="J75" s="71"/>
      <c r="K75" s="71"/>
      <c r="L75" s="71"/>
      <c r="M75" s="71"/>
      <c r="P75" s="120"/>
      <c r="Q75" s="176"/>
      <c r="R75" s="176"/>
      <c r="S75" s="176"/>
      <c r="T75" s="176"/>
      <c r="U75" s="176"/>
      <c r="V75" s="176"/>
      <c r="W75" s="176"/>
    </row>
    <row r="76" spans="1:44" s="7" customFormat="1" ht="47.45" customHeight="1" x14ac:dyDescent="0.2">
      <c r="A76" s="116">
        <v>36</v>
      </c>
      <c r="B76" s="5" t="s">
        <v>282</v>
      </c>
      <c r="C76" s="5" t="s">
        <v>283</v>
      </c>
      <c r="D76" s="5" t="s">
        <v>181</v>
      </c>
      <c r="E76" s="5" t="s">
        <v>27</v>
      </c>
      <c r="F76" s="152">
        <v>45260</v>
      </c>
      <c r="G76" s="5" t="s">
        <v>284</v>
      </c>
      <c r="H76" s="5" t="s">
        <v>29</v>
      </c>
      <c r="I76" s="97" t="s">
        <v>117</v>
      </c>
      <c r="J76" s="71"/>
      <c r="K76" s="60">
        <v>5203176.846153846</v>
      </c>
      <c r="L76" s="60">
        <v>389003.54889589903</v>
      </c>
      <c r="M76" s="71">
        <v>0</v>
      </c>
      <c r="N76" s="107">
        <v>232147.27917981072</v>
      </c>
      <c r="O76" s="147">
        <f t="shared" ref="O76:O95" si="1">K76+L76+M76+N76</f>
        <v>5824327.6742295558</v>
      </c>
      <c r="P76" s="124"/>
      <c r="Q76" s="172" t="s">
        <v>31</v>
      </c>
      <c r="R76" s="172" t="s">
        <v>32</v>
      </c>
      <c r="S76" s="172" t="s">
        <v>32</v>
      </c>
      <c r="T76" s="172" t="s">
        <v>33</v>
      </c>
      <c r="U76" s="172" t="s">
        <v>33</v>
      </c>
      <c r="V76" s="172" t="s">
        <v>32</v>
      </c>
      <c r="W76" s="172" t="s">
        <v>33</v>
      </c>
      <c r="X76" s="3"/>
      <c r="Y76" s="3"/>
      <c r="Z76" s="3"/>
      <c r="AA76" s="3"/>
      <c r="AB76" s="3"/>
      <c r="AC76" s="3"/>
      <c r="AD76" s="3"/>
      <c r="AE76" s="3"/>
      <c r="AF76" s="3"/>
      <c r="AG76" s="3"/>
      <c r="AH76" s="3"/>
      <c r="AI76" s="3"/>
      <c r="AJ76" s="3"/>
      <c r="AK76" s="3"/>
      <c r="AL76" s="3"/>
      <c r="AM76" s="3"/>
      <c r="AN76" s="3"/>
      <c r="AO76" s="3"/>
      <c r="AP76" s="3"/>
      <c r="AQ76" s="3"/>
      <c r="AR76" s="3"/>
    </row>
    <row r="77" spans="1:44" s="7" customFormat="1" ht="46.9" customHeight="1" x14ac:dyDescent="0.2">
      <c r="A77" s="116">
        <v>37</v>
      </c>
      <c r="B77" s="5" t="s">
        <v>285</v>
      </c>
      <c r="C77" s="5" t="s">
        <v>286</v>
      </c>
      <c r="D77" s="5" t="s">
        <v>287</v>
      </c>
      <c r="E77" s="5" t="s">
        <v>27</v>
      </c>
      <c r="F77" s="152">
        <v>45260</v>
      </c>
      <c r="G77" s="5" t="s">
        <v>284</v>
      </c>
      <c r="H77" s="5" t="s">
        <v>29</v>
      </c>
      <c r="I77" s="97" t="s">
        <v>117</v>
      </c>
      <c r="J77" s="71"/>
      <c r="K77" s="60">
        <v>8920650.538461538</v>
      </c>
      <c r="L77" s="60">
        <v>778007.09779179806</v>
      </c>
      <c r="M77" s="71">
        <v>0</v>
      </c>
      <c r="N77" s="107">
        <v>389003.54889589903</v>
      </c>
      <c r="O77" s="147">
        <f t="shared" si="1"/>
        <v>10087661.185149236</v>
      </c>
      <c r="P77" s="124"/>
      <c r="Q77" s="172" t="s">
        <v>31</v>
      </c>
      <c r="R77" s="172" t="s">
        <v>32</v>
      </c>
      <c r="S77" s="172" t="s">
        <v>32</v>
      </c>
      <c r="T77" s="172" t="s">
        <v>33</v>
      </c>
      <c r="U77" s="172" t="s">
        <v>32</v>
      </c>
      <c r="V77" s="172" t="s">
        <v>33</v>
      </c>
      <c r="W77" s="172" t="s">
        <v>33</v>
      </c>
      <c r="X77" s="3"/>
      <c r="Y77" s="3"/>
      <c r="Z77" s="3"/>
      <c r="AA77" s="3"/>
      <c r="AB77" s="3"/>
      <c r="AC77" s="3"/>
      <c r="AD77" s="3"/>
      <c r="AE77" s="3"/>
      <c r="AF77" s="3"/>
      <c r="AG77" s="3"/>
      <c r="AH77" s="3"/>
      <c r="AI77" s="3"/>
      <c r="AJ77" s="3"/>
      <c r="AK77" s="3"/>
      <c r="AL77" s="3"/>
      <c r="AM77" s="3"/>
      <c r="AN77" s="3"/>
      <c r="AO77" s="3"/>
      <c r="AP77" s="3"/>
      <c r="AQ77" s="3"/>
      <c r="AR77" s="3"/>
    </row>
    <row r="78" spans="1:44" s="3" customFormat="1" ht="46.15" customHeight="1" x14ac:dyDescent="0.2">
      <c r="A78" s="116">
        <v>39</v>
      </c>
      <c r="B78" s="5" t="s">
        <v>288</v>
      </c>
      <c r="C78" s="5" t="s">
        <v>289</v>
      </c>
      <c r="D78" s="5" t="s">
        <v>290</v>
      </c>
      <c r="E78" s="5" t="s">
        <v>27</v>
      </c>
      <c r="F78" s="152">
        <v>45260</v>
      </c>
      <c r="G78" s="5" t="s">
        <v>284</v>
      </c>
      <c r="H78" s="5" t="s">
        <v>29</v>
      </c>
      <c r="I78" s="97" t="s">
        <v>117</v>
      </c>
      <c r="J78" s="71"/>
      <c r="K78" s="60">
        <v>4026191.2307692305</v>
      </c>
      <c r="L78" s="60">
        <v>389003.54889589903</v>
      </c>
      <c r="M78" s="71">
        <v>0</v>
      </c>
      <c r="N78" s="107">
        <v>225873.0283911672</v>
      </c>
      <c r="O78" s="147">
        <f t="shared" si="1"/>
        <v>4641067.8080562968</v>
      </c>
      <c r="P78" s="124"/>
      <c r="Q78" s="172" t="s">
        <v>31</v>
      </c>
      <c r="R78" s="172" t="s">
        <v>32</v>
      </c>
      <c r="S78" s="172" t="s">
        <v>32</v>
      </c>
      <c r="T78" s="172" t="s">
        <v>33</v>
      </c>
      <c r="U78" s="172" t="s">
        <v>33</v>
      </c>
      <c r="V78" s="172" t="s">
        <v>33</v>
      </c>
      <c r="W78" s="172" t="s">
        <v>33</v>
      </c>
    </row>
    <row r="79" spans="1:44" s="3" customFormat="1" ht="33.6" customHeight="1" x14ac:dyDescent="0.2">
      <c r="A79" s="116">
        <v>41</v>
      </c>
      <c r="B79" s="5" t="s">
        <v>291</v>
      </c>
      <c r="C79" s="5" t="s">
        <v>292</v>
      </c>
      <c r="D79" s="5" t="s">
        <v>293</v>
      </c>
      <c r="E79" s="5" t="s">
        <v>27</v>
      </c>
      <c r="F79" s="152">
        <v>45260</v>
      </c>
      <c r="G79" s="5" t="s">
        <v>294</v>
      </c>
      <c r="H79" s="5" t="s">
        <v>295</v>
      </c>
      <c r="I79" s="97" t="s">
        <v>117</v>
      </c>
      <c r="J79" s="71"/>
      <c r="K79" s="60">
        <v>3820379.5384615385</v>
      </c>
      <c r="L79" s="60">
        <v>389003.54889589903</v>
      </c>
      <c r="M79" s="71">
        <v>0</v>
      </c>
      <c r="N79" s="107">
        <v>213324.52681388013</v>
      </c>
      <c r="O79" s="147">
        <f t="shared" si="1"/>
        <v>4422707.6141713178</v>
      </c>
      <c r="P79" s="124"/>
      <c r="Q79" s="172" t="s">
        <v>31</v>
      </c>
      <c r="R79" s="172" t="s">
        <v>32</v>
      </c>
      <c r="S79" s="172" t="s">
        <v>32</v>
      </c>
      <c r="T79" s="172" t="s">
        <v>33</v>
      </c>
      <c r="U79" s="172" t="s">
        <v>32</v>
      </c>
      <c r="V79" s="172" t="s">
        <v>33</v>
      </c>
      <c r="W79" s="172" t="s">
        <v>33</v>
      </c>
    </row>
    <row r="80" spans="1:44" s="7" customFormat="1" ht="60" customHeight="1" x14ac:dyDescent="0.2">
      <c r="A80" s="116">
        <v>42</v>
      </c>
      <c r="B80" s="5" t="s">
        <v>296</v>
      </c>
      <c r="C80" s="5" t="s">
        <v>297</v>
      </c>
      <c r="D80" s="5" t="s">
        <v>293</v>
      </c>
      <c r="E80" s="5" t="s">
        <v>27</v>
      </c>
      <c r="F80" s="152">
        <v>45260</v>
      </c>
      <c r="G80" s="5" t="s">
        <v>284</v>
      </c>
      <c r="H80" s="5" t="s">
        <v>295</v>
      </c>
      <c r="I80" s="97" t="s">
        <v>117</v>
      </c>
      <c r="J80" s="71"/>
      <c r="K80" s="60">
        <v>3659589.1538461535</v>
      </c>
      <c r="L80" s="60">
        <v>363906.5457413249</v>
      </c>
      <c r="M80" s="71">
        <v>0</v>
      </c>
      <c r="N80" s="107">
        <v>188227.523659306</v>
      </c>
      <c r="O80" s="147">
        <f t="shared" si="1"/>
        <v>4211723.2232467839</v>
      </c>
      <c r="P80" s="124"/>
      <c r="Q80" s="173" t="s">
        <v>31</v>
      </c>
      <c r="R80" s="173" t="s">
        <v>32</v>
      </c>
      <c r="S80" s="173" t="s">
        <v>32</v>
      </c>
      <c r="T80" s="173" t="s">
        <v>33</v>
      </c>
      <c r="U80" s="173" t="s">
        <v>32</v>
      </c>
      <c r="V80" s="173" t="s">
        <v>33</v>
      </c>
      <c r="W80" s="173" t="s">
        <v>33</v>
      </c>
    </row>
    <row r="81" spans="1:44" s="7" customFormat="1" ht="45" customHeight="1" x14ac:dyDescent="0.2">
      <c r="A81" s="116">
        <v>44</v>
      </c>
      <c r="B81" s="5" t="s">
        <v>298</v>
      </c>
      <c r="C81" s="5" t="s">
        <v>299</v>
      </c>
      <c r="D81" s="5" t="s">
        <v>300</v>
      </c>
      <c r="E81" s="5" t="s">
        <v>244</v>
      </c>
      <c r="F81" s="152">
        <v>45260</v>
      </c>
      <c r="G81" s="5" t="s">
        <v>284</v>
      </c>
      <c r="H81" s="5" t="s">
        <v>29</v>
      </c>
      <c r="I81" s="97" t="s">
        <v>117</v>
      </c>
      <c r="J81" s="71"/>
      <c r="K81" s="60">
        <v>2675552</v>
      </c>
      <c r="L81" s="60">
        <v>238421.52996845427</v>
      </c>
      <c r="M81" s="71">
        <v>0</v>
      </c>
      <c r="N81" s="107">
        <v>163130.52050473186</v>
      </c>
      <c r="O81" s="147">
        <f t="shared" si="1"/>
        <v>3077104.0504731862</v>
      </c>
      <c r="P81" s="124"/>
      <c r="Q81" s="173" t="s">
        <v>31</v>
      </c>
      <c r="R81" s="173" t="s">
        <v>32</v>
      </c>
      <c r="S81" s="173" t="s">
        <v>32</v>
      </c>
      <c r="T81" s="173" t="s">
        <v>33</v>
      </c>
      <c r="U81" s="173" t="s">
        <v>33</v>
      </c>
      <c r="V81" s="173" t="s">
        <v>33</v>
      </c>
      <c r="W81" s="173" t="s">
        <v>33</v>
      </c>
    </row>
    <row r="82" spans="1:44" s="3" customFormat="1" ht="48.6" customHeight="1" x14ac:dyDescent="0.2">
      <c r="A82" s="116">
        <v>48</v>
      </c>
      <c r="B82" s="5" t="s">
        <v>301</v>
      </c>
      <c r="C82" s="5" t="s">
        <v>302</v>
      </c>
      <c r="D82" s="5" t="s">
        <v>303</v>
      </c>
      <c r="E82" s="5" t="s">
        <v>78</v>
      </c>
      <c r="F82" s="152">
        <v>45260</v>
      </c>
      <c r="G82" s="5" t="s">
        <v>304</v>
      </c>
      <c r="H82" s="5" t="s">
        <v>305</v>
      </c>
      <c r="I82" s="97" t="s">
        <v>117</v>
      </c>
      <c r="J82" s="71"/>
      <c r="K82" s="60">
        <v>4270592.615384615</v>
      </c>
      <c r="L82" s="60">
        <v>476843.05993690854</v>
      </c>
      <c r="M82" s="71">
        <v>0</v>
      </c>
      <c r="N82" s="107">
        <v>250970.03154574131</v>
      </c>
      <c r="O82" s="147">
        <f t="shared" si="1"/>
        <v>4998405.7068672646</v>
      </c>
      <c r="P82" s="124"/>
      <c r="Q82" s="173" t="s">
        <v>31</v>
      </c>
      <c r="R82" s="173" t="s">
        <v>32</v>
      </c>
      <c r="S82" s="173" t="s">
        <v>32</v>
      </c>
      <c r="T82" s="173" t="s">
        <v>33</v>
      </c>
      <c r="U82" s="173" t="s">
        <v>32</v>
      </c>
      <c r="V82" s="173" t="s">
        <v>33</v>
      </c>
      <c r="W82" s="173" t="s">
        <v>33</v>
      </c>
      <c r="X82" s="7"/>
      <c r="Y82" s="7"/>
      <c r="Z82" s="7"/>
      <c r="AA82" s="7"/>
      <c r="AB82" s="7"/>
      <c r="AC82" s="7"/>
      <c r="AD82" s="7"/>
      <c r="AE82" s="7"/>
      <c r="AF82" s="7"/>
      <c r="AG82" s="7"/>
      <c r="AH82" s="7"/>
      <c r="AI82" s="7"/>
      <c r="AJ82" s="7"/>
      <c r="AK82" s="7"/>
      <c r="AL82" s="7"/>
      <c r="AM82" s="7"/>
      <c r="AN82" s="7"/>
      <c r="AO82" s="7"/>
      <c r="AP82" s="7"/>
      <c r="AQ82" s="7"/>
      <c r="AR82" s="7"/>
    </row>
    <row r="83" spans="1:44" s="7" customFormat="1" ht="48" customHeight="1" x14ac:dyDescent="0.2">
      <c r="A83" s="116">
        <v>50</v>
      </c>
      <c r="B83" s="5" t="s">
        <v>306</v>
      </c>
      <c r="C83" s="5" t="s">
        <v>307</v>
      </c>
      <c r="D83" s="5" t="s">
        <v>187</v>
      </c>
      <c r="E83" s="5" t="s">
        <v>73</v>
      </c>
      <c r="F83" s="152">
        <v>45260</v>
      </c>
      <c r="G83" s="5" t="s">
        <v>308</v>
      </c>
      <c r="H83" s="5" t="s">
        <v>29</v>
      </c>
      <c r="I83" s="97" t="s">
        <v>117</v>
      </c>
      <c r="J83" s="71"/>
      <c r="K83" s="60">
        <v>3260829</v>
      </c>
      <c r="L83" s="60">
        <v>345083.79337539431</v>
      </c>
      <c r="M83" s="71">
        <v>0</v>
      </c>
      <c r="N83" s="107">
        <v>181953.27287066245</v>
      </c>
      <c r="O83" s="147">
        <f t="shared" si="1"/>
        <v>3787866.0662460569</v>
      </c>
      <c r="P83" s="124"/>
      <c r="Q83" s="173" t="s">
        <v>31</v>
      </c>
      <c r="R83" s="173" t="s">
        <v>32</v>
      </c>
      <c r="S83" s="173" t="s">
        <v>32</v>
      </c>
      <c r="T83" s="173" t="s">
        <v>33</v>
      </c>
      <c r="U83" s="173" t="s">
        <v>33</v>
      </c>
      <c r="V83" s="173" t="s">
        <v>33</v>
      </c>
      <c r="W83" s="173" t="s">
        <v>33</v>
      </c>
    </row>
    <row r="84" spans="1:44" s="7" customFormat="1" ht="47.45" customHeight="1" x14ac:dyDescent="0.2">
      <c r="A84" s="116">
        <v>52</v>
      </c>
      <c r="B84" s="5" t="s">
        <v>309</v>
      </c>
      <c r="C84" s="5" t="s">
        <v>310</v>
      </c>
      <c r="D84" s="5" t="s">
        <v>184</v>
      </c>
      <c r="E84" s="5" t="s">
        <v>128</v>
      </c>
      <c r="F84" s="152">
        <v>45260</v>
      </c>
      <c r="G84" s="5" t="s">
        <v>308</v>
      </c>
      <c r="H84" s="5" t="s">
        <v>29</v>
      </c>
      <c r="I84" s="97" t="s">
        <v>117</v>
      </c>
      <c r="J84" s="71"/>
      <c r="K84" s="60">
        <v>3961875.0769230765</v>
      </c>
      <c r="L84" s="60">
        <v>401552.05047318613</v>
      </c>
      <c r="M84" s="71">
        <v>0</v>
      </c>
      <c r="N84" s="107">
        <v>200776.02523659306</v>
      </c>
      <c r="O84" s="147">
        <f t="shared" si="1"/>
        <v>4564203.1526328549</v>
      </c>
      <c r="P84" s="124"/>
      <c r="Q84" s="173" t="s">
        <v>31</v>
      </c>
      <c r="R84" s="173" t="s">
        <v>32</v>
      </c>
      <c r="S84" s="173" t="s">
        <v>32</v>
      </c>
      <c r="T84" s="173" t="s">
        <v>33</v>
      </c>
      <c r="U84" s="173" t="s">
        <v>33</v>
      </c>
      <c r="V84" s="173" t="s">
        <v>33</v>
      </c>
      <c r="W84" s="173" t="s">
        <v>33</v>
      </c>
    </row>
    <row r="85" spans="1:44" s="143" customFormat="1" ht="114.75" customHeight="1" x14ac:dyDescent="0.2">
      <c r="A85" s="116">
        <v>57</v>
      </c>
      <c r="B85" s="90" t="s">
        <v>311</v>
      </c>
      <c r="C85" s="90" t="s">
        <v>312</v>
      </c>
      <c r="D85" s="90" t="s">
        <v>313</v>
      </c>
      <c r="E85" s="90" t="s">
        <v>27</v>
      </c>
      <c r="F85" s="156">
        <v>45260</v>
      </c>
      <c r="G85" s="90" t="s">
        <v>314</v>
      </c>
      <c r="H85" s="90" t="s">
        <v>29</v>
      </c>
      <c r="I85" s="138" t="s">
        <v>117</v>
      </c>
      <c r="J85" s="137"/>
      <c r="K85" s="136">
        <v>4566446.923076923</v>
      </c>
      <c r="L85" s="136">
        <v>313712.53943217668</v>
      </c>
      <c r="M85" s="137">
        <v>0</v>
      </c>
      <c r="N85" s="141">
        <v>238421.52996845427</v>
      </c>
      <c r="O85" s="139">
        <f t="shared" si="1"/>
        <v>5118580.9924775539</v>
      </c>
      <c r="P85" s="142" t="s">
        <v>315</v>
      </c>
      <c r="Q85" s="173" t="s">
        <v>31</v>
      </c>
      <c r="R85" s="173" t="s">
        <v>32</v>
      </c>
      <c r="S85" s="173" t="s">
        <v>32</v>
      </c>
      <c r="T85" s="173" t="s">
        <v>33</v>
      </c>
      <c r="U85" s="173" t="s">
        <v>33</v>
      </c>
      <c r="V85" s="173" t="s">
        <v>33</v>
      </c>
      <c r="W85" s="173" t="s">
        <v>33</v>
      </c>
    </row>
    <row r="86" spans="1:44" s="7" customFormat="1" ht="45" customHeight="1" x14ac:dyDescent="0.2">
      <c r="A86" s="116">
        <v>58</v>
      </c>
      <c r="B86" s="5" t="s">
        <v>316</v>
      </c>
      <c r="C86" s="5" t="s">
        <v>317</v>
      </c>
      <c r="D86" s="5" t="s">
        <v>318</v>
      </c>
      <c r="E86" s="5" t="s">
        <v>27</v>
      </c>
      <c r="F86" s="152">
        <v>45260</v>
      </c>
      <c r="G86" s="5" t="s">
        <v>284</v>
      </c>
      <c r="H86" s="5" t="s">
        <v>29</v>
      </c>
      <c r="I86" s="97" t="s">
        <v>117</v>
      </c>
      <c r="J86" s="71"/>
      <c r="K86" s="60">
        <v>2482603.5384615385</v>
      </c>
      <c r="L86" s="60">
        <v>508214.31388012617</v>
      </c>
      <c r="M86" s="71">
        <v>0</v>
      </c>
      <c r="N86" s="107">
        <v>257244.28233438486</v>
      </c>
      <c r="O86" s="147">
        <f t="shared" si="1"/>
        <v>3248062.1346760495</v>
      </c>
      <c r="P86" s="126"/>
      <c r="Q86" s="173" t="s">
        <v>31</v>
      </c>
      <c r="R86" s="173" t="s">
        <v>32</v>
      </c>
      <c r="S86" s="173" t="s">
        <v>32</v>
      </c>
      <c r="T86" s="173" t="s">
        <v>33</v>
      </c>
      <c r="U86" s="173" t="s">
        <v>33</v>
      </c>
      <c r="V86" s="173" t="s">
        <v>33</v>
      </c>
      <c r="W86" s="173" t="s">
        <v>33</v>
      </c>
    </row>
    <row r="87" spans="1:44" s="3" customFormat="1" ht="66" customHeight="1" x14ac:dyDescent="0.2">
      <c r="A87" s="119">
        <v>109</v>
      </c>
      <c r="B87" s="9" t="s">
        <v>319</v>
      </c>
      <c r="C87" s="9" t="s">
        <v>317</v>
      </c>
      <c r="D87" s="5" t="s">
        <v>318</v>
      </c>
      <c r="E87" s="5" t="s">
        <v>27</v>
      </c>
      <c r="F87" s="152">
        <v>45260</v>
      </c>
      <c r="G87" s="5" t="s">
        <v>320</v>
      </c>
      <c r="H87" s="9" t="s">
        <v>321</v>
      </c>
      <c r="I87" s="97" t="s">
        <v>38</v>
      </c>
      <c r="J87" s="71"/>
      <c r="K87" s="60">
        <v>591708.61538461538</v>
      </c>
      <c r="L87" s="60">
        <v>0</v>
      </c>
      <c r="M87" s="71">
        <v>0</v>
      </c>
      <c r="N87" s="191"/>
      <c r="O87" s="147">
        <f t="shared" si="1"/>
        <v>591708.61538461538</v>
      </c>
      <c r="P87" s="127"/>
      <c r="Q87" s="172" t="s">
        <v>31</v>
      </c>
      <c r="R87" s="172" t="s">
        <v>32</v>
      </c>
      <c r="S87" s="172" t="s">
        <v>32</v>
      </c>
      <c r="T87" s="172" t="s">
        <v>33</v>
      </c>
      <c r="U87" s="172" t="s">
        <v>33</v>
      </c>
      <c r="V87" s="172" t="s">
        <v>33</v>
      </c>
      <c r="W87" s="172" t="s">
        <v>33</v>
      </c>
    </row>
    <row r="88" spans="1:44" s="3" customFormat="1" ht="55.5" customHeight="1" x14ac:dyDescent="0.2">
      <c r="A88" s="116">
        <v>60</v>
      </c>
      <c r="B88" s="5" t="s">
        <v>322</v>
      </c>
      <c r="C88" s="5" t="s">
        <v>323</v>
      </c>
      <c r="D88" s="5" t="s">
        <v>324</v>
      </c>
      <c r="E88" s="5" t="s">
        <v>27</v>
      </c>
      <c r="F88" s="152">
        <v>45260</v>
      </c>
      <c r="G88" s="5" t="s">
        <v>325</v>
      </c>
      <c r="H88" s="5" t="s">
        <v>326</v>
      </c>
      <c r="I88" s="97" t="s">
        <v>117</v>
      </c>
      <c r="J88" s="71"/>
      <c r="K88" s="60">
        <v>2598372.6153846155</v>
      </c>
      <c r="L88" s="60">
        <v>307438.28864353313</v>
      </c>
      <c r="M88" s="71">
        <v>0</v>
      </c>
      <c r="N88" s="107">
        <v>169404.77129337538</v>
      </c>
      <c r="O88" s="147">
        <f t="shared" si="1"/>
        <v>3075215.6753215236</v>
      </c>
      <c r="P88" s="124"/>
      <c r="Q88" s="173" t="s">
        <v>31</v>
      </c>
      <c r="R88" s="173" t="s">
        <v>32</v>
      </c>
      <c r="S88" s="173" t="s">
        <v>32</v>
      </c>
      <c r="T88" s="173" t="s">
        <v>33</v>
      </c>
      <c r="U88" s="173" t="s">
        <v>33</v>
      </c>
      <c r="V88" s="173" t="s">
        <v>33</v>
      </c>
      <c r="W88" s="173" t="s">
        <v>33</v>
      </c>
      <c r="X88" s="7"/>
      <c r="Y88" s="7"/>
      <c r="Z88" s="7"/>
      <c r="AA88" s="7"/>
      <c r="AB88" s="7"/>
      <c r="AC88" s="7"/>
      <c r="AD88" s="7"/>
      <c r="AE88" s="7"/>
      <c r="AF88" s="7"/>
      <c r="AG88" s="7"/>
      <c r="AH88" s="7"/>
      <c r="AI88" s="7"/>
      <c r="AJ88" s="7"/>
      <c r="AK88" s="7"/>
      <c r="AL88" s="7"/>
      <c r="AM88" s="7"/>
      <c r="AN88" s="7"/>
      <c r="AO88" s="7"/>
      <c r="AP88" s="7"/>
      <c r="AQ88" s="7"/>
      <c r="AR88" s="7"/>
    </row>
    <row r="89" spans="1:44" s="3" customFormat="1" ht="39.6" customHeight="1" x14ac:dyDescent="0.2">
      <c r="A89" s="116">
        <v>64</v>
      </c>
      <c r="B89" s="5" t="s">
        <v>327</v>
      </c>
      <c r="C89" s="5" t="s">
        <v>328</v>
      </c>
      <c r="D89" s="5" t="s">
        <v>167</v>
      </c>
      <c r="E89" s="5" t="s">
        <v>27</v>
      </c>
      <c r="F89" s="152">
        <v>45260</v>
      </c>
      <c r="G89" s="5" t="s">
        <v>284</v>
      </c>
      <c r="H89" s="5" t="s">
        <v>29</v>
      </c>
      <c r="I89" s="97" t="s">
        <v>117</v>
      </c>
      <c r="J89" s="71"/>
      <c r="K89" s="60">
        <v>5878496.461538461</v>
      </c>
      <c r="L89" s="60">
        <v>627425.07886435336</v>
      </c>
      <c r="M89" s="71">
        <v>0</v>
      </c>
      <c r="N89" s="107">
        <v>313712.53943217668</v>
      </c>
      <c r="O89" s="147">
        <f t="shared" si="1"/>
        <v>6819634.0798349911</v>
      </c>
      <c r="P89" s="124"/>
      <c r="Q89" s="173" t="s">
        <v>31</v>
      </c>
      <c r="R89" s="173" t="s">
        <v>32</v>
      </c>
      <c r="S89" s="173" t="s">
        <v>32</v>
      </c>
      <c r="T89" s="173" t="s">
        <v>33</v>
      </c>
      <c r="U89" s="173" t="s">
        <v>33</v>
      </c>
      <c r="V89" s="173" t="s">
        <v>33</v>
      </c>
      <c r="W89" s="173" t="s">
        <v>33</v>
      </c>
      <c r="X89" s="7"/>
      <c r="Y89" s="7"/>
      <c r="Z89" s="7"/>
      <c r="AA89" s="7"/>
      <c r="AB89" s="7"/>
      <c r="AC89" s="7"/>
      <c r="AD89" s="7"/>
      <c r="AE89" s="7"/>
      <c r="AF89" s="7"/>
      <c r="AG89" s="7"/>
      <c r="AH89" s="7"/>
      <c r="AI89" s="7"/>
      <c r="AJ89" s="7"/>
      <c r="AK89" s="7"/>
      <c r="AL89" s="7"/>
      <c r="AM89" s="7"/>
      <c r="AN89" s="7"/>
      <c r="AO89" s="7"/>
      <c r="AP89" s="7"/>
      <c r="AQ89" s="7"/>
      <c r="AR89" s="7"/>
    </row>
    <row r="90" spans="1:44" s="10" customFormat="1" ht="37.9" customHeight="1" x14ac:dyDescent="0.2">
      <c r="A90" s="118">
        <v>106</v>
      </c>
      <c r="B90" s="9" t="s">
        <v>329</v>
      </c>
      <c r="C90" s="9" t="s">
        <v>330</v>
      </c>
      <c r="D90" s="9" t="s">
        <v>331</v>
      </c>
      <c r="E90" s="9" t="s">
        <v>268</v>
      </c>
      <c r="F90" s="152">
        <v>45260</v>
      </c>
      <c r="G90" s="5" t="s">
        <v>332</v>
      </c>
      <c r="H90" s="5" t="s">
        <v>29</v>
      </c>
      <c r="I90" s="97" t="s">
        <v>117</v>
      </c>
      <c r="J90" s="83"/>
      <c r="K90" s="60">
        <v>3511662</v>
      </c>
      <c r="L90" s="60">
        <v>250970.03154574131</v>
      </c>
      <c r="M90" s="71">
        <v>0</v>
      </c>
      <c r="N90" s="107">
        <v>125485.01577287065</v>
      </c>
      <c r="O90" s="147">
        <f t="shared" si="1"/>
        <v>3888117.0473186122</v>
      </c>
      <c r="P90" s="124"/>
      <c r="Q90" s="173" t="s">
        <v>31</v>
      </c>
      <c r="R90" s="173" t="s">
        <v>32</v>
      </c>
      <c r="S90" s="173" t="s">
        <v>32</v>
      </c>
      <c r="T90" s="173" t="s">
        <v>33</v>
      </c>
      <c r="U90" s="173" t="s">
        <v>33</v>
      </c>
      <c r="V90" s="173" t="s">
        <v>33</v>
      </c>
      <c r="W90" s="173" t="s">
        <v>33</v>
      </c>
    </row>
    <row r="91" spans="1:44" s="10" customFormat="1" ht="47.45" customHeight="1" x14ac:dyDescent="0.2">
      <c r="A91" s="118">
        <v>107</v>
      </c>
      <c r="B91" s="9" t="s">
        <v>333</v>
      </c>
      <c r="C91" s="9" t="s">
        <v>334</v>
      </c>
      <c r="D91" s="9" t="s">
        <v>335</v>
      </c>
      <c r="E91" s="9" t="s">
        <v>93</v>
      </c>
      <c r="F91" s="152">
        <v>45260</v>
      </c>
      <c r="G91" s="5" t="s">
        <v>332</v>
      </c>
      <c r="H91" s="5" t="s">
        <v>29</v>
      </c>
      <c r="I91" s="97" t="s">
        <v>117</v>
      </c>
      <c r="J91" s="83"/>
      <c r="K91" s="60">
        <v>3453777.4615384615</v>
      </c>
      <c r="L91" s="60">
        <v>301164.03785488958</v>
      </c>
      <c r="M91" s="71">
        <v>0</v>
      </c>
      <c r="N91" s="107">
        <v>200776.02523659306</v>
      </c>
      <c r="O91" s="147">
        <f t="shared" si="1"/>
        <v>3955717.524629944</v>
      </c>
      <c r="P91" s="124"/>
      <c r="Q91" s="173" t="s">
        <v>31</v>
      </c>
      <c r="R91" s="173" t="s">
        <v>32</v>
      </c>
      <c r="S91" s="173" t="s">
        <v>32</v>
      </c>
      <c r="T91" s="173" t="s">
        <v>33</v>
      </c>
      <c r="U91" s="173" t="s">
        <v>32</v>
      </c>
      <c r="V91" s="173" t="s">
        <v>33</v>
      </c>
      <c r="W91" s="173" t="s">
        <v>33</v>
      </c>
    </row>
    <row r="92" spans="1:44" s="7" customFormat="1" ht="112.5" customHeight="1" x14ac:dyDescent="0.2">
      <c r="A92" s="116">
        <v>117</v>
      </c>
      <c r="B92" s="144" t="s">
        <v>336</v>
      </c>
      <c r="C92" s="3" t="s">
        <v>337</v>
      </c>
      <c r="D92" s="3" t="s">
        <v>338</v>
      </c>
      <c r="E92" s="3" t="s">
        <v>27</v>
      </c>
      <c r="F92" s="152">
        <v>45260</v>
      </c>
      <c r="G92" s="11" t="s">
        <v>339</v>
      </c>
      <c r="H92" s="5" t="s">
        <v>340</v>
      </c>
      <c r="I92" s="97" t="s">
        <v>48</v>
      </c>
      <c r="J92" s="71"/>
      <c r="K92" s="60">
        <v>0</v>
      </c>
      <c r="L92" s="60">
        <v>376455.04731861199</v>
      </c>
      <c r="M92" s="71">
        <v>0</v>
      </c>
      <c r="N92" s="107">
        <v>213324.52681388013</v>
      </c>
      <c r="O92" s="147">
        <f t="shared" si="1"/>
        <v>589779.57413249207</v>
      </c>
      <c r="P92" s="124"/>
      <c r="Q92" s="173" t="s">
        <v>31</v>
      </c>
      <c r="R92" s="173" t="s">
        <v>32</v>
      </c>
      <c r="S92" s="173" t="s">
        <v>32</v>
      </c>
      <c r="T92" s="173" t="s">
        <v>33</v>
      </c>
      <c r="U92" s="173" t="s">
        <v>33</v>
      </c>
      <c r="V92" s="173" t="s">
        <v>33</v>
      </c>
      <c r="W92" s="173" t="s">
        <v>33</v>
      </c>
    </row>
    <row r="93" spans="1:44" s="10" customFormat="1" ht="95.45" customHeight="1" x14ac:dyDescent="0.2">
      <c r="A93" s="118"/>
      <c r="B93" s="9" t="s">
        <v>341</v>
      </c>
      <c r="C93" s="9" t="s">
        <v>140</v>
      </c>
      <c r="D93" s="9" t="s">
        <v>141</v>
      </c>
      <c r="E93" s="9" t="s">
        <v>142</v>
      </c>
      <c r="F93" s="152">
        <v>45260</v>
      </c>
      <c r="G93" s="5" t="s">
        <v>342</v>
      </c>
      <c r="H93" s="5" t="s">
        <v>340</v>
      </c>
      <c r="I93" s="97" t="s">
        <v>48</v>
      </c>
      <c r="J93" s="83"/>
      <c r="K93" s="60">
        <v>0</v>
      </c>
      <c r="L93" s="60">
        <v>269792.7839116719</v>
      </c>
      <c r="M93" s="71">
        <v>0</v>
      </c>
      <c r="N93" s="107">
        <v>144307.76813880127</v>
      </c>
      <c r="O93" s="147">
        <f t="shared" si="1"/>
        <v>414100.55205047317</v>
      </c>
      <c r="P93" s="124"/>
      <c r="Q93" s="173" t="s">
        <v>31</v>
      </c>
      <c r="R93" s="173" t="s">
        <v>32</v>
      </c>
      <c r="S93" s="173" t="s">
        <v>32</v>
      </c>
      <c r="T93" s="173" t="s">
        <v>33</v>
      </c>
      <c r="U93" s="173" t="s">
        <v>343</v>
      </c>
      <c r="V93" s="173" t="s">
        <v>33</v>
      </c>
      <c r="W93" s="173" t="s">
        <v>33</v>
      </c>
    </row>
    <row r="94" spans="1:44" s="9" customFormat="1" ht="134.25" customHeight="1" x14ac:dyDescent="0.2">
      <c r="A94" s="118"/>
      <c r="B94" s="5" t="s">
        <v>344</v>
      </c>
      <c r="C94" s="5" t="s">
        <v>345</v>
      </c>
      <c r="D94" s="5" t="s">
        <v>346</v>
      </c>
      <c r="E94" s="5" t="s">
        <v>27</v>
      </c>
      <c r="F94" s="152">
        <v>45292</v>
      </c>
      <c r="G94" s="93" t="s">
        <v>347</v>
      </c>
      <c r="H94" s="5" t="s">
        <v>348</v>
      </c>
      <c r="I94" s="97" t="s">
        <v>117</v>
      </c>
      <c r="J94" s="71"/>
      <c r="K94" s="60">
        <v>35071598.692307688</v>
      </c>
      <c r="L94" s="60">
        <v>8614546.3328075707</v>
      </c>
      <c r="M94" s="71">
        <v>0</v>
      </c>
      <c r="N94" s="110"/>
      <c r="O94" s="147">
        <f t="shared" si="1"/>
        <v>43686145.025115259</v>
      </c>
      <c r="P94" s="123"/>
      <c r="Q94" s="172" t="s">
        <v>31</v>
      </c>
      <c r="R94" s="172" t="s">
        <v>32</v>
      </c>
      <c r="S94" s="172" t="s">
        <v>32</v>
      </c>
      <c r="T94" s="172" t="s">
        <v>33</v>
      </c>
      <c r="U94" s="172" t="s">
        <v>32</v>
      </c>
      <c r="V94" s="172" t="s">
        <v>33</v>
      </c>
      <c r="W94" s="172" t="s">
        <v>33</v>
      </c>
    </row>
    <row r="95" spans="1:44" ht="145.5" customHeight="1" x14ac:dyDescent="0.2">
      <c r="B95" s="117" t="s">
        <v>349</v>
      </c>
      <c r="C95" s="12" t="s">
        <v>350</v>
      </c>
      <c r="D95" s="12" t="s">
        <v>351</v>
      </c>
      <c r="E95" s="12" t="s">
        <v>27</v>
      </c>
      <c r="F95" s="161">
        <v>45809</v>
      </c>
      <c r="G95" s="93" t="s">
        <v>352</v>
      </c>
      <c r="H95" s="12" t="s">
        <v>353</v>
      </c>
      <c r="J95" s="77">
        <v>0</v>
      </c>
      <c r="K95" s="112">
        <v>0</v>
      </c>
      <c r="L95" s="112">
        <v>0</v>
      </c>
      <c r="M95" s="77">
        <v>0</v>
      </c>
      <c r="N95" s="114">
        <v>0</v>
      </c>
      <c r="O95" s="147">
        <f t="shared" si="1"/>
        <v>0</v>
      </c>
      <c r="P95" s="93" t="s">
        <v>354</v>
      </c>
      <c r="Q95" s="177" t="s">
        <v>355</v>
      </c>
      <c r="R95" s="177" t="s">
        <v>32</v>
      </c>
      <c r="S95" s="177" t="s">
        <v>32</v>
      </c>
      <c r="T95" s="177" t="s">
        <v>33</v>
      </c>
      <c r="U95" s="177" t="s">
        <v>32</v>
      </c>
      <c r="V95" s="177" t="s">
        <v>33</v>
      </c>
      <c r="W95" s="177" t="s">
        <v>33</v>
      </c>
    </row>
    <row r="96" spans="1:44" s="7" customFormat="1" ht="12" customHeight="1" x14ac:dyDescent="0.2">
      <c r="A96" s="4"/>
      <c r="B96" s="6"/>
      <c r="C96" s="6"/>
      <c r="D96" s="6"/>
      <c r="E96" s="6"/>
      <c r="F96" s="153"/>
      <c r="G96" s="5"/>
      <c r="H96" s="5"/>
      <c r="I96" s="99"/>
      <c r="J96" s="71"/>
      <c r="K96" s="60"/>
      <c r="L96" s="60"/>
      <c r="M96" s="71"/>
      <c r="N96" s="107"/>
      <c r="O96" s="107"/>
      <c r="P96" s="124"/>
      <c r="Q96" s="173"/>
      <c r="R96" s="173"/>
      <c r="S96" s="173"/>
      <c r="T96" s="173"/>
      <c r="U96" s="173"/>
      <c r="V96" s="173"/>
      <c r="W96" s="173"/>
    </row>
    <row r="97" spans="1:23" s="33" customFormat="1" ht="12" customHeight="1" x14ac:dyDescent="0.2">
      <c r="A97" s="62" t="s">
        <v>356</v>
      </c>
      <c r="B97" s="63"/>
      <c r="C97" s="35"/>
      <c r="D97" s="35"/>
      <c r="E97" s="35"/>
      <c r="F97" s="159"/>
      <c r="G97" s="35"/>
      <c r="H97" s="35"/>
      <c r="I97" s="100"/>
      <c r="J97" s="72"/>
      <c r="K97" s="111">
        <f>SUM(K76:K96)</f>
        <v>97953502.307692319</v>
      </c>
      <c r="L97" s="111">
        <f>SUM(L76:L96)</f>
        <v>15340543.178233437</v>
      </c>
      <c r="M97" s="111">
        <f>SUM(M76:M96)</f>
        <v>0</v>
      </c>
      <c r="N97" s="111">
        <f>SUM(N76:N96)</f>
        <v>3708082.216088328</v>
      </c>
      <c r="O97" s="111">
        <f>SUM(O76:O96)</f>
        <v>117002127.70201406</v>
      </c>
      <c r="P97" s="120"/>
      <c r="Q97" s="174"/>
      <c r="R97" s="174"/>
      <c r="S97" s="174"/>
      <c r="T97" s="174"/>
      <c r="U97" s="174"/>
      <c r="V97" s="174"/>
      <c r="W97" s="174"/>
    </row>
    <row r="98" spans="1:23" s="33" customFormat="1" ht="12" customHeight="1" x14ac:dyDescent="0.2">
      <c r="A98" s="34"/>
      <c r="B98" s="35"/>
      <c r="C98" s="35"/>
      <c r="D98" s="35"/>
      <c r="E98" s="35"/>
      <c r="F98" s="159"/>
      <c r="G98" s="35"/>
      <c r="H98" s="35"/>
      <c r="I98" s="100"/>
      <c r="J98" s="73"/>
      <c r="K98" s="113"/>
      <c r="L98" s="113"/>
      <c r="M98" s="73"/>
      <c r="P98" s="120"/>
      <c r="Q98" s="174"/>
      <c r="R98" s="174"/>
      <c r="S98" s="174"/>
      <c r="T98" s="174"/>
      <c r="U98" s="174"/>
      <c r="V98" s="174"/>
      <c r="W98" s="174"/>
    </row>
    <row r="99" spans="1:23" s="33" customFormat="1" ht="12" customHeight="1" x14ac:dyDescent="0.2">
      <c r="A99" s="34"/>
      <c r="B99" s="64" t="s">
        <v>357</v>
      </c>
      <c r="C99" s="35"/>
      <c r="D99" s="35"/>
      <c r="E99" s="35"/>
      <c r="F99" s="159"/>
      <c r="G99" s="35"/>
      <c r="H99" s="35"/>
      <c r="I99" s="100"/>
      <c r="J99" s="74"/>
      <c r="K99" s="65">
        <f>K69+K97</f>
        <v>270942302.25833112</v>
      </c>
      <c r="L99" s="65">
        <f>L69+L97</f>
        <v>19636145.919718117</v>
      </c>
      <c r="M99" s="65">
        <f>M69+M97</f>
        <v>1882786.1721611721</v>
      </c>
      <c r="N99" s="65">
        <f>N69+N97</f>
        <v>6084799.9833839256</v>
      </c>
      <c r="O99" s="65">
        <f>O69+O97</f>
        <v>298546034.33359432</v>
      </c>
      <c r="P99" s="120"/>
      <c r="Q99" s="174"/>
      <c r="R99" s="174"/>
      <c r="S99" s="174"/>
      <c r="T99" s="174"/>
      <c r="U99" s="174"/>
      <c r="V99" s="174"/>
      <c r="W99" s="174"/>
    </row>
    <row r="100" spans="1:23" s="33" customFormat="1" ht="12" customHeight="1" x14ac:dyDescent="0.2">
      <c r="A100" s="34"/>
      <c r="B100" s="37"/>
      <c r="C100" s="35"/>
      <c r="D100" s="35"/>
      <c r="E100" s="35"/>
      <c r="F100" s="159"/>
      <c r="G100" s="35"/>
      <c r="H100" s="35"/>
      <c r="I100" s="100"/>
      <c r="J100" s="73"/>
      <c r="K100" s="73"/>
      <c r="L100" s="73"/>
      <c r="M100" s="73"/>
      <c r="O100" s="113" t="s">
        <v>22</v>
      </c>
      <c r="P100" s="120"/>
      <c r="Q100" s="174"/>
      <c r="R100" s="174"/>
      <c r="S100" s="174"/>
      <c r="T100" s="174"/>
      <c r="U100" s="174"/>
      <c r="V100" s="174"/>
      <c r="W100" s="174"/>
    </row>
    <row r="101" spans="1:23" s="33" customFormat="1" ht="12" customHeight="1" x14ac:dyDescent="0.2">
      <c r="A101" s="34"/>
      <c r="B101" s="37" t="s">
        <v>358</v>
      </c>
      <c r="C101" s="35"/>
      <c r="D101" s="35"/>
      <c r="E101" s="35"/>
      <c r="F101" s="159"/>
      <c r="G101" s="35"/>
      <c r="H101" s="35"/>
      <c r="I101" s="100"/>
      <c r="J101" s="73"/>
      <c r="K101" s="73"/>
      <c r="L101" s="73"/>
      <c r="M101" s="73"/>
      <c r="O101" s="33" t="s">
        <v>22</v>
      </c>
      <c r="P101" s="120"/>
      <c r="Q101" s="174"/>
      <c r="R101" s="174"/>
      <c r="S101" s="174"/>
      <c r="T101" s="174"/>
      <c r="U101" s="174"/>
      <c r="V101" s="174"/>
      <c r="W101" s="174"/>
    </row>
    <row r="102" spans="1:23" s="33" customFormat="1" ht="11.25" x14ac:dyDescent="0.2">
      <c r="A102" s="34"/>
      <c r="B102" s="37" t="s">
        <v>359</v>
      </c>
      <c r="C102" s="35"/>
      <c r="D102" s="35"/>
      <c r="E102" s="35"/>
      <c r="F102" s="159"/>
      <c r="G102" s="35"/>
      <c r="H102" s="35"/>
      <c r="I102" s="100"/>
      <c r="J102" s="73"/>
      <c r="K102" s="73"/>
      <c r="L102" s="73"/>
      <c r="M102" s="73"/>
      <c r="O102" s="33" t="s">
        <v>22</v>
      </c>
      <c r="P102" s="120"/>
      <c r="Q102" s="174"/>
      <c r="R102" s="174"/>
      <c r="S102" s="174"/>
      <c r="T102" s="174"/>
      <c r="U102" s="174"/>
      <c r="V102" s="174"/>
      <c r="W102" s="174"/>
    </row>
    <row r="103" spans="1:23" s="33" customFormat="1" ht="12" hidden="1" customHeight="1" x14ac:dyDescent="0.2">
      <c r="A103" s="34"/>
      <c r="B103" s="35"/>
      <c r="C103" s="35"/>
      <c r="D103" s="35"/>
      <c r="E103" s="35"/>
      <c r="F103" s="159"/>
      <c r="G103" s="35"/>
      <c r="H103" s="35"/>
      <c r="I103" s="100"/>
      <c r="J103" s="73"/>
      <c r="K103" s="73"/>
      <c r="L103" s="73"/>
      <c r="M103" s="73"/>
      <c r="P103" s="120"/>
      <c r="Q103" s="174"/>
      <c r="R103" s="174"/>
      <c r="S103" s="174"/>
      <c r="T103" s="174"/>
      <c r="U103" s="174"/>
      <c r="V103" s="174"/>
      <c r="W103" s="174"/>
    </row>
    <row r="104" spans="1:23" s="33" customFormat="1" ht="12" hidden="1" customHeight="1" x14ac:dyDescent="0.2">
      <c r="A104" s="38"/>
      <c r="B104" s="39"/>
      <c r="C104" s="39"/>
      <c r="D104" s="39"/>
      <c r="E104" s="39"/>
      <c r="F104" s="162"/>
      <c r="G104" s="39"/>
      <c r="H104" s="39"/>
      <c r="I104" s="100"/>
      <c r="J104" s="73"/>
      <c r="K104" s="73"/>
      <c r="L104" s="73"/>
      <c r="M104" s="73"/>
      <c r="P104" s="120"/>
      <c r="Q104" s="174"/>
      <c r="R104" s="174"/>
      <c r="S104" s="174"/>
      <c r="T104" s="174"/>
      <c r="U104" s="174"/>
      <c r="V104" s="174"/>
      <c r="W104" s="174"/>
    </row>
    <row r="105" spans="1:23" hidden="1" x14ac:dyDescent="0.2">
      <c r="A105" s="4" t="s">
        <v>22</v>
      </c>
      <c r="B105" s="5" t="s">
        <v>360</v>
      </c>
      <c r="C105" s="5"/>
      <c r="D105" s="5"/>
      <c r="E105" s="5" t="s">
        <v>22</v>
      </c>
      <c r="F105" s="153"/>
      <c r="G105" s="5"/>
      <c r="H105" s="5"/>
      <c r="I105" s="101"/>
      <c r="J105" s="75"/>
      <c r="K105" s="75"/>
      <c r="L105" s="75"/>
      <c r="M105" s="75"/>
    </row>
    <row r="106" spans="1:23" hidden="1" x14ac:dyDescent="0.2">
      <c r="A106" s="4" t="s">
        <v>22</v>
      </c>
      <c r="B106" s="5" t="s">
        <v>361</v>
      </c>
      <c r="C106" s="5"/>
      <c r="D106" s="5"/>
      <c r="E106" s="5" t="s">
        <v>22</v>
      </c>
      <c r="F106" s="153"/>
      <c r="G106" s="5"/>
      <c r="H106" s="5"/>
      <c r="I106" s="101"/>
      <c r="J106" s="75"/>
      <c r="K106" s="75"/>
      <c r="L106" s="75"/>
      <c r="M106" s="75"/>
    </row>
    <row r="107" spans="1:23" s="33" customFormat="1" ht="10.5" hidden="1" x14ac:dyDescent="0.2">
      <c r="A107" s="38"/>
      <c r="B107" s="39"/>
      <c r="C107" s="39"/>
      <c r="D107" s="39"/>
      <c r="E107" s="39"/>
      <c r="F107" s="162"/>
      <c r="G107" s="39"/>
      <c r="H107" s="39"/>
      <c r="I107" s="100"/>
      <c r="J107" s="73"/>
      <c r="K107" s="73"/>
      <c r="L107" s="73"/>
      <c r="M107" s="73"/>
      <c r="P107" s="120"/>
      <c r="Q107" s="174"/>
      <c r="R107" s="174"/>
      <c r="S107" s="174"/>
      <c r="T107" s="174"/>
      <c r="U107" s="174"/>
      <c r="V107" s="174"/>
      <c r="W107" s="174"/>
    </row>
    <row r="108" spans="1:23" s="33" customFormat="1" ht="10.5" hidden="1" x14ac:dyDescent="0.2">
      <c r="A108" s="40"/>
      <c r="F108" s="163"/>
      <c r="I108" s="100"/>
      <c r="J108" s="73"/>
      <c r="K108" s="73"/>
      <c r="L108" s="73"/>
      <c r="M108" s="73"/>
      <c r="P108" s="120"/>
      <c r="Q108" s="174"/>
      <c r="R108" s="174"/>
      <c r="S108" s="174"/>
      <c r="T108" s="174"/>
      <c r="U108" s="174"/>
      <c r="V108" s="174"/>
      <c r="W108" s="174"/>
    </row>
    <row r="109" spans="1:23" s="33" customFormat="1" ht="10.5" hidden="1" x14ac:dyDescent="0.2">
      <c r="A109" s="40"/>
      <c r="F109" s="163"/>
      <c r="I109" s="100"/>
      <c r="J109" s="73"/>
      <c r="K109" s="73"/>
      <c r="L109" s="73"/>
      <c r="M109" s="73"/>
      <c r="P109" s="120"/>
      <c r="Q109" s="174"/>
      <c r="R109" s="174"/>
      <c r="S109" s="174"/>
      <c r="T109" s="174"/>
      <c r="U109" s="174"/>
      <c r="V109" s="174"/>
      <c r="W109" s="174"/>
    </row>
    <row r="110" spans="1:23" s="33" customFormat="1" ht="10.5" hidden="1" x14ac:dyDescent="0.2">
      <c r="A110" s="40"/>
      <c r="F110" s="163"/>
      <c r="I110" s="100"/>
      <c r="J110" s="73"/>
      <c r="K110" s="73"/>
      <c r="L110" s="73"/>
      <c r="M110" s="73"/>
      <c r="P110" s="120"/>
      <c r="Q110" s="174"/>
      <c r="R110" s="174"/>
      <c r="S110" s="174"/>
      <c r="T110" s="174"/>
      <c r="U110" s="174"/>
      <c r="V110" s="174"/>
      <c r="W110" s="174"/>
    </row>
    <row r="111" spans="1:23" s="33" customFormat="1" ht="10.5" hidden="1" x14ac:dyDescent="0.2">
      <c r="A111" s="40"/>
      <c r="F111" s="163"/>
      <c r="I111" s="100"/>
      <c r="J111" s="73"/>
      <c r="K111" s="73"/>
      <c r="L111" s="73"/>
      <c r="M111" s="73"/>
      <c r="P111" s="120"/>
      <c r="Q111" s="174"/>
      <c r="R111" s="174"/>
      <c r="S111" s="174"/>
      <c r="T111" s="174"/>
      <c r="U111" s="174"/>
      <c r="V111" s="174"/>
      <c r="W111" s="174"/>
    </row>
    <row r="112" spans="1:23" s="33" customFormat="1" ht="10.5" hidden="1" x14ac:dyDescent="0.2">
      <c r="A112" s="41" t="s">
        <v>22</v>
      </c>
      <c r="B112" s="33" t="s">
        <v>362</v>
      </c>
      <c r="F112" s="163"/>
      <c r="I112" s="100"/>
      <c r="J112" s="73"/>
      <c r="K112" s="73"/>
      <c r="L112" s="73"/>
      <c r="M112" s="73"/>
      <c r="P112" s="120"/>
      <c r="Q112" s="174"/>
      <c r="R112" s="174"/>
      <c r="S112" s="174"/>
      <c r="T112" s="174"/>
      <c r="U112" s="174"/>
      <c r="V112" s="174"/>
      <c r="W112" s="174"/>
    </row>
    <row r="113" spans="1:23" s="33" customFormat="1" ht="10.5" hidden="1" x14ac:dyDescent="0.2">
      <c r="A113" s="41" t="s">
        <v>22</v>
      </c>
      <c r="F113" s="163"/>
      <c r="I113" s="100"/>
      <c r="J113" s="73"/>
      <c r="K113" s="73"/>
      <c r="L113" s="73"/>
      <c r="M113" s="73"/>
      <c r="P113" s="120"/>
      <c r="Q113" s="174"/>
      <c r="R113" s="174"/>
      <c r="S113" s="174"/>
      <c r="T113" s="174"/>
      <c r="U113" s="174"/>
      <c r="V113" s="174"/>
      <c r="W113" s="174"/>
    </row>
    <row r="114" spans="1:23" s="33" customFormat="1" ht="10.5" hidden="1" x14ac:dyDescent="0.2">
      <c r="A114" s="41" t="s">
        <v>22</v>
      </c>
      <c r="B114" s="33" t="s">
        <v>363</v>
      </c>
      <c r="F114" s="163"/>
      <c r="I114" s="100"/>
      <c r="J114" s="73"/>
      <c r="K114" s="73"/>
      <c r="L114" s="73"/>
      <c r="M114" s="73"/>
      <c r="P114" s="120"/>
      <c r="Q114" s="174"/>
      <c r="R114" s="174"/>
      <c r="S114" s="174"/>
      <c r="T114" s="174"/>
      <c r="U114" s="174"/>
      <c r="V114" s="174"/>
      <c r="W114" s="174"/>
    </row>
    <row r="115" spans="1:23" s="33" customFormat="1" ht="11.25" hidden="1" x14ac:dyDescent="0.2">
      <c r="A115" s="41" t="s">
        <v>22</v>
      </c>
      <c r="B115" s="42" t="s">
        <v>364</v>
      </c>
      <c r="F115" s="163"/>
      <c r="I115" s="100"/>
      <c r="J115" s="73"/>
      <c r="K115" s="73"/>
      <c r="L115" s="73"/>
      <c r="M115" s="73"/>
      <c r="P115" s="120"/>
      <c r="Q115" s="174"/>
      <c r="R115" s="174"/>
      <c r="S115" s="174"/>
      <c r="T115" s="174"/>
      <c r="U115" s="174"/>
      <c r="V115" s="174"/>
      <c r="W115" s="174"/>
    </row>
    <row r="116" spans="1:23" s="30" customFormat="1" ht="11.25" hidden="1" x14ac:dyDescent="0.2">
      <c r="A116" s="43" t="s">
        <v>22</v>
      </c>
      <c r="B116" s="44"/>
      <c r="C116" s="44"/>
      <c r="D116" s="44"/>
      <c r="E116" s="44"/>
      <c r="F116" s="164"/>
      <c r="G116" s="44"/>
      <c r="H116" s="44"/>
      <c r="I116" s="102"/>
      <c r="J116" s="76"/>
      <c r="K116" s="76"/>
      <c r="L116" s="76"/>
      <c r="M116" s="76"/>
      <c r="P116" s="125"/>
      <c r="Q116" s="175"/>
      <c r="R116" s="175"/>
      <c r="S116" s="175"/>
      <c r="T116" s="175"/>
      <c r="U116" s="175"/>
      <c r="V116" s="175"/>
      <c r="W116" s="175"/>
    </row>
    <row r="117" spans="1:23" s="30" customFormat="1" ht="11.25" hidden="1" x14ac:dyDescent="0.2">
      <c r="A117" s="43" t="s">
        <v>22</v>
      </c>
      <c r="B117" s="33" t="s">
        <v>365</v>
      </c>
      <c r="C117" s="44"/>
      <c r="D117" s="44"/>
      <c r="E117" s="44"/>
      <c r="F117" s="164"/>
      <c r="G117" s="44"/>
      <c r="H117" s="44"/>
      <c r="I117" s="102"/>
      <c r="J117" s="76"/>
      <c r="K117" s="76"/>
      <c r="L117" s="76"/>
      <c r="M117" s="76"/>
      <c r="P117" s="125"/>
      <c r="Q117" s="175"/>
      <c r="R117" s="175"/>
      <c r="S117" s="175"/>
      <c r="T117" s="175"/>
      <c r="U117" s="175"/>
      <c r="V117" s="175"/>
      <c r="W117" s="175"/>
    </row>
    <row r="118" spans="1:23" s="30" customFormat="1" ht="11.25" hidden="1" x14ac:dyDescent="0.2">
      <c r="A118" s="43" t="s">
        <v>22</v>
      </c>
      <c r="B118" s="42" t="s">
        <v>366</v>
      </c>
      <c r="C118" s="44"/>
      <c r="D118" s="44"/>
      <c r="E118" s="44"/>
      <c r="F118" s="164"/>
      <c r="G118" s="44"/>
      <c r="H118" s="44"/>
      <c r="I118" s="102"/>
      <c r="J118" s="76"/>
      <c r="K118" s="76"/>
      <c r="L118" s="76"/>
      <c r="M118" s="76"/>
      <c r="P118" s="125"/>
      <c r="Q118" s="175"/>
      <c r="R118" s="175"/>
      <c r="S118" s="175"/>
      <c r="T118" s="175"/>
      <c r="U118" s="175"/>
      <c r="V118" s="175"/>
      <c r="W118" s="175"/>
    </row>
    <row r="119" spans="1:23" s="30" customFormat="1" ht="11.25" hidden="1" x14ac:dyDescent="0.2">
      <c r="A119" s="45"/>
      <c r="B119" s="44"/>
      <c r="C119" s="44"/>
      <c r="D119" s="44"/>
      <c r="E119" s="44"/>
      <c r="F119" s="164"/>
      <c r="G119" s="44"/>
      <c r="H119" s="44"/>
      <c r="I119" s="102"/>
      <c r="J119" s="76"/>
      <c r="K119" s="76"/>
      <c r="L119" s="76"/>
      <c r="M119" s="76"/>
      <c r="P119" s="125"/>
      <c r="Q119" s="175"/>
      <c r="R119" s="175"/>
      <c r="S119" s="175"/>
      <c r="T119" s="175"/>
      <c r="U119" s="175"/>
      <c r="V119" s="175"/>
      <c r="W119" s="175"/>
    </row>
    <row r="120" spans="1:23" hidden="1" x14ac:dyDescent="0.2">
      <c r="A120" s="45"/>
      <c r="B120" s="33" t="s">
        <v>367</v>
      </c>
      <c r="C120" s="44"/>
      <c r="D120" s="44"/>
      <c r="E120" s="44"/>
      <c r="F120" s="164"/>
      <c r="G120" s="44"/>
      <c r="H120" s="44"/>
      <c r="I120" s="102"/>
      <c r="J120" s="76"/>
      <c r="K120" s="76"/>
      <c r="L120" s="76"/>
      <c r="M120" s="76"/>
    </row>
    <row r="121" spans="1:23" hidden="1" x14ac:dyDescent="0.2">
      <c r="A121" s="45"/>
      <c r="B121" s="42" t="s">
        <v>368</v>
      </c>
      <c r="C121" s="44"/>
      <c r="D121" s="44"/>
      <c r="E121" s="44"/>
      <c r="F121" s="164"/>
      <c r="G121" s="44"/>
      <c r="H121" s="44"/>
      <c r="I121" s="102"/>
      <c r="J121" s="76"/>
      <c r="K121" s="76"/>
      <c r="L121" s="76"/>
      <c r="M121" s="76"/>
    </row>
    <row r="122" spans="1:23" hidden="1" x14ac:dyDescent="0.2">
      <c r="A122" s="45"/>
      <c r="B122" s="42" t="s">
        <v>369</v>
      </c>
      <c r="C122" s="44"/>
      <c r="D122" s="44"/>
      <c r="E122" s="44"/>
      <c r="F122" s="164"/>
      <c r="G122" s="44"/>
      <c r="H122" s="44"/>
      <c r="I122" s="102"/>
      <c r="J122" s="76"/>
      <c r="K122" s="76"/>
      <c r="L122" s="76"/>
      <c r="M122" s="76"/>
    </row>
    <row r="123" spans="1:23" hidden="1" x14ac:dyDescent="0.2">
      <c r="A123" s="45"/>
      <c r="B123" s="44"/>
      <c r="C123" s="44"/>
      <c r="D123" s="44"/>
      <c r="E123" s="44"/>
      <c r="F123" s="164"/>
      <c r="G123" s="44"/>
      <c r="H123" s="44"/>
      <c r="I123" s="102"/>
      <c r="J123" s="76"/>
      <c r="K123" s="76"/>
      <c r="L123" s="76"/>
      <c r="M123" s="76"/>
    </row>
    <row r="124" spans="1:23" hidden="1" x14ac:dyDescent="0.2">
      <c r="A124" s="45"/>
      <c r="B124" s="33" t="s">
        <v>370</v>
      </c>
      <c r="C124" s="44"/>
      <c r="D124" s="44"/>
      <c r="E124" s="44"/>
      <c r="F124" s="164"/>
      <c r="G124" s="44"/>
      <c r="H124" s="44"/>
      <c r="I124" s="102"/>
      <c r="J124" s="76"/>
      <c r="K124" s="76"/>
      <c r="L124" s="76"/>
      <c r="M124" s="76"/>
    </row>
    <row r="125" spans="1:23" hidden="1" x14ac:dyDescent="0.2">
      <c r="A125" s="45"/>
      <c r="B125" s="42" t="s">
        <v>371</v>
      </c>
      <c r="C125" s="44"/>
      <c r="D125" s="44"/>
      <c r="E125" s="44"/>
      <c r="F125" s="164"/>
      <c r="G125" s="44"/>
      <c r="H125" s="44"/>
      <c r="I125" s="102"/>
      <c r="J125" s="76"/>
      <c r="K125" s="76"/>
      <c r="L125" s="76"/>
      <c r="M125" s="76"/>
    </row>
    <row r="126" spans="1:23" hidden="1" x14ac:dyDescent="0.2">
      <c r="A126" s="45"/>
      <c r="B126" s="42"/>
      <c r="C126" s="44"/>
      <c r="D126" s="44"/>
      <c r="E126" s="44"/>
      <c r="F126" s="164"/>
      <c r="G126" s="44"/>
      <c r="H126" s="44"/>
      <c r="I126" s="102"/>
      <c r="J126" s="76"/>
      <c r="K126" s="76"/>
      <c r="L126" s="76"/>
      <c r="M126" s="76"/>
    </row>
    <row r="127" spans="1:23" hidden="1" x14ac:dyDescent="0.2">
      <c r="A127" s="45"/>
      <c r="B127" s="46" t="s">
        <v>372</v>
      </c>
      <c r="C127" s="47"/>
      <c r="D127" s="47"/>
      <c r="E127" s="47"/>
      <c r="F127" s="165"/>
      <c r="G127" s="47"/>
      <c r="H127" s="47"/>
      <c r="I127" s="102"/>
      <c r="J127" s="76"/>
      <c r="K127" s="76"/>
      <c r="L127" s="76"/>
      <c r="M127" s="76"/>
    </row>
    <row r="128" spans="1:23" hidden="1" x14ac:dyDescent="0.2">
      <c r="A128" s="45"/>
      <c r="B128" s="44"/>
      <c r="C128" s="44"/>
      <c r="D128" s="44"/>
      <c r="E128" s="44"/>
      <c r="F128" s="164"/>
      <c r="G128" s="44"/>
      <c r="H128" s="44"/>
      <c r="I128" s="102"/>
      <c r="J128" s="76"/>
      <c r="K128" s="76"/>
      <c r="L128" s="76"/>
      <c r="M128" s="76"/>
    </row>
    <row r="129" spans="1:23" hidden="1" x14ac:dyDescent="0.2">
      <c r="A129" s="45"/>
      <c r="B129" s="48" t="s">
        <v>373</v>
      </c>
      <c r="C129" s="44"/>
      <c r="D129" s="44"/>
      <c r="E129" s="44"/>
      <c r="F129" s="164"/>
      <c r="G129" s="44"/>
      <c r="H129" s="44"/>
      <c r="I129" s="102"/>
      <c r="J129" s="76"/>
      <c r="K129" s="76"/>
      <c r="L129" s="76"/>
      <c r="M129" s="76"/>
    </row>
    <row r="130" spans="1:23" hidden="1" x14ac:dyDescent="0.2">
      <c r="A130" s="45"/>
      <c r="B130" s="42" t="s">
        <v>374</v>
      </c>
      <c r="C130" s="44"/>
      <c r="D130" s="44"/>
      <c r="E130" s="44"/>
      <c r="F130" s="164"/>
      <c r="G130" s="44"/>
      <c r="H130" s="44"/>
      <c r="I130" s="102"/>
      <c r="J130" s="76"/>
      <c r="K130" s="76"/>
      <c r="L130" s="76"/>
      <c r="M130" s="76"/>
    </row>
    <row r="131" spans="1:23" hidden="1" x14ac:dyDescent="0.2">
      <c r="A131" s="45"/>
      <c r="B131" s="49" t="s">
        <v>22</v>
      </c>
      <c r="C131" s="44"/>
      <c r="D131" s="44"/>
      <c r="E131" s="44"/>
      <c r="F131" s="164"/>
      <c r="G131" s="44"/>
      <c r="H131" s="44"/>
      <c r="I131" s="102"/>
      <c r="J131" s="76"/>
      <c r="K131" s="76"/>
      <c r="L131" s="76"/>
      <c r="M131" s="76"/>
    </row>
    <row r="132" spans="1:23" x14ac:dyDescent="0.2">
      <c r="A132" s="45"/>
      <c r="B132" s="37" t="s">
        <v>375</v>
      </c>
      <c r="C132" s="44"/>
      <c r="D132" s="44"/>
      <c r="E132" s="44"/>
      <c r="F132" s="164"/>
      <c r="G132" s="44"/>
      <c r="H132" s="44"/>
      <c r="I132" s="102"/>
      <c r="J132" s="76"/>
      <c r="K132" s="76"/>
      <c r="L132" s="76"/>
      <c r="M132" s="76"/>
      <c r="O132" s="114" t="s">
        <v>22</v>
      </c>
    </row>
    <row r="133" spans="1:23" x14ac:dyDescent="0.2">
      <c r="A133" s="45"/>
      <c r="B133" s="88" t="s">
        <v>376</v>
      </c>
      <c r="C133" s="89"/>
      <c r="D133" s="44"/>
      <c r="E133" s="44"/>
      <c r="F133" s="164"/>
      <c r="G133" s="44"/>
      <c r="H133" s="44"/>
      <c r="I133" s="102"/>
      <c r="J133" s="76"/>
      <c r="K133" s="76"/>
      <c r="L133" s="76"/>
      <c r="M133" s="76"/>
      <c r="O133" s="92" t="s">
        <v>22</v>
      </c>
    </row>
    <row r="134" spans="1:23" x14ac:dyDescent="0.2">
      <c r="A134" s="45"/>
      <c r="B134" s="88" t="s">
        <v>377</v>
      </c>
      <c r="C134" s="89"/>
      <c r="D134" s="44"/>
      <c r="E134" s="44"/>
      <c r="F134" s="164"/>
      <c r="G134" s="44"/>
      <c r="H134" s="44"/>
      <c r="I134" s="102"/>
      <c r="J134" s="76"/>
      <c r="K134" s="76"/>
      <c r="L134" s="76"/>
      <c r="M134" s="76"/>
    </row>
    <row r="135" spans="1:23" x14ac:dyDescent="0.2">
      <c r="M135" s="77" t="s">
        <v>22</v>
      </c>
    </row>
    <row r="136" spans="1:23" s="7" customFormat="1" ht="12" x14ac:dyDescent="0.2">
      <c r="A136" s="4">
        <v>100</v>
      </c>
      <c r="B136" s="6" t="s">
        <v>378</v>
      </c>
      <c r="C136" s="6" t="s">
        <v>379</v>
      </c>
      <c r="D136" s="6"/>
      <c r="E136" s="6"/>
      <c r="F136" s="155"/>
      <c r="G136" s="6"/>
      <c r="H136" s="5"/>
      <c r="I136" s="99"/>
      <c r="J136" s="71"/>
      <c r="K136" s="71"/>
      <c r="L136" s="71"/>
      <c r="M136" s="71" t="s">
        <v>22</v>
      </c>
      <c r="P136" s="124"/>
      <c r="Q136" s="173"/>
      <c r="R136" s="173"/>
      <c r="S136" s="173"/>
      <c r="T136" s="173"/>
      <c r="U136" s="173"/>
      <c r="V136" s="173"/>
      <c r="W136" s="173"/>
    </row>
    <row r="137" spans="1:23" s="51" customFormat="1" ht="12" x14ac:dyDescent="0.2">
      <c r="A137" s="50"/>
      <c r="B137" s="9" t="s">
        <v>380</v>
      </c>
      <c r="C137" s="9" t="s">
        <v>381</v>
      </c>
      <c r="D137" s="9" t="s">
        <v>228</v>
      </c>
      <c r="E137" s="9" t="s">
        <v>128</v>
      </c>
      <c r="F137" s="167"/>
      <c r="G137" s="10"/>
      <c r="H137" s="10"/>
      <c r="I137" s="103"/>
      <c r="J137" s="78"/>
      <c r="K137" s="78"/>
      <c r="L137" s="78"/>
      <c r="M137" s="78"/>
      <c r="P137" s="129"/>
      <c r="Q137" s="178"/>
      <c r="R137" s="178"/>
      <c r="S137" s="178"/>
      <c r="T137" s="178"/>
      <c r="U137" s="178"/>
      <c r="V137" s="178"/>
      <c r="W137" s="178"/>
    </row>
    <row r="138" spans="1:23" s="7" customFormat="1" ht="12" x14ac:dyDescent="0.2">
      <c r="A138" s="115"/>
      <c r="B138" s="9" t="s">
        <v>380</v>
      </c>
      <c r="C138" s="9" t="s">
        <v>382</v>
      </c>
      <c r="D138" s="9" t="s">
        <v>383</v>
      </c>
      <c r="E138" s="9" t="s">
        <v>27</v>
      </c>
      <c r="F138" s="167"/>
      <c r="G138" s="10"/>
      <c r="H138" s="10"/>
      <c r="I138" s="83"/>
      <c r="J138" s="71"/>
      <c r="K138" s="71"/>
      <c r="L138" s="71"/>
      <c r="M138" s="71"/>
      <c r="P138" s="124"/>
      <c r="Q138" s="173"/>
      <c r="R138" s="173"/>
      <c r="S138" s="173"/>
      <c r="T138" s="173"/>
      <c r="U138" s="173"/>
      <c r="V138" s="173"/>
      <c r="W138" s="173"/>
    </row>
    <row r="139" spans="1:23" s="51" customFormat="1" ht="12" x14ac:dyDescent="0.2">
      <c r="A139" s="50"/>
      <c r="B139" s="9" t="s">
        <v>380</v>
      </c>
      <c r="C139" s="9" t="s">
        <v>384</v>
      </c>
      <c r="D139" s="9" t="s">
        <v>385</v>
      </c>
      <c r="E139" s="9" t="s">
        <v>27</v>
      </c>
      <c r="F139" s="167"/>
      <c r="G139" s="10"/>
      <c r="H139" s="10"/>
      <c r="I139" s="84"/>
      <c r="J139" s="78"/>
      <c r="K139" s="78"/>
      <c r="L139" s="78"/>
      <c r="M139" s="78"/>
      <c r="P139" s="129"/>
      <c r="Q139" s="178"/>
      <c r="R139" s="178"/>
      <c r="S139" s="178"/>
      <c r="T139" s="178"/>
      <c r="U139" s="178"/>
      <c r="V139" s="178"/>
      <c r="W139" s="178"/>
    </row>
    <row r="140" spans="1:23" s="51" customFormat="1" ht="12" x14ac:dyDescent="0.2">
      <c r="A140" s="50"/>
      <c r="B140" s="9" t="s">
        <v>380</v>
      </c>
      <c r="C140" s="9" t="s">
        <v>386</v>
      </c>
      <c r="D140" s="9" t="s">
        <v>387</v>
      </c>
      <c r="E140" s="9" t="s">
        <v>27</v>
      </c>
      <c r="F140" s="167"/>
      <c r="G140" s="10"/>
      <c r="H140" s="10"/>
      <c r="I140" s="84"/>
      <c r="J140" s="78"/>
      <c r="K140" s="78"/>
      <c r="L140" s="78"/>
      <c r="M140" s="78"/>
      <c r="P140" s="129"/>
      <c r="Q140" s="178"/>
      <c r="R140" s="178"/>
      <c r="S140" s="178"/>
      <c r="T140" s="178"/>
      <c r="U140" s="178"/>
      <c r="V140" s="178"/>
      <c r="W140" s="178"/>
    </row>
    <row r="141" spans="1:23" s="7" customFormat="1" ht="12" x14ac:dyDescent="0.2">
      <c r="A141" s="115"/>
      <c r="B141" s="9" t="s">
        <v>380</v>
      </c>
      <c r="C141" s="9" t="s">
        <v>388</v>
      </c>
      <c r="D141" s="9" t="s">
        <v>389</v>
      </c>
      <c r="E141" s="9" t="s">
        <v>27</v>
      </c>
      <c r="F141" s="167"/>
      <c r="G141" s="10"/>
      <c r="H141" s="10"/>
      <c r="I141" s="83"/>
      <c r="J141" s="71"/>
      <c r="K141" s="71"/>
      <c r="L141" s="71"/>
      <c r="M141" s="71"/>
      <c r="P141" s="124"/>
      <c r="Q141" s="173"/>
      <c r="R141" s="173"/>
      <c r="S141" s="173"/>
      <c r="T141" s="173"/>
      <c r="U141" s="173"/>
      <c r="V141" s="173"/>
      <c r="W141" s="173"/>
    </row>
    <row r="142" spans="1:23" s="51" customFormat="1" ht="12" x14ac:dyDescent="0.2">
      <c r="A142" s="50"/>
      <c r="B142" s="9" t="s">
        <v>380</v>
      </c>
      <c r="C142" s="9" t="s">
        <v>390</v>
      </c>
      <c r="D142" s="9" t="s">
        <v>391</v>
      </c>
      <c r="E142" s="9" t="s">
        <v>78</v>
      </c>
      <c r="F142" s="167"/>
      <c r="G142" s="10"/>
      <c r="H142" s="10"/>
      <c r="I142" s="84"/>
      <c r="J142" s="78"/>
      <c r="K142" s="78"/>
      <c r="L142" s="78"/>
      <c r="M142" s="78"/>
      <c r="P142" s="129"/>
      <c r="Q142" s="178"/>
      <c r="R142" s="178"/>
      <c r="S142" s="178"/>
      <c r="T142" s="178"/>
      <c r="U142" s="178"/>
      <c r="V142" s="178"/>
      <c r="W142" s="178"/>
    </row>
    <row r="143" spans="1:23" s="51" customFormat="1" ht="12" x14ac:dyDescent="0.2">
      <c r="A143" s="50"/>
      <c r="B143" s="9" t="s">
        <v>380</v>
      </c>
      <c r="C143" s="9" t="s">
        <v>392</v>
      </c>
      <c r="D143" s="9" t="s">
        <v>393</v>
      </c>
      <c r="E143" s="9" t="s">
        <v>27</v>
      </c>
      <c r="F143" s="167"/>
      <c r="G143" s="10"/>
      <c r="H143" s="10"/>
      <c r="I143" s="83"/>
      <c r="J143" s="78"/>
      <c r="K143" s="78"/>
      <c r="L143" s="78"/>
      <c r="M143" s="78"/>
      <c r="P143" s="129"/>
      <c r="Q143" s="178"/>
      <c r="R143" s="178"/>
      <c r="S143" s="178"/>
      <c r="T143" s="178"/>
      <c r="U143" s="178"/>
      <c r="V143" s="178"/>
      <c r="W143" s="178"/>
    </row>
    <row r="144" spans="1:23" ht="58.15" customHeight="1" x14ac:dyDescent="0.2">
      <c r="B144" s="12" t="s">
        <v>394</v>
      </c>
      <c r="C144" s="12" t="s">
        <v>395</v>
      </c>
      <c r="D144" s="12" t="s">
        <v>396</v>
      </c>
      <c r="E144" s="12" t="s">
        <v>93</v>
      </c>
      <c r="G144" s="12" t="s">
        <v>397</v>
      </c>
      <c r="H144" s="12" t="s">
        <v>398</v>
      </c>
      <c r="I144" s="106"/>
      <c r="J144" s="105"/>
      <c r="K144" s="105"/>
      <c r="L144" s="105"/>
      <c r="M144" s="105"/>
      <c r="N144" s="29"/>
      <c r="O144" s="29"/>
      <c r="P144" s="130"/>
    </row>
    <row r="145" spans="1:16" ht="12" x14ac:dyDescent="0.2">
      <c r="B145" s="12" t="s">
        <v>394</v>
      </c>
      <c r="C145" s="12" t="s">
        <v>399</v>
      </c>
      <c r="D145" s="12" t="s">
        <v>400</v>
      </c>
      <c r="E145" s="12" t="s">
        <v>27</v>
      </c>
      <c r="H145" s="12" t="s">
        <v>398</v>
      </c>
      <c r="I145" s="106"/>
      <c r="J145" s="105"/>
      <c r="K145" s="105"/>
      <c r="L145" s="105"/>
      <c r="M145" s="105"/>
      <c r="N145" s="29"/>
      <c r="O145" s="29"/>
      <c r="P145" s="130"/>
    </row>
    <row r="146" spans="1:16" ht="12" x14ac:dyDescent="0.2">
      <c r="B146" s="12" t="s">
        <v>394</v>
      </c>
      <c r="C146" s="12" t="s">
        <v>401</v>
      </c>
      <c r="D146" s="12" t="s">
        <v>402</v>
      </c>
      <c r="E146" s="12" t="s">
        <v>27</v>
      </c>
      <c r="I146" s="106"/>
      <c r="J146" s="105"/>
      <c r="K146" s="105"/>
      <c r="L146" s="105"/>
      <c r="M146" s="105"/>
      <c r="N146" s="29"/>
      <c r="O146" s="29"/>
      <c r="P146" s="130"/>
    </row>
    <row r="147" spans="1:16" x14ac:dyDescent="0.2">
      <c r="B147" s="29"/>
    </row>
    <row r="148" spans="1:16" hidden="1" x14ac:dyDescent="0.2">
      <c r="A148" s="45"/>
      <c r="B148" s="52" t="s">
        <v>403</v>
      </c>
      <c r="C148" s="44"/>
      <c r="D148" s="44"/>
      <c r="E148" s="44"/>
      <c r="F148" s="164"/>
      <c r="G148" s="44"/>
      <c r="H148" s="44"/>
    </row>
    <row r="149" spans="1:16" hidden="1" x14ac:dyDescent="0.2">
      <c r="A149" s="45"/>
      <c r="B149" s="44" t="s">
        <v>22</v>
      </c>
      <c r="C149" s="44"/>
      <c r="D149" s="44"/>
      <c r="E149" s="44"/>
      <c r="F149" s="164"/>
      <c r="G149" s="44"/>
      <c r="H149" s="44"/>
    </row>
    <row r="150" spans="1:16" hidden="1" x14ac:dyDescent="0.2">
      <c r="A150" s="53" t="s">
        <v>404</v>
      </c>
      <c r="B150" s="44" t="s">
        <v>405</v>
      </c>
      <c r="C150" s="44" t="s">
        <v>25</v>
      </c>
      <c r="D150" s="44" t="s">
        <v>406</v>
      </c>
      <c r="E150" s="44" t="s">
        <v>27</v>
      </c>
      <c r="F150" s="164"/>
      <c r="G150" s="44"/>
      <c r="H150" s="44" t="s">
        <v>407</v>
      </c>
    </row>
    <row r="151" spans="1:16" hidden="1" x14ac:dyDescent="0.2">
      <c r="A151" s="53" t="s">
        <v>408</v>
      </c>
      <c r="B151" s="5" t="s">
        <v>409</v>
      </c>
      <c r="C151" s="44" t="s">
        <v>45</v>
      </c>
      <c r="D151" s="44" t="s">
        <v>46</v>
      </c>
      <c r="E151" s="44" t="s">
        <v>27</v>
      </c>
      <c r="F151" s="164"/>
      <c r="G151" s="44"/>
      <c r="H151" s="44" t="s">
        <v>410</v>
      </c>
    </row>
    <row r="152" spans="1:16" hidden="1" x14ac:dyDescent="0.2">
      <c r="A152" s="53" t="s">
        <v>408</v>
      </c>
      <c r="B152" s="5" t="s">
        <v>409</v>
      </c>
      <c r="C152" s="44" t="s">
        <v>45</v>
      </c>
      <c r="D152" s="44" t="s">
        <v>46</v>
      </c>
      <c r="E152" s="44" t="s">
        <v>27</v>
      </c>
      <c r="F152" s="164"/>
      <c r="G152" s="44"/>
      <c r="H152" s="44" t="s">
        <v>411</v>
      </c>
    </row>
    <row r="153" spans="1:16" hidden="1" x14ac:dyDescent="0.2">
      <c r="A153" s="53">
        <v>12</v>
      </c>
      <c r="B153" s="5" t="s">
        <v>412</v>
      </c>
      <c r="C153" s="44" t="s">
        <v>62</v>
      </c>
      <c r="D153" s="44" t="s">
        <v>63</v>
      </c>
      <c r="E153" s="44" t="s">
        <v>27</v>
      </c>
      <c r="F153" s="164"/>
      <c r="G153" s="44"/>
      <c r="H153" s="44" t="s">
        <v>413</v>
      </c>
    </row>
    <row r="154" spans="1:16" hidden="1" x14ac:dyDescent="0.2">
      <c r="A154" s="45">
        <v>76</v>
      </c>
      <c r="B154" s="44" t="s">
        <v>414</v>
      </c>
      <c r="C154" s="44" t="s">
        <v>87</v>
      </c>
      <c r="D154" s="44" t="s">
        <v>415</v>
      </c>
      <c r="E154" s="44" t="s">
        <v>27</v>
      </c>
      <c r="F154" s="164"/>
      <c r="G154" s="44"/>
      <c r="H154" s="44" t="s">
        <v>407</v>
      </c>
    </row>
    <row r="155" spans="1:16" hidden="1" x14ac:dyDescent="0.2">
      <c r="A155" s="45">
        <v>89</v>
      </c>
      <c r="B155" s="44" t="s">
        <v>416</v>
      </c>
      <c r="C155" s="44" t="s">
        <v>417</v>
      </c>
      <c r="D155" s="44"/>
      <c r="E155" s="44" t="s">
        <v>27</v>
      </c>
      <c r="F155" s="164"/>
      <c r="G155" s="44"/>
      <c r="H155" s="44" t="s">
        <v>407</v>
      </c>
    </row>
    <row r="156" spans="1:16" hidden="1" x14ac:dyDescent="0.2">
      <c r="A156" s="45">
        <v>100</v>
      </c>
      <c r="B156" s="44" t="s">
        <v>378</v>
      </c>
      <c r="C156" s="44" t="s">
        <v>417</v>
      </c>
      <c r="D156" s="44"/>
      <c r="E156" s="44" t="s">
        <v>27</v>
      </c>
      <c r="F156" s="164"/>
      <c r="G156" s="44"/>
      <c r="H156" s="44" t="s">
        <v>407</v>
      </c>
    </row>
    <row r="157" spans="1:16" hidden="1" x14ac:dyDescent="0.2">
      <c r="A157" s="45">
        <v>109</v>
      </c>
      <c r="B157" s="44" t="s">
        <v>418</v>
      </c>
      <c r="C157" s="44" t="s">
        <v>317</v>
      </c>
      <c r="D157" s="44" t="s">
        <v>419</v>
      </c>
      <c r="E157" s="44" t="s">
        <v>27</v>
      </c>
      <c r="F157" s="164"/>
      <c r="G157" s="44"/>
      <c r="H157" s="44" t="s">
        <v>407</v>
      </c>
    </row>
    <row r="158" spans="1:16" hidden="1" x14ac:dyDescent="0.2">
      <c r="A158" s="45"/>
      <c r="B158" s="44" t="s">
        <v>420</v>
      </c>
      <c r="C158" s="44" t="s">
        <v>421</v>
      </c>
      <c r="D158" s="44" t="s">
        <v>422</v>
      </c>
      <c r="E158" s="44" t="s">
        <v>27</v>
      </c>
      <c r="F158" s="164"/>
      <c r="G158" s="44"/>
      <c r="H158" s="44" t="s">
        <v>407</v>
      </c>
    </row>
    <row r="159" spans="1:16" hidden="1" x14ac:dyDescent="0.2">
      <c r="A159" s="45"/>
      <c r="B159" s="44"/>
      <c r="C159" s="44"/>
      <c r="D159" s="44"/>
      <c r="E159" s="44"/>
      <c r="F159" s="164"/>
      <c r="G159" s="44"/>
      <c r="H159" s="44"/>
    </row>
    <row r="160" spans="1:16" hidden="1" x14ac:dyDescent="0.2">
      <c r="A160" s="45"/>
      <c r="B160" s="44"/>
      <c r="C160" s="44"/>
      <c r="D160" s="44"/>
      <c r="E160" s="44"/>
      <c r="F160" s="164"/>
      <c r="G160" s="44"/>
      <c r="H160" s="44"/>
    </row>
    <row r="161" spans="1:8" hidden="1" x14ac:dyDescent="0.2">
      <c r="A161" s="45"/>
      <c r="B161" s="54" t="s">
        <v>423</v>
      </c>
      <c r="C161" s="44"/>
      <c r="D161" s="44"/>
      <c r="E161" s="44"/>
      <c r="F161" s="164"/>
      <c r="G161" s="44"/>
      <c r="H161" s="44"/>
    </row>
    <row r="162" spans="1:8" hidden="1" x14ac:dyDescent="0.2">
      <c r="A162" s="45"/>
      <c r="B162" s="59" t="s">
        <v>424</v>
      </c>
      <c r="C162" s="44"/>
      <c r="D162" s="44"/>
      <c r="E162" s="44"/>
      <c r="F162" s="164"/>
      <c r="G162" s="44"/>
      <c r="H162" s="44"/>
    </row>
    <row r="163" spans="1:8" ht="22.5" hidden="1" x14ac:dyDescent="0.2">
      <c r="B163" s="79" t="s">
        <v>425</v>
      </c>
    </row>
    <row r="164" spans="1:8" ht="22.5" hidden="1" x14ac:dyDescent="0.2">
      <c r="B164" s="66" t="s">
        <v>426</v>
      </c>
      <c r="C164" s="55" t="s">
        <v>427</v>
      </c>
      <c r="D164" s="55">
        <v>2020</v>
      </c>
      <c r="E164" s="55">
        <v>2021</v>
      </c>
      <c r="F164" s="166">
        <v>2022</v>
      </c>
    </row>
    <row r="165" spans="1:8" hidden="1" x14ac:dyDescent="0.2">
      <c r="B165" s="80" t="s">
        <v>428</v>
      </c>
    </row>
    <row r="166" spans="1:8" hidden="1" x14ac:dyDescent="0.2">
      <c r="C166" s="55" t="s">
        <v>407</v>
      </c>
      <c r="D166" s="13">
        <v>105</v>
      </c>
      <c r="E166" s="13">
        <v>108</v>
      </c>
      <c r="F166" s="166">
        <v>113.9</v>
      </c>
    </row>
    <row r="167" spans="1:8" hidden="1" x14ac:dyDescent="0.2">
      <c r="C167" s="55" t="s">
        <v>413</v>
      </c>
      <c r="D167" s="12">
        <v>101.6</v>
      </c>
      <c r="E167" s="12">
        <v>103.5</v>
      </c>
      <c r="F167" s="166">
        <v>109.2</v>
      </c>
    </row>
    <row r="168" spans="1:8" hidden="1" x14ac:dyDescent="0.2"/>
    <row r="170" spans="1:8" x14ac:dyDescent="0.2">
      <c r="E170" s="57"/>
    </row>
    <row r="171" spans="1:8" x14ac:dyDescent="0.2">
      <c r="E171" s="58"/>
    </row>
    <row r="172" spans="1:8" x14ac:dyDescent="0.2">
      <c r="E172" s="56"/>
    </row>
  </sheetData>
  <sortState ref="A144:CK169">
    <sortCondition ref="A144:A169"/>
    <sortCondition ref="B144:B169"/>
  </sortState>
  <mergeCells count="3">
    <mergeCell ref="A3:C3"/>
    <mergeCell ref="I54:I55"/>
    <mergeCell ref="J54:J55"/>
  </mergeCells>
  <phoneticPr fontId="0" type="noConversion"/>
  <printOptions gridLines="1"/>
  <pageMargins left="0.39370078740157483" right="0.39370078740157483" top="1.7716535433070868" bottom="0.78740157480314965" header="0.39370078740157483" footer="0.59055118110236227"/>
  <pageSetup paperSize="9" scale="82" fitToHeight="3" orientation="landscape"/>
  <headerFooter alignWithMargins="0">
    <oddFooter>&amp;L&amp;8&amp;F &amp;A&amp;C&amp;8&amp;P&amp;R&amp;8&amp;D</oddFooter>
  </headerFooter>
  <rowBreaks count="1" manualBreakCount="1">
    <brk id="73" max="20"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specificatie</vt:lpstr>
      <vt:lpstr>Blad1</vt:lpstr>
      <vt:lpstr>specificatie!Afdrukbereik</vt:lpstr>
      <vt:lpstr>specificatie!Afdruktitels</vt:lpstr>
    </vt:vector>
  </TitlesOfParts>
  <Manager/>
  <Company>ISG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 Cornelisse</dc:creator>
  <cp:keywords/>
  <dc:description/>
  <cp:lastModifiedBy>John van der Woude</cp:lastModifiedBy>
  <cp:revision/>
  <dcterms:created xsi:type="dcterms:W3CDTF">2000-02-02T09:38:17Z</dcterms:created>
  <dcterms:modified xsi:type="dcterms:W3CDTF">2025-10-03T13:19:13Z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b43322-9a68-4cb9-a33f-603c6c78137c_Enabled">
    <vt:lpwstr>true</vt:lpwstr>
  </property>
  <property fmtid="{D5CDD505-2E9C-101B-9397-08002B2CF9AE}" pid="3" name="MSIP_Label_e5b43322-9a68-4cb9-a33f-603c6c78137c_SetDate">
    <vt:lpwstr>2024-03-04T10:24:25Z</vt:lpwstr>
  </property>
  <property fmtid="{D5CDD505-2E9C-101B-9397-08002B2CF9AE}" pid="4" name="MSIP_Label_e5b43322-9a68-4cb9-a33f-603c6c78137c_Method">
    <vt:lpwstr>Standard</vt:lpwstr>
  </property>
  <property fmtid="{D5CDD505-2E9C-101B-9397-08002B2CF9AE}" pid="5" name="MSIP_Label_e5b43322-9a68-4cb9-a33f-603c6c78137c_Name">
    <vt:lpwstr>Organisatievertrouwelijk</vt:lpwstr>
  </property>
  <property fmtid="{D5CDD505-2E9C-101B-9397-08002B2CF9AE}" pid="6" name="MSIP_Label_e5b43322-9a68-4cb9-a33f-603c6c78137c_SiteId">
    <vt:lpwstr>45eaa7ee-31fa-4d26-baad-5e03c031a9ec</vt:lpwstr>
  </property>
  <property fmtid="{D5CDD505-2E9C-101B-9397-08002B2CF9AE}" pid="7" name="MSIP_Label_e5b43322-9a68-4cb9-a33f-603c6c78137c_ActionId">
    <vt:lpwstr>f8639d5e-046e-48bf-ad6f-d184dba0f301</vt:lpwstr>
  </property>
  <property fmtid="{D5CDD505-2E9C-101B-9397-08002B2CF9AE}" pid="8" name="MSIP_Label_e5b43322-9a68-4cb9-a33f-603c6c78137c_ContentBits">
    <vt:lpwstr>0</vt:lpwstr>
  </property>
</Properties>
</file>