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landstede.sharepoint.com/sites/StrategieBeleid/Gedeelde documenten/General/Inkoop Trajecten/EA Kantoorartikelen/EA 2025/2. Specificatie/Publicatie/"/>
    </mc:Choice>
  </mc:AlternateContent>
  <xr:revisionPtr revIDLastSave="0" documentId="8_{07D981C2-A2C2-48B2-BB18-7E087AC48742}" xr6:coauthVersionLast="47" xr6:coauthVersionMax="47" xr10:uidLastSave="{00000000-0000-0000-0000-000000000000}"/>
  <bookViews>
    <workbookView xWindow="28680" yWindow="-120" windowWidth="29040" windowHeight="15840" xr2:uid="{A1163B35-1DCF-4A2D-83D9-C2C800101E25}"/>
  </bookViews>
  <sheets>
    <sheet name="Prijsopgaveformulier Landstede " sheetId="9" r:id="rId1"/>
    <sheet name="P1. Mark-up" sheetId="6" r:id="rId2"/>
    <sheet name="P2. Prijsmandje" sheetId="7" r:id="rId3"/>
  </sheets>
  <definedNames>
    <definedName name="_xlnm._FilterDatabase" localSheetId="2" hidden="1">'P2. Prijsmandje'!$C$9:$G$9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  <c r="H19" i="7"/>
  <c r="H20" i="7"/>
  <c r="H21" i="7"/>
  <c r="H29" i="7"/>
  <c r="F9" i="6"/>
  <c r="F8" i="6"/>
  <c r="C12" i="6"/>
  <c r="F24" i="7"/>
  <c r="H24" i="7" s="1"/>
  <c r="F23" i="7"/>
  <c r="H23" i="7" s="1"/>
  <c r="F18" i="7"/>
  <c r="H18" i="7" s="1"/>
  <c r="F11" i="7"/>
  <c r="H11" i="7" s="1"/>
  <c r="F12" i="7"/>
  <c r="H12" i="7" s="1"/>
  <c r="F13" i="7"/>
  <c r="H13" i="7" s="1"/>
  <c r="F14" i="7"/>
  <c r="H14" i="7" s="1"/>
  <c r="F15" i="7"/>
  <c r="H15" i="7" s="1"/>
  <c r="F16" i="7"/>
  <c r="H16" i="7" s="1"/>
  <c r="F17" i="7"/>
  <c r="H17" i="7" s="1"/>
  <c r="F19" i="7"/>
  <c r="F20" i="7"/>
  <c r="F21" i="7"/>
  <c r="F22" i="7"/>
  <c r="H22" i="7" s="1"/>
  <c r="F25" i="7"/>
  <c r="H25" i="7" s="1"/>
  <c r="F26" i="7"/>
  <c r="H26" i="7" s="1"/>
  <c r="F27" i="7"/>
  <c r="H27" i="7" s="1"/>
  <c r="F28" i="7"/>
  <c r="H28" i="7" s="1"/>
  <c r="F29" i="7"/>
  <c r="F10" i="7"/>
  <c r="H10" i="7" s="1"/>
  <c r="H30" i="7" l="1"/>
  <c r="F12" i="6"/>
</calcChain>
</file>

<file path=xl/sharedStrings.xml><?xml version="1.0" encoding="utf-8"?>
<sst xmlns="http://schemas.openxmlformats.org/spreadsheetml/2006/main" count="79" uniqueCount="79">
  <si>
    <t>Gegevens Inschrijver</t>
  </si>
  <si>
    <t>Naam onderneming</t>
  </si>
  <si>
    <t>Adres</t>
  </si>
  <si>
    <t>Postcode en plaats</t>
  </si>
  <si>
    <t>Ondertekening</t>
  </si>
  <si>
    <t xml:space="preserve">Plaats: </t>
  </si>
  <si>
    <t xml:space="preserve"> Datum: </t>
  </si>
  <si>
    <t>Naam:</t>
  </si>
  <si>
    <t>Handtekening:</t>
  </si>
  <si>
    <t>Gele velden</t>
  </si>
  <si>
    <t>In te vullen door inschrijver</t>
  </si>
  <si>
    <t>PRIJSOPGAVE KANTOORARTIKELEN KENMERK JP-2025-EAKANTOOR / TN547706</t>
  </si>
  <si>
    <t>Ondergetekende verklaart zich door ondertekening van deze prijsopgave bereid tot het leveren van alle producten conform het Programma van Eisen en Nota(s) van Inlichtingen met de aangeboden tarieven en mark-ups.</t>
  </si>
  <si>
    <t>Artikel</t>
  </si>
  <si>
    <t>Balpen BIC M10 blauw</t>
  </si>
  <si>
    <t>Balpen BIC M10 zwart</t>
  </si>
  <si>
    <t>Balpen BIC M10 rood</t>
  </si>
  <si>
    <t>Balpen BIC M10 groen</t>
  </si>
  <si>
    <t>Schrift A4 lijn 70gr 40 vel</t>
  </si>
  <si>
    <t>Snelhechter Quantore A4 PP assorti</t>
  </si>
  <si>
    <t>Ordner A4 50mm zwart</t>
  </si>
  <si>
    <t>USB 2,0 flashdrive Simply 16GB ro/zw/pk3</t>
  </si>
  <si>
    <t>Batterij Energizer Max Plus AA/pk20</t>
  </si>
  <si>
    <t>Stekkerdoos 6-voudig 5m schakelaar l gr</t>
  </si>
  <si>
    <t>Notitieblok Super Sticky 76x76 neon/pk24</t>
  </si>
  <si>
    <t>Koptelefoon basis bedraad</t>
  </si>
  <si>
    <t>Notitieblok gerecycled papier A4</t>
  </si>
  <si>
    <t>Potlood BIC Evolution ecolutions HB</t>
  </si>
  <si>
    <t>Balpen gerecycled kunststof blauw</t>
  </si>
  <si>
    <t>Snelhechter gerecycled karton A4</t>
  </si>
  <si>
    <t>Aantal besteld per jaar</t>
  </si>
  <si>
    <t xml:space="preserve">Nr. </t>
  </si>
  <si>
    <t>1.</t>
  </si>
  <si>
    <t>2.</t>
  </si>
  <si>
    <t>3.</t>
  </si>
  <si>
    <t>4.</t>
  </si>
  <si>
    <t>Totaal P2</t>
  </si>
  <si>
    <t>Whiteboardmarker BIC Velleda 1741 blauw/d12</t>
  </si>
  <si>
    <t>Nietmachine Leitz 5501 25 vel blauw</t>
  </si>
  <si>
    <t>Markeerstift edding 24 eco 2-5mm set/4</t>
  </si>
  <si>
    <t>Prijsmandje representatieve artikelen</t>
  </si>
  <si>
    <t>Categorie</t>
  </si>
  <si>
    <t>Algemeen assortiment</t>
  </si>
  <si>
    <t>Duurzame producten</t>
  </si>
  <si>
    <t>Huismerkproducten</t>
  </si>
  <si>
    <t>Mark-up</t>
  </si>
  <si>
    <t>Fictieve inschrijfprijs</t>
  </si>
  <si>
    <t>Indicatieve omzet contractperiode 4 jaar</t>
  </si>
  <si>
    <t>Totale waarde per jaar</t>
  </si>
  <si>
    <t>Totale waar contractperiode 4 jaar</t>
  </si>
  <si>
    <r>
      <t>Functie:</t>
    </r>
    <r>
      <rPr>
        <b/>
        <u/>
        <sz val="11"/>
        <color theme="1"/>
        <rFont val="Aptos Light"/>
        <family val="2"/>
      </rPr>
      <t xml:space="preserve"> </t>
    </r>
  </si>
  <si>
    <t>Toelichting</t>
  </si>
  <si>
    <t>Tarieven zijn all-in, zeggen inclusief salariskosten, overheadkosten, kosten voor gebruik apparatuur/ middelen/ transportmiddelen, testkosten, kosten van keuringen, certificaten, verzekeringen, reis en verblijfkosten, verpakkings-, levering, transport- en opslagkosten, belasting, heffingen, administratieve kosten, kosten voor overleg, etc.</t>
  </si>
  <si>
    <t>Het aanpassen van het prijzenblad kan leiden tot uitsluiting.</t>
  </si>
  <si>
    <t xml:space="preserve">Gedurende de looptijd van het contract liggen de tarieven vast en kunnen deze jaarlijks middels de indexering aangepast worden. </t>
  </si>
  <si>
    <t>Prijs per eenheid ex. Btw</t>
  </si>
  <si>
    <t>Totaal P1</t>
  </si>
  <si>
    <t>Bijlage C Prijsopgave formulier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</si>
  <si>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</si>
  <si>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</si>
  <si>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</si>
  <si>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</si>
  <si>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</si>
  <si>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</si>
  <si>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</si>
  <si>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</si>
  <si>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</si>
  <si>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</si>
  <si>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</si>
  <si>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</si>
  <si>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</si>
  <si>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</si>
  <si>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</si>
  <si>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</si>
  <si>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Tarieven in offertes na gunning zijn op basis van aangeboden tarieven.</t>
  </si>
  <si>
    <t>Voorbehoud: Deze prijsuitvraag is gebaseerd op de huidige situatie en betreft een indicatieve schatting ten behoeve van vergelijking tussen aanbieders. Aan dit prijzenblad kunnen geen rechten of verplichtingen worden ontleend.</t>
  </si>
  <si>
    <t>Vul alleen de geel gemarkeerde cellen in. Het is niet toegestaan andere cellen, formules, opmaak, kolommen of tabbladen te wijzigen.</t>
  </si>
  <si>
    <r>
      <t>Alle bedragen zijn ex</t>
    </r>
    <r>
      <rPr>
        <b/>
        <sz val="9"/>
        <color theme="1"/>
        <rFont val="Aptos Light"/>
        <family val="2"/>
      </rPr>
      <t>clusief btw</t>
    </r>
    <r>
      <rPr>
        <sz val="9"/>
        <color theme="1"/>
        <rFont val="Aptos Light"/>
        <family val="2"/>
      </rPr>
      <t xml:space="preserve"> en worden opgegeven met </t>
    </r>
    <r>
      <rPr>
        <b/>
        <sz val="9"/>
        <color theme="1"/>
        <rFont val="Aptos Light"/>
        <family val="2"/>
      </rPr>
      <t>maximaal 2 decimalen</t>
    </r>
    <r>
      <rPr>
        <sz val="9"/>
        <color theme="1"/>
        <rFont val="Aptos Light"/>
        <family val="2"/>
      </rPr>
      <t xml:space="preserve"> achter de komma.</t>
    </r>
  </si>
  <si>
    <t>Balpen Eigen merk blauw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</si>
</sst>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Light"/>
      <family val="2"/>
    </font>
    <font>
      <sz val="10"/>
      <color theme="1"/>
      <name val="Aptos Light"/>
      <family val="2"/>
    </font>
    <font>
      <b/>
      <sz val="11"/>
      <color theme="1"/>
      <name val="Aptos Light"/>
      <family val="2"/>
    </font>
    <font>
      <b/>
      <sz val="11"/>
      <color theme="0"/>
      <name val="Aptos Light"/>
      <family val="2"/>
    </font>
    <font>
      <b/>
      <sz val="22"/>
      <color theme="1"/>
      <name val="Aptos Light"/>
      <family val="2"/>
    </font>
    <font>
      <sz val="11"/>
      <color theme="0"/>
      <name val="Aptos Light"/>
      <family val="2"/>
    </font>
    <font>
      <b/>
      <sz val="11"/>
      <name val="Aptos Light"/>
      <family val="2"/>
    </font>
    <font>
      <sz val="11"/>
      <name val="Aptos Light"/>
      <family val="2"/>
    </font>
    <font>
      <b/>
      <u/>
      <sz val="11"/>
      <color theme="1"/>
      <name val="Aptos Light"/>
      <family val="2"/>
    </font>
    <font>
      <b/>
      <sz val="9"/>
      <name val="Aptos Light"/>
      <family val="2"/>
    </font>
    <font>
      <sz val="9"/>
      <name val="Aptos Light"/>
      <family val="2"/>
    </font>
    <font>
      <b/>
      <sz val="9"/>
      <color theme="1"/>
      <name val="Aptos Light"/>
      <family val="2"/>
    </font>
    <font>
      <sz val="9"/>
      <color theme="1"/>
      <name val="Aptos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5F8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8ED4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8" borderId="13" xfId="0" applyFont="1" applyFill="1" applyBorder="1"/>
    <xf numFmtId="44" fontId="2" fillId="6" borderId="13" xfId="2" applyFont="1" applyFill="1" applyBorder="1"/>
    <xf numFmtId="0" fontId="3" fillId="5" borderId="0" xfId="0" applyFont="1" applyFill="1"/>
    <xf numFmtId="0" fontId="3" fillId="0" borderId="0" xfId="0" applyFont="1"/>
    <xf numFmtId="0" fontId="2" fillId="5" borderId="0" xfId="0" applyFont="1" applyFill="1"/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44" fontId="2" fillId="2" borderId="12" xfId="2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44" fontId="2" fillId="5" borderId="0" xfId="0" applyNumberFormat="1" applyFont="1" applyFill="1"/>
    <xf numFmtId="0" fontId="2" fillId="8" borderId="31" xfId="0" applyFont="1" applyFill="1" applyBorder="1"/>
    <xf numFmtId="0" fontId="4" fillId="2" borderId="33" xfId="0" applyFont="1" applyFill="1" applyBorder="1" applyAlignment="1">
      <alignment horizontal="center" vertical="center"/>
    </xf>
    <xf numFmtId="44" fontId="2" fillId="2" borderId="34" xfId="0" applyNumberFormat="1" applyFont="1" applyFill="1" applyBorder="1" applyAlignment="1">
      <alignment vertical="center"/>
    </xf>
    <xf numFmtId="0" fontId="2" fillId="8" borderId="12" xfId="0" applyFont="1" applyFill="1" applyBorder="1"/>
    <xf numFmtId="0" fontId="2" fillId="8" borderId="11" xfId="0" applyFont="1" applyFill="1" applyBorder="1"/>
    <xf numFmtId="0" fontId="4" fillId="7" borderId="38" xfId="0" applyFont="1" applyFill="1" applyBorder="1"/>
    <xf numFmtId="164" fontId="4" fillId="7" borderId="39" xfId="0" applyNumberFormat="1" applyFont="1" applyFill="1" applyBorder="1"/>
    <xf numFmtId="0" fontId="6" fillId="5" borderId="0" xfId="0" applyFont="1" applyFill="1"/>
    <xf numFmtId="0" fontId="5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/>
    <xf numFmtId="0" fontId="4" fillId="6" borderId="26" xfId="0" applyFont="1" applyFill="1" applyBorder="1" applyAlignment="1">
      <alignment vertical="center"/>
    </xf>
    <xf numFmtId="164" fontId="4" fillId="6" borderId="26" xfId="2" applyNumberFormat="1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/>
    <xf numFmtId="0" fontId="5" fillId="4" borderId="2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4" fillId="5" borderId="24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29" xfId="0" applyFont="1" applyFill="1" applyBorder="1" applyAlignment="1">
      <alignment vertical="center"/>
    </xf>
    <xf numFmtId="14" fontId="4" fillId="6" borderId="10" xfId="0" applyNumberFormat="1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0" fontId="4" fillId="6" borderId="28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11" fillId="5" borderId="0" xfId="0" applyFont="1" applyFill="1"/>
    <xf numFmtId="0" fontId="12" fillId="5" borderId="0" xfId="0" applyFont="1" applyFill="1" applyAlignment="1">
      <alignment horizontal="left" vertical="center"/>
    </xf>
    <xf numFmtId="0" fontId="12" fillId="5" borderId="0" xfId="0" applyFont="1" applyFill="1"/>
    <xf numFmtId="164" fontId="2" fillId="8" borderId="36" xfId="0" applyNumberFormat="1" applyFont="1" applyFill="1" applyBorder="1"/>
    <xf numFmtId="164" fontId="2" fillId="8" borderId="37" xfId="0" applyNumberFormat="1" applyFont="1" applyFill="1" applyBorder="1"/>
    <xf numFmtId="0" fontId="14" fillId="5" borderId="0" xfId="0" applyFont="1" applyFill="1"/>
    <xf numFmtId="0" fontId="2" fillId="8" borderId="7" xfId="0" applyFont="1" applyFill="1" applyBorder="1"/>
    <xf numFmtId="0" fontId="2" fillId="8" borderId="16" xfId="0" applyFont="1" applyFill="1" applyBorder="1"/>
    <xf numFmtId="165" fontId="2" fillId="8" borderId="12" xfId="3" applyNumberFormat="1" applyFont="1" applyFill="1" applyBorder="1"/>
    <xf numFmtId="165" fontId="2" fillId="8" borderId="13" xfId="3" applyNumberFormat="1" applyFont="1" applyFill="1" applyBorder="1"/>
    <xf numFmtId="165" fontId="2" fillId="8" borderId="16" xfId="3" applyNumberFormat="1" applyFont="1" applyFill="1" applyBorder="1"/>
    <xf numFmtId="44" fontId="2" fillId="6" borderId="12" xfId="2" applyFont="1" applyFill="1" applyBorder="1" applyAlignment="1">
      <alignment horizontal="right" vertical="center" wrapText="1"/>
    </xf>
    <xf numFmtId="44" fontId="2" fillId="6" borderId="13" xfId="2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164" fontId="2" fillId="2" borderId="27" xfId="2" applyNumberFormat="1" applyFont="1" applyFill="1" applyBorder="1" applyAlignment="1">
      <alignment horizontal="center"/>
    </xf>
    <xf numFmtId="164" fontId="2" fillId="2" borderId="6" xfId="2" applyNumberFormat="1" applyFont="1" applyFill="1" applyBorder="1" applyAlignment="1">
      <alignment horizontal="center"/>
    </xf>
    <xf numFmtId="164" fontId="4" fillId="7" borderId="35" xfId="2" applyNumberFormat="1" applyFont="1" applyFill="1" applyBorder="1" applyAlignment="1">
      <alignment horizontal="center"/>
    </xf>
    <xf numFmtId="164" fontId="4" fillId="7" borderId="9" xfId="2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44" fontId="2" fillId="2" borderId="30" xfId="2" applyFont="1" applyFill="1" applyBorder="1" applyAlignment="1">
      <alignment horizontal="center"/>
    </xf>
    <xf numFmtId="44" fontId="2" fillId="2" borderId="32" xfId="2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44" fontId="2" fillId="2" borderId="27" xfId="2" applyFont="1" applyFill="1" applyBorder="1" applyAlignment="1">
      <alignment horizontal="center"/>
    </xf>
    <xf numFmtId="44" fontId="2" fillId="2" borderId="6" xfId="2" applyFont="1" applyFill="1" applyBorder="1" applyAlignment="1">
      <alignment horizontal="center"/>
    </xf>
    <xf numFmtId="0" fontId="2" fillId="4" borderId="3" xfId="0" applyFont="1" applyFill="1" applyBorder="1" applyAlignment="1">
      <alignment vertical="center" wrapText="1"/>
    </xf>
    <xf numFmtId="9" fontId="2" fillId="6" borderId="12" xfId="1" applyFont="1" applyFill="1" applyBorder="1" applyAlignment="1">
      <alignment horizontal="right" vertical="center" wrapText="1"/>
    </xf>
    <xf numFmtId="9" fontId="2" fillId="6" borderId="12" xfId="1" applyFont="1" applyFill="1" applyBorder="1" applyAlignment="1">
      <alignment vertical="center" wrapText="1"/>
    </xf>
    <xf numFmtId="164" fontId="2" fillId="2" borderId="12" xfId="2" applyNumberFormat="1" applyFont="1" applyFill="1" applyBorder="1" applyAlignment="1">
      <alignment horizontal="center"/>
    </xf>
    <xf numFmtId="164" fontId="2" fillId="2" borderId="13" xfId="2" applyNumberFormat="1" applyFont="1" applyFill="1" applyBorder="1" applyAlignment="1">
      <alignment horizontal="center"/>
    </xf>
    <xf numFmtId="164" fontId="2" fillId="8" borderId="38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</cellXfs>
  <cellStyles count="4">
    <cellStyle name="Komma" xfId="3" builtinId="3"/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68ED49"/>
      <color rgb="FFFFC000"/>
      <color rgb="FF005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66676</xdr:rowOff>
    </xdr:from>
    <xdr:to>
      <xdr:col>2</xdr:col>
      <xdr:colOff>2362200</xdr:colOff>
      <xdr:row>4</xdr:row>
      <xdr:rowOff>89607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122713B-B6C0-4F9B-B648-78006A48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28601"/>
          <a:ext cx="3943350" cy="53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66676</xdr:rowOff>
    </xdr:from>
    <xdr:to>
      <xdr:col>2</xdr:col>
      <xdr:colOff>2362200</xdr:colOff>
      <xdr:row>4</xdr:row>
      <xdr:rowOff>32457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ED6C5DE-51F6-428A-8709-6E4658AA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28601"/>
          <a:ext cx="3943350" cy="53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3</xdr:col>
      <xdr:colOff>333375</xdr:colOff>
      <xdr:row>3</xdr:row>
      <xdr:rowOff>165806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0C0B7A-2709-4636-91D3-4DBBD5EC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3943350" cy="53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93B4-BB94-4224-B296-C98E61C6D916}">
  <sheetPr>
    <pageSetUpPr fitToPage="1"/>
  </sheetPr>
  <dimension ref="A1:O39"/>
  <sheetViews>
    <sheetView tabSelected="1" workbookViewId="0">
      <selection activeCell="B37" sqref="B37"/>
    </sheetView>
  </sheetViews>
  <sheetFormatPr defaultColWidth="9.140625" defaultRowHeight="13.5" x14ac:dyDescent="0.25"/>
  <cols>
    <col min="1" max="1" width="4" style="5" bestFit="1" customWidth="1"/>
    <col min="2" max="2" width="24.42578125" style="5" customWidth="1"/>
    <col min="3" max="3" width="50.5703125" style="5" bestFit="1" customWidth="1"/>
    <col min="4" max="4" width="9.140625" style="5" customWidth="1"/>
    <col min="5" max="5" width="23.5703125" style="5" customWidth="1"/>
    <col min="6" max="6" width="26.5703125" style="5" customWidth="1"/>
    <col min="7" max="7" width="8.28515625" style="5" bestFit="1" customWidth="1"/>
    <col min="8" max="8" width="23.85546875" style="5" customWidth="1"/>
    <col min="9" max="9" width="21.85546875" style="5" bestFit="1" customWidth="1"/>
    <col min="10" max="16384" width="9.140625" style="5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8.5" x14ac:dyDescent="0.45">
      <c r="A6" s="4"/>
      <c r="B6" s="24" t="s">
        <v>57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4.25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4"/>
      <c r="B9" s="25" t="s">
        <v>11</v>
      </c>
      <c r="C9" s="26"/>
      <c r="D9" s="26"/>
      <c r="E9" s="26"/>
      <c r="F9" s="27"/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4"/>
      <c r="B10" s="28" t="s">
        <v>9</v>
      </c>
      <c r="C10" s="29" t="s">
        <v>10</v>
      </c>
      <c r="D10" s="30"/>
      <c r="E10" s="30"/>
      <c r="F10" s="31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4"/>
      <c r="B11" s="8"/>
      <c r="C11" s="8"/>
      <c r="D11" s="8"/>
      <c r="E11" s="8"/>
      <c r="F11" s="6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customHeight="1" thickBot="1" x14ac:dyDescent="0.3">
      <c r="A12" s="4"/>
      <c r="B12" s="67" t="s">
        <v>0</v>
      </c>
      <c r="C12" s="68"/>
      <c r="D12" s="69"/>
      <c r="E12" s="70"/>
      <c r="F12" s="71"/>
      <c r="G12" s="4"/>
      <c r="H12" s="4"/>
      <c r="I12" s="4"/>
      <c r="J12" s="4"/>
      <c r="K12" s="4"/>
      <c r="L12" s="4"/>
      <c r="M12" s="4"/>
      <c r="N12" s="4"/>
      <c r="O12" s="4"/>
    </row>
    <row r="13" spans="1:15" ht="15" x14ac:dyDescent="0.25">
      <c r="A13" s="4"/>
      <c r="B13" s="72" t="s">
        <v>1</v>
      </c>
      <c r="C13" s="73"/>
      <c r="D13" s="74"/>
      <c r="E13" s="75"/>
      <c r="F13" s="76"/>
      <c r="G13" s="4"/>
      <c r="H13" s="4"/>
      <c r="I13" s="4"/>
      <c r="J13" s="4"/>
      <c r="K13" s="4"/>
      <c r="L13" s="4"/>
      <c r="M13" s="4"/>
      <c r="N13" s="4"/>
      <c r="O13" s="4"/>
    </row>
    <row r="14" spans="1:15" ht="15" x14ac:dyDescent="0.25">
      <c r="A14" s="4"/>
      <c r="B14" s="72" t="s">
        <v>2</v>
      </c>
      <c r="C14" s="73"/>
      <c r="D14" s="77"/>
      <c r="E14" s="78"/>
      <c r="F14" s="79"/>
      <c r="G14" s="4"/>
      <c r="H14" s="1"/>
      <c r="I14" s="4"/>
      <c r="J14" s="4"/>
      <c r="K14" s="4"/>
      <c r="L14" s="4"/>
      <c r="M14" s="4"/>
      <c r="N14" s="4"/>
      <c r="O14" s="4"/>
    </row>
    <row r="15" spans="1:15" ht="15.75" customHeight="1" thickBot="1" x14ac:dyDescent="0.3">
      <c r="A15" s="4"/>
      <c r="B15" s="60" t="s">
        <v>3</v>
      </c>
      <c r="C15" s="61"/>
      <c r="D15" s="62"/>
      <c r="E15" s="63"/>
      <c r="F15" s="64"/>
      <c r="G15" s="4"/>
      <c r="H15" s="4"/>
      <c r="I15" s="4"/>
      <c r="J15" s="4"/>
      <c r="K15" s="4"/>
      <c r="L15" s="4"/>
      <c r="M15" s="4"/>
      <c r="N15" s="4"/>
      <c r="O15" s="4"/>
    </row>
    <row r="16" spans="1:15" ht="15" x14ac:dyDescent="0.25">
      <c r="A16" s="4"/>
      <c r="B16" s="8"/>
      <c r="C16" s="8"/>
      <c r="D16" s="8"/>
      <c r="E16" s="8"/>
      <c r="F16" s="6"/>
      <c r="G16" s="4"/>
      <c r="H16" s="4"/>
      <c r="I16" s="4"/>
      <c r="J16" s="4"/>
      <c r="K16" s="4"/>
      <c r="L16" s="4"/>
      <c r="M16" s="4"/>
      <c r="N16" s="4"/>
      <c r="O16" s="4"/>
    </row>
    <row r="17" spans="1:15" ht="33.75" customHeight="1" x14ac:dyDescent="0.25">
      <c r="A17" s="4"/>
      <c r="B17" s="65" t="s">
        <v>12</v>
      </c>
      <c r="C17" s="66"/>
      <c r="D17" s="66"/>
      <c r="E17" s="66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5" ht="15" x14ac:dyDescent="0.25">
      <c r="A18" s="4"/>
      <c r="B18" s="8"/>
      <c r="C18" s="8"/>
      <c r="D18" s="8"/>
      <c r="E18" s="8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5" ht="15" x14ac:dyDescent="0.25">
      <c r="A19" s="4"/>
      <c r="B19" s="6"/>
      <c r="C19" s="6"/>
      <c r="D19" s="6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5" ht="15.75" thickBot="1" x14ac:dyDescent="0.3">
      <c r="A20" s="4"/>
      <c r="B20" s="6"/>
      <c r="C20" s="6"/>
      <c r="D20" s="6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5" ht="15.75" thickBot="1" x14ac:dyDescent="0.3">
      <c r="A21" s="4"/>
      <c r="B21" s="58" t="s">
        <v>4</v>
      </c>
      <c r="C21" s="59"/>
      <c r="D21" s="32"/>
      <c r="E21" s="33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5" ht="15.75" thickBot="1" x14ac:dyDescent="0.3">
      <c r="A22" s="4"/>
      <c r="B22" s="34" t="s">
        <v>5</v>
      </c>
      <c r="C22" s="35"/>
      <c r="D22" s="36"/>
      <c r="E22" s="37" t="s">
        <v>6</v>
      </c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5" ht="15.75" thickBot="1" x14ac:dyDescent="0.3">
      <c r="A23" s="4"/>
      <c r="B23" s="38"/>
      <c r="C23" s="39"/>
      <c r="D23" s="40"/>
      <c r="E23" s="41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5" ht="15" customHeight="1" x14ac:dyDescent="0.25">
      <c r="A24" s="4"/>
      <c r="B24" s="34" t="s">
        <v>7</v>
      </c>
      <c r="C24" s="35"/>
      <c r="D24" s="36"/>
      <c r="E24" s="42" t="s">
        <v>8</v>
      </c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5" ht="15" customHeight="1" thickBot="1" x14ac:dyDescent="0.3">
      <c r="A25" s="4"/>
      <c r="B25" s="38"/>
      <c r="C25" s="39"/>
      <c r="D25" s="40"/>
      <c r="E25" s="42"/>
      <c r="F25" s="6"/>
      <c r="G25" s="4"/>
      <c r="H25" s="4"/>
      <c r="I25" s="4"/>
      <c r="J25" s="4"/>
      <c r="K25" s="4"/>
      <c r="L25" s="4"/>
      <c r="M25" s="4"/>
      <c r="N25" s="4"/>
      <c r="O25" s="4"/>
    </row>
    <row r="26" spans="1:15" ht="15" customHeight="1" x14ac:dyDescent="0.25">
      <c r="A26" s="4"/>
      <c r="B26" s="34" t="s">
        <v>50</v>
      </c>
      <c r="C26" s="35"/>
      <c r="D26" s="36"/>
      <c r="E26" s="43"/>
      <c r="F26" s="6"/>
      <c r="G26" s="4"/>
      <c r="H26" s="4"/>
      <c r="I26" s="4"/>
      <c r="J26" s="4"/>
      <c r="K26" s="4"/>
      <c r="L26" s="4"/>
      <c r="M26" s="4"/>
      <c r="N26" s="4"/>
      <c r="O26" s="4"/>
    </row>
    <row r="27" spans="1:15" ht="15.75" customHeight="1" thickBot="1" x14ac:dyDescent="0.3">
      <c r="A27" s="4"/>
      <c r="B27" s="44"/>
      <c r="C27" s="39"/>
      <c r="D27" s="40"/>
      <c r="E27" s="28"/>
      <c r="F27" s="6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4"/>
      <c r="B30" s="45" t="s">
        <v>51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4"/>
      <c r="B31" s="46" t="s">
        <v>75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4"/>
      <c r="B32" s="46" t="s">
        <v>74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4"/>
      <c r="B33" s="46" t="s">
        <v>77</v>
      </c>
      <c r="C33" s="50"/>
      <c r="D33" s="50"/>
      <c r="E33" s="50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4"/>
      <c r="B34" s="47" t="s">
        <v>52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4"/>
      <c r="B35" s="45" t="s">
        <v>76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/>
      <c r="B36" s="47" t="s">
        <v>53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B37" s="47" t="s">
        <v>54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4"/>
      <c r="B38" s="4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N39" s="4"/>
      <c r="O39" s="4"/>
    </row>
  </sheetData>
  <mergeCells count="10">
    <mergeCell ref="B21:C21"/>
    <mergeCell ref="B15:C15"/>
    <mergeCell ref="D15:F15"/>
    <mergeCell ref="B17:E17"/>
    <mergeCell ref="B12:C12"/>
    <mergeCell ref="D12:F12"/>
    <mergeCell ref="B13:C13"/>
    <mergeCell ref="D13:F13"/>
    <mergeCell ref="B14:C14"/>
    <mergeCell ref="D14:F1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44E1-49D2-4B86-8ADF-CE3DA0CD1D68}">
  <sheetPr>
    <pageSetUpPr fitToPage="1"/>
  </sheetPr>
  <dimension ref="A1:L31"/>
  <sheetViews>
    <sheetView workbookViewId="0">
      <selection activeCell="D10" sqref="D10:E10"/>
    </sheetView>
  </sheetViews>
  <sheetFormatPr defaultColWidth="9.140625" defaultRowHeight="15" x14ac:dyDescent="0.25"/>
  <cols>
    <col min="1" max="1" width="4" style="1" bestFit="1" customWidth="1"/>
    <col min="2" max="2" width="24.42578125" style="1" customWidth="1"/>
    <col min="3" max="3" width="50.5703125" style="1" bestFit="1" customWidth="1"/>
    <col min="4" max="4" width="9.140625" style="1" customWidth="1"/>
    <col min="5" max="5" width="23.5703125" style="1" customWidth="1"/>
    <col min="6" max="6" width="26.5703125" style="1" customWidth="1"/>
    <col min="7" max="7" width="8.28515625" style="1" bestFit="1" customWidth="1"/>
    <col min="8" max="8" width="21.85546875" style="1" bestFit="1" customWidth="1"/>
    <col min="9" max="16384" width="9.140625" style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5.75" thickBot="1" x14ac:dyDescent="0.3">
      <c r="A6" s="6"/>
      <c r="B6" s="7"/>
      <c r="C6" s="7"/>
      <c r="D6" s="8"/>
      <c r="E6" s="8"/>
      <c r="F6" s="6"/>
      <c r="G6" s="6"/>
      <c r="H6" s="6"/>
      <c r="I6" s="6"/>
      <c r="J6" s="6"/>
      <c r="K6" s="6"/>
      <c r="L6" s="6"/>
    </row>
    <row r="7" spans="1:12" ht="15.75" thickBot="1" x14ac:dyDescent="0.3">
      <c r="A7" s="6"/>
      <c r="B7" s="9" t="s">
        <v>41</v>
      </c>
      <c r="C7" s="10" t="s">
        <v>47</v>
      </c>
      <c r="D7" s="90" t="s">
        <v>45</v>
      </c>
      <c r="E7" s="91"/>
      <c r="F7" s="90" t="s">
        <v>46</v>
      </c>
      <c r="G7" s="94"/>
      <c r="I7" s="6"/>
      <c r="J7" s="6"/>
      <c r="K7" s="6"/>
      <c r="L7" s="6"/>
    </row>
    <row r="8" spans="1:12" x14ac:dyDescent="0.25">
      <c r="A8" s="6"/>
      <c r="B8" s="17" t="s">
        <v>42</v>
      </c>
      <c r="C8" s="12">
        <v>221200</v>
      </c>
      <c r="D8" s="95"/>
      <c r="E8" s="96"/>
      <c r="F8" s="88">
        <f>C8*(1+D8)</f>
        <v>221200</v>
      </c>
      <c r="G8" s="89"/>
      <c r="H8" s="6"/>
      <c r="I8" s="6"/>
      <c r="J8" s="6"/>
      <c r="K8" s="6"/>
      <c r="L8" s="6"/>
    </row>
    <row r="9" spans="1:12" x14ac:dyDescent="0.25">
      <c r="A9" s="6"/>
      <c r="B9" s="17" t="s">
        <v>43</v>
      </c>
      <c r="C9" s="12">
        <v>94800</v>
      </c>
      <c r="D9" s="95"/>
      <c r="E9" s="96"/>
      <c r="F9" s="92">
        <f t="shared" ref="F9" si="0">C9*(1+D9)</f>
        <v>94800</v>
      </c>
      <c r="G9" s="93"/>
      <c r="H9" s="6"/>
      <c r="I9" s="6"/>
      <c r="J9" s="6"/>
      <c r="K9" s="6"/>
      <c r="L9" s="6"/>
    </row>
    <row r="10" spans="1:12" x14ac:dyDescent="0.25">
      <c r="A10" s="6"/>
      <c r="B10" s="17" t="s">
        <v>44</v>
      </c>
      <c r="C10" s="12">
        <v>63200</v>
      </c>
      <c r="D10" s="95"/>
      <c r="E10" s="96"/>
      <c r="F10" s="92">
        <f>C10*(1+D10)</f>
        <v>63200</v>
      </c>
      <c r="G10" s="93"/>
      <c r="H10" s="6"/>
      <c r="I10" s="6"/>
      <c r="J10" s="6"/>
      <c r="K10" s="6"/>
      <c r="L10" s="6"/>
    </row>
    <row r="11" spans="1:12" x14ac:dyDescent="0.25">
      <c r="A11" s="6"/>
      <c r="B11" s="13"/>
      <c r="C11" s="14"/>
      <c r="D11" s="84"/>
      <c r="E11" s="85"/>
      <c r="F11" s="80"/>
      <c r="G11" s="81"/>
      <c r="H11" s="6"/>
      <c r="I11" s="6"/>
      <c r="J11" s="6"/>
      <c r="K11" s="6"/>
      <c r="L11" s="6"/>
    </row>
    <row r="12" spans="1:12" ht="15.75" thickBot="1" x14ac:dyDescent="0.3">
      <c r="A12" s="6"/>
      <c r="B12" s="18" t="s">
        <v>56</v>
      </c>
      <c r="C12" s="19">
        <f>SUM(C8:C11)</f>
        <v>379200</v>
      </c>
      <c r="D12" s="86"/>
      <c r="E12" s="87"/>
      <c r="F12" s="82">
        <f>SUM(F8:F11)</f>
        <v>379200</v>
      </c>
      <c r="G12" s="83"/>
      <c r="H12" s="6"/>
      <c r="I12" s="6"/>
      <c r="J12" s="6"/>
      <c r="K12" s="6"/>
      <c r="L12" s="6"/>
    </row>
    <row r="13" spans="1:12" x14ac:dyDescent="0.25">
      <c r="A13" s="6"/>
      <c r="B13" s="15"/>
      <c r="C13" s="6"/>
      <c r="D13" s="6"/>
      <c r="E13" s="6"/>
      <c r="F13" s="6"/>
      <c r="G13" s="6"/>
      <c r="H13" s="6"/>
    </row>
    <row r="14" spans="1:12" x14ac:dyDescent="0.25">
      <c r="A14" s="6"/>
      <c r="B14" s="15"/>
      <c r="C14" s="16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A15" s="6"/>
      <c r="B15" s="6"/>
      <c r="C15" s="1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6"/>
      <c r="B16" s="6"/>
      <c r="C16" s="1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</sheetData>
  <mergeCells count="12">
    <mergeCell ref="D7:E7"/>
    <mergeCell ref="F10:G10"/>
    <mergeCell ref="F7:G7"/>
    <mergeCell ref="D8:E8"/>
    <mergeCell ref="F9:G9"/>
    <mergeCell ref="D9:E9"/>
    <mergeCell ref="D10:E10"/>
    <mergeCell ref="F11:G11"/>
    <mergeCell ref="F12:G12"/>
    <mergeCell ref="D11:E11"/>
    <mergeCell ref="D12:E12"/>
    <mergeCell ref="F8:G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9250-8567-40A3-A091-B7BE49143EB3}">
  <dimension ref="A1:J36"/>
  <sheetViews>
    <sheetView workbookViewId="0">
      <selection activeCell="D33" sqref="D33"/>
    </sheetView>
  </sheetViews>
  <sheetFormatPr defaultRowHeight="15" x14ac:dyDescent="0.25"/>
  <cols>
    <col min="1" max="1" width="3.7109375" style="1" customWidth="1"/>
    <col min="2" max="2" width="9.140625" style="1"/>
    <col min="3" max="3" width="45.5703125" style="1" bestFit="1" customWidth="1"/>
    <col min="4" max="4" width="34.42578125" style="1" bestFit="1" customWidth="1"/>
    <col min="5" max="5" width="32.85546875" style="1" bestFit="1" customWidth="1"/>
    <col min="6" max="6" width="8.140625" style="1" bestFit="1" customWidth="1"/>
    <col min="7" max="7" width="16.140625" style="1" bestFit="1" customWidth="1"/>
    <col min="8" max="8" width="38.42578125" style="1" bestFit="1" customWidth="1"/>
    <col min="9" max="16384" width="9.140625" style="1"/>
  </cols>
  <sheetData>
    <row r="1" spans="1:10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5.75" thickBot="1" x14ac:dyDescent="0.3">
      <c r="A5" s="6"/>
      <c r="B5" s="100" t="s">
        <v>40</v>
      </c>
      <c r="C5" s="101"/>
      <c r="D5" s="101"/>
      <c r="E5" s="101"/>
      <c r="F5" s="101"/>
      <c r="G5" s="102"/>
      <c r="I5" s="6"/>
      <c r="J5" s="6"/>
    </row>
    <row r="6" spans="1:10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5.75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5.75" thickBot="1" x14ac:dyDescent="0.3">
      <c r="A9" s="6"/>
      <c r="B9" s="9" t="s">
        <v>31</v>
      </c>
      <c r="C9" s="9" t="s">
        <v>13</v>
      </c>
      <c r="D9" s="10" t="s">
        <v>30</v>
      </c>
      <c r="E9" s="11" t="s">
        <v>55</v>
      </c>
      <c r="F9" s="90" t="s">
        <v>48</v>
      </c>
      <c r="G9" s="94"/>
      <c r="H9" s="9" t="s">
        <v>49</v>
      </c>
      <c r="I9" s="6"/>
      <c r="J9" s="6"/>
    </row>
    <row r="10" spans="1:10" x14ac:dyDescent="0.25">
      <c r="A10" s="6"/>
      <c r="B10" s="21" t="s">
        <v>32</v>
      </c>
      <c r="C10" s="20" t="s">
        <v>14</v>
      </c>
      <c r="D10" s="53">
        <v>1200</v>
      </c>
      <c r="E10" s="56"/>
      <c r="F10" s="97">
        <f>D10*E10</f>
        <v>0</v>
      </c>
      <c r="G10" s="97"/>
      <c r="H10" s="48">
        <f>F10*4</f>
        <v>0</v>
      </c>
      <c r="I10" s="6"/>
      <c r="J10" s="6"/>
    </row>
    <row r="11" spans="1:10" x14ac:dyDescent="0.25">
      <c r="A11" s="6"/>
      <c r="B11" s="17" t="s">
        <v>33</v>
      </c>
      <c r="C11" s="2" t="s">
        <v>15</v>
      </c>
      <c r="D11" s="54">
        <v>550</v>
      </c>
      <c r="E11" s="57"/>
      <c r="F11" s="98">
        <f t="shared" ref="F11:F29" si="0">D11*E11</f>
        <v>0</v>
      </c>
      <c r="G11" s="98"/>
      <c r="H11" s="49">
        <f t="shared" ref="H11:H29" si="1">F11*4</f>
        <v>0</v>
      </c>
      <c r="I11" s="6"/>
      <c r="J11" s="6"/>
    </row>
    <row r="12" spans="1:10" x14ac:dyDescent="0.25">
      <c r="A12" s="6"/>
      <c r="B12" s="17" t="s">
        <v>34</v>
      </c>
      <c r="C12" s="2" t="s">
        <v>16</v>
      </c>
      <c r="D12" s="54">
        <v>550</v>
      </c>
      <c r="E12" s="57"/>
      <c r="F12" s="98">
        <f t="shared" si="0"/>
        <v>0</v>
      </c>
      <c r="G12" s="98"/>
      <c r="H12" s="49">
        <f t="shared" si="1"/>
        <v>0</v>
      </c>
      <c r="I12" s="6"/>
      <c r="J12" s="6"/>
    </row>
    <row r="13" spans="1:10" x14ac:dyDescent="0.25">
      <c r="A13" s="6"/>
      <c r="B13" s="17" t="s">
        <v>35</v>
      </c>
      <c r="C13" s="2" t="s">
        <v>17</v>
      </c>
      <c r="D13" s="54">
        <v>500</v>
      </c>
      <c r="E13" s="57"/>
      <c r="F13" s="98">
        <f t="shared" si="0"/>
        <v>0</v>
      </c>
      <c r="G13" s="98"/>
      <c r="H13" s="49">
        <f t="shared" si="1"/>
        <v>0</v>
      </c>
      <c r="I13" s="6"/>
      <c r="J13" s="6"/>
    </row>
    <row r="14" spans="1:10" x14ac:dyDescent="0.25">
      <c r="A14" s="6"/>
      <c r="B14" s="17" t="s">
        <v>58</v>
      </c>
      <c r="C14" s="2" t="s">
        <v>78</v>
      </c>
      <c r="D14" s="54">
        <v>950</v>
      </c>
      <c r="E14" s="57"/>
      <c r="F14" s="98">
        <f t="shared" si="0"/>
        <v>0</v>
      </c>
      <c r="G14" s="98"/>
      <c r="H14" s="49">
        <f t="shared" si="1"/>
        <v>0</v>
      </c>
      <c r="I14" s="6"/>
      <c r="J14" s="6"/>
    </row>
    <row r="15" spans="1:10" x14ac:dyDescent="0.25">
      <c r="A15" s="6"/>
      <c r="B15" s="17" t="s">
        <v>59</v>
      </c>
      <c r="C15" s="2" t="s">
        <v>18</v>
      </c>
      <c r="D15" s="54">
        <v>490</v>
      </c>
      <c r="E15" s="57"/>
      <c r="F15" s="98">
        <f t="shared" si="0"/>
        <v>0</v>
      </c>
      <c r="G15" s="98"/>
      <c r="H15" s="49">
        <f t="shared" si="1"/>
        <v>0</v>
      </c>
      <c r="I15" s="6"/>
      <c r="J15" s="6"/>
    </row>
    <row r="16" spans="1:10" x14ac:dyDescent="0.25">
      <c r="A16" s="6"/>
      <c r="B16" s="17" t="s">
        <v>60</v>
      </c>
      <c r="C16" s="2" t="s">
        <v>19</v>
      </c>
      <c r="D16" s="54">
        <v>1370</v>
      </c>
      <c r="E16" s="57"/>
      <c r="F16" s="98">
        <f t="shared" si="0"/>
        <v>0</v>
      </c>
      <c r="G16" s="98"/>
      <c r="H16" s="49">
        <f t="shared" si="1"/>
        <v>0</v>
      </c>
      <c r="I16" s="6"/>
      <c r="J16" s="6"/>
    </row>
    <row r="17" spans="1:10" x14ac:dyDescent="0.25">
      <c r="A17" s="6"/>
      <c r="B17" s="17" t="s">
        <v>61</v>
      </c>
      <c r="C17" s="2" t="s">
        <v>20</v>
      </c>
      <c r="D17" s="54">
        <v>400</v>
      </c>
      <c r="E17" s="3"/>
      <c r="F17" s="98">
        <f t="shared" si="0"/>
        <v>0</v>
      </c>
      <c r="G17" s="98"/>
      <c r="H17" s="49">
        <f t="shared" si="1"/>
        <v>0</v>
      </c>
      <c r="I17" s="6"/>
      <c r="J17" s="6"/>
    </row>
    <row r="18" spans="1:10" x14ac:dyDescent="0.25">
      <c r="A18" s="6"/>
      <c r="B18" s="17" t="s">
        <v>62</v>
      </c>
      <c r="C18" s="2" t="s">
        <v>37</v>
      </c>
      <c r="D18" s="54">
        <v>200</v>
      </c>
      <c r="E18" s="3"/>
      <c r="F18" s="98">
        <f t="shared" ref="F18" si="2">D18*E18</f>
        <v>0</v>
      </c>
      <c r="G18" s="98"/>
      <c r="H18" s="49">
        <f t="shared" si="1"/>
        <v>0</v>
      </c>
      <c r="I18" s="6"/>
      <c r="J18" s="6"/>
    </row>
    <row r="19" spans="1:10" x14ac:dyDescent="0.25">
      <c r="A19" s="6"/>
      <c r="B19" s="17" t="s">
        <v>63</v>
      </c>
      <c r="C19" s="2" t="s">
        <v>21</v>
      </c>
      <c r="D19" s="54">
        <v>60</v>
      </c>
      <c r="E19" s="3"/>
      <c r="F19" s="98">
        <f t="shared" si="0"/>
        <v>0</v>
      </c>
      <c r="G19" s="98"/>
      <c r="H19" s="49">
        <f t="shared" si="1"/>
        <v>0</v>
      </c>
      <c r="I19" s="6"/>
      <c r="J19" s="6"/>
    </row>
    <row r="20" spans="1:10" x14ac:dyDescent="0.25">
      <c r="A20" s="6"/>
      <c r="B20" s="17" t="s">
        <v>64</v>
      </c>
      <c r="C20" s="2" t="s">
        <v>22</v>
      </c>
      <c r="D20" s="54">
        <v>22</v>
      </c>
      <c r="E20" s="3"/>
      <c r="F20" s="98">
        <f t="shared" si="0"/>
        <v>0</v>
      </c>
      <c r="G20" s="98"/>
      <c r="H20" s="49">
        <f t="shared" si="1"/>
        <v>0</v>
      </c>
      <c r="I20" s="6"/>
      <c r="J20" s="6"/>
    </row>
    <row r="21" spans="1:10" x14ac:dyDescent="0.25">
      <c r="A21" s="6"/>
      <c r="B21" s="17" t="s">
        <v>65</v>
      </c>
      <c r="C21" s="2" t="s">
        <v>23</v>
      </c>
      <c r="D21" s="54">
        <v>40</v>
      </c>
      <c r="E21" s="3"/>
      <c r="F21" s="98">
        <f t="shared" si="0"/>
        <v>0</v>
      </c>
      <c r="G21" s="98"/>
      <c r="H21" s="49">
        <f t="shared" si="1"/>
        <v>0</v>
      </c>
      <c r="I21" s="6"/>
      <c r="J21" s="6"/>
    </row>
    <row r="22" spans="1:10" x14ac:dyDescent="0.25">
      <c r="A22" s="6"/>
      <c r="B22" s="17" t="s">
        <v>66</v>
      </c>
      <c r="C22" s="2" t="s">
        <v>24</v>
      </c>
      <c r="D22" s="54">
        <v>16</v>
      </c>
      <c r="E22" s="3"/>
      <c r="F22" s="98">
        <f t="shared" si="0"/>
        <v>0</v>
      </c>
      <c r="G22" s="98"/>
      <c r="H22" s="49">
        <f t="shared" si="1"/>
        <v>0</v>
      </c>
      <c r="I22" s="6"/>
      <c r="J22" s="6"/>
    </row>
    <row r="23" spans="1:10" x14ac:dyDescent="0.25">
      <c r="A23" s="6"/>
      <c r="B23" s="17" t="s">
        <v>67</v>
      </c>
      <c r="C23" s="2" t="s">
        <v>38</v>
      </c>
      <c r="D23" s="54">
        <v>11</v>
      </c>
      <c r="E23" s="3"/>
      <c r="F23" s="98">
        <f t="shared" ref="F23" si="3">D23*E23</f>
        <v>0</v>
      </c>
      <c r="G23" s="98"/>
      <c r="H23" s="49">
        <f t="shared" si="1"/>
        <v>0</v>
      </c>
      <c r="I23" s="6"/>
      <c r="J23" s="6"/>
    </row>
    <row r="24" spans="1:10" x14ac:dyDescent="0.25">
      <c r="A24" s="6"/>
      <c r="B24" s="17" t="s">
        <v>68</v>
      </c>
      <c r="C24" s="2" t="s">
        <v>39</v>
      </c>
      <c r="D24" s="54">
        <v>8</v>
      </c>
      <c r="E24" s="3"/>
      <c r="F24" s="98">
        <f t="shared" ref="F24" si="4">D24*E24</f>
        <v>0</v>
      </c>
      <c r="G24" s="98"/>
      <c r="H24" s="49">
        <f t="shared" si="1"/>
        <v>0</v>
      </c>
      <c r="I24" s="6"/>
      <c r="J24" s="6"/>
    </row>
    <row r="25" spans="1:10" x14ac:dyDescent="0.25">
      <c r="A25" s="6"/>
      <c r="B25" s="17" t="s">
        <v>69</v>
      </c>
      <c r="C25" s="2" t="s">
        <v>25</v>
      </c>
      <c r="D25" s="54">
        <v>50</v>
      </c>
      <c r="E25" s="3"/>
      <c r="F25" s="98">
        <f t="shared" si="0"/>
        <v>0</v>
      </c>
      <c r="G25" s="98"/>
      <c r="H25" s="49">
        <f t="shared" si="1"/>
        <v>0</v>
      </c>
      <c r="I25" s="6"/>
      <c r="J25" s="6"/>
    </row>
    <row r="26" spans="1:10" x14ac:dyDescent="0.25">
      <c r="A26" s="6"/>
      <c r="B26" s="17" t="s">
        <v>70</v>
      </c>
      <c r="C26" s="2" t="s">
        <v>26</v>
      </c>
      <c r="D26" s="54">
        <v>200</v>
      </c>
      <c r="E26" s="3"/>
      <c r="F26" s="98">
        <f t="shared" si="0"/>
        <v>0</v>
      </c>
      <c r="G26" s="98"/>
      <c r="H26" s="49">
        <f t="shared" si="1"/>
        <v>0</v>
      </c>
      <c r="I26" s="6"/>
      <c r="J26" s="6"/>
    </row>
    <row r="27" spans="1:10" x14ac:dyDescent="0.25">
      <c r="A27" s="6"/>
      <c r="B27" s="17" t="s">
        <v>71</v>
      </c>
      <c r="C27" s="2" t="s">
        <v>27</v>
      </c>
      <c r="D27" s="54">
        <v>468</v>
      </c>
      <c r="E27" s="3"/>
      <c r="F27" s="98">
        <f t="shared" si="0"/>
        <v>0</v>
      </c>
      <c r="G27" s="98"/>
      <c r="H27" s="49">
        <f t="shared" si="1"/>
        <v>0</v>
      </c>
      <c r="I27" s="6"/>
      <c r="J27" s="6"/>
    </row>
    <row r="28" spans="1:10" x14ac:dyDescent="0.25">
      <c r="A28" s="6"/>
      <c r="B28" s="17" t="s">
        <v>72</v>
      </c>
      <c r="C28" s="2" t="s">
        <v>28</v>
      </c>
      <c r="D28" s="54">
        <v>300</v>
      </c>
      <c r="E28" s="3"/>
      <c r="F28" s="98">
        <f t="shared" si="0"/>
        <v>0</v>
      </c>
      <c r="G28" s="98"/>
      <c r="H28" s="49">
        <f t="shared" si="1"/>
        <v>0</v>
      </c>
      <c r="I28" s="6"/>
      <c r="J28" s="6"/>
    </row>
    <row r="29" spans="1:10" x14ac:dyDescent="0.25">
      <c r="A29" s="6"/>
      <c r="B29" s="17" t="s">
        <v>73</v>
      </c>
      <c r="C29" s="2" t="s">
        <v>29</v>
      </c>
      <c r="D29" s="54">
        <v>250</v>
      </c>
      <c r="E29" s="3"/>
      <c r="F29" s="98">
        <f t="shared" si="0"/>
        <v>0</v>
      </c>
      <c r="G29" s="98"/>
      <c r="H29" s="49">
        <f t="shared" si="1"/>
        <v>0</v>
      </c>
      <c r="I29" s="6"/>
      <c r="J29" s="6"/>
    </row>
    <row r="30" spans="1:10" ht="15.75" thickBot="1" x14ac:dyDescent="0.3">
      <c r="A30" s="6"/>
      <c r="B30" s="51"/>
      <c r="C30" s="52"/>
      <c r="D30" s="55"/>
      <c r="E30" s="22" t="s">
        <v>36</v>
      </c>
      <c r="F30" s="99"/>
      <c r="G30" s="99"/>
      <c r="H30" s="23">
        <f>SUM(H10:H29)</f>
        <v>0</v>
      </c>
      <c r="I30" s="6"/>
      <c r="J30" s="6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B36" s="6"/>
      <c r="C36" s="6"/>
      <c r="D36" s="6"/>
      <c r="E36" s="6"/>
      <c r="F36" s="6"/>
      <c r="G36" s="6"/>
      <c r="H36" s="6"/>
      <c r="I36" s="6"/>
      <c r="J36" s="6"/>
    </row>
  </sheetData>
  <autoFilter ref="C9:G9" xr:uid="{A8AD9250-8567-40A3-A091-B7BE49143EB3}">
    <filterColumn colId="3" showButton="0"/>
  </autoFilter>
  <mergeCells count="23">
    <mergeCell ref="F30:G30"/>
    <mergeCell ref="F18:G18"/>
    <mergeCell ref="F23:G23"/>
    <mergeCell ref="F24:G24"/>
    <mergeCell ref="B5:G5"/>
    <mergeCell ref="F25:G25"/>
    <mergeCell ref="F26:G26"/>
    <mergeCell ref="F27:G27"/>
    <mergeCell ref="F28:G28"/>
    <mergeCell ref="F29:G29"/>
    <mergeCell ref="F17:G17"/>
    <mergeCell ref="F19:G19"/>
    <mergeCell ref="F20:G20"/>
    <mergeCell ref="F21:G21"/>
    <mergeCell ref="F22:G22"/>
    <mergeCell ref="F9:G9"/>
    <mergeCell ref="F10:G10"/>
    <mergeCell ref="F11:G11"/>
    <mergeCell ref="F15:G15"/>
    <mergeCell ref="F16:G16"/>
    <mergeCell ref="F12:G12"/>
    <mergeCell ref="F13:G13"/>
    <mergeCell ref="F14:G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711D84F1AE143BC24596F14693236" ma:contentTypeVersion="18" ma:contentTypeDescription="Een nieuw document maken." ma:contentTypeScope="" ma:versionID="4b476ea9da1361fb977351c4b222a985">
  <xsd:schema xmlns:xsd="http://www.w3.org/2001/XMLSchema" xmlns:xs="http://www.w3.org/2001/XMLSchema" xmlns:p="http://schemas.microsoft.com/office/2006/metadata/properties" xmlns:ns2="e922a0b1-4393-48e7-82e9-dd70e3311472" xmlns:ns3="005920b8-90b9-49a1-9cf4-59743d12a1dc" targetNamespace="http://schemas.microsoft.com/office/2006/metadata/properties" ma:root="true" ma:fieldsID="ca9a494d8a32fe200b229b15ef85ad17" ns2:_="" ns3:_="">
    <xsd:import namespace="e922a0b1-4393-48e7-82e9-dd70e3311472"/>
    <xsd:import namespace="005920b8-90b9-49a1-9cf4-59743d12a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2a0b1-4393-48e7-82e9-dd70e331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920b8-90b9-49a1-9cf4-59743d12a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43d913-14b3-40bb-b16b-0968bb773013}" ma:internalName="TaxCatchAll" ma:showField="CatchAllData" ma:web="005920b8-90b9-49a1-9cf4-59743d12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920b8-90b9-49a1-9cf4-59743d12a1dc" xsi:nil="true"/>
    <lcf76f155ced4ddcb4097134ff3c332f xmlns="e922a0b1-4393-48e7-82e9-dd70e33114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58E4D8-0252-404F-9890-31ADAAAD6BC2}"/>
</file>

<file path=customXml/itemProps2.xml><?xml version="1.0" encoding="utf-8"?>
<ds:datastoreItem xmlns:ds="http://schemas.openxmlformats.org/officeDocument/2006/customXml" ds:itemID="{27DE954E-F9C3-4C9D-B80E-671D5875DA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2931D6-0327-4B82-9261-9F4DBCD68927}">
  <ds:schemaRefs>
    <ds:schemaRef ds:uri="7a9046a8-8cf1-47e6-bd77-55a5d309af9c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21028c02-fd83-4403-8b3e-e75755b61a3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Prijsopgaveformulier Landstede </vt:lpstr>
      <vt:lpstr>P1. Mark-up</vt:lpstr>
      <vt:lpstr>P2. Prijsmandje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mvanbree</dc:creator>
  <cp:keywords/>
  <dc:description/>
  <cp:lastModifiedBy>Joline van der Pant - Wielens</cp:lastModifiedBy>
  <cp:revision/>
  <cp:lastPrinted>2021-11-22T14:02:24Z</cp:lastPrinted>
  <dcterms:created xsi:type="dcterms:W3CDTF">2021-07-20T08:29:10Z</dcterms:created>
  <dcterms:modified xsi:type="dcterms:W3CDTF">2025-10-02T09:53:01Z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0x010100EDB711D84F1AE143BC24596F14693236</vt:lpwstr>
  </property>
  <property fmtid="{D5CDD505-2E9C-101B-9397-08002B2CF9AE}" pid="3" name="MediaServiceImageTags">
    <vt:lpwstr/>
  </property>
</Properties>
</file>