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J:\Team_Inkoop\1a.AANBESTEDINGEN\8.GWW&amp;niet gebouwgerel.install\821_2025_Reinigen hondenuitlaatplaatsen(TN512213)\1.AB-docs incl. ink.doc\"/>
    </mc:Choice>
  </mc:AlternateContent>
  <xr:revisionPtr revIDLastSave="0" documentId="13_ncr:1_{57A3A531-7751-4FA0-A461-FB66280D9C7C}" xr6:coauthVersionLast="47" xr6:coauthVersionMax="47" xr10:uidLastSave="{00000000-0000-0000-0000-000000000000}"/>
  <bookViews>
    <workbookView xWindow="-120" yWindow="-120" windowWidth="28110" windowHeight="16440" activeTab="3" xr2:uid="{2334C749-8089-4C52-B3CA-4E2C351E152A}"/>
  </bookViews>
  <sheets>
    <sheet name="Noord-Oost" sheetId="5" r:id="rId1"/>
    <sheet name="Noord-West" sheetId="6" r:id="rId2"/>
    <sheet name="Zuid-Oost" sheetId="1" r:id="rId3"/>
    <sheet name="Zuid-West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5" l="1"/>
  <c r="I19" i="5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5" i="4"/>
  <c r="I26" i="4" s="1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5" i="4"/>
  <c r="G26" i="4" s="1"/>
  <c r="E30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I5" i="1"/>
  <c r="I30" i="1" s="1"/>
  <c r="G5" i="1"/>
  <c r="G30" i="1" s="1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5" i="6"/>
  <c r="I27" i="6" s="1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5" i="6"/>
  <c r="G27" i="6" s="1"/>
  <c r="I43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" i="5"/>
  <c r="I46" i="5" s="1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" i="5"/>
  <c r="G46" i="5" s="1"/>
  <c r="E27" i="6"/>
  <c r="E46" i="5"/>
  <c r="E26" i="4"/>
</calcChain>
</file>

<file path=xl/sharedStrings.xml><?xml version="1.0" encoding="utf-8"?>
<sst xmlns="http://schemas.openxmlformats.org/spreadsheetml/2006/main" count="335" uniqueCount="162">
  <si>
    <t>Reinigingsprogramma hondenuitlaatplaatsen</t>
  </si>
  <si>
    <t>Nr. /Lok.</t>
  </si>
  <si>
    <t>Plaats</t>
  </si>
  <si>
    <t>Ma</t>
  </si>
  <si>
    <t>Di</t>
  </si>
  <si>
    <t>Wo</t>
  </si>
  <si>
    <t>Do</t>
  </si>
  <si>
    <t>Vr</t>
  </si>
  <si>
    <t>M2</t>
  </si>
  <si>
    <t xml:space="preserve">      ( in zomer maaiperiode)</t>
  </si>
  <si>
    <t>Rayon: Zuid-Oost</t>
  </si>
  <si>
    <t>Kaartenmakershoeve (binnen hekwerk)</t>
  </si>
  <si>
    <t>Biezematen</t>
  </si>
  <si>
    <t>48a</t>
  </si>
  <si>
    <t>49a</t>
  </si>
  <si>
    <t>Gildelaan (bij sportvelden)</t>
  </si>
  <si>
    <t>Matenpark + uitbreiding</t>
  </si>
  <si>
    <t>55a</t>
  </si>
  <si>
    <t>Ploegersdonk / Drapeniersdonk</t>
  </si>
  <si>
    <t>Matenpark</t>
  </si>
  <si>
    <t>57a</t>
  </si>
  <si>
    <t>Matenpoort (maaibaan in hooigras)</t>
  </si>
  <si>
    <t>Laan van Erica</t>
  </si>
  <si>
    <t>Rietdekkersdreef</t>
  </si>
  <si>
    <t>Molenmakershoek</t>
  </si>
  <si>
    <t>125b</t>
  </si>
  <si>
    <t>Kanaal Zuid (rand langs busbaan)</t>
  </si>
  <si>
    <t>Musketiersveld</t>
  </si>
  <si>
    <t>Drapeniersdonk</t>
  </si>
  <si>
    <t>Landrostlaan (tussen de fruitbomen niet)</t>
  </si>
  <si>
    <t>Zonnehoeve</t>
  </si>
  <si>
    <t>Groene voorwaarts</t>
  </si>
  <si>
    <t>Adelbrechtgaarde (omheinde)</t>
  </si>
  <si>
    <t xml:space="preserve">Aantal m2 </t>
  </si>
  <si>
    <t>M1</t>
  </si>
  <si>
    <t>Ooievaarlaan</t>
  </si>
  <si>
    <t>Hoenderparkweg</t>
  </si>
  <si>
    <t>De Sikkel + buitenkanten Felua</t>
  </si>
  <si>
    <t>Kayersdijk</t>
  </si>
  <si>
    <t>Albardastraat (Zuiderpark)</t>
  </si>
  <si>
    <t>Wolterbeeklaan (Beekbergen)</t>
  </si>
  <si>
    <t>Kanaal Zuid</t>
  </si>
  <si>
    <t>42b</t>
  </si>
  <si>
    <t>Maasstraat + aanlooproute Felua</t>
  </si>
  <si>
    <t>39a</t>
  </si>
  <si>
    <t>1e Wormenseweg (Zuiderpark)</t>
  </si>
  <si>
    <t>Abr. Kuijperstraat + onder bomen Felua</t>
  </si>
  <si>
    <t>36a</t>
  </si>
  <si>
    <t>M0</t>
  </si>
  <si>
    <t>Eksterweg + buitenkanten Felua</t>
  </si>
  <si>
    <t>Aluminiumweg + buitenkanten Felua</t>
  </si>
  <si>
    <t>33b</t>
  </si>
  <si>
    <t>Rijnstraat</t>
  </si>
  <si>
    <t>32a</t>
  </si>
  <si>
    <t>Nijenbeek</t>
  </si>
  <si>
    <t>Laan v. Westenenk / Ugchelseweg</t>
  </si>
  <si>
    <t>27a</t>
  </si>
  <si>
    <t>Hatemsezijweg</t>
  </si>
  <si>
    <t>Westenenkerpark + langs de paden Felua</t>
  </si>
  <si>
    <t>Europaweg (buitenkant Felua)</t>
  </si>
  <si>
    <t>Rayon: Zuid-West</t>
  </si>
  <si>
    <t>Laan van het Omniversum</t>
  </si>
  <si>
    <t>Mosklokje</t>
  </si>
  <si>
    <t>Heideblauwtje</t>
  </si>
  <si>
    <t>Isendoornlaan</t>
  </si>
  <si>
    <t>Symfoniestraat</t>
  </si>
  <si>
    <t>Anklaarseweg-Calypsostraat</t>
  </si>
  <si>
    <t>Eikenpagelaan</t>
  </si>
  <si>
    <t>Boomblauwtje</t>
  </si>
  <si>
    <t>Parelvisserstraat</t>
  </si>
  <si>
    <t>Geluidzone Woudhuis- Oost</t>
  </si>
  <si>
    <t>Anklaarseweg / Sluisoordlaan</t>
  </si>
  <si>
    <t>De Pergola</t>
  </si>
  <si>
    <t>Lupineweg/Lagelandenlaan</t>
  </si>
  <si>
    <t>De Buitentuin</t>
  </si>
  <si>
    <t>Waterlei</t>
  </si>
  <si>
    <t>Waterkamer</t>
  </si>
  <si>
    <t>Veenhuizerweg</t>
  </si>
  <si>
    <t>Anklaarseweg / Fauststraat</t>
  </si>
  <si>
    <t>Hovenlaan vijvertalud Kasteellaan Felua randen</t>
  </si>
  <si>
    <t>Kasteelplein</t>
  </si>
  <si>
    <t>Schopenhauerstraat / Homerusstraat</t>
  </si>
  <si>
    <t>Ommeland</t>
  </si>
  <si>
    <t>Gentiaanstraat + aanlooproute felua</t>
  </si>
  <si>
    <t>Kanaal Noord (van Welgelegenbrug tot Freule)</t>
  </si>
  <si>
    <t>Lagelanden</t>
  </si>
  <si>
    <t>Jac. Van der Waalsingel</t>
  </si>
  <si>
    <t>82c</t>
  </si>
  <si>
    <t>sluisoordlaan</t>
  </si>
  <si>
    <t>81b</t>
  </si>
  <si>
    <t>Sleutelbloemstraat</t>
  </si>
  <si>
    <t>75b</t>
  </si>
  <si>
    <t>Descartesstraat</t>
  </si>
  <si>
    <t>71a</t>
  </si>
  <si>
    <t>Aristotelesstraat (bij zwembad)</t>
  </si>
  <si>
    <t>Aristotelesstraat</t>
  </si>
  <si>
    <t>Wijnruitstraat</t>
  </si>
  <si>
    <t>Ina Boudier Bakkerssingel</t>
  </si>
  <si>
    <t>63a</t>
  </si>
  <si>
    <t>Vulcanusstraat</t>
  </si>
  <si>
    <t>Rayon: Noord- Oost</t>
  </si>
  <si>
    <t>Handelsstraat</t>
  </si>
  <si>
    <t xml:space="preserve">M0  </t>
  </si>
  <si>
    <t>Stadskade</t>
  </si>
  <si>
    <t>Planetenlaan / Schuttersweg</t>
  </si>
  <si>
    <t>L. van Spitsbergen</t>
  </si>
  <si>
    <t>Spoorstraat</t>
  </si>
  <si>
    <t>P. de Hoochlaan / G. Flinkstraat</t>
  </si>
  <si>
    <t>18a</t>
  </si>
  <si>
    <t>Albert Cuijplaan</t>
  </si>
  <si>
    <t>Prinses Beatrixlaan</t>
  </si>
  <si>
    <t>16a</t>
  </si>
  <si>
    <t>Herri Dunantlaan</t>
  </si>
  <si>
    <t>11+11b</t>
  </si>
  <si>
    <t>Pr. Beatrixlaan / Asselsestraat</t>
  </si>
  <si>
    <t>M3</t>
  </si>
  <si>
    <t>Boerhaavestraat</t>
  </si>
  <si>
    <t>Vlijtseweg</t>
  </si>
  <si>
    <t>Rayon: Noord- West</t>
  </si>
  <si>
    <t>Aantal m2</t>
  </si>
  <si>
    <t>Mheenpark (ingang Zilverschoon ter hoogte van wijkpost)</t>
  </si>
  <si>
    <t>Mheenpark (ter hoogte van Fortweg)</t>
  </si>
  <si>
    <t>Mheenpark (Ingang Duizendschoon)</t>
  </si>
  <si>
    <t>Mheenpark (Ingang pinksterbloem)</t>
  </si>
  <si>
    <t>zonnedauw (alleen in de zomer)</t>
  </si>
  <si>
    <t>Reinigingingsprogramma</t>
  </si>
  <si>
    <t>Voortgang per week</t>
  </si>
  <si>
    <t>Totaal</t>
  </si>
  <si>
    <t>Pasteurstraat (Erasmusstraat)</t>
  </si>
  <si>
    <t>v. Heutzlaan (1/11 t/m 1/5)</t>
  </si>
  <si>
    <t xml:space="preserve">Nieuwendijk </t>
  </si>
  <si>
    <t>Kon. Lodewijklaan (tussen Soerenseweg en Sprengenweg)</t>
  </si>
  <si>
    <t>Kon. Lodewijklaan (tussen Bosweg en Celebeslaan)</t>
  </si>
  <si>
    <t>Zwolseweg (tussen Loseweg en Weimarstraat)</t>
  </si>
  <si>
    <t>Zwolseweg (tussen Zwolseweg, Anklaarseweg en Koninginnelaan)</t>
  </si>
  <si>
    <t xml:space="preserve">Oranjepark </t>
  </si>
  <si>
    <t>Aantal keer per maand zomer</t>
  </si>
  <si>
    <t>Aantal keer per maand winter</t>
  </si>
  <si>
    <t>Totaal m2 per maand  zomer</t>
  </si>
  <si>
    <t>Totaal m2 per maand winter</t>
  </si>
  <si>
    <t>M0  is elke week (4,33 keer per maand)</t>
  </si>
  <si>
    <t>M1  is elke week in zomerperiode (4,33 keer per maand)</t>
  </si>
  <si>
    <t xml:space="preserve">       is elke 2 weken in winterperiode (2,167 keer per maand)</t>
  </si>
  <si>
    <t>M2  is elke 2 weken het gehele jaar (2,167 keer per maand</t>
  </si>
  <si>
    <t>M3  is elke 4 weken in de winterperiode (1,083 keer per maand)</t>
  </si>
  <si>
    <t>Reinigingsprogramma's:</t>
  </si>
  <si>
    <t>Aantal m2 zomer</t>
  </si>
  <si>
    <t>Aantal m2 winter</t>
  </si>
  <si>
    <t>M0 (alleen in de zomer)</t>
  </si>
  <si>
    <t>Reinigingings programma</t>
  </si>
  <si>
    <t xml:space="preserve">Marskramersdonk </t>
  </si>
  <si>
    <t xml:space="preserve">Valkeniersdonk </t>
  </si>
  <si>
    <t xml:space="preserve">Minstreelshoeve </t>
  </si>
  <si>
    <t xml:space="preserve">Schoutenveld </t>
  </si>
  <si>
    <t xml:space="preserve">Imkersplaats </t>
  </si>
  <si>
    <t>Kaartenmakershoeve achter geluidswal, andere richting</t>
  </si>
  <si>
    <t>Totaal m2</t>
  </si>
  <si>
    <t>Totaal m2 zomer</t>
  </si>
  <si>
    <t>Totaal m2 winter</t>
  </si>
  <si>
    <t>Laan van Zodiak-Korrelhoed  (nieuwe HUP)</t>
  </si>
  <si>
    <t>M4  is elke 2 weken in zomerperiode (2,167 keer per maand)</t>
  </si>
  <si>
    <t>M4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</si>
</sst>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</font>
    <font>
      <b/>
      <u/>
      <sz val="11"/>
      <name val="Arial"/>
      <family val="2"/>
    </font>
    <font>
      <sz val="9"/>
      <name val="Arial"/>
    </font>
    <font>
      <sz val="8"/>
      <name val="Arial"/>
    </font>
    <font>
      <u/>
      <sz val="9"/>
      <name val="Arial"/>
    </font>
    <font>
      <sz val="9"/>
      <name val="Arial"/>
      <family val="2"/>
    </font>
    <font>
      <sz val="9"/>
      <color rgb="FFFF0000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6" fillId="0" borderId="11" xfId="0" applyFont="1" applyBorder="1"/>
    <xf numFmtId="0" fontId="5" fillId="0" borderId="4" xfId="0" applyFont="1" applyBorder="1"/>
    <xf numFmtId="0" fontId="5" fillId="0" borderId="0" xfId="0" applyFont="1"/>
    <xf numFmtId="0" fontId="5" fillId="0" borderId="11" xfId="0" applyFont="1" applyBorder="1"/>
    <xf numFmtId="0" fontId="5" fillId="0" borderId="12" xfId="0" applyFont="1" applyBorder="1"/>
    <xf numFmtId="0" fontId="5" fillId="0" borderId="8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13" xfId="0" applyFont="1" applyBorder="1"/>
    <xf numFmtId="0" fontId="5" fillId="0" borderId="10" xfId="0" applyFont="1" applyBorder="1"/>
    <xf numFmtId="0" fontId="5" fillId="0" borderId="3" xfId="0" applyFont="1" applyBorder="1"/>
    <xf numFmtId="0" fontId="5" fillId="0" borderId="14" xfId="0" applyFont="1" applyBorder="1"/>
    <xf numFmtId="0" fontId="5" fillId="0" borderId="7" xfId="0" applyFont="1" applyBorder="1"/>
    <xf numFmtId="0" fontId="5" fillId="0" borderId="9" xfId="0" applyFont="1" applyBorder="1"/>
    <xf numFmtId="0" fontId="2" fillId="0" borderId="3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8" fillId="0" borderId="11" xfId="0" applyFont="1" applyBorder="1" applyAlignment="1">
      <alignment vertical="center"/>
    </xf>
    <xf numFmtId="0" fontId="5" fillId="0" borderId="0" xfId="0" applyFont="1" applyBorder="1"/>
    <xf numFmtId="3" fontId="2" fillId="0" borderId="0" xfId="0" applyNumberFormat="1" applyFont="1" applyBorder="1"/>
    <xf numFmtId="0" fontId="7" fillId="0" borderId="11" xfId="0" applyFont="1" applyBorder="1"/>
    <xf numFmtId="4" fontId="5" fillId="0" borderId="11" xfId="0" applyNumberFormat="1" applyFont="1" applyBorder="1" applyAlignment="1">
      <alignment horizontal="right"/>
    </xf>
    <xf numFmtId="4" fontId="2" fillId="0" borderId="12" xfId="0" applyNumberFormat="1" applyFont="1" applyBorder="1"/>
    <xf numFmtId="4" fontId="2" fillId="0" borderId="11" xfId="0" applyNumberFormat="1" applyFont="1" applyBorder="1"/>
    <xf numFmtId="0" fontId="6" fillId="0" borderId="5" xfId="0" applyFont="1" applyBorder="1"/>
    <xf numFmtId="0" fontId="2" fillId="0" borderId="25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26" xfId="0" applyFont="1" applyBorder="1"/>
    <xf numFmtId="0" fontId="2" fillId="0" borderId="28" xfId="0" applyFont="1" applyBorder="1" applyAlignment="1">
      <alignment horizontal="left"/>
    </xf>
    <xf numFmtId="0" fontId="2" fillId="0" borderId="29" xfId="0" applyFont="1" applyBorder="1"/>
    <xf numFmtId="0" fontId="2" fillId="0" borderId="25" xfId="0" applyFont="1" applyBorder="1"/>
    <xf numFmtId="0" fontId="2" fillId="0" borderId="27" xfId="0" applyFont="1" applyBorder="1"/>
    <xf numFmtId="0" fontId="2" fillId="0" borderId="31" xfId="0" applyFont="1" applyBorder="1"/>
    <xf numFmtId="4" fontId="5" fillId="0" borderId="14" xfId="0" applyNumberFormat="1" applyFont="1" applyBorder="1" applyAlignment="1">
      <alignment horizontal="right"/>
    </xf>
    <xf numFmtId="4" fontId="5" fillId="0" borderId="5" xfId="0" applyNumberFormat="1" applyFont="1" applyBorder="1" applyAlignment="1">
      <alignment horizontal="right"/>
    </xf>
    <xf numFmtId="4" fontId="2" fillId="0" borderId="7" xfId="0" applyNumberFormat="1" applyFont="1" applyBorder="1"/>
    <xf numFmtId="4" fontId="2" fillId="0" borderId="5" xfId="0" applyNumberFormat="1" applyFont="1" applyBorder="1"/>
    <xf numFmtId="0" fontId="2" fillId="0" borderId="35" xfId="0" applyFont="1" applyBorder="1"/>
    <xf numFmtId="3" fontId="5" fillId="0" borderId="26" xfId="0" applyNumberFormat="1" applyFont="1" applyBorder="1" applyAlignment="1">
      <alignment horizontal="right"/>
    </xf>
    <xf numFmtId="3" fontId="2" fillId="0" borderId="31" xfId="0" applyNumberFormat="1" applyFont="1" applyBorder="1"/>
    <xf numFmtId="3" fontId="2" fillId="0" borderId="26" xfId="0" applyNumberFormat="1" applyFont="1" applyBorder="1"/>
    <xf numFmtId="0" fontId="8" fillId="0" borderId="28" xfId="0" applyFont="1" applyBorder="1"/>
    <xf numFmtId="0" fontId="8" fillId="0" borderId="29" xfId="0" applyFont="1" applyBorder="1"/>
    <xf numFmtId="0" fontId="8" fillId="0" borderId="30" xfId="0" applyFont="1" applyBorder="1"/>
    <xf numFmtId="0" fontId="9" fillId="0" borderId="15" xfId="0" applyFont="1" applyBorder="1" applyAlignment="1">
      <alignment horizontal="left"/>
    </xf>
    <xf numFmtId="0" fontId="9" fillId="0" borderId="16" xfId="0" applyFont="1" applyBorder="1"/>
    <xf numFmtId="3" fontId="9" fillId="0" borderId="17" xfId="0" applyNumberFormat="1" applyFont="1" applyBorder="1"/>
    <xf numFmtId="3" fontId="9" fillId="0" borderId="19" xfId="0" applyNumberFormat="1" applyFont="1" applyBorder="1"/>
    <xf numFmtId="3" fontId="9" fillId="0" borderId="16" xfId="0" applyNumberFormat="1" applyFont="1" applyBorder="1"/>
    <xf numFmtId="3" fontId="9" fillId="0" borderId="21" xfId="0" applyNumberFormat="1" applyFont="1" applyBorder="1"/>
    <xf numFmtId="0" fontId="9" fillId="0" borderId="28" xfId="0" applyFont="1" applyBorder="1"/>
    <xf numFmtId="0" fontId="9" fillId="0" borderId="29" xfId="0" applyFont="1" applyBorder="1"/>
    <xf numFmtId="0" fontId="9" fillId="0" borderId="30" xfId="0" applyFont="1" applyBorder="1"/>
    <xf numFmtId="0" fontId="9" fillId="0" borderId="0" xfId="0" applyFont="1"/>
    <xf numFmtId="0" fontId="5" fillId="0" borderId="30" xfId="0" applyFont="1" applyBorder="1"/>
    <xf numFmtId="0" fontId="5" fillId="0" borderId="29" xfId="0" applyFont="1" applyBorder="1"/>
    <xf numFmtId="0" fontId="5" fillId="0" borderId="33" xfId="0" applyFont="1" applyBorder="1"/>
    <xf numFmtId="0" fontId="5" fillId="0" borderId="11" xfId="0" applyFont="1" applyBorder="1" applyAlignment="1">
      <alignment wrapText="1"/>
    </xf>
    <xf numFmtId="0" fontId="2" fillId="0" borderId="36" xfId="0" applyFont="1" applyBorder="1"/>
    <xf numFmtId="0" fontId="2" fillId="0" borderId="38" xfId="0" applyFont="1" applyBorder="1" applyAlignment="1">
      <alignment horizontal="left"/>
    </xf>
    <xf numFmtId="0" fontId="2" fillId="0" borderId="39" xfId="0" applyFont="1" applyBorder="1" applyAlignment="1">
      <alignment horizontal="left"/>
    </xf>
    <xf numFmtId="0" fontId="2" fillId="0" borderId="40" xfId="0" applyFont="1" applyBorder="1"/>
    <xf numFmtId="0" fontId="2" fillId="0" borderId="39" xfId="0" applyFont="1" applyBorder="1"/>
    <xf numFmtId="3" fontId="5" fillId="0" borderId="40" xfId="0" applyNumberFormat="1" applyFont="1" applyBorder="1" applyAlignment="1">
      <alignment horizontal="right"/>
    </xf>
    <xf numFmtId="4" fontId="5" fillId="0" borderId="9" xfId="0" applyNumberFormat="1" applyFont="1" applyBorder="1" applyAlignment="1">
      <alignment horizontal="right"/>
    </xf>
    <xf numFmtId="4" fontId="5" fillId="0" borderId="13" xfId="0" applyNumberFormat="1" applyFont="1" applyBorder="1" applyAlignment="1">
      <alignment horizontal="right"/>
    </xf>
    <xf numFmtId="4" fontId="5" fillId="0" borderId="18" xfId="0" applyNumberFormat="1" applyFont="1" applyBorder="1" applyAlignment="1">
      <alignment horizontal="right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5" fillId="0" borderId="31" xfId="0" applyFont="1" applyBorder="1"/>
    <xf numFmtId="4" fontId="2" fillId="0" borderId="9" xfId="0" applyNumberFormat="1" applyFont="1" applyBorder="1"/>
    <xf numFmtId="4" fontId="2" fillId="0" borderId="13" xfId="0" applyNumberFormat="1" applyFont="1" applyBorder="1"/>
    <xf numFmtId="4" fontId="2" fillId="0" borderId="18" xfId="0" applyNumberFormat="1" applyFont="1" applyBorder="1"/>
    <xf numFmtId="4" fontId="2" fillId="0" borderId="14" xfId="0" applyNumberFormat="1" applyFont="1" applyBorder="1"/>
    <xf numFmtId="3" fontId="2" fillId="0" borderId="40" xfId="0" applyNumberFormat="1" applyFont="1" applyBorder="1"/>
    <xf numFmtId="0" fontId="9" fillId="0" borderId="41" xfId="0" applyFont="1" applyBorder="1"/>
    <xf numFmtId="0" fontId="5" fillId="0" borderId="44" xfId="0" applyFont="1" applyBorder="1"/>
    <xf numFmtId="0" fontId="5" fillId="0" borderId="25" xfId="0" applyFont="1" applyBorder="1" applyAlignment="1">
      <alignment horizontal="left"/>
    </xf>
    <xf numFmtId="3" fontId="0" fillId="0" borderId="26" xfId="0" applyNumberFormat="1" applyBorder="1"/>
    <xf numFmtId="0" fontId="2" fillId="0" borderId="2" xfId="0" applyFont="1" applyBorder="1"/>
    <xf numFmtId="0" fontId="5" fillId="0" borderId="37" xfId="0" applyFont="1" applyBorder="1"/>
    <xf numFmtId="0" fontId="8" fillId="0" borderId="5" xfId="0" applyFont="1" applyBorder="1" applyAlignment="1">
      <alignment vertical="center"/>
    </xf>
    <xf numFmtId="0" fontId="2" fillId="0" borderId="43" xfId="0" applyFont="1" applyBorder="1"/>
    <xf numFmtId="3" fontId="9" fillId="0" borderId="15" xfId="0" applyNumberFormat="1" applyFont="1" applyBorder="1"/>
    <xf numFmtId="0" fontId="8" fillId="0" borderId="26" xfId="0" applyFont="1" applyBorder="1" applyAlignment="1">
      <alignment vertical="center"/>
    </xf>
    <xf numFmtId="0" fontId="9" fillId="0" borderId="35" xfId="0" applyFont="1" applyBorder="1"/>
    <xf numFmtId="4" fontId="2" fillId="0" borderId="39" xfId="0" applyNumberFormat="1" applyFont="1" applyBorder="1"/>
    <xf numFmtId="4" fontId="2" fillId="0" borderId="40" xfId="0" applyNumberFormat="1" applyFont="1" applyBorder="1"/>
    <xf numFmtId="4" fontId="2" fillId="0" borderId="25" xfId="0" applyNumberFormat="1" applyFont="1" applyBorder="1"/>
    <xf numFmtId="4" fontId="2" fillId="0" borderId="26" xfId="0" applyNumberFormat="1" applyFont="1" applyBorder="1"/>
    <xf numFmtId="4" fontId="5" fillId="0" borderId="12" xfId="0" applyNumberFormat="1" applyFont="1" applyBorder="1"/>
    <xf numFmtId="0" fontId="5" fillId="0" borderId="39" xfId="0" applyFont="1" applyBorder="1" applyAlignment="1">
      <alignment horizontal="left"/>
    </xf>
    <xf numFmtId="4" fontId="5" fillId="0" borderId="31" xfId="0" applyNumberFormat="1" applyFont="1" applyBorder="1"/>
    <xf numFmtId="0" fontId="5" fillId="0" borderId="27" xfId="0" applyFont="1" applyBorder="1" applyAlignment="1">
      <alignment horizontal="left"/>
    </xf>
    <xf numFmtId="0" fontId="5" fillId="0" borderId="43" xfId="0" applyFont="1" applyBorder="1" applyAlignment="1">
      <alignment horizontal="left"/>
    </xf>
    <xf numFmtId="0" fontId="5" fillId="0" borderId="26" xfId="0" applyFont="1" applyBorder="1"/>
    <xf numFmtId="0" fontId="8" fillId="0" borderId="25" xfId="0" applyFont="1" applyBorder="1" applyAlignment="1">
      <alignment vertical="center"/>
    </xf>
    <xf numFmtId="0" fontId="5" fillId="0" borderId="27" xfId="0" applyFont="1" applyBorder="1"/>
    <xf numFmtId="0" fontId="5" fillId="0" borderId="25" xfId="0" applyFont="1" applyBorder="1"/>
    <xf numFmtId="0" fontId="5" fillId="0" borderId="39" xfId="0" applyFont="1" applyBorder="1"/>
    <xf numFmtId="0" fontId="5" fillId="0" borderId="40" xfId="0" applyFont="1" applyBorder="1"/>
    <xf numFmtId="0" fontId="5" fillId="0" borderId="43" xfId="0" applyFont="1" applyBorder="1"/>
    <xf numFmtId="4" fontId="5" fillId="0" borderId="7" xfId="0" applyNumberFormat="1" applyFont="1" applyBorder="1"/>
    <xf numFmtId="4" fontId="5" fillId="0" borderId="5" xfId="0" applyNumberFormat="1" applyFont="1" applyBorder="1"/>
    <xf numFmtId="4" fontId="5" fillId="0" borderId="9" xfId="0" applyNumberFormat="1" applyFont="1" applyBorder="1"/>
    <xf numFmtId="3" fontId="5" fillId="0" borderId="31" xfId="0" applyNumberFormat="1" applyFont="1" applyBorder="1"/>
    <xf numFmtId="3" fontId="5" fillId="0" borderId="26" xfId="0" applyNumberFormat="1" applyFont="1" applyBorder="1"/>
    <xf numFmtId="3" fontId="5" fillId="0" borderId="40" xfId="0" applyNumberFormat="1" applyFont="1" applyBorder="1"/>
    <xf numFmtId="3" fontId="5" fillId="0" borderId="44" xfId="0" applyNumberFormat="1" applyFont="1" applyBorder="1"/>
    <xf numFmtId="4" fontId="5" fillId="0" borderId="11" xfId="0" applyNumberFormat="1" applyFont="1" applyBorder="1"/>
    <xf numFmtId="0" fontId="8" fillId="0" borderId="0" xfId="0" applyFont="1"/>
    <xf numFmtId="0" fontId="5" fillId="0" borderId="20" xfId="0" applyFont="1" applyBorder="1" applyAlignment="1">
      <alignment horizontal="left"/>
    </xf>
    <xf numFmtId="0" fontId="8" fillId="0" borderId="23" xfId="0" applyFont="1" applyBorder="1" applyAlignment="1">
      <alignment horizontal="center" wrapText="1"/>
    </xf>
    <xf numFmtId="0" fontId="8" fillId="0" borderId="29" xfId="0" applyFont="1" applyBorder="1" applyAlignment="1">
      <alignment horizontal="center" wrapText="1"/>
    </xf>
    <xf numFmtId="0" fontId="8" fillId="0" borderId="24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0" fillId="0" borderId="23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8" fillId="0" borderId="22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8" fillId="0" borderId="34" xfId="0" applyFont="1" applyBorder="1" applyAlignment="1">
      <alignment horizontal="left" vertical="center" wrapText="1"/>
    </xf>
    <xf numFmtId="0" fontId="8" fillId="0" borderId="35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2" xfId="0" applyFont="1" applyBorder="1" applyAlignment="1">
      <alignment vertical="center" wrapText="1"/>
    </xf>
    <xf numFmtId="0" fontId="8" fillId="0" borderId="33" xfId="0" applyFont="1" applyBorder="1" applyAlignment="1">
      <alignment vertical="center" wrapText="1"/>
    </xf>
    <xf numFmtId="0" fontId="5" fillId="0" borderId="11" xfId="0" applyFont="1" applyBorder="1" applyAlignment="1">
      <alignment horizontal="left" wrapText="1"/>
    </xf>
    <xf numFmtId="0" fontId="0" fillId="0" borderId="29" xfId="0" applyBorder="1" applyAlignment="1">
      <alignment horizontal="center" wrapText="1"/>
    </xf>
    <xf numFmtId="0" fontId="0" fillId="0" borderId="30" xfId="0" applyBorder="1" applyAlignment="1">
      <alignment horizontal="center" vertical="center"/>
    </xf>
    <xf numFmtId="0" fontId="0" fillId="0" borderId="11" xfId="0" applyBorder="1" applyAlignment="1">
      <alignment horizontal="center" wrapText="1"/>
    </xf>
    <xf numFmtId="0" fontId="0" fillId="0" borderId="26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25" xfId="0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8" fillId="0" borderId="22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 wrapText="1"/>
    </xf>
    <xf numFmtId="0" fontId="8" fillId="0" borderId="24" xfId="0" applyFont="1" applyBorder="1" applyAlignment="1">
      <alignment vertical="center" wrapText="1"/>
    </xf>
    <xf numFmtId="0" fontId="8" fillId="0" borderId="30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12727-3344-4CD8-9DD8-B68F60D9548F}">
  <dimension ref="A1:N56"/>
  <sheetViews>
    <sheetView workbookViewId="0">
      <selection activeCell="G27" sqref="G27"/>
    </sheetView>
  </sheetViews>
  <sheetFormatPr defaultRowHeight="12.75"/>
  <cols>
    <col min="1" max="1" width="7.42578125" customWidth="1"/>
    <col min="3" max="3" width="35.140625" customWidth="1"/>
    <col min="4" max="4" width="11.28515625" customWidth="1"/>
    <col min="5" max="5" width="9" customWidth="1"/>
    <col min="6" max="6" width="13.42578125" customWidth="1"/>
    <col min="7" max="9" width="13.140625" customWidth="1"/>
    <col min="10" max="10" width="6.42578125" customWidth="1"/>
    <col min="11" max="11" width="5.85546875" customWidth="1"/>
    <col min="12" max="12" width="6" customWidth="1"/>
    <col min="13" max="13" width="5" customWidth="1"/>
    <col min="14" max="14" width="5.42578125" customWidth="1"/>
  </cols>
  <sheetData>
    <row r="1" spans="1:14" ht="15.75" thickBot="1">
      <c r="A1" s="1" t="s">
        <v>0</v>
      </c>
      <c r="K1" t="s">
        <v>100</v>
      </c>
    </row>
    <row r="2" spans="1:14">
      <c r="A2" s="135" t="s">
        <v>1</v>
      </c>
      <c r="B2" s="133" t="s">
        <v>2</v>
      </c>
      <c r="C2" s="133"/>
      <c r="D2" s="129" t="s">
        <v>125</v>
      </c>
      <c r="E2" s="131" t="s">
        <v>119</v>
      </c>
      <c r="F2" s="140" t="s">
        <v>136</v>
      </c>
      <c r="G2" s="144" t="s">
        <v>138</v>
      </c>
      <c r="H2" s="142" t="s">
        <v>137</v>
      </c>
      <c r="I2" s="146" t="s">
        <v>139</v>
      </c>
      <c r="J2" s="137" t="s">
        <v>126</v>
      </c>
      <c r="K2" s="138"/>
      <c r="L2" s="138"/>
      <c r="M2" s="138"/>
      <c r="N2" s="139"/>
    </row>
    <row r="3" spans="1:14" ht="13.5" thickBot="1">
      <c r="A3" s="136"/>
      <c r="B3" s="134"/>
      <c r="C3" s="134"/>
      <c r="D3" s="130"/>
      <c r="E3" s="132"/>
      <c r="F3" s="141"/>
      <c r="G3" s="145"/>
      <c r="H3" s="143"/>
      <c r="I3" s="147"/>
      <c r="J3" s="83" t="s">
        <v>3</v>
      </c>
      <c r="K3" s="84" t="s">
        <v>4</v>
      </c>
      <c r="L3" s="84" t="s">
        <v>5</v>
      </c>
      <c r="M3" s="84" t="s">
        <v>6</v>
      </c>
      <c r="N3" s="85" t="s">
        <v>7</v>
      </c>
    </row>
    <row r="4" spans="1:14">
      <c r="A4" s="76">
        <v>62</v>
      </c>
      <c r="B4" s="8" t="s">
        <v>99</v>
      </c>
      <c r="C4" s="9"/>
      <c r="D4" s="8" t="s">
        <v>34</v>
      </c>
      <c r="E4" s="79">
        <v>3417</v>
      </c>
      <c r="F4" s="80">
        <v>4.33</v>
      </c>
      <c r="G4" s="81">
        <f>SUM(E4*F4)</f>
        <v>14795.61</v>
      </c>
      <c r="H4" s="81">
        <v>2.1669999999999998</v>
      </c>
      <c r="I4" s="82">
        <f>SUM(E4*H4)</f>
        <v>7404.6389999999992</v>
      </c>
      <c r="J4" s="78"/>
      <c r="K4" s="13"/>
      <c r="L4" s="13"/>
      <c r="M4" s="13"/>
      <c r="N4" s="77"/>
    </row>
    <row r="5" spans="1:14" ht="11.25" customHeight="1">
      <c r="A5" s="40" t="s">
        <v>98</v>
      </c>
      <c r="B5" s="8" t="s">
        <v>97</v>
      </c>
      <c r="C5" s="9"/>
      <c r="D5" s="10" t="s">
        <v>8</v>
      </c>
      <c r="E5" s="55">
        <v>3539</v>
      </c>
      <c r="F5" s="51">
        <v>2.1669999999999998</v>
      </c>
      <c r="G5" s="36">
        <f t="shared" ref="G5:G43" si="0">SUM(E5*F5)</f>
        <v>7669.012999999999</v>
      </c>
      <c r="H5" s="37">
        <v>2.1669999999999998</v>
      </c>
      <c r="I5" s="49">
        <f t="shared" ref="I5:I43" si="1">SUM(E5*H5)</f>
        <v>7669.012999999999</v>
      </c>
      <c r="J5" s="47"/>
      <c r="K5" s="12"/>
      <c r="L5" s="12"/>
      <c r="M5" s="12"/>
      <c r="N5" s="48"/>
    </row>
    <row r="6" spans="1:14" ht="10.5" customHeight="1">
      <c r="A6" s="41">
        <v>64</v>
      </c>
      <c r="B6" s="6" t="s">
        <v>96</v>
      </c>
      <c r="C6" s="6"/>
      <c r="D6" s="12" t="s">
        <v>34</v>
      </c>
      <c r="E6" s="55">
        <v>1540</v>
      </c>
      <c r="F6" s="51">
        <v>4.33</v>
      </c>
      <c r="G6" s="36">
        <f t="shared" si="0"/>
        <v>6668.2</v>
      </c>
      <c r="H6" s="37">
        <v>2.1669999999999998</v>
      </c>
      <c r="I6" s="49">
        <f t="shared" si="1"/>
        <v>3337.18</v>
      </c>
      <c r="J6" s="47"/>
      <c r="K6" s="12"/>
      <c r="L6" s="12"/>
      <c r="M6" s="12"/>
      <c r="N6" s="48"/>
    </row>
    <row r="7" spans="1:14" ht="11.25" customHeight="1">
      <c r="A7" s="40">
        <v>67</v>
      </c>
      <c r="B7" s="4" t="s">
        <v>95</v>
      </c>
      <c r="C7" s="4"/>
      <c r="D7" s="11" t="s">
        <v>34</v>
      </c>
      <c r="E7" s="56">
        <v>1558</v>
      </c>
      <c r="F7" s="51">
        <v>4.33</v>
      </c>
      <c r="G7" s="36">
        <f t="shared" si="0"/>
        <v>6746.14</v>
      </c>
      <c r="H7" s="38">
        <v>2.1669999999999998</v>
      </c>
      <c r="I7" s="49">
        <f t="shared" si="1"/>
        <v>3376.1859999999997</v>
      </c>
      <c r="J7" s="46"/>
      <c r="K7" s="11"/>
      <c r="L7" s="11"/>
      <c r="M7" s="11"/>
      <c r="N7" s="43"/>
    </row>
    <row r="8" spans="1:14" ht="11.25" customHeight="1">
      <c r="A8" s="40">
        <v>68</v>
      </c>
      <c r="B8" s="4" t="s">
        <v>94</v>
      </c>
      <c r="C8" s="4"/>
      <c r="D8" s="11" t="s">
        <v>34</v>
      </c>
      <c r="E8" s="56">
        <v>3692</v>
      </c>
      <c r="F8" s="51">
        <v>4.33</v>
      </c>
      <c r="G8" s="36">
        <f t="shared" si="0"/>
        <v>15986.36</v>
      </c>
      <c r="H8" s="38">
        <v>2.1669999999999998</v>
      </c>
      <c r="I8" s="49">
        <f t="shared" si="1"/>
        <v>8000.5639999999994</v>
      </c>
      <c r="J8" s="46"/>
      <c r="K8" s="11"/>
      <c r="L8" s="11"/>
      <c r="M8" s="11"/>
      <c r="N8" s="43"/>
    </row>
    <row r="9" spans="1:14" ht="11.25" customHeight="1">
      <c r="A9" s="40" t="s">
        <v>93</v>
      </c>
      <c r="B9" s="4" t="s">
        <v>92</v>
      </c>
      <c r="C9" s="4"/>
      <c r="D9" s="11" t="s">
        <v>34</v>
      </c>
      <c r="E9" s="56">
        <v>1709</v>
      </c>
      <c r="F9" s="51">
        <v>4.33</v>
      </c>
      <c r="G9" s="36">
        <f t="shared" si="0"/>
        <v>7399.97</v>
      </c>
      <c r="H9" s="38">
        <v>2.1669999999999998</v>
      </c>
      <c r="I9" s="49">
        <f t="shared" si="1"/>
        <v>3703.4029999999998</v>
      </c>
      <c r="J9" s="46"/>
      <c r="K9" s="11"/>
      <c r="L9" s="11"/>
      <c r="M9" s="11"/>
      <c r="N9" s="43"/>
    </row>
    <row r="10" spans="1:14" ht="11.25" customHeight="1">
      <c r="A10" s="40">
        <v>72</v>
      </c>
      <c r="B10" s="16" t="s">
        <v>120</v>
      </c>
      <c r="C10" s="4"/>
      <c r="D10" s="11" t="s">
        <v>8</v>
      </c>
      <c r="E10" s="56">
        <v>11639</v>
      </c>
      <c r="F10" s="52">
        <v>2.1669999999999998</v>
      </c>
      <c r="G10" s="36">
        <f t="shared" si="0"/>
        <v>25221.712999999996</v>
      </c>
      <c r="H10" s="38">
        <v>2.1669999999999998</v>
      </c>
      <c r="I10" s="49">
        <f t="shared" si="1"/>
        <v>25221.712999999996</v>
      </c>
      <c r="J10" s="46"/>
      <c r="K10" s="11"/>
      <c r="L10" s="11"/>
      <c r="M10" s="11"/>
      <c r="N10" s="43"/>
    </row>
    <row r="11" spans="1:14" ht="11.25" customHeight="1">
      <c r="A11" s="40">
        <v>73</v>
      </c>
      <c r="B11" s="16" t="s">
        <v>121</v>
      </c>
      <c r="C11" s="4"/>
      <c r="D11" s="11" t="s">
        <v>8</v>
      </c>
      <c r="E11" s="56">
        <v>1228</v>
      </c>
      <c r="F11" s="52">
        <v>2.1669999999999998</v>
      </c>
      <c r="G11" s="36">
        <f t="shared" si="0"/>
        <v>2661.0759999999996</v>
      </c>
      <c r="H11" s="38">
        <v>2.1669999999999998</v>
      </c>
      <c r="I11" s="49">
        <f t="shared" si="1"/>
        <v>2661.0759999999996</v>
      </c>
      <c r="J11" s="46"/>
      <c r="K11" s="11"/>
      <c r="L11" s="11"/>
      <c r="M11" s="5"/>
      <c r="N11" s="43"/>
    </row>
    <row r="12" spans="1:14" ht="12" customHeight="1">
      <c r="A12" s="40">
        <v>74</v>
      </c>
      <c r="B12" s="16" t="s">
        <v>122</v>
      </c>
      <c r="C12" s="4"/>
      <c r="D12" s="11" t="s">
        <v>8</v>
      </c>
      <c r="E12" s="56">
        <v>2734</v>
      </c>
      <c r="F12" s="52">
        <v>2.1669999999999998</v>
      </c>
      <c r="G12" s="36">
        <f t="shared" si="0"/>
        <v>5924.5779999999995</v>
      </c>
      <c r="H12" s="38">
        <v>2.1669999999999998</v>
      </c>
      <c r="I12" s="49">
        <f t="shared" si="1"/>
        <v>5924.5779999999995</v>
      </c>
      <c r="J12" s="47"/>
      <c r="K12" s="12"/>
      <c r="L12" s="12"/>
      <c r="M12" s="12"/>
      <c r="N12" s="48"/>
    </row>
    <row r="13" spans="1:14" ht="11.25" customHeight="1">
      <c r="A13" s="41" t="s">
        <v>91</v>
      </c>
      <c r="B13" s="22" t="s">
        <v>123</v>
      </c>
      <c r="C13" s="7"/>
      <c r="D13" s="12" t="s">
        <v>8</v>
      </c>
      <c r="E13" s="55">
        <v>6523</v>
      </c>
      <c r="F13" s="52">
        <v>2.1669999999999998</v>
      </c>
      <c r="G13" s="36">
        <f t="shared" si="0"/>
        <v>14135.340999999999</v>
      </c>
      <c r="H13" s="38">
        <v>2.1669999999999998</v>
      </c>
      <c r="I13" s="49">
        <f t="shared" si="1"/>
        <v>14135.340999999999</v>
      </c>
      <c r="J13" s="47"/>
      <c r="K13" s="12"/>
      <c r="L13" s="12"/>
      <c r="M13" s="12"/>
      <c r="N13" s="48"/>
    </row>
    <row r="14" spans="1:14" ht="11.25" customHeight="1">
      <c r="A14" s="40">
        <v>79</v>
      </c>
      <c r="B14" s="4" t="s">
        <v>90</v>
      </c>
      <c r="C14" s="4"/>
      <c r="D14" s="11" t="s">
        <v>8</v>
      </c>
      <c r="E14" s="56">
        <v>1541</v>
      </c>
      <c r="F14" s="52">
        <v>2.1669999999999998</v>
      </c>
      <c r="G14" s="36">
        <f t="shared" si="0"/>
        <v>3339.3469999999998</v>
      </c>
      <c r="H14" s="38">
        <v>2.1669999999999998</v>
      </c>
      <c r="I14" s="49">
        <f t="shared" si="1"/>
        <v>3339.3469999999998</v>
      </c>
      <c r="J14" s="46"/>
      <c r="K14" s="11"/>
      <c r="L14" s="11"/>
      <c r="M14" s="11"/>
      <c r="N14" s="43"/>
    </row>
    <row r="15" spans="1:14" ht="11.25" customHeight="1">
      <c r="A15" s="40" t="s">
        <v>89</v>
      </c>
      <c r="B15" s="4" t="s">
        <v>88</v>
      </c>
      <c r="C15" s="4"/>
      <c r="D15" s="11" t="s">
        <v>8</v>
      </c>
      <c r="E15" s="56">
        <v>588</v>
      </c>
      <c r="F15" s="52">
        <v>2.1669999999999998</v>
      </c>
      <c r="G15" s="36">
        <f t="shared" si="0"/>
        <v>1274.1959999999999</v>
      </c>
      <c r="H15" s="38">
        <v>2.1669999999999998</v>
      </c>
      <c r="I15" s="49">
        <f t="shared" si="1"/>
        <v>1274.1959999999999</v>
      </c>
      <c r="J15" s="46"/>
      <c r="K15" s="11"/>
      <c r="L15" s="11"/>
      <c r="M15" s="11"/>
      <c r="N15" s="43"/>
    </row>
    <row r="16" spans="1:14" ht="11.25" customHeight="1">
      <c r="A16" s="40" t="s">
        <v>87</v>
      </c>
      <c r="B16" s="16" t="s">
        <v>124</v>
      </c>
      <c r="C16" s="4"/>
      <c r="D16" s="18" t="s">
        <v>161</v>
      </c>
      <c r="E16" s="56">
        <v>1002</v>
      </c>
      <c r="F16" s="52">
        <v>2.1669999999999998</v>
      </c>
      <c r="G16" s="36">
        <f t="shared" si="0"/>
        <v>2171.3339999999998</v>
      </c>
      <c r="H16" s="38">
        <v>0</v>
      </c>
      <c r="I16" s="49">
        <f t="shared" si="1"/>
        <v>0</v>
      </c>
      <c r="J16" s="46"/>
      <c r="K16" s="11"/>
      <c r="L16" s="11"/>
      <c r="M16" s="11"/>
      <c r="N16" s="43"/>
    </row>
    <row r="17" spans="1:14" ht="12" customHeight="1">
      <c r="A17" s="41">
        <v>105</v>
      </c>
      <c r="B17" s="6" t="s">
        <v>86</v>
      </c>
      <c r="C17" s="7"/>
      <c r="D17" s="12" t="s">
        <v>8</v>
      </c>
      <c r="E17" s="55">
        <v>3520</v>
      </c>
      <c r="F17" s="52">
        <v>2.1669999999999998</v>
      </c>
      <c r="G17" s="36">
        <f t="shared" si="0"/>
        <v>7627.8399999999992</v>
      </c>
      <c r="H17" s="38">
        <v>2.1669999999999998</v>
      </c>
      <c r="I17" s="49">
        <f t="shared" si="1"/>
        <v>7627.8399999999992</v>
      </c>
      <c r="J17" s="47"/>
      <c r="K17" s="12"/>
      <c r="L17" s="12"/>
      <c r="M17" s="12"/>
      <c r="N17" s="48"/>
    </row>
    <row r="18" spans="1:14" ht="10.5" customHeight="1">
      <c r="A18" s="40">
        <v>110</v>
      </c>
      <c r="B18" s="4" t="s">
        <v>85</v>
      </c>
      <c r="C18" s="4"/>
      <c r="D18" s="11" t="s">
        <v>34</v>
      </c>
      <c r="E18" s="56">
        <v>7606</v>
      </c>
      <c r="F18" s="52">
        <v>4.33</v>
      </c>
      <c r="G18" s="36">
        <f t="shared" si="0"/>
        <v>32933.980000000003</v>
      </c>
      <c r="H18" s="38">
        <v>2.1669999999999998</v>
      </c>
      <c r="I18" s="49">
        <f t="shared" si="1"/>
        <v>16482.201999999997</v>
      </c>
      <c r="J18" s="46"/>
      <c r="K18" s="11"/>
      <c r="L18" s="11"/>
      <c r="M18" s="11"/>
      <c r="N18" s="43"/>
    </row>
    <row r="19" spans="1:14" s="127" customFormat="1" ht="11.25" customHeight="1">
      <c r="A19" s="94">
        <v>111</v>
      </c>
      <c r="B19" s="16" t="s">
        <v>84</v>
      </c>
      <c r="C19" s="16"/>
      <c r="D19" s="18" t="s">
        <v>48</v>
      </c>
      <c r="E19" s="123">
        <v>1550</v>
      </c>
      <c r="F19" s="120">
        <v>4.33</v>
      </c>
      <c r="G19" s="36">
        <f t="shared" si="0"/>
        <v>6711.5</v>
      </c>
      <c r="H19" s="126">
        <v>4.33</v>
      </c>
      <c r="I19" s="49">
        <f t="shared" si="1"/>
        <v>6711.5</v>
      </c>
      <c r="J19" s="115"/>
      <c r="K19" s="18"/>
      <c r="L19" s="18"/>
      <c r="M19" s="18"/>
      <c r="N19" s="112"/>
    </row>
    <row r="20" spans="1:14" ht="10.5" customHeight="1">
      <c r="A20" s="40">
        <v>112</v>
      </c>
      <c r="B20" s="4" t="s">
        <v>83</v>
      </c>
      <c r="C20" s="4"/>
      <c r="D20" s="11" t="s">
        <v>8</v>
      </c>
      <c r="E20" s="56">
        <v>1575</v>
      </c>
      <c r="F20" s="52">
        <v>2.1669999999999998</v>
      </c>
      <c r="G20" s="36">
        <f t="shared" si="0"/>
        <v>3413.0249999999996</v>
      </c>
      <c r="H20" s="38">
        <v>2.1669999999999998</v>
      </c>
      <c r="I20" s="49">
        <f t="shared" si="1"/>
        <v>3413.0249999999996</v>
      </c>
      <c r="J20" s="46"/>
      <c r="K20" s="11"/>
      <c r="L20" s="11"/>
      <c r="M20" s="11"/>
      <c r="N20" s="43"/>
    </row>
    <row r="21" spans="1:14" ht="10.5" customHeight="1">
      <c r="A21" s="40">
        <v>113</v>
      </c>
      <c r="B21" s="4" t="s">
        <v>82</v>
      </c>
      <c r="C21" s="4"/>
      <c r="D21" s="11" t="s">
        <v>34</v>
      </c>
      <c r="E21" s="56">
        <v>2243</v>
      </c>
      <c r="F21" s="52">
        <v>4.33</v>
      </c>
      <c r="G21" s="36">
        <f t="shared" si="0"/>
        <v>9712.19</v>
      </c>
      <c r="H21" s="38">
        <v>2.1669999999999998</v>
      </c>
      <c r="I21" s="49">
        <f t="shared" si="1"/>
        <v>4860.5809999999992</v>
      </c>
      <c r="J21" s="46"/>
      <c r="K21" s="11"/>
      <c r="L21" s="11"/>
      <c r="M21" s="11"/>
      <c r="N21" s="43"/>
    </row>
    <row r="22" spans="1:14" ht="11.25" customHeight="1">
      <c r="A22" s="40">
        <v>115</v>
      </c>
      <c r="B22" s="4" t="s">
        <v>81</v>
      </c>
      <c r="C22" s="4"/>
      <c r="D22" s="11" t="s">
        <v>8</v>
      </c>
      <c r="E22" s="56">
        <v>1075</v>
      </c>
      <c r="F22" s="52">
        <v>2.1669999999999998</v>
      </c>
      <c r="G22" s="36">
        <f t="shared" si="0"/>
        <v>2329.5249999999996</v>
      </c>
      <c r="H22" s="38">
        <v>2.1669999999999998</v>
      </c>
      <c r="I22" s="49">
        <f t="shared" si="1"/>
        <v>2329.5249999999996</v>
      </c>
      <c r="J22" s="46"/>
      <c r="K22" s="11"/>
      <c r="L22" s="11"/>
      <c r="M22" s="11"/>
      <c r="N22" s="43"/>
    </row>
    <row r="23" spans="1:14" ht="11.25" customHeight="1">
      <c r="A23" s="40">
        <v>120</v>
      </c>
      <c r="B23" s="4" t="s">
        <v>80</v>
      </c>
      <c r="C23" s="4"/>
      <c r="D23" s="11" t="s">
        <v>48</v>
      </c>
      <c r="E23" s="56">
        <v>1823</v>
      </c>
      <c r="F23" s="52">
        <v>4.33</v>
      </c>
      <c r="G23" s="36">
        <f t="shared" si="0"/>
        <v>7893.59</v>
      </c>
      <c r="H23" s="38">
        <v>4.33</v>
      </c>
      <c r="I23" s="49">
        <f t="shared" si="1"/>
        <v>7893.59</v>
      </c>
      <c r="J23" s="46"/>
      <c r="K23" s="11"/>
      <c r="L23" s="11"/>
      <c r="M23" s="11"/>
      <c r="N23" s="43"/>
    </row>
    <row r="24" spans="1:14" ht="12" customHeight="1">
      <c r="A24" s="40">
        <v>121</v>
      </c>
      <c r="B24" s="4" t="s">
        <v>79</v>
      </c>
      <c r="C24" s="4"/>
      <c r="D24" s="11" t="s">
        <v>34</v>
      </c>
      <c r="E24" s="56">
        <v>3482</v>
      </c>
      <c r="F24" s="52">
        <v>4.33</v>
      </c>
      <c r="G24" s="36">
        <f t="shared" si="0"/>
        <v>15077.06</v>
      </c>
      <c r="H24" s="38">
        <v>2.1669999999999998</v>
      </c>
      <c r="I24" s="49">
        <f t="shared" si="1"/>
        <v>7545.4939999999997</v>
      </c>
      <c r="J24" s="46"/>
      <c r="K24" s="11"/>
      <c r="L24" s="11"/>
      <c r="M24" s="11"/>
      <c r="N24" s="43"/>
    </row>
    <row r="25" spans="1:14" ht="11.25" customHeight="1">
      <c r="A25" s="40">
        <v>123</v>
      </c>
      <c r="B25" s="6" t="s">
        <v>78</v>
      </c>
      <c r="C25" s="6"/>
      <c r="D25" s="11" t="s">
        <v>8</v>
      </c>
      <c r="E25" s="56">
        <v>1280</v>
      </c>
      <c r="F25" s="52">
        <v>2.1669999999999998</v>
      </c>
      <c r="G25" s="36">
        <f t="shared" si="0"/>
        <v>2773.7599999999998</v>
      </c>
      <c r="H25" s="38">
        <v>2.1669999999999998</v>
      </c>
      <c r="I25" s="49">
        <f t="shared" si="1"/>
        <v>2773.7599999999998</v>
      </c>
      <c r="J25" s="46"/>
      <c r="K25" s="11"/>
      <c r="L25" s="11"/>
      <c r="M25" s="11"/>
      <c r="N25" s="43"/>
    </row>
    <row r="26" spans="1:14" ht="11.25" customHeight="1">
      <c r="A26" s="40">
        <v>124</v>
      </c>
      <c r="B26" s="4" t="s">
        <v>77</v>
      </c>
      <c r="C26" s="5"/>
      <c r="D26" s="11" t="s">
        <v>8</v>
      </c>
      <c r="E26" s="56">
        <v>1895</v>
      </c>
      <c r="F26" s="52">
        <v>2.1669999999999998</v>
      </c>
      <c r="G26" s="36">
        <f t="shared" si="0"/>
        <v>4106.4649999999992</v>
      </c>
      <c r="H26" s="38">
        <v>2.1669999999999998</v>
      </c>
      <c r="I26" s="49">
        <f t="shared" si="1"/>
        <v>4106.4649999999992</v>
      </c>
      <c r="J26" s="46"/>
      <c r="K26" s="11"/>
      <c r="L26" s="11"/>
      <c r="M26" s="11"/>
      <c r="N26" s="43"/>
    </row>
    <row r="27" spans="1:14" ht="11.25" customHeight="1">
      <c r="A27" s="40">
        <v>127</v>
      </c>
      <c r="B27" s="8" t="s">
        <v>76</v>
      </c>
      <c r="C27" s="8"/>
      <c r="D27" s="12" t="s">
        <v>48</v>
      </c>
      <c r="E27" s="55">
        <v>2392</v>
      </c>
      <c r="F27" s="51">
        <v>4.33</v>
      </c>
      <c r="G27" s="36">
        <f t="shared" si="0"/>
        <v>10357.36</v>
      </c>
      <c r="H27" s="37">
        <v>4.33</v>
      </c>
      <c r="I27" s="49">
        <f t="shared" si="1"/>
        <v>10357.36</v>
      </c>
      <c r="J27" s="47"/>
      <c r="K27" s="12"/>
      <c r="L27" s="12"/>
      <c r="M27" s="12"/>
      <c r="N27" s="48"/>
    </row>
    <row r="28" spans="1:14" ht="11.25" customHeight="1">
      <c r="A28" s="40">
        <v>131</v>
      </c>
      <c r="B28" s="4" t="s">
        <v>75</v>
      </c>
      <c r="C28" s="4"/>
      <c r="D28" s="11" t="s">
        <v>8</v>
      </c>
      <c r="E28" s="56">
        <v>1299</v>
      </c>
      <c r="F28" s="52">
        <v>2.1669999999999998</v>
      </c>
      <c r="G28" s="36">
        <f t="shared" si="0"/>
        <v>2814.9329999999995</v>
      </c>
      <c r="H28" s="38">
        <v>2.1669999999999998</v>
      </c>
      <c r="I28" s="49">
        <f t="shared" si="1"/>
        <v>2814.9329999999995</v>
      </c>
      <c r="J28" s="46"/>
      <c r="K28" s="11"/>
      <c r="L28" s="11"/>
      <c r="M28" s="11"/>
      <c r="N28" s="43"/>
    </row>
    <row r="29" spans="1:14" ht="11.25" customHeight="1">
      <c r="A29" s="40">
        <v>132</v>
      </c>
      <c r="B29" s="4" t="s">
        <v>74</v>
      </c>
      <c r="C29" s="4"/>
      <c r="D29" s="11" t="s">
        <v>8</v>
      </c>
      <c r="E29" s="56">
        <v>1002</v>
      </c>
      <c r="F29" s="52">
        <v>2.1669999999999998</v>
      </c>
      <c r="G29" s="36">
        <f t="shared" si="0"/>
        <v>2171.3339999999998</v>
      </c>
      <c r="H29" s="38">
        <v>2.1669999999999998</v>
      </c>
      <c r="I29" s="49">
        <f t="shared" si="1"/>
        <v>2171.3339999999998</v>
      </c>
      <c r="J29" s="46"/>
      <c r="K29" s="11"/>
      <c r="L29" s="11"/>
      <c r="M29" s="11"/>
      <c r="N29" s="43"/>
    </row>
    <row r="30" spans="1:14" ht="11.25" customHeight="1">
      <c r="A30" s="40">
        <v>135</v>
      </c>
      <c r="B30" s="4" t="s">
        <v>73</v>
      </c>
      <c r="C30" s="4"/>
      <c r="D30" s="11" t="s">
        <v>8</v>
      </c>
      <c r="E30" s="56">
        <v>570</v>
      </c>
      <c r="F30" s="52">
        <v>2.1669999999999998</v>
      </c>
      <c r="G30" s="36">
        <f t="shared" si="0"/>
        <v>1235.1899999999998</v>
      </c>
      <c r="H30" s="38">
        <v>2.1669999999999998</v>
      </c>
      <c r="I30" s="49">
        <f t="shared" si="1"/>
        <v>1235.1899999999998</v>
      </c>
      <c r="J30" s="46"/>
      <c r="K30" s="11"/>
      <c r="L30" s="11"/>
      <c r="M30" s="11"/>
      <c r="N30" s="43"/>
    </row>
    <row r="31" spans="1:14">
      <c r="A31" s="40">
        <v>136</v>
      </c>
      <c r="B31" s="4" t="s">
        <v>72</v>
      </c>
      <c r="C31" s="4"/>
      <c r="D31" s="11" t="s">
        <v>8</v>
      </c>
      <c r="E31" s="56">
        <v>2602</v>
      </c>
      <c r="F31" s="52">
        <v>2.1669999999999998</v>
      </c>
      <c r="G31" s="36">
        <f t="shared" si="0"/>
        <v>5638.5339999999997</v>
      </c>
      <c r="H31" s="38">
        <v>2.1669999999999998</v>
      </c>
      <c r="I31" s="49">
        <f t="shared" si="1"/>
        <v>5638.5339999999997</v>
      </c>
      <c r="J31" s="46"/>
      <c r="K31" s="11"/>
      <c r="L31" s="11"/>
      <c r="M31" s="11"/>
      <c r="N31" s="43"/>
    </row>
    <row r="32" spans="1:14">
      <c r="A32" s="40">
        <v>137</v>
      </c>
      <c r="B32" s="4" t="s">
        <v>71</v>
      </c>
      <c r="C32" s="4"/>
      <c r="D32" s="11" t="s">
        <v>8</v>
      </c>
      <c r="E32" s="56">
        <v>1541</v>
      </c>
      <c r="F32" s="52">
        <v>2.1669999999999998</v>
      </c>
      <c r="G32" s="36">
        <f t="shared" si="0"/>
        <v>3339.3469999999998</v>
      </c>
      <c r="H32" s="38">
        <v>2.1669999999999998</v>
      </c>
      <c r="I32" s="49">
        <f t="shared" si="1"/>
        <v>3339.3469999999998</v>
      </c>
      <c r="J32" s="46"/>
      <c r="K32" s="11"/>
      <c r="L32" s="11"/>
      <c r="M32" s="11"/>
      <c r="N32" s="43"/>
    </row>
    <row r="33" spans="1:14">
      <c r="A33" s="40">
        <v>139</v>
      </c>
      <c r="B33" s="4" t="s">
        <v>70</v>
      </c>
      <c r="C33" s="4"/>
      <c r="D33" s="11" t="s">
        <v>8</v>
      </c>
      <c r="E33" s="56">
        <v>15096</v>
      </c>
      <c r="F33" s="52">
        <v>2.1669999999999998</v>
      </c>
      <c r="G33" s="36">
        <f t="shared" si="0"/>
        <v>32713.031999999996</v>
      </c>
      <c r="H33" s="38">
        <v>2.1669999999999998</v>
      </c>
      <c r="I33" s="49">
        <f t="shared" si="1"/>
        <v>32713.031999999996</v>
      </c>
      <c r="J33" s="46"/>
      <c r="K33" s="11"/>
      <c r="L33" s="11"/>
      <c r="M33" s="11"/>
      <c r="N33" s="43"/>
    </row>
    <row r="34" spans="1:14">
      <c r="A34" s="40">
        <v>147</v>
      </c>
      <c r="B34" s="4" t="s">
        <v>69</v>
      </c>
      <c r="C34" s="4"/>
      <c r="D34" s="11" t="s">
        <v>48</v>
      </c>
      <c r="E34" s="56">
        <v>1590</v>
      </c>
      <c r="F34" s="52">
        <v>4.33</v>
      </c>
      <c r="G34" s="36">
        <f t="shared" si="0"/>
        <v>6884.7</v>
      </c>
      <c r="H34" s="38">
        <v>4.33</v>
      </c>
      <c r="I34" s="49">
        <f t="shared" si="1"/>
        <v>6884.7</v>
      </c>
      <c r="J34" s="46"/>
      <c r="K34" s="11"/>
      <c r="L34" s="11"/>
      <c r="M34" s="11"/>
      <c r="N34" s="43"/>
    </row>
    <row r="35" spans="1:14">
      <c r="A35" s="40">
        <v>150</v>
      </c>
      <c r="B35" s="4" t="s">
        <v>68</v>
      </c>
      <c r="C35" s="4"/>
      <c r="D35" s="11" t="s">
        <v>8</v>
      </c>
      <c r="E35" s="56">
        <v>1309</v>
      </c>
      <c r="F35" s="52">
        <v>2.1669999999999998</v>
      </c>
      <c r="G35" s="36">
        <f t="shared" si="0"/>
        <v>2836.6029999999996</v>
      </c>
      <c r="H35" s="38">
        <v>2.1669999999999998</v>
      </c>
      <c r="I35" s="49">
        <f t="shared" si="1"/>
        <v>2836.6029999999996</v>
      </c>
      <c r="J35" s="46"/>
      <c r="K35" s="11"/>
      <c r="L35" s="11"/>
      <c r="M35" s="11"/>
      <c r="N35" s="43"/>
    </row>
    <row r="36" spans="1:14" s="127" customFormat="1">
      <c r="A36" s="94">
        <v>153</v>
      </c>
      <c r="B36" s="24" t="s">
        <v>67</v>
      </c>
      <c r="C36" s="27"/>
      <c r="D36" s="18" t="s">
        <v>8</v>
      </c>
      <c r="E36" s="123">
        <v>1104</v>
      </c>
      <c r="F36" s="120">
        <v>2.1669999999999998</v>
      </c>
      <c r="G36" s="36">
        <f t="shared" si="0"/>
        <v>2392.3679999999999</v>
      </c>
      <c r="H36" s="126">
        <v>2.1669999999999998</v>
      </c>
      <c r="I36" s="49">
        <f t="shared" si="1"/>
        <v>2392.3679999999999</v>
      </c>
      <c r="J36" s="115"/>
      <c r="K36" s="18"/>
      <c r="L36" s="18"/>
      <c r="M36" s="18"/>
      <c r="N36" s="112"/>
    </row>
    <row r="37" spans="1:14" s="127" customFormat="1">
      <c r="A37" s="128">
        <v>205</v>
      </c>
      <c r="B37" s="24" t="s">
        <v>159</v>
      </c>
      <c r="C37" s="27"/>
      <c r="D37" s="18" t="s">
        <v>34</v>
      </c>
      <c r="E37" s="123">
        <v>1238</v>
      </c>
      <c r="F37" s="120">
        <v>4.33</v>
      </c>
      <c r="G37" s="36">
        <f t="shared" si="0"/>
        <v>5360.54</v>
      </c>
      <c r="H37" s="126">
        <v>2.1669999999999998</v>
      </c>
      <c r="I37" s="49">
        <f t="shared" si="1"/>
        <v>2682.7459999999996</v>
      </c>
      <c r="J37" s="115"/>
      <c r="K37" s="18"/>
      <c r="L37" s="18"/>
      <c r="M37" s="18"/>
      <c r="N37" s="112"/>
    </row>
    <row r="38" spans="1:14">
      <c r="A38" s="42">
        <v>154</v>
      </c>
      <c r="B38" s="10" t="s">
        <v>66</v>
      </c>
      <c r="C38" s="7"/>
      <c r="D38" s="11" t="s">
        <v>8</v>
      </c>
      <c r="E38" s="56">
        <v>1540</v>
      </c>
      <c r="F38" s="52">
        <v>2.1669999999999998</v>
      </c>
      <c r="G38" s="36">
        <f t="shared" si="0"/>
        <v>3337.18</v>
      </c>
      <c r="H38" s="38">
        <v>2.1669999999999998</v>
      </c>
      <c r="I38" s="49">
        <f t="shared" si="1"/>
        <v>3337.18</v>
      </c>
      <c r="J38" s="46"/>
      <c r="K38" s="11"/>
      <c r="L38" s="11"/>
      <c r="M38" s="11"/>
      <c r="N38" s="43"/>
    </row>
    <row r="39" spans="1:14">
      <c r="A39" s="42">
        <v>157</v>
      </c>
      <c r="B39" s="10" t="s">
        <v>65</v>
      </c>
      <c r="C39" s="5"/>
      <c r="D39" s="11" t="s">
        <v>8</v>
      </c>
      <c r="E39" s="56">
        <v>2441</v>
      </c>
      <c r="F39" s="52">
        <v>2.1669999999999998</v>
      </c>
      <c r="G39" s="36">
        <f t="shared" si="0"/>
        <v>5289.6469999999999</v>
      </c>
      <c r="H39" s="38">
        <v>2.1669999999999998</v>
      </c>
      <c r="I39" s="49">
        <f t="shared" si="1"/>
        <v>5289.6469999999999</v>
      </c>
      <c r="J39" s="46"/>
      <c r="K39" s="11"/>
      <c r="L39" s="11"/>
      <c r="M39" s="11"/>
      <c r="N39" s="43"/>
    </row>
    <row r="40" spans="1:14">
      <c r="A40" s="40">
        <v>158</v>
      </c>
      <c r="B40" s="4" t="s">
        <v>64</v>
      </c>
      <c r="C40" s="5"/>
      <c r="D40" s="11" t="s">
        <v>8</v>
      </c>
      <c r="E40" s="56">
        <v>2125</v>
      </c>
      <c r="F40" s="52">
        <v>2.1669999999999998</v>
      </c>
      <c r="G40" s="36">
        <f t="shared" si="0"/>
        <v>4604.875</v>
      </c>
      <c r="H40" s="38">
        <v>2.1669999999999998</v>
      </c>
      <c r="I40" s="49">
        <f t="shared" si="1"/>
        <v>4604.875</v>
      </c>
      <c r="J40" s="46"/>
      <c r="K40" s="11"/>
      <c r="L40" s="11"/>
      <c r="M40" s="11"/>
      <c r="N40" s="43"/>
    </row>
    <row r="41" spans="1:14">
      <c r="A41" s="40">
        <v>159</v>
      </c>
      <c r="B41" s="4" t="s">
        <v>63</v>
      </c>
      <c r="C41" s="4"/>
      <c r="D41" s="11" t="s">
        <v>8</v>
      </c>
      <c r="E41" s="56">
        <v>472</v>
      </c>
      <c r="F41" s="52">
        <v>2.1669999999999998</v>
      </c>
      <c r="G41" s="36">
        <f t="shared" si="0"/>
        <v>1022.824</v>
      </c>
      <c r="H41" s="38">
        <v>2.1669999999999998</v>
      </c>
      <c r="I41" s="49">
        <f t="shared" si="1"/>
        <v>1022.824</v>
      </c>
      <c r="J41" s="46"/>
      <c r="K41" s="11"/>
      <c r="L41" s="11"/>
      <c r="M41" s="11"/>
      <c r="N41" s="43"/>
    </row>
    <row r="42" spans="1:14">
      <c r="A42" s="40">
        <v>161</v>
      </c>
      <c r="B42" s="11" t="s">
        <v>62</v>
      </c>
      <c r="C42" s="11"/>
      <c r="D42" s="11" t="s">
        <v>8</v>
      </c>
      <c r="E42" s="56">
        <v>767</v>
      </c>
      <c r="F42" s="52">
        <v>2.1669999999999998</v>
      </c>
      <c r="G42" s="36">
        <f t="shared" si="0"/>
        <v>1662.0889999999999</v>
      </c>
      <c r="H42" s="38">
        <v>2.1669999999999998</v>
      </c>
      <c r="I42" s="49">
        <f t="shared" si="1"/>
        <v>1662.0889999999999</v>
      </c>
      <c r="J42" s="46"/>
      <c r="K42" s="11"/>
      <c r="L42" s="11"/>
      <c r="M42" s="11"/>
      <c r="N42" s="43"/>
    </row>
    <row r="43" spans="1:14">
      <c r="A43" s="40">
        <v>162</v>
      </c>
      <c r="B43" s="11" t="s">
        <v>61</v>
      </c>
      <c r="C43" s="11"/>
      <c r="D43" s="11" t="s">
        <v>8</v>
      </c>
      <c r="E43" s="56">
        <v>1196</v>
      </c>
      <c r="F43" s="52">
        <v>2.1669999999999998</v>
      </c>
      <c r="G43" s="36">
        <f t="shared" si="0"/>
        <v>2591.732</v>
      </c>
      <c r="H43" s="38">
        <v>2.1669999999999998</v>
      </c>
      <c r="I43" s="49">
        <f t="shared" si="1"/>
        <v>2591.732</v>
      </c>
      <c r="J43" s="46"/>
      <c r="K43" s="11"/>
      <c r="L43" s="11"/>
      <c r="M43" s="11"/>
      <c r="N43" s="43"/>
    </row>
    <row r="44" spans="1:14">
      <c r="A44" s="40"/>
      <c r="B44" s="11"/>
      <c r="C44" s="11"/>
      <c r="D44" s="11"/>
      <c r="E44" s="43"/>
      <c r="F44" s="5"/>
      <c r="G44" s="11"/>
      <c r="H44" s="11"/>
      <c r="I44" s="14"/>
      <c r="J44" s="46"/>
      <c r="K44" s="11"/>
      <c r="L44" s="11"/>
      <c r="M44" s="11"/>
      <c r="N44" s="43"/>
    </row>
    <row r="45" spans="1:14" ht="13.5" thickBot="1">
      <c r="A45" s="44"/>
      <c r="B45" s="45"/>
      <c r="C45" s="45"/>
      <c r="D45" s="45"/>
      <c r="E45" s="70" t="s">
        <v>119</v>
      </c>
      <c r="F45" s="53"/>
      <c r="G45" s="71" t="s">
        <v>146</v>
      </c>
      <c r="H45" s="45"/>
      <c r="I45" s="72" t="s">
        <v>147</v>
      </c>
      <c r="J45" s="47"/>
      <c r="K45" s="12"/>
      <c r="L45" s="12"/>
      <c r="M45" s="12"/>
      <c r="N45" s="48"/>
    </row>
    <row r="46" spans="1:14" s="69" customFormat="1" ht="15.75" thickBot="1">
      <c r="A46" s="60"/>
      <c r="B46" s="61"/>
      <c r="C46" s="61" t="s">
        <v>127</v>
      </c>
      <c r="D46" s="61"/>
      <c r="E46" s="62">
        <f>SUM(E4:E44)</f>
        <v>105043</v>
      </c>
      <c r="F46" s="63"/>
      <c r="G46" s="64">
        <f>SUM(G4:G43)</f>
        <v>300824.10099999997</v>
      </c>
      <c r="H46" s="64"/>
      <c r="I46" s="65">
        <f>SUM(I4:I43)</f>
        <v>241365.71199999997</v>
      </c>
      <c r="J46" s="66"/>
      <c r="K46" s="67"/>
      <c r="L46" s="67"/>
      <c r="M46" s="67"/>
      <c r="N46" s="68"/>
    </row>
    <row r="47" spans="1:14">
      <c r="A47" s="30"/>
      <c r="B47" s="31"/>
      <c r="C47" s="33"/>
      <c r="D47" s="31"/>
      <c r="E47" s="34"/>
      <c r="F47" s="34"/>
      <c r="G47" s="34"/>
      <c r="H47" s="34"/>
      <c r="I47" s="34"/>
      <c r="J47" s="31"/>
      <c r="K47" s="31"/>
      <c r="L47" s="31"/>
      <c r="M47" s="31"/>
      <c r="N47" s="31"/>
    </row>
    <row r="48" spans="1:14">
      <c r="A48" s="35" t="s">
        <v>145</v>
      </c>
      <c r="B48" s="11"/>
      <c r="C48" s="11"/>
      <c r="D48" s="2"/>
      <c r="E48" s="3"/>
      <c r="F48" s="3"/>
      <c r="G48" s="3"/>
      <c r="H48" s="3"/>
      <c r="I48" s="3"/>
      <c r="J48" s="2"/>
      <c r="K48" s="2"/>
      <c r="L48" s="2"/>
      <c r="M48" s="2"/>
      <c r="N48" s="2"/>
    </row>
    <row r="49" spans="1:14">
      <c r="A49" s="18" t="s">
        <v>140</v>
      </c>
      <c r="B49" s="11"/>
      <c r="C49" s="11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>
      <c r="A50" s="18" t="s">
        <v>141</v>
      </c>
      <c r="B50" s="11"/>
      <c r="C50" s="11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>
      <c r="A51" s="18" t="s">
        <v>142</v>
      </c>
      <c r="B51" s="11"/>
      <c r="C51" s="11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>
      <c r="A52" s="18" t="s">
        <v>143</v>
      </c>
      <c r="B52" s="11"/>
      <c r="C52" s="11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>
      <c r="A53" s="18" t="s">
        <v>144</v>
      </c>
      <c r="B53" s="11"/>
      <c r="C53" s="11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>
      <c r="A54" s="11" t="s">
        <v>9</v>
      </c>
      <c r="B54" s="11"/>
      <c r="C54" s="11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>
      <c r="A55" s="18" t="s">
        <v>160</v>
      </c>
      <c r="B55" s="11"/>
      <c r="C55" s="11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</sheetData>
  <sheetProtection algorithmName="SHA-512" hashValue="EIOkKhjdAu7KlOStOjiYD1WIsm4SqC3vbnZGD/CFacUyo9hkB8sH+1H3Na4FuwNpdqNKIwEq6k12rpB7rj3m9g==" saltValue="pedK1SEWAQgjPqm1inH6qg==" spinCount="100000" sheet="1" objects="1" scenarios="1" selectLockedCells="1" selectUnlockedCells="1"/>
  <mergeCells count="9">
    <mergeCell ref="D2:D3"/>
    <mergeCell ref="E2:E3"/>
    <mergeCell ref="B2:C3"/>
    <mergeCell ref="A2:A3"/>
    <mergeCell ref="J2:N2"/>
    <mergeCell ref="F2:F3"/>
    <mergeCell ref="H2:H3"/>
    <mergeCell ref="G2:G3"/>
    <mergeCell ref="I2:I3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9BF1F-D1DE-4387-AAEA-5C3FF4354775}">
  <dimension ref="A1:N37"/>
  <sheetViews>
    <sheetView workbookViewId="0">
      <selection activeCell="K10" sqref="K10"/>
    </sheetView>
  </sheetViews>
  <sheetFormatPr defaultRowHeight="12.75"/>
  <cols>
    <col min="1" max="1" width="7" customWidth="1"/>
    <col min="3" max="3" width="32.7109375" customWidth="1"/>
    <col min="4" max="4" width="18.42578125" customWidth="1"/>
    <col min="5" max="6" width="9.85546875" customWidth="1"/>
    <col min="7" max="7" width="12.7109375" customWidth="1"/>
    <col min="8" max="8" width="9.85546875" customWidth="1"/>
    <col min="9" max="9" width="12.5703125" customWidth="1"/>
    <col min="10" max="10" width="6.42578125" customWidth="1"/>
    <col min="11" max="11" width="5.85546875" customWidth="1"/>
    <col min="12" max="12" width="6" customWidth="1"/>
    <col min="13" max="13" width="5" customWidth="1"/>
    <col min="14" max="14" width="5.42578125" customWidth="1"/>
  </cols>
  <sheetData>
    <row r="1" spans="1:14" ht="15">
      <c r="A1" s="1" t="s">
        <v>0</v>
      </c>
      <c r="K1" t="s">
        <v>118</v>
      </c>
    </row>
    <row r="2" spans="1:14" ht="7.5" customHeight="1" thickBot="1"/>
    <row r="3" spans="1:14">
      <c r="A3" s="135" t="s">
        <v>1</v>
      </c>
      <c r="B3" s="133" t="s">
        <v>2</v>
      </c>
      <c r="C3" s="133"/>
      <c r="D3" s="129" t="s">
        <v>149</v>
      </c>
      <c r="E3" s="131" t="s">
        <v>119</v>
      </c>
      <c r="F3" s="140" t="s">
        <v>136</v>
      </c>
      <c r="G3" s="144" t="s">
        <v>138</v>
      </c>
      <c r="H3" s="142" t="s">
        <v>137</v>
      </c>
      <c r="I3" s="146" t="s">
        <v>139</v>
      </c>
      <c r="J3" s="137" t="s">
        <v>126</v>
      </c>
      <c r="K3" s="138"/>
      <c r="L3" s="138"/>
      <c r="M3" s="138"/>
      <c r="N3" s="139"/>
    </row>
    <row r="4" spans="1:14" ht="12" customHeight="1" thickBot="1">
      <c r="A4" s="136"/>
      <c r="B4" s="134"/>
      <c r="C4" s="134"/>
      <c r="D4" s="149"/>
      <c r="E4" s="150"/>
      <c r="F4" s="141"/>
      <c r="G4" s="145"/>
      <c r="H4" s="143"/>
      <c r="I4" s="147"/>
      <c r="J4" s="57" t="s">
        <v>3</v>
      </c>
      <c r="K4" s="58" t="s">
        <v>4</v>
      </c>
      <c r="L4" s="58" t="s">
        <v>5</v>
      </c>
      <c r="M4" s="58" t="s">
        <v>6</v>
      </c>
      <c r="N4" s="59" t="s">
        <v>7</v>
      </c>
    </row>
    <row r="5" spans="1:14">
      <c r="A5" s="76">
        <v>1</v>
      </c>
      <c r="B5" s="13" t="s">
        <v>117</v>
      </c>
      <c r="C5" s="13"/>
      <c r="D5" s="13" t="s">
        <v>8</v>
      </c>
      <c r="E5" s="91">
        <v>3432</v>
      </c>
      <c r="F5" s="87">
        <v>2.1669999999999998</v>
      </c>
      <c r="G5" s="88">
        <f>SUM(E5*F5)</f>
        <v>7437.1439999999993</v>
      </c>
      <c r="H5" s="88">
        <v>2.1669999999999998</v>
      </c>
      <c r="I5" s="89">
        <f>SUM(E5*H5)</f>
        <v>7437.1439999999993</v>
      </c>
      <c r="J5" s="78"/>
      <c r="K5" s="13"/>
      <c r="L5" s="13"/>
      <c r="M5" s="13"/>
      <c r="N5" s="77"/>
    </row>
    <row r="6" spans="1:14">
      <c r="A6" s="40">
        <v>2</v>
      </c>
      <c r="B6" s="11" t="s">
        <v>116</v>
      </c>
      <c r="C6" s="11"/>
      <c r="D6" s="11" t="s">
        <v>8</v>
      </c>
      <c r="E6" s="56">
        <v>4406</v>
      </c>
      <c r="F6" s="52">
        <v>2.1669999999999998</v>
      </c>
      <c r="G6" s="38">
        <f t="shared" ref="G6:G24" si="0">SUM(E6*F6)</f>
        <v>9547.8019999999997</v>
      </c>
      <c r="H6" s="38">
        <v>2.1669999999999998</v>
      </c>
      <c r="I6" s="90">
        <f t="shared" ref="I6:I24" si="1">SUM(E6*H6)</f>
        <v>9547.8019999999997</v>
      </c>
      <c r="J6" s="46"/>
      <c r="K6" s="11"/>
      <c r="L6" s="11"/>
      <c r="M6" s="11"/>
      <c r="N6" s="43"/>
    </row>
    <row r="7" spans="1:14">
      <c r="A7" s="40">
        <v>3</v>
      </c>
      <c r="B7" s="18" t="s">
        <v>128</v>
      </c>
      <c r="C7" s="11"/>
      <c r="D7" s="11" t="s">
        <v>8</v>
      </c>
      <c r="E7" s="56">
        <v>4742</v>
      </c>
      <c r="F7" s="52">
        <v>2.1669999999999998</v>
      </c>
      <c r="G7" s="38">
        <f t="shared" si="0"/>
        <v>10275.913999999999</v>
      </c>
      <c r="H7" s="38">
        <v>2.1669999999999998</v>
      </c>
      <c r="I7" s="90">
        <f t="shared" si="1"/>
        <v>10275.913999999999</v>
      </c>
      <c r="J7" s="46"/>
      <c r="K7" s="11"/>
      <c r="L7" s="11"/>
      <c r="M7" s="11"/>
      <c r="N7" s="43"/>
    </row>
    <row r="8" spans="1:14">
      <c r="A8" s="40">
        <v>4</v>
      </c>
      <c r="B8" s="18" t="s">
        <v>129</v>
      </c>
      <c r="C8" s="11"/>
      <c r="D8" s="11" t="s">
        <v>115</v>
      </c>
      <c r="E8" s="56">
        <v>11579</v>
      </c>
      <c r="F8" s="52">
        <v>0</v>
      </c>
      <c r="G8" s="38">
        <f t="shared" si="0"/>
        <v>0</v>
      </c>
      <c r="H8" s="38">
        <v>1.083</v>
      </c>
      <c r="I8" s="90">
        <f t="shared" si="1"/>
        <v>12540.056999999999</v>
      </c>
      <c r="J8" s="46"/>
      <c r="K8" s="11"/>
      <c r="L8" s="11"/>
      <c r="M8" s="11"/>
      <c r="N8" s="43"/>
    </row>
    <row r="9" spans="1:14">
      <c r="A9" s="40">
        <v>6</v>
      </c>
      <c r="B9" s="18" t="s">
        <v>130</v>
      </c>
      <c r="C9" s="11"/>
      <c r="D9" s="11" t="s">
        <v>8</v>
      </c>
      <c r="E9" s="56">
        <v>543</v>
      </c>
      <c r="F9" s="52">
        <v>2.1669999999999998</v>
      </c>
      <c r="G9" s="38">
        <f t="shared" si="0"/>
        <v>1176.6809999999998</v>
      </c>
      <c r="H9" s="38">
        <v>2.1669999999999998</v>
      </c>
      <c r="I9" s="90">
        <f t="shared" si="1"/>
        <v>1176.6809999999998</v>
      </c>
      <c r="J9" s="46"/>
      <c r="K9" s="11"/>
      <c r="L9" s="11"/>
      <c r="M9" s="11"/>
      <c r="N9" s="43"/>
    </row>
    <row r="10" spans="1:14">
      <c r="A10" s="40">
        <v>7</v>
      </c>
      <c r="B10" s="11" t="s">
        <v>114</v>
      </c>
      <c r="C10" s="11"/>
      <c r="D10" s="11" t="s">
        <v>34</v>
      </c>
      <c r="E10" s="54">
        <v>6905</v>
      </c>
      <c r="F10" s="50">
        <v>4.33</v>
      </c>
      <c r="G10" s="38">
        <f t="shared" si="0"/>
        <v>29898.65</v>
      </c>
      <c r="H10" s="36">
        <v>2.1669999999999998</v>
      </c>
      <c r="I10" s="90">
        <f t="shared" si="1"/>
        <v>14963.134999999998</v>
      </c>
      <c r="J10" s="46"/>
      <c r="K10" s="11"/>
      <c r="L10" s="11"/>
      <c r="M10" s="11"/>
      <c r="N10" s="43"/>
    </row>
    <row r="11" spans="1:14">
      <c r="A11" s="40">
        <v>8</v>
      </c>
      <c r="B11" s="148" t="s">
        <v>131</v>
      </c>
      <c r="C11" s="148"/>
      <c r="D11" s="11" t="s">
        <v>8</v>
      </c>
      <c r="E11" s="56">
        <v>7019</v>
      </c>
      <c r="F11" s="52">
        <v>2.1669999999999998</v>
      </c>
      <c r="G11" s="38">
        <f t="shared" si="0"/>
        <v>15210.172999999999</v>
      </c>
      <c r="H11" s="36">
        <v>2.1669999999999998</v>
      </c>
      <c r="I11" s="90">
        <f t="shared" si="1"/>
        <v>15210.172999999999</v>
      </c>
      <c r="J11" s="46"/>
      <c r="K11" s="11"/>
      <c r="L11" s="11"/>
      <c r="M11" s="11"/>
      <c r="N11" s="43"/>
    </row>
    <row r="12" spans="1:14">
      <c r="A12" s="40">
        <v>9</v>
      </c>
      <c r="B12" s="148" t="s">
        <v>132</v>
      </c>
      <c r="C12" s="148"/>
      <c r="D12" s="11" t="s">
        <v>8</v>
      </c>
      <c r="E12" s="56">
        <v>3439</v>
      </c>
      <c r="F12" s="52">
        <v>2.1669999999999998</v>
      </c>
      <c r="G12" s="38">
        <f t="shared" si="0"/>
        <v>7452.3129999999992</v>
      </c>
      <c r="H12" s="36">
        <v>2.1669999999999998</v>
      </c>
      <c r="I12" s="90">
        <f t="shared" si="1"/>
        <v>7452.3129999999992</v>
      </c>
      <c r="J12" s="46"/>
      <c r="K12" s="11"/>
      <c r="L12" s="11"/>
      <c r="M12" s="11"/>
      <c r="N12" s="43"/>
    </row>
    <row r="13" spans="1:14">
      <c r="A13" s="40" t="s">
        <v>113</v>
      </c>
      <c r="B13" s="18" t="s">
        <v>133</v>
      </c>
      <c r="C13" s="11"/>
      <c r="D13" s="11" t="s">
        <v>8</v>
      </c>
      <c r="E13" s="56">
        <v>6521</v>
      </c>
      <c r="F13" s="52">
        <v>2.1669999999999998</v>
      </c>
      <c r="G13" s="38">
        <f t="shared" si="0"/>
        <v>14131.007</v>
      </c>
      <c r="H13" s="36">
        <v>2.1669999999999998</v>
      </c>
      <c r="I13" s="90">
        <f t="shared" si="1"/>
        <v>14131.007</v>
      </c>
      <c r="J13" s="46"/>
      <c r="K13" s="11"/>
      <c r="L13" s="11"/>
      <c r="M13" s="11"/>
      <c r="N13" s="43"/>
    </row>
    <row r="14" spans="1:14" ht="25.5" customHeight="1">
      <c r="A14" s="40">
        <v>12</v>
      </c>
      <c r="B14" s="148" t="s">
        <v>134</v>
      </c>
      <c r="C14" s="148"/>
      <c r="D14" s="11" t="s">
        <v>8</v>
      </c>
      <c r="E14" s="56">
        <v>2675</v>
      </c>
      <c r="F14" s="52">
        <v>2.1669999999999998</v>
      </c>
      <c r="G14" s="38">
        <f t="shared" si="0"/>
        <v>5796.7249999999995</v>
      </c>
      <c r="H14" s="36">
        <v>2.1669999999999998</v>
      </c>
      <c r="I14" s="90">
        <f t="shared" si="1"/>
        <v>5796.7249999999995</v>
      </c>
      <c r="J14" s="46"/>
      <c r="K14" s="11"/>
      <c r="L14" s="11"/>
      <c r="M14" s="11"/>
      <c r="N14" s="43"/>
    </row>
    <row r="15" spans="1:14">
      <c r="A15" s="40">
        <v>15</v>
      </c>
      <c r="B15" s="11" t="s">
        <v>112</v>
      </c>
      <c r="C15" s="11"/>
      <c r="D15" s="11" t="s">
        <v>8</v>
      </c>
      <c r="E15" s="56">
        <v>2465</v>
      </c>
      <c r="F15" s="52">
        <v>2.1669999999999998</v>
      </c>
      <c r="G15" s="38">
        <f t="shared" si="0"/>
        <v>5341.6549999999997</v>
      </c>
      <c r="H15" s="36">
        <v>2.1669999999999998</v>
      </c>
      <c r="I15" s="90">
        <f t="shared" si="1"/>
        <v>5341.6549999999997</v>
      </c>
      <c r="J15" s="46"/>
      <c r="K15" s="11"/>
      <c r="L15" s="11"/>
      <c r="M15" s="11"/>
      <c r="N15" s="43"/>
    </row>
    <row r="16" spans="1:14">
      <c r="A16" s="40" t="s">
        <v>111</v>
      </c>
      <c r="B16" s="11" t="s">
        <v>110</v>
      </c>
      <c r="C16" s="11"/>
      <c r="D16" s="11" t="s">
        <v>34</v>
      </c>
      <c r="E16" s="56">
        <v>6124</v>
      </c>
      <c r="F16" s="52">
        <v>4.33</v>
      </c>
      <c r="G16" s="38">
        <f t="shared" si="0"/>
        <v>26516.920000000002</v>
      </c>
      <c r="H16" s="36">
        <v>2.1669999999999998</v>
      </c>
      <c r="I16" s="90">
        <f t="shared" si="1"/>
        <v>13270.707999999999</v>
      </c>
      <c r="J16" s="46"/>
      <c r="K16" s="11"/>
      <c r="L16" s="11"/>
      <c r="M16" s="11"/>
      <c r="N16" s="43"/>
    </row>
    <row r="17" spans="1:14" ht="11.25" customHeight="1">
      <c r="A17" s="40">
        <v>17</v>
      </c>
      <c r="B17" s="11" t="s">
        <v>109</v>
      </c>
      <c r="C17" s="11"/>
      <c r="D17" s="73" t="s">
        <v>148</v>
      </c>
      <c r="E17" s="56">
        <v>957</v>
      </c>
      <c r="F17" s="52">
        <v>4.33</v>
      </c>
      <c r="G17" s="38">
        <f t="shared" si="0"/>
        <v>4143.8100000000004</v>
      </c>
      <c r="H17" s="38">
        <v>0</v>
      </c>
      <c r="I17" s="90">
        <f t="shared" si="1"/>
        <v>0</v>
      </c>
      <c r="J17" s="46"/>
      <c r="K17" s="11"/>
      <c r="L17" s="11"/>
      <c r="M17" s="11"/>
      <c r="N17" s="43"/>
    </row>
    <row r="18" spans="1:14">
      <c r="A18" s="40" t="s">
        <v>108</v>
      </c>
      <c r="B18" s="11" t="s">
        <v>107</v>
      </c>
      <c r="C18" s="11"/>
      <c r="D18" s="11" t="s">
        <v>8</v>
      </c>
      <c r="E18" s="56">
        <v>1964</v>
      </c>
      <c r="F18" s="52">
        <v>2.1669999999999998</v>
      </c>
      <c r="G18" s="38">
        <f t="shared" si="0"/>
        <v>4255.9879999999994</v>
      </c>
      <c r="H18" s="38">
        <v>2.1669999999999998</v>
      </c>
      <c r="I18" s="90">
        <f t="shared" si="1"/>
        <v>4255.9879999999994</v>
      </c>
      <c r="J18" s="46"/>
      <c r="K18" s="11"/>
      <c r="L18" s="11"/>
      <c r="M18" s="11"/>
      <c r="N18" s="43"/>
    </row>
    <row r="19" spans="1:14">
      <c r="A19" s="40">
        <v>85</v>
      </c>
      <c r="B19" s="11" t="s">
        <v>106</v>
      </c>
      <c r="C19" s="11"/>
      <c r="D19" s="11" t="s">
        <v>8</v>
      </c>
      <c r="E19" s="56">
        <v>893</v>
      </c>
      <c r="F19" s="52">
        <v>2.1669999999999998</v>
      </c>
      <c r="G19" s="38">
        <f t="shared" si="0"/>
        <v>1935.1309999999999</v>
      </c>
      <c r="H19" s="38">
        <v>4.33</v>
      </c>
      <c r="I19" s="90">
        <f t="shared" si="1"/>
        <v>3866.69</v>
      </c>
      <c r="J19" s="46"/>
      <c r="K19" s="11"/>
      <c r="L19" s="11"/>
      <c r="M19" s="11"/>
      <c r="N19" s="43"/>
    </row>
    <row r="20" spans="1:14">
      <c r="A20" s="40">
        <v>87</v>
      </c>
      <c r="B20" s="11" t="s">
        <v>135</v>
      </c>
      <c r="C20" s="11"/>
      <c r="D20" s="11" t="s">
        <v>8</v>
      </c>
      <c r="E20" s="56">
        <v>5517</v>
      </c>
      <c r="F20" s="52">
        <v>2.1669999999999998</v>
      </c>
      <c r="G20" s="38">
        <f t="shared" si="0"/>
        <v>11955.338999999998</v>
      </c>
      <c r="H20" s="38">
        <v>2.1669999999999998</v>
      </c>
      <c r="I20" s="90">
        <f t="shared" si="1"/>
        <v>11955.338999999998</v>
      </c>
      <c r="J20" s="46"/>
      <c r="K20" s="11"/>
      <c r="L20" s="11"/>
      <c r="M20" s="11"/>
      <c r="N20" s="43"/>
    </row>
    <row r="21" spans="1:14">
      <c r="A21" s="40">
        <v>96</v>
      </c>
      <c r="B21" s="11" t="s">
        <v>105</v>
      </c>
      <c r="C21" s="11"/>
      <c r="D21" s="11" t="s">
        <v>34</v>
      </c>
      <c r="E21" s="56">
        <v>6856</v>
      </c>
      <c r="F21" s="52">
        <v>4.33</v>
      </c>
      <c r="G21" s="38">
        <f t="shared" si="0"/>
        <v>29686.48</v>
      </c>
      <c r="H21" s="38">
        <v>2.1669999999999998</v>
      </c>
      <c r="I21" s="90">
        <f t="shared" si="1"/>
        <v>14856.951999999999</v>
      </c>
      <c r="J21" s="46"/>
      <c r="K21" s="11"/>
      <c r="L21" s="11"/>
      <c r="M21" s="11"/>
      <c r="N21" s="43"/>
    </row>
    <row r="22" spans="1:14">
      <c r="A22" s="40">
        <v>116</v>
      </c>
      <c r="B22" s="11" t="s">
        <v>104</v>
      </c>
      <c r="C22" s="11"/>
      <c r="D22" s="11" t="s">
        <v>8</v>
      </c>
      <c r="E22" s="56">
        <v>939</v>
      </c>
      <c r="F22" s="52">
        <v>2.1669999999999998</v>
      </c>
      <c r="G22" s="38">
        <f t="shared" si="0"/>
        <v>2034.8129999999999</v>
      </c>
      <c r="H22" s="38">
        <v>2.1669999999999998</v>
      </c>
      <c r="I22" s="90">
        <f t="shared" si="1"/>
        <v>2034.8129999999999</v>
      </c>
      <c r="J22" s="46"/>
      <c r="K22" s="11"/>
      <c r="L22" s="11"/>
      <c r="M22" s="11"/>
      <c r="N22" s="43"/>
    </row>
    <row r="23" spans="1:14">
      <c r="A23" s="40">
        <v>141</v>
      </c>
      <c r="B23" s="11" t="s">
        <v>103</v>
      </c>
      <c r="C23" s="11"/>
      <c r="D23" s="11" t="s">
        <v>102</v>
      </c>
      <c r="E23" s="56">
        <v>805</v>
      </c>
      <c r="F23" s="52">
        <v>4.33</v>
      </c>
      <c r="G23" s="38">
        <f t="shared" si="0"/>
        <v>3485.65</v>
      </c>
      <c r="H23" s="38">
        <v>4.33</v>
      </c>
      <c r="I23" s="90">
        <f t="shared" si="1"/>
        <v>3485.65</v>
      </c>
      <c r="J23" s="46"/>
      <c r="K23" s="11"/>
      <c r="L23" s="11"/>
      <c r="M23" s="11"/>
      <c r="N23" s="43"/>
    </row>
    <row r="24" spans="1:14">
      <c r="A24" s="40">
        <v>149</v>
      </c>
      <c r="B24" s="11" t="s">
        <v>101</v>
      </c>
      <c r="C24" s="11"/>
      <c r="D24" s="18" t="s">
        <v>8</v>
      </c>
      <c r="E24" s="56">
        <v>729</v>
      </c>
      <c r="F24" s="52">
        <v>2.1669999999999998</v>
      </c>
      <c r="G24" s="38">
        <f t="shared" si="0"/>
        <v>1579.7429999999999</v>
      </c>
      <c r="H24" s="38">
        <v>2.1669999999999998</v>
      </c>
      <c r="I24" s="90">
        <f t="shared" si="1"/>
        <v>1579.7429999999999</v>
      </c>
      <c r="J24" s="46"/>
      <c r="K24" s="11"/>
      <c r="L24" s="11"/>
      <c r="M24" s="11"/>
      <c r="N24" s="43"/>
    </row>
    <row r="25" spans="1:14">
      <c r="A25" s="40"/>
      <c r="B25" s="11"/>
      <c r="C25" s="11"/>
      <c r="D25" s="11"/>
      <c r="E25" s="43"/>
      <c r="F25" s="5"/>
      <c r="G25" s="11"/>
      <c r="H25" s="11"/>
      <c r="I25" s="14"/>
      <c r="J25" s="46"/>
      <c r="K25" s="11"/>
      <c r="L25" s="11"/>
      <c r="M25" s="11"/>
      <c r="N25" s="43"/>
    </row>
    <row r="26" spans="1:14" ht="13.5" thickBot="1">
      <c r="A26" s="41"/>
      <c r="B26" s="19"/>
      <c r="C26" s="12"/>
      <c r="D26" s="12"/>
      <c r="E26" s="86" t="s">
        <v>119</v>
      </c>
      <c r="F26" s="7"/>
      <c r="G26" s="19" t="s">
        <v>146</v>
      </c>
      <c r="H26" s="12"/>
      <c r="I26" s="24" t="s">
        <v>147</v>
      </c>
      <c r="J26" s="46"/>
      <c r="K26" s="11"/>
      <c r="L26" s="11"/>
      <c r="M26" s="11"/>
      <c r="N26" s="43"/>
    </row>
    <row r="27" spans="1:14" s="69" customFormat="1" ht="15.75" thickBot="1">
      <c r="A27" s="60"/>
      <c r="B27" s="61"/>
      <c r="C27" s="61" t="s">
        <v>127</v>
      </c>
      <c r="D27" s="61"/>
      <c r="E27" s="64">
        <f>SUM(E5:E25)</f>
        <v>78510</v>
      </c>
      <c r="F27" s="64"/>
      <c r="G27" s="64">
        <f>SUM(G5:G24)</f>
        <v>191861.93799999999</v>
      </c>
      <c r="H27" s="64"/>
      <c r="I27" s="62">
        <f>SUM(I5:I24)</f>
        <v>159178.48899999994</v>
      </c>
      <c r="J27" s="66"/>
      <c r="K27" s="67"/>
      <c r="L27" s="67"/>
      <c r="M27" s="67"/>
      <c r="N27" s="68"/>
    </row>
    <row r="28" spans="1:14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4">
      <c r="A29" s="35" t="s">
        <v>145</v>
      </c>
      <c r="B29" s="11"/>
      <c r="C29" s="11"/>
      <c r="D29" s="2"/>
      <c r="E29" s="3"/>
      <c r="F29" s="3"/>
      <c r="G29" s="3"/>
      <c r="H29" s="3"/>
      <c r="I29" s="3"/>
      <c r="J29" s="2"/>
      <c r="K29" s="2"/>
      <c r="L29" s="2"/>
      <c r="M29" s="2"/>
      <c r="N29" s="2"/>
    </row>
    <row r="30" spans="1:14">
      <c r="A30" s="18" t="s">
        <v>140</v>
      </c>
      <c r="B30" s="11"/>
      <c r="C30" s="11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>
      <c r="A31" s="18" t="s">
        <v>141</v>
      </c>
      <c r="B31" s="11"/>
      <c r="C31" s="11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>
      <c r="A32" s="18" t="s">
        <v>142</v>
      </c>
      <c r="B32" s="11"/>
      <c r="C32" s="11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>
      <c r="A33" s="18" t="s">
        <v>143</v>
      </c>
      <c r="B33" s="11"/>
      <c r="C33" s="11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>
      <c r="A34" s="18" t="s">
        <v>144</v>
      </c>
      <c r="B34" s="11"/>
      <c r="C34" s="11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>
      <c r="A35" s="11" t="s">
        <v>9</v>
      </c>
      <c r="B35" s="11"/>
      <c r="C35" s="11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>
      <c r="A36" s="18" t="s">
        <v>160</v>
      </c>
      <c r="B36" s="11"/>
      <c r="C36" s="11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</sheetData>
  <sheetProtection algorithmName="SHA-512" hashValue="oZWhZsTPEVR4anepNh9+zYmpDiuEe+NSdQ/Qz4kYb87nfCsV6fdwtaiVUu0jsrumGoFr6LPoP5F045STMizY7A==" saltValue="I4RbVj5OIm/CQtBCR4yqwA==" spinCount="100000" sheet="1" objects="1" scenarios="1" selectLockedCells="1" selectUnlockedCells="1"/>
  <mergeCells count="12">
    <mergeCell ref="J3:N3"/>
    <mergeCell ref="B3:C4"/>
    <mergeCell ref="A3:A4"/>
    <mergeCell ref="B14:C14"/>
    <mergeCell ref="B11:C11"/>
    <mergeCell ref="B12:C12"/>
    <mergeCell ref="F3:F4"/>
    <mergeCell ref="G3:G4"/>
    <mergeCell ref="H3:H4"/>
    <mergeCell ref="I3:I4"/>
    <mergeCell ref="D3:D4"/>
    <mergeCell ref="E3:E4"/>
  </mergeCell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B1FCE-87DE-45FE-8878-18D4D8A5DF7C}">
  <dimension ref="A1:N40"/>
  <sheetViews>
    <sheetView topLeftCell="A3" workbookViewId="0">
      <selection activeCell="F37" sqref="F37"/>
    </sheetView>
  </sheetViews>
  <sheetFormatPr defaultRowHeight="12.75"/>
  <cols>
    <col min="1" max="1" width="7.42578125" customWidth="1"/>
    <col min="3" max="3" width="32.5703125" customWidth="1"/>
    <col min="4" max="4" width="11.28515625" customWidth="1"/>
    <col min="5" max="6" width="10.28515625" customWidth="1"/>
    <col min="7" max="7" width="12.85546875" customWidth="1"/>
    <col min="8" max="8" width="10.28515625" customWidth="1"/>
    <col min="9" max="9" width="12.85546875" customWidth="1"/>
    <col min="10" max="10" width="6.42578125" customWidth="1"/>
    <col min="11" max="11" width="5.85546875" customWidth="1"/>
    <col min="12" max="12" width="6" customWidth="1"/>
    <col min="13" max="13" width="5" customWidth="1"/>
    <col min="14" max="14" width="5.42578125" customWidth="1"/>
  </cols>
  <sheetData>
    <row r="1" spans="1:14" ht="15">
      <c r="A1" s="1" t="s">
        <v>0</v>
      </c>
      <c r="K1" t="s">
        <v>10</v>
      </c>
    </row>
    <row r="2" spans="1:14" ht="7.5" customHeight="1" thickBot="1"/>
    <row r="3" spans="1:14">
      <c r="A3" s="135" t="s">
        <v>1</v>
      </c>
      <c r="B3" s="133" t="s">
        <v>2</v>
      </c>
      <c r="C3" s="133"/>
      <c r="D3" s="129" t="s">
        <v>125</v>
      </c>
      <c r="E3" s="131" t="s">
        <v>33</v>
      </c>
      <c r="F3" s="158" t="s">
        <v>136</v>
      </c>
      <c r="G3" s="144" t="s">
        <v>138</v>
      </c>
      <c r="H3" s="142" t="s">
        <v>137</v>
      </c>
      <c r="I3" s="160" t="s">
        <v>139</v>
      </c>
      <c r="J3" s="155" t="s">
        <v>126</v>
      </c>
      <c r="K3" s="156"/>
      <c r="L3" s="156"/>
      <c r="M3" s="156"/>
      <c r="N3" s="157"/>
    </row>
    <row r="4" spans="1:14" ht="12" customHeight="1" thickBot="1">
      <c r="A4" s="154"/>
      <c r="B4" s="153"/>
      <c r="C4" s="153"/>
      <c r="D4" s="151"/>
      <c r="E4" s="152"/>
      <c r="F4" s="159"/>
      <c r="G4" s="145"/>
      <c r="H4" s="143"/>
      <c r="I4" s="161"/>
      <c r="J4" s="98" t="s">
        <v>3</v>
      </c>
      <c r="K4" s="32" t="s">
        <v>4</v>
      </c>
      <c r="L4" s="32" t="s">
        <v>5</v>
      </c>
      <c r="M4" s="32" t="s">
        <v>6</v>
      </c>
      <c r="N4" s="101" t="s">
        <v>7</v>
      </c>
    </row>
    <row r="5" spans="1:14" ht="13.5" customHeight="1">
      <c r="A5" s="76">
        <v>43</v>
      </c>
      <c r="B5" s="13" t="s">
        <v>29</v>
      </c>
      <c r="C5" s="13"/>
      <c r="D5" s="8" t="s">
        <v>8</v>
      </c>
      <c r="E5" s="91">
        <v>4363</v>
      </c>
      <c r="F5" s="103">
        <v>2.1669999999999998</v>
      </c>
      <c r="G5" s="88">
        <f>SUM(E5*F5)</f>
        <v>9454.6209999999992</v>
      </c>
      <c r="H5" s="88">
        <v>2.1669999999999998</v>
      </c>
      <c r="I5" s="104">
        <f>SUM(E5*H5)</f>
        <v>9454.6209999999992</v>
      </c>
      <c r="J5" s="9"/>
      <c r="K5" s="13"/>
      <c r="L5" s="13"/>
      <c r="M5" s="13"/>
      <c r="N5" s="77"/>
    </row>
    <row r="6" spans="1:14" ht="12.75" customHeight="1">
      <c r="A6" s="41"/>
      <c r="B6" s="6" t="s">
        <v>11</v>
      </c>
      <c r="C6" s="6"/>
      <c r="D6" s="12" t="s">
        <v>8</v>
      </c>
      <c r="E6" s="55">
        <v>11164</v>
      </c>
      <c r="F6" s="103">
        <v>2.1669999999999998</v>
      </c>
      <c r="G6" s="88">
        <f t="shared" ref="G6:G27" si="0">SUM(E6*F6)</f>
        <v>24192.387999999999</v>
      </c>
      <c r="H6" s="88">
        <v>2.1669999999999998</v>
      </c>
      <c r="I6" s="104">
        <f t="shared" ref="I6:I27" si="1">SUM(E6*H6)</f>
        <v>24192.387999999999</v>
      </c>
      <c r="J6" s="7"/>
      <c r="K6" s="12"/>
      <c r="L6" s="12"/>
      <c r="M6" s="12"/>
      <c r="N6" s="48"/>
    </row>
    <row r="7" spans="1:14" ht="12" customHeight="1">
      <c r="A7" s="94">
        <v>45</v>
      </c>
      <c r="B7" s="4" t="s">
        <v>12</v>
      </c>
      <c r="C7" s="4"/>
      <c r="D7" s="11" t="s">
        <v>8</v>
      </c>
      <c r="E7" s="95">
        <v>2878</v>
      </c>
      <c r="F7" s="103">
        <v>2.1669999999999998</v>
      </c>
      <c r="G7" s="88">
        <f t="shared" si="0"/>
        <v>6236.6259999999993</v>
      </c>
      <c r="H7" s="88">
        <v>2.1669999999999998</v>
      </c>
      <c r="I7" s="104">
        <f t="shared" si="1"/>
        <v>6236.6259999999993</v>
      </c>
      <c r="J7" s="39"/>
      <c r="K7" s="11"/>
      <c r="L7" s="11"/>
      <c r="M7" s="11"/>
      <c r="N7" s="43"/>
    </row>
    <row r="8" spans="1:14" ht="12.75" customHeight="1">
      <c r="A8" s="94">
        <v>45</v>
      </c>
      <c r="B8" s="16" t="s">
        <v>155</v>
      </c>
      <c r="C8" s="4"/>
      <c r="D8" s="11" t="s">
        <v>8</v>
      </c>
      <c r="E8" s="56">
        <v>11952</v>
      </c>
      <c r="F8" s="103">
        <v>2.1669999999999998</v>
      </c>
      <c r="G8" s="88">
        <f t="shared" si="0"/>
        <v>25899.983999999997</v>
      </c>
      <c r="H8" s="88">
        <v>2.1669999999999998</v>
      </c>
      <c r="I8" s="104">
        <f t="shared" si="1"/>
        <v>25899.983999999997</v>
      </c>
      <c r="J8" s="5"/>
      <c r="K8" s="11"/>
      <c r="L8" s="11"/>
      <c r="M8" s="11"/>
      <c r="N8" s="43"/>
    </row>
    <row r="9" spans="1:14" ht="12" customHeight="1">
      <c r="A9" s="40">
        <v>46</v>
      </c>
      <c r="B9" s="16" t="s">
        <v>150</v>
      </c>
      <c r="C9" s="4"/>
      <c r="D9" s="11" t="s">
        <v>8</v>
      </c>
      <c r="E9" s="56">
        <v>1494</v>
      </c>
      <c r="F9" s="103">
        <v>2.1669999999999998</v>
      </c>
      <c r="G9" s="88">
        <f t="shared" si="0"/>
        <v>3237.4979999999996</v>
      </c>
      <c r="H9" s="88">
        <v>2.1669999999999998</v>
      </c>
      <c r="I9" s="104">
        <f t="shared" si="1"/>
        <v>3237.4979999999996</v>
      </c>
      <c r="J9" s="5"/>
      <c r="K9" s="11"/>
      <c r="L9" s="11"/>
      <c r="M9" s="11"/>
      <c r="N9" s="43"/>
    </row>
    <row r="10" spans="1:14" ht="13.5" customHeight="1">
      <c r="A10" s="40">
        <v>47</v>
      </c>
      <c r="B10" s="16" t="s">
        <v>151</v>
      </c>
      <c r="C10" s="4"/>
      <c r="D10" s="11" t="s">
        <v>8</v>
      </c>
      <c r="E10" s="56">
        <v>1787</v>
      </c>
      <c r="F10" s="103">
        <v>2.1669999999999998</v>
      </c>
      <c r="G10" s="88">
        <f t="shared" si="0"/>
        <v>3872.4289999999996</v>
      </c>
      <c r="H10" s="88">
        <v>2.1669999999999998</v>
      </c>
      <c r="I10" s="104">
        <f t="shared" si="1"/>
        <v>3872.4289999999996</v>
      </c>
      <c r="J10" s="5"/>
      <c r="K10" s="15"/>
      <c r="L10" s="11"/>
      <c r="M10" s="11"/>
      <c r="N10" s="43"/>
    </row>
    <row r="11" spans="1:14" ht="12.75" customHeight="1">
      <c r="A11" s="40" t="s">
        <v>13</v>
      </c>
      <c r="B11" s="16" t="s">
        <v>152</v>
      </c>
      <c r="C11" s="4"/>
      <c r="D11" s="11" t="s">
        <v>8</v>
      </c>
      <c r="E11" s="43">
        <v>834</v>
      </c>
      <c r="F11" s="103">
        <v>2.1669999999999998</v>
      </c>
      <c r="G11" s="88">
        <f t="shared" si="0"/>
        <v>1807.2779999999998</v>
      </c>
      <c r="H11" s="88">
        <v>2.1669999999999998</v>
      </c>
      <c r="I11" s="104">
        <f t="shared" si="1"/>
        <v>1807.2779999999998</v>
      </c>
      <c r="J11" s="5"/>
      <c r="K11" s="15"/>
      <c r="L11" s="11"/>
      <c r="M11" s="11"/>
      <c r="N11" s="43"/>
    </row>
    <row r="12" spans="1:14" ht="12" customHeight="1">
      <c r="A12" s="40" t="s">
        <v>14</v>
      </c>
      <c r="B12" s="4" t="s">
        <v>15</v>
      </c>
      <c r="C12" s="4"/>
      <c r="D12" s="11" t="s">
        <v>8</v>
      </c>
      <c r="E12" s="56">
        <v>1872</v>
      </c>
      <c r="F12" s="103">
        <v>2.1669999999999998</v>
      </c>
      <c r="G12" s="88">
        <f t="shared" si="0"/>
        <v>4056.6239999999998</v>
      </c>
      <c r="H12" s="88">
        <v>2.1669999999999998</v>
      </c>
      <c r="I12" s="104">
        <f t="shared" si="1"/>
        <v>4056.6239999999998</v>
      </c>
      <c r="J12" s="5"/>
      <c r="K12" s="11"/>
      <c r="L12" s="11"/>
      <c r="M12" s="11"/>
      <c r="N12" s="43"/>
    </row>
    <row r="13" spans="1:14" ht="12.75" customHeight="1">
      <c r="A13" s="40">
        <v>51</v>
      </c>
      <c r="B13" s="16" t="s">
        <v>153</v>
      </c>
      <c r="C13" s="4"/>
      <c r="D13" s="11" t="s">
        <v>8</v>
      </c>
      <c r="E13" s="56">
        <v>1591</v>
      </c>
      <c r="F13" s="103">
        <v>2.1669999999999998</v>
      </c>
      <c r="G13" s="88">
        <f t="shared" si="0"/>
        <v>3447.6969999999997</v>
      </c>
      <c r="H13" s="88">
        <v>2.1669999999999998</v>
      </c>
      <c r="I13" s="104">
        <f t="shared" si="1"/>
        <v>3447.6969999999997</v>
      </c>
      <c r="J13" s="5"/>
      <c r="K13" s="15"/>
      <c r="L13" s="11"/>
      <c r="M13" s="11"/>
      <c r="N13" s="43"/>
    </row>
    <row r="14" spans="1:14" ht="12" customHeight="1">
      <c r="A14" s="40">
        <v>52</v>
      </c>
      <c r="B14" s="4" t="s">
        <v>16</v>
      </c>
      <c r="C14" s="4"/>
      <c r="D14" s="11" t="s">
        <v>8</v>
      </c>
      <c r="E14" s="56">
        <v>19866</v>
      </c>
      <c r="F14" s="103">
        <v>2.1669999999999998</v>
      </c>
      <c r="G14" s="88">
        <f t="shared" si="0"/>
        <v>43049.621999999996</v>
      </c>
      <c r="H14" s="88">
        <v>2.1669999999999998</v>
      </c>
      <c r="I14" s="104">
        <f t="shared" si="1"/>
        <v>43049.621999999996</v>
      </c>
      <c r="J14" s="5"/>
      <c r="K14" s="11"/>
      <c r="L14" s="11"/>
      <c r="M14" s="5"/>
      <c r="N14" s="43"/>
    </row>
    <row r="15" spans="1:14" ht="12.75" customHeight="1">
      <c r="A15" s="41" t="s">
        <v>17</v>
      </c>
      <c r="B15" s="6" t="s">
        <v>18</v>
      </c>
      <c r="C15" s="7"/>
      <c r="D15" s="12" t="s">
        <v>8</v>
      </c>
      <c r="E15" s="55">
        <v>1024</v>
      </c>
      <c r="F15" s="103">
        <v>2.1669999999999998</v>
      </c>
      <c r="G15" s="88">
        <f t="shared" si="0"/>
        <v>2219.0079999999998</v>
      </c>
      <c r="H15" s="88">
        <v>2.1669999999999998</v>
      </c>
      <c r="I15" s="104">
        <f t="shared" si="1"/>
        <v>2219.0079999999998</v>
      </c>
      <c r="J15" s="7"/>
      <c r="K15" s="12"/>
      <c r="L15" s="12"/>
      <c r="M15" s="12"/>
      <c r="N15" s="48"/>
    </row>
    <row r="16" spans="1:14" ht="13.5" customHeight="1">
      <c r="A16" s="40">
        <v>56</v>
      </c>
      <c r="B16" s="14" t="s">
        <v>19</v>
      </c>
      <c r="C16" s="5"/>
      <c r="D16" s="11" t="s">
        <v>8</v>
      </c>
      <c r="E16" s="56">
        <v>5637</v>
      </c>
      <c r="F16" s="103">
        <v>2.1669999999999998</v>
      </c>
      <c r="G16" s="88">
        <f t="shared" si="0"/>
        <v>12215.378999999999</v>
      </c>
      <c r="H16" s="88">
        <v>2.1669999999999998</v>
      </c>
      <c r="I16" s="104">
        <f t="shared" si="1"/>
        <v>12215.378999999999</v>
      </c>
      <c r="J16" s="5"/>
      <c r="K16" s="11"/>
      <c r="L16" s="11"/>
      <c r="M16" s="11"/>
      <c r="N16" s="43"/>
    </row>
    <row r="17" spans="1:14" ht="13.5" customHeight="1">
      <c r="A17" s="76" t="s">
        <v>20</v>
      </c>
      <c r="B17" s="20" t="s">
        <v>154</v>
      </c>
      <c r="C17" s="8"/>
      <c r="D17" s="13" t="s">
        <v>8</v>
      </c>
      <c r="E17" s="91">
        <v>1003</v>
      </c>
      <c r="F17" s="103">
        <v>2.1669999999999998</v>
      </c>
      <c r="G17" s="88">
        <f t="shared" si="0"/>
        <v>2173.5009999999997</v>
      </c>
      <c r="H17" s="88">
        <v>2.1669999999999998</v>
      </c>
      <c r="I17" s="104">
        <f t="shared" si="1"/>
        <v>2173.5009999999997</v>
      </c>
      <c r="J17" s="9"/>
      <c r="K17" s="13"/>
      <c r="L17" s="13"/>
      <c r="M17" s="13"/>
      <c r="N17" s="77"/>
    </row>
    <row r="18" spans="1:14" ht="13.5" customHeight="1">
      <c r="A18" s="40">
        <v>58</v>
      </c>
      <c r="B18" s="4" t="s">
        <v>21</v>
      </c>
      <c r="C18" s="4"/>
      <c r="D18" s="11" t="s">
        <v>8</v>
      </c>
      <c r="E18" s="56">
        <v>5817</v>
      </c>
      <c r="F18" s="103">
        <v>2.1669999999999998</v>
      </c>
      <c r="G18" s="88">
        <f t="shared" si="0"/>
        <v>12605.438999999998</v>
      </c>
      <c r="H18" s="88">
        <v>2.1669999999999998</v>
      </c>
      <c r="I18" s="104">
        <f t="shared" si="1"/>
        <v>12605.438999999998</v>
      </c>
      <c r="J18" s="5"/>
      <c r="K18" s="11"/>
      <c r="L18" s="11"/>
      <c r="M18" s="11"/>
      <c r="N18" s="43"/>
    </row>
    <row r="19" spans="1:14" ht="12" customHeight="1">
      <c r="A19" s="40">
        <v>61</v>
      </c>
      <c r="B19" s="4" t="s">
        <v>22</v>
      </c>
      <c r="C19" s="4"/>
      <c r="D19" s="11" t="s">
        <v>8</v>
      </c>
      <c r="E19" s="56">
        <v>4292</v>
      </c>
      <c r="F19" s="103">
        <v>2.1669999999999998</v>
      </c>
      <c r="G19" s="88">
        <f t="shared" si="0"/>
        <v>9300.7639999999992</v>
      </c>
      <c r="H19" s="88">
        <v>2.1669999999999998</v>
      </c>
      <c r="I19" s="104">
        <f t="shared" si="1"/>
        <v>9300.7639999999992</v>
      </c>
      <c r="J19" s="5"/>
      <c r="K19" s="11"/>
      <c r="L19" s="11"/>
      <c r="M19" s="11"/>
      <c r="N19" s="43"/>
    </row>
    <row r="20" spans="1:14" ht="12" customHeight="1">
      <c r="A20" s="41">
        <v>90</v>
      </c>
      <c r="B20" s="6" t="s">
        <v>23</v>
      </c>
      <c r="C20" s="7"/>
      <c r="D20" s="12" t="s">
        <v>8</v>
      </c>
      <c r="E20" s="55">
        <v>1292</v>
      </c>
      <c r="F20" s="103">
        <v>2.1669999999999998</v>
      </c>
      <c r="G20" s="88">
        <f t="shared" si="0"/>
        <v>2799.7639999999997</v>
      </c>
      <c r="H20" s="88">
        <v>2.1669999999999998</v>
      </c>
      <c r="I20" s="104">
        <f t="shared" si="1"/>
        <v>2799.7639999999997</v>
      </c>
      <c r="J20" s="7"/>
      <c r="K20" s="12"/>
      <c r="L20" s="12"/>
      <c r="M20" s="12"/>
      <c r="N20" s="48"/>
    </row>
    <row r="21" spans="1:14" ht="13.5" customHeight="1">
      <c r="A21" s="40">
        <v>114</v>
      </c>
      <c r="B21" s="4" t="s">
        <v>24</v>
      </c>
      <c r="C21" s="4"/>
      <c r="D21" s="11" t="s">
        <v>8</v>
      </c>
      <c r="E21" s="43">
        <v>476</v>
      </c>
      <c r="F21" s="103">
        <v>2.1669999999999998</v>
      </c>
      <c r="G21" s="88">
        <f t="shared" si="0"/>
        <v>1031.492</v>
      </c>
      <c r="H21" s="88">
        <v>2.1669999999999998</v>
      </c>
      <c r="I21" s="104">
        <f t="shared" si="1"/>
        <v>1031.492</v>
      </c>
      <c r="J21" s="5"/>
      <c r="K21" s="11"/>
      <c r="L21" s="11"/>
      <c r="M21" s="11"/>
      <c r="N21" s="43"/>
    </row>
    <row r="22" spans="1:14" ht="13.5" customHeight="1">
      <c r="A22" s="40" t="s">
        <v>25</v>
      </c>
      <c r="B22" s="4" t="s">
        <v>26</v>
      </c>
      <c r="C22" s="4"/>
      <c r="D22" s="11" t="s">
        <v>8</v>
      </c>
      <c r="E22" s="56">
        <v>6296</v>
      </c>
      <c r="F22" s="103">
        <v>2.1669999999999998</v>
      </c>
      <c r="G22" s="88">
        <f t="shared" si="0"/>
        <v>13643.431999999999</v>
      </c>
      <c r="H22" s="88">
        <v>2.1669999999999998</v>
      </c>
      <c r="I22" s="104">
        <f t="shared" si="1"/>
        <v>13643.431999999999</v>
      </c>
      <c r="J22" s="5"/>
      <c r="K22" s="11"/>
      <c r="L22" s="11"/>
      <c r="M22" s="11"/>
      <c r="N22" s="43"/>
    </row>
    <row r="23" spans="1:14" ht="12.75" customHeight="1">
      <c r="A23" s="40">
        <v>126</v>
      </c>
      <c r="B23" s="4" t="s">
        <v>27</v>
      </c>
      <c r="C23" s="4"/>
      <c r="D23" s="11" t="s">
        <v>8</v>
      </c>
      <c r="E23" s="43">
        <v>600</v>
      </c>
      <c r="F23" s="103">
        <v>2.1669999999999998</v>
      </c>
      <c r="G23" s="88">
        <f t="shared" si="0"/>
        <v>1300.1999999999998</v>
      </c>
      <c r="H23" s="88">
        <v>2.1669999999999998</v>
      </c>
      <c r="I23" s="104">
        <f t="shared" si="1"/>
        <v>1300.1999999999998</v>
      </c>
      <c r="J23" s="5"/>
      <c r="K23" s="11"/>
      <c r="L23" s="11"/>
      <c r="M23" s="11"/>
      <c r="N23" s="43"/>
    </row>
    <row r="24" spans="1:14" ht="14.25" customHeight="1">
      <c r="A24" s="40">
        <v>133</v>
      </c>
      <c r="B24" s="4" t="s">
        <v>28</v>
      </c>
      <c r="C24" s="4"/>
      <c r="D24" s="11" t="s">
        <v>8</v>
      </c>
      <c r="E24" s="43">
        <v>427</v>
      </c>
      <c r="F24" s="103">
        <v>2.1669999999999998</v>
      </c>
      <c r="G24" s="88">
        <f t="shared" si="0"/>
        <v>925.30899999999997</v>
      </c>
      <c r="H24" s="88">
        <v>2.1669999999999998</v>
      </c>
      <c r="I24" s="104">
        <f t="shared" si="1"/>
        <v>925.30899999999997</v>
      </c>
      <c r="J24" s="5"/>
      <c r="K24" s="11"/>
      <c r="L24" s="11"/>
      <c r="M24" s="11"/>
      <c r="N24" s="43"/>
    </row>
    <row r="25" spans="1:14" ht="11.25" customHeight="1">
      <c r="A25" s="40">
        <v>156</v>
      </c>
      <c r="B25" s="4" t="s">
        <v>32</v>
      </c>
      <c r="C25" s="4"/>
      <c r="D25" s="11" t="s">
        <v>8</v>
      </c>
      <c r="E25" s="56">
        <v>2358</v>
      </c>
      <c r="F25" s="103">
        <v>2.1669999999999998</v>
      </c>
      <c r="G25" s="88">
        <f t="shared" si="0"/>
        <v>5109.7859999999991</v>
      </c>
      <c r="H25" s="88">
        <v>2.1669999999999998</v>
      </c>
      <c r="I25" s="104">
        <f t="shared" si="1"/>
        <v>5109.7859999999991</v>
      </c>
      <c r="J25" s="5"/>
      <c r="K25" s="11"/>
      <c r="L25" s="11"/>
      <c r="M25" s="11"/>
      <c r="N25" s="43"/>
    </row>
    <row r="26" spans="1:14" ht="11.25" customHeight="1">
      <c r="A26" s="40">
        <v>155</v>
      </c>
      <c r="B26" s="4" t="s">
        <v>31</v>
      </c>
      <c r="C26" s="4"/>
      <c r="D26" s="11" t="s">
        <v>8</v>
      </c>
      <c r="E26" s="56">
        <v>3224</v>
      </c>
      <c r="F26" s="103">
        <v>2.1669999999999998</v>
      </c>
      <c r="G26" s="88">
        <f t="shared" si="0"/>
        <v>6986.4079999999994</v>
      </c>
      <c r="H26" s="88">
        <v>2.1669999999999998</v>
      </c>
      <c r="I26" s="104">
        <f t="shared" si="1"/>
        <v>6986.4079999999994</v>
      </c>
      <c r="J26" s="5"/>
      <c r="K26" s="11"/>
      <c r="L26" s="11"/>
      <c r="M26" s="11"/>
      <c r="N26" s="43"/>
    </row>
    <row r="27" spans="1:14">
      <c r="A27" s="40">
        <v>160</v>
      </c>
      <c r="B27" s="11" t="s">
        <v>30</v>
      </c>
      <c r="C27" s="11"/>
      <c r="D27" s="11" t="s">
        <v>8</v>
      </c>
      <c r="E27" s="56">
        <v>3020</v>
      </c>
      <c r="F27" s="105">
        <v>2.1669999999999998</v>
      </c>
      <c r="G27" s="38">
        <f t="shared" si="0"/>
        <v>6544.3399999999992</v>
      </c>
      <c r="H27" s="38">
        <v>2.1669999999999998</v>
      </c>
      <c r="I27" s="106">
        <f t="shared" si="1"/>
        <v>6544.3399999999992</v>
      </c>
      <c r="J27" s="5"/>
      <c r="K27" s="11"/>
      <c r="L27" s="11"/>
      <c r="M27" s="11"/>
      <c r="N27" s="43"/>
    </row>
    <row r="28" spans="1:14">
      <c r="A28" s="40"/>
      <c r="B28" s="11"/>
      <c r="C28" s="11"/>
      <c r="D28" s="11"/>
      <c r="E28" s="43"/>
      <c r="F28" s="46"/>
      <c r="G28" s="11"/>
      <c r="H28" s="11"/>
      <c r="I28" s="43"/>
      <c r="J28" s="5"/>
      <c r="K28" s="11"/>
      <c r="L28" s="11"/>
      <c r="M28" s="11"/>
      <c r="N28" s="43"/>
    </row>
    <row r="29" spans="1:14" ht="13.5" thickBot="1">
      <c r="A29" s="75"/>
      <c r="B29" s="96"/>
      <c r="C29" s="96"/>
      <c r="D29" s="74"/>
      <c r="E29" s="97" t="s">
        <v>119</v>
      </c>
      <c r="F29" s="99"/>
      <c r="G29" s="25" t="s">
        <v>146</v>
      </c>
      <c r="H29" s="29"/>
      <c r="I29" s="93" t="s">
        <v>147</v>
      </c>
      <c r="J29" s="5"/>
      <c r="K29" s="11"/>
      <c r="L29" s="11"/>
      <c r="M29" s="11"/>
      <c r="N29" s="43"/>
    </row>
    <row r="30" spans="1:14" s="69" customFormat="1" ht="14.45" customHeight="1" thickBot="1">
      <c r="A30" s="60"/>
      <c r="B30" s="92" t="s">
        <v>127</v>
      </c>
      <c r="C30" s="92"/>
      <c r="D30" s="61"/>
      <c r="E30" s="62">
        <f>SUM(E5:E29)</f>
        <v>93267</v>
      </c>
      <c r="F30" s="100"/>
      <c r="G30" s="64">
        <f>SUM(G5:G27)</f>
        <v>202109.58899999998</v>
      </c>
      <c r="H30" s="64"/>
      <c r="I30" s="62">
        <f>SUM(I5:I27)</f>
        <v>202109.58899999998</v>
      </c>
      <c r="J30" s="102"/>
      <c r="K30" s="67"/>
      <c r="L30" s="67"/>
      <c r="M30" s="67"/>
      <c r="N30" s="68"/>
    </row>
    <row r="31" spans="1:1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>
      <c r="A32" s="35" t="s">
        <v>145</v>
      </c>
      <c r="B32" s="11"/>
      <c r="C32" s="11"/>
      <c r="D32" s="2"/>
      <c r="E32" s="3"/>
      <c r="F32" s="3"/>
      <c r="G32" s="3"/>
      <c r="H32" s="3"/>
      <c r="I32" s="3"/>
      <c r="J32" s="2"/>
      <c r="K32" s="2"/>
      <c r="L32" s="2"/>
      <c r="M32" s="2"/>
      <c r="N32" s="2"/>
    </row>
    <row r="33" spans="1:14">
      <c r="A33" s="18" t="s">
        <v>140</v>
      </c>
      <c r="B33" s="11"/>
      <c r="C33" s="11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>
      <c r="A34" s="18" t="s">
        <v>141</v>
      </c>
      <c r="B34" s="11"/>
      <c r="C34" s="11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>
      <c r="A35" s="18" t="s">
        <v>142</v>
      </c>
      <c r="B35" s="11"/>
      <c r="C35" s="11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>
      <c r="A36" s="18" t="s">
        <v>143</v>
      </c>
      <c r="B36" s="11"/>
      <c r="C36" s="11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>
      <c r="A37" s="18" t="s">
        <v>144</v>
      </c>
      <c r="B37" s="11"/>
      <c r="C37" s="11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>
      <c r="A38" s="11" t="s">
        <v>9</v>
      </c>
      <c r="B38" s="11"/>
      <c r="C38" s="11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>
      <c r="A39" s="18" t="s">
        <v>160</v>
      </c>
      <c r="B39" s="11"/>
      <c r="C39" s="11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</sheetData>
  <sheetProtection algorithmName="SHA-512" hashValue="GTkGCVsAtQIaSyhey3mz61XCQRQLZ9Brd/MsO4n2PryBCvJpEuIBfDSkfC8r0LqipzvCqvDuDDscn8YsQCuxSQ==" saltValue="aL8NUe3OOZFl1nCf3SwoHA==" spinCount="100000" sheet="1" objects="1" scenarios="1" selectLockedCells="1" selectUnlockedCells="1"/>
  <mergeCells count="9">
    <mergeCell ref="D3:D4"/>
    <mergeCell ref="E3:E4"/>
    <mergeCell ref="B3:C4"/>
    <mergeCell ref="A3:A4"/>
    <mergeCell ref="J3:N3"/>
    <mergeCell ref="F3:F4"/>
    <mergeCell ref="G3:G4"/>
    <mergeCell ref="H3:H4"/>
    <mergeCell ref="I3:I4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518D3-5413-486A-8802-951A97271D16}">
  <dimension ref="A1:N36"/>
  <sheetViews>
    <sheetView tabSelected="1" workbookViewId="0">
      <selection activeCell="G29" sqref="G29"/>
    </sheetView>
  </sheetViews>
  <sheetFormatPr defaultRowHeight="12.75"/>
  <cols>
    <col min="1" max="1" width="7.42578125" customWidth="1"/>
    <col min="3" max="3" width="31.5703125" customWidth="1"/>
    <col min="4" max="4" width="11.5703125" customWidth="1"/>
    <col min="5" max="6" width="9.42578125" customWidth="1"/>
    <col min="7" max="7" width="12.85546875" customWidth="1"/>
    <col min="8" max="8" width="9.42578125" customWidth="1"/>
    <col min="9" max="9" width="13.140625" customWidth="1"/>
    <col min="10" max="10" width="6.42578125" customWidth="1"/>
    <col min="11" max="11" width="5.85546875" customWidth="1"/>
    <col min="12" max="12" width="6" customWidth="1"/>
    <col min="13" max="13" width="5" customWidth="1"/>
    <col min="14" max="14" width="5.42578125" customWidth="1"/>
  </cols>
  <sheetData>
    <row r="1" spans="1:14" ht="15">
      <c r="A1" s="1" t="s">
        <v>0</v>
      </c>
      <c r="K1" t="s">
        <v>60</v>
      </c>
    </row>
    <row r="2" spans="1:14" ht="7.5" customHeight="1" thickBot="1"/>
    <row r="3" spans="1:14">
      <c r="A3" s="162" t="s">
        <v>1</v>
      </c>
      <c r="B3" s="133" t="s">
        <v>2</v>
      </c>
      <c r="C3" s="133"/>
      <c r="D3" s="129" t="s">
        <v>125</v>
      </c>
      <c r="E3" s="131" t="s">
        <v>119</v>
      </c>
      <c r="F3" s="140" t="s">
        <v>136</v>
      </c>
      <c r="G3" s="144" t="s">
        <v>138</v>
      </c>
      <c r="H3" s="142" t="s">
        <v>137</v>
      </c>
      <c r="I3" s="160" t="s">
        <v>139</v>
      </c>
      <c r="J3" s="164" t="s">
        <v>126</v>
      </c>
      <c r="K3" s="165"/>
      <c r="L3" s="165"/>
      <c r="M3" s="165"/>
      <c r="N3" s="166"/>
    </row>
    <row r="4" spans="1:14" ht="12" customHeight="1" thickBot="1">
      <c r="A4" s="163"/>
      <c r="B4" s="153"/>
      <c r="C4" s="153"/>
      <c r="D4" s="151"/>
      <c r="E4" s="152"/>
      <c r="F4" s="141"/>
      <c r="G4" s="145"/>
      <c r="H4" s="143"/>
      <c r="I4" s="161"/>
      <c r="J4" s="113" t="s">
        <v>3</v>
      </c>
      <c r="K4" s="32" t="s">
        <v>4</v>
      </c>
      <c r="L4" s="32" t="s">
        <v>5</v>
      </c>
      <c r="M4" s="32" t="s">
        <v>6</v>
      </c>
      <c r="N4" s="101" t="s">
        <v>7</v>
      </c>
    </row>
    <row r="5" spans="1:14" ht="12.75" customHeight="1">
      <c r="A5" s="108">
        <v>23</v>
      </c>
      <c r="B5" s="20" t="s">
        <v>59</v>
      </c>
      <c r="C5" s="28"/>
      <c r="D5" s="24" t="s">
        <v>8</v>
      </c>
      <c r="E5" s="122">
        <v>2668</v>
      </c>
      <c r="F5" s="119">
        <v>2.1669999999999998</v>
      </c>
      <c r="G5" s="107">
        <f>SUM(E5*F5)</f>
        <v>5781.5559999999996</v>
      </c>
      <c r="H5" s="107">
        <v>2.1669999999999998</v>
      </c>
      <c r="I5" s="109">
        <f>SUM(E5*H5)</f>
        <v>5781.5559999999996</v>
      </c>
      <c r="J5" s="114"/>
      <c r="K5" s="19"/>
      <c r="L5" s="19"/>
      <c r="M5" s="19"/>
      <c r="N5" s="86"/>
    </row>
    <row r="6" spans="1:14" ht="12" customHeight="1">
      <c r="A6" s="94">
        <v>25</v>
      </c>
      <c r="B6" s="16" t="s">
        <v>58</v>
      </c>
      <c r="C6" s="16"/>
      <c r="D6" s="18" t="s">
        <v>8</v>
      </c>
      <c r="E6" s="123">
        <v>2933</v>
      </c>
      <c r="F6" s="119">
        <v>2.1669999999999998</v>
      </c>
      <c r="G6" s="107">
        <f t="shared" ref="G6:G23" si="0">SUM(E6*F6)</f>
        <v>6355.8109999999997</v>
      </c>
      <c r="H6" s="107">
        <v>2.1669999999999998</v>
      </c>
      <c r="I6" s="109">
        <f t="shared" ref="I6:I23" si="1">SUM(E6*H6)</f>
        <v>6355.8109999999997</v>
      </c>
      <c r="J6" s="115"/>
      <c r="K6" s="18"/>
      <c r="L6" s="18"/>
      <c r="M6" s="18"/>
      <c r="N6" s="112"/>
    </row>
    <row r="7" spans="1:14" ht="12" customHeight="1">
      <c r="A7" s="94">
        <v>26</v>
      </c>
      <c r="B7" s="16" t="s">
        <v>57</v>
      </c>
      <c r="C7" s="16"/>
      <c r="D7" s="18" t="s">
        <v>8</v>
      </c>
      <c r="E7" s="123">
        <v>1089</v>
      </c>
      <c r="F7" s="119">
        <v>2.1669999999999998</v>
      </c>
      <c r="G7" s="107">
        <f t="shared" si="0"/>
        <v>2359.8629999999998</v>
      </c>
      <c r="H7" s="107">
        <v>2.1669999999999998</v>
      </c>
      <c r="I7" s="109">
        <f t="shared" si="1"/>
        <v>2359.8629999999998</v>
      </c>
      <c r="J7" s="115"/>
      <c r="K7" s="18"/>
      <c r="L7" s="18"/>
      <c r="M7" s="18"/>
      <c r="N7" s="112"/>
    </row>
    <row r="8" spans="1:14" ht="13.5" customHeight="1">
      <c r="A8" s="94" t="s">
        <v>56</v>
      </c>
      <c r="B8" s="16" t="s">
        <v>55</v>
      </c>
      <c r="C8" s="16"/>
      <c r="D8" s="18" t="s">
        <v>8</v>
      </c>
      <c r="E8" s="123">
        <v>1046</v>
      </c>
      <c r="F8" s="119">
        <v>2.1669999999999998</v>
      </c>
      <c r="G8" s="107">
        <f t="shared" si="0"/>
        <v>2266.6819999999998</v>
      </c>
      <c r="H8" s="107">
        <v>2.1669999999999998</v>
      </c>
      <c r="I8" s="109">
        <f t="shared" si="1"/>
        <v>2266.6819999999998</v>
      </c>
      <c r="J8" s="115"/>
      <c r="K8" s="18"/>
      <c r="L8" s="18"/>
      <c r="M8" s="18"/>
      <c r="N8" s="112"/>
    </row>
    <row r="9" spans="1:14" ht="12" customHeight="1">
      <c r="A9" s="94">
        <v>31</v>
      </c>
      <c r="B9" s="16" t="s">
        <v>54</v>
      </c>
      <c r="C9" s="16"/>
      <c r="D9" s="18" t="s">
        <v>8</v>
      </c>
      <c r="E9" s="112">
        <v>866</v>
      </c>
      <c r="F9" s="119">
        <v>2.1669999999999998</v>
      </c>
      <c r="G9" s="107">
        <f t="shared" si="0"/>
        <v>1876.6219999999998</v>
      </c>
      <c r="H9" s="107">
        <v>2.1669999999999998</v>
      </c>
      <c r="I9" s="109">
        <f t="shared" si="1"/>
        <v>1876.6219999999998</v>
      </c>
      <c r="J9" s="115"/>
      <c r="K9" s="18"/>
      <c r="L9" s="18"/>
      <c r="M9" s="21"/>
      <c r="N9" s="112"/>
    </row>
    <row r="10" spans="1:14" ht="12" customHeight="1">
      <c r="A10" s="94" t="s">
        <v>53</v>
      </c>
      <c r="B10" s="16" t="s">
        <v>52</v>
      </c>
      <c r="C10" s="16"/>
      <c r="D10" s="18" t="s">
        <v>8</v>
      </c>
      <c r="E10" s="123">
        <v>9110</v>
      </c>
      <c r="F10" s="119">
        <v>2.1669999999999998</v>
      </c>
      <c r="G10" s="107">
        <f t="shared" si="0"/>
        <v>19741.37</v>
      </c>
      <c r="H10" s="107">
        <v>2.1669999999999998</v>
      </c>
      <c r="I10" s="109">
        <f t="shared" si="1"/>
        <v>19741.37</v>
      </c>
      <c r="J10" s="114"/>
      <c r="K10" s="19"/>
      <c r="L10" s="19"/>
      <c r="M10" s="19"/>
      <c r="N10" s="86"/>
    </row>
    <row r="11" spans="1:14" ht="12.75" customHeight="1">
      <c r="A11" s="110" t="s">
        <v>51</v>
      </c>
      <c r="B11" s="22" t="s">
        <v>50</v>
      </c>
      <c r="C11" s="27"/>
      <c r="D11" s="19" t="s">
        <v>8</v>
      </c>
      <c r="E11" s="86">
        <v>982</v>
      </c>
      <c r="F11" s="119">
        <v>2.1669999999999998</v>
      </c>
      <c r="G11" s="107">
        <f t="shared" si="0"/>
        <v>2127.9939999999997</v>
      </c>
      <c r="H11" s="107">
        <v>2.1669999999999998</v>
      </c>
      <c r="I11" s="109">
        <f t="shared" si="1"/>
        <v>2127.9939999999997</v>
      </c>
      <c r="J11" s="114"/>
      <c r="K11" s="19"/>
      <c r="L11" s="19"/>
      <c r="M11" s="19"/>
      <c r="N11" s="86"/>
    </row>
    <row r="12" spans="1:14" ht="13.5" customHeight="1">
      <c r="A12" s="94">
        <v>34</v>
      </c>
      <c r="B12" s="26" t="s">
        <v>49</v>
      </c>
      <c r="C12" s="21"/>
      <c r="D12" s="18" t="s">
        <v>48</v>
      </c>
      <c r="E12" s="123">
        <v>1652</v>
      </c>
      <c r="F12" s="120">
        <v>4.33</v>
      </c>
      <c r="G12" s="107">
        <f t="shared" si="0"/>
        <v>7153.16</v>
      </c>
      <c r="H12" s="107">
        <v>4.33</v>
      </c>
      <c r="I12" s="109">
        <f t="shared" si="1"/>
        <v>7153.16</v>
      </c>
      <c r="J12" s="115"/>
      <c r="K12" s="18"/>
      <c r="L12" s="18"/>
      <c r="M12" s="18"/>
      <c r="N12" s="112"/>
    </row>
    <row r="13" spans="1:14" ht="13.5" customHeight="1">
      <c r="A13" s="108" t="s">
        <v>47</v>
      </c>
      <c r="B13" s="20" t="s">
        <v>46</v>
      </c>
      <c r="C13" s="20"/>
      <c r="D13" s="23" t="s">
        <v>34</v>
      </c>
      <c r="E13" s="124">
        <v>2710</v>
      </c>
      <c r="F13" s="121">
        <v>4.33</v>
      </c>
      <c r="G13" s="107">
        <f t="shared" si="0"/>
        <v>11734.300000000001</v>
      </c>
      <c r="H13" s="107">
        <v>2.1669999999999998</v>
      </c>
      <c r="I13" s="109">
        <f t="shared" si="1"/>
        <v>5872.57</v>
      </c>
      <c r="J13" s="116"/>
      <c r="K13" s="23"/>
      <c r="L13" s="23"/>
      <c r="M13" s="23"/>
      <c r="N13" s="117"/>
    </row>
    <row r="14" spans="1:14" ht="13.5" customHeight="1">
      <c r="A14" s="94">
        <v>37</v>
      </c>
      <c r="B14" s="16" t="s">
        <v>45</v>
      </c>
      <c r="C14" s="16"/>
      <c r="D14" s="18" t="s">
        <v>8</v>
      </c>
      <c r="E14" s="123">
        <v>4579</v>
      </c>
      <c r="F14" s="120">
        <v>2.1669999999999998</v>
      </c>
      <c r="G14" s="107">
        <f t="shared" si="0"/>
        <v>9922.6929999999993</v>
      </c>
      <c r="H14" s="107">
        <v>2.1669999999999998</v>
      </c>
      <c r="I14" s="109">
        <f t="shared" si="1"/>
        <v>9922.6929999999993</v>
      </c>
      <c r="J14" s="115"/>
      <c r="K14" s="18"/>
      <c r="L14" s="18"/>
      <c r="M14" s="18"/>
      <c r="N14" s="112"/>
    </row>
    <row r="15" spans="1:14" ht="12.75" customHeight="1">
      <c r="A15" s="111" t="s">
        <v>44</v>
      </c>
      <c r="B15" s="33" t="s">
        <v>43</v>
      </c>
      <c r="C15" s="33"/>
      <c r="D15" s="25" t="s">
        <v>8</v>
      </c>
      <c r="E15" s="125">
        <v>3097</v>
      </c>
      <c r="F15" s="120">
        <v>2.1669999999999998</v>
      </c>
      <c r="G15" s="107">
        <f t="shared" si="0"/>
        <v>6711.1989999999996</v>
      </c>
      <c r="H15" s="107">
        <v>2.1669999999999998</v>
      </c>
      <c r="I15" s="109">
        <f t="shared" si="1"/>
        <v>6711.1989999999996</v>
      </c>
      <c r="J15" s="118"/>
      <c r="K15" s="25"/>
      <c r="L15" s="25"/>
      <c r="M15" s="25"/>
      <c r="N15" s="93"/>
    </row>
    <row r="16" spans="1:14" ht="14.25" customHeight="1">
      <c r="A16" s="108" t="s">
        <v>42</v>
      </c>
      <c r="B16" s="20" t="s">
        <v>41</v>
      </c>
      <c r="C16" s="20"/>
      <c r="D16" s="23" t="s">
        <v>8</v>
      </c>
      <c r="E16" s="124">
        <v>2500</v>
      </c>
      <c r="F16" s="120">
        <v>2.1669999999999998</v>
      </c>
      <c r="G16" s="107">
        <f t="shared" si="0"/>
        <v>5417.4999999999991</v>
      </c>
      <c r="H16" s="107">
        <v>2.1669999999999998</v>
      </c>
      <c r="I16" s="109">
        <f t="shared" si="1"/>
        <v>5417.4999999999991</v>
      </c>
      <c r="J16" s="116"/>
      <c r="K16" s="23"/>
      <c r="L16" s="23"/>
      <c r="M16" s="23"/>
      <c r="N16" s="117"/>
    </row>
    <row r="17" spans="1:14" ht="13.5" customHeight="1">
      <c r="A17" s="94">
        <v>93</v>
      </c>
      <c r="B17" s="16" t="s">
        <v>40</v>
      </c>
      <c r="C17" s="16"/>
      <c r="D17" s="18" t="s">
        <v>8</v>
      </c>
      <c r="E17" s="123">
        <v>1020</v>
      </c>
      <c r="F17" s="120">
        <v>2.1669999999999998</v>
      </c>
      <c r="G17" s="107">
        <f t="shared" si="0"/>
        <v>2210.3399999999997</v>
      </c>
      <c r="H17" s="107">
        <v>2.1669999999999998</v>
      </c>
      <c r="I17" s="109">
        <f t="shared" si="1"/>
        <v>2210.3399999999997</v>
      </c>
      <c r="J17" s="115"/>
      <c r="K17" s="18"/>
      <c r="L17" s="18"/>
      <c r="M17" s="18"/>
      <c r="N17" s="112"/>
    </row>
    <row r="18" spans="1:14" ht="12" customHeight="1">
      <c r="A18" s="94">
        <v>97</v>
      </c>
      <c r="B18" s="16" t="s">
        <v>38</v>
      </c>
      <c r="C18" s="16"/>
      <c r="D18" s="18" t="s">
        <v>8</v>
      </c>
      <c r="E18" s="112">
        <v>822</v>
      </c>
      <c r="F18" s="120">
        <v>2.1669999999999998</v>
      </c>
      <c r="G18" s="107">
        <f t="shared" si="0"/>
        <v>1781.2739999999999</v>
      </c>
      <c r="H18" s="107">
        <v>2.1669999999999998</v>
      </c>
      <c r="I18" s="109">
        <f t="shared" si="1"/>
        <v>1781.2739999999999</v>
      </c>
      <c r="J18" s="115"/>
      <c r="K18" s="18"/>
      <c r="L18" s="18"/>
      <c r="M18" s="18"/>
      <c r="N18" s="112"/>
    </row>
    <row r="19" spans="1:14" ht="11.25" customHeight="1">
      <c r="A19" s="94">
        <v>101</v>
      </c>
      <c r="B19" s="22" t="s">
        <v>39</v>
      </c>
      <c r="C19" s="22"/>
      <c r="D19" s="18" t="s">
        <v>8</v>
      </c>
      <c r="E19" s="123">
        <v>4104</v>
      </c>
      <c r="F19" s="120">
        <v>2.1669999999999998</v>
      </c>
      <c r="G19" s="107">
        <f t="shared" si="0"/>
        <v>8893.3679999999986</v>
      </c>
      <c r="H19" s="107">
        <v>2.1669999999999998</v>
      </c>
      <c r="I19" s="109">
        <f t="shared" si="1"/>
        <v>8893.3679999999986</v>
      </c>
      <c r="J19" s="115"/>
      <c r="K19" s="18"/>
      <c r="L19" s="18"/>
      <c r="M19" s="18"/>
      <c r="N19" s="112"/>
    </row>
    <row r="20" spans="1:14" ht="11.25" customHeight="1">
      <c r="A20" s="94">
        <v>107</v>
      </c>
      <c r="B20" s="16" t="s">
        <v>38</v>
      </c>
      <c r="C20" s="21"/>
      <c r="D20" s="18" t="s">
        <v>8</v>
      </c>
      <c r="E20" s="123">
        <v>1877</v>
      </c>
      <c r="F20" s="120">
        <v>2.1669999999999998</v>
      </c>
      <c r="G20" s="107">
        <f t="shared" si="0"/>
        <v>4067.4589999999998</v>
      </c>
      <c r="H20" s="107">
        <v>2.1669999999999998</v>
      </c>
      <c r="I20" s="109">
        <f t="shared" si="1"/>
        <v>4067.4589999999998</v>
      </c>
      <c r="J20" s="115"/>
      <c r="K20" s="18"/>
      <c r="L20" s="18"/>
      <c r="M20" s="18"/>
      <c r="N20" s="112"/>
    </row>
    <row r="21" spans="1:14" ht="11.25" customHeight="1">
      <c r="A21" s="94">
        <v>109</v>
      </c>
      <c r="B21" s="16" t="s">
        <v>37</v>
      </c>
      <c r="C21" s="16"/>
      <c r="D21" s="18" t="s">
        <v>8</v>
      </c>
      <c r="E21" s="123">
        <v>1097</v>
      </c>
      <c r="F21" s="120">
        <v>2.1669999999999998</v>
      </c>
      <c r="G21" s="107">
        <f t="shared" si="0"/>
        <v>2377.1989999999996</v>
      </c>
      <c r="H21" s="107">
        <v>2.1669999999999998</v>
      </c>
      <c r="I21" s="109">
        <f t="shared" si="1"/>
        <v>2377.1989999999996</v>
      </c>
      <c r="J21" s="115"/>
      <c r="K21" s="18"/>
      <c r="L21" s="18"/>
      <c r="M21" s="18"/>
      <c r="N21" s="112"/>
    </row>
    <row r="22" spans="1:14" ht="11.25" customHeight="1">
      <c r="A22" s="94">
        <v>117</v>
      </c>
      <c r="B22" s="16" t="s">
        <v>36</v>
      </c>
      <c r="C22" s="16"/>
      <c r="D22" s="18" t="s">
        <v>8</v>
      </c>
      <c r="E22" s="112">
        <v>850</v>
      </c>
      <c r="F22" s="120">
        <v>2.1669999999999998</v>
      </c>
      <c r="G22" s="107">
        <f t="shared" si="0"/>
        <v>1841.9499999999998</v>
      </c>
      <c r="H22" s="107">
        <v>2.1669999999999998</v>
      </c>
      <c r="I22" s="109">
        <f t="shared" si="1"/>
        <v>1841.9499999999998</v>
      </c>
      <c r="J22" s="115"/>
      <c r="K22" s="18"/>
      <c r="L22" s="18"/>
      <c r="M22" s="18"/>
      <c r="N22" s="112"/>
    </row>
    <row r="23" spans="1:14" ht="11.25" customHeight="1">
      <c r="A23" s="94">
        <v>138</v>
      </c>
      <c r="B23" s="16" t="s">
        <v>35</v>
      </c>
      <c r="C23" s="16"/>
      <c r="D23" s="18" t="s">
        <v>34</v>
      </c>
      <c r="E23" s="112">
        <v>478</v>
      </c>
      <c r="F23" s="120">
        <v>4.33</v>
      </c>
      <c r="G23" s="107">
        <f t="shared" si="0"/>
        <v>2069.7400000000002</v>
      </c>
      <c r="H23" s="107">
        <v>2.1669999999999998</v>
      </c>
      <c r="I23" s="109">
        <f t="shared" si="1"/>
        <v>1035.826</v>
      </c>
      <c r="J23" s="115"/>
      <c r="K23" s="18"/>
      <c r="L23" s="18"/>
      <c r="M23" s="18"/>
      <c r="N23" s="112"/>
    </row>
    <row r="24" spans="1:14" ht="11.25" customHeight="1">
      <c r="A24" s="94"/>
      <c r="B24" s="16"/>
      <c r="C24" s="16"/>
      <c r="D24" s="18"/>
      <c r="E24" s="112"/>
      <c r="F24" s="120"/>
      <c r="G24" s="107"/>
      <c r="H24" s="107"/>
      <c r="I24" s="109"/>
      <c r="J24" s="115"/>
      <c r="K24" s="18"/>
      <c r="L24" s="18"/>
      <c r="M24" s="18"/>
      <c r="N24" s="112"/>
    </row>
    <row r="25" spans="1:14" ht="13.5" thickBot="1">
      <c r="A25" s="110"/>
      <c r="B25" s="22"/>
      <c r="C25" s="22"/>
      <c r="D25" s="19"/>
      <c r="E25" s="86" t="s">
        <v>156</v>
      </c>
      <c r="F25" s="27"/>
      <c r="G25" s="19" t="s">
        <v>157</v>
      </c>
      <c r="H25" s="19"/>
      <c r="I25" s="86" t="s">
        <v>158</v>
      </c>
      <c r="J25" s="115"/>
      <c r="K25" s="18"/>
      <c r="L25" s="18"/>
      <c r="M25" s="18"/>
      <c r="N25" s="112"/>
    </row>
    <row r="26" spans="1:14" s="69" customFormat="1" ht="15.75" thickBot="1">
      <c r="A26" s="60"/>
      <c r="B26" s="92"/>
      <c r="C26" s="92" t="s">
        <v>127</v>
      </c>
      <c r="D26" s="61"/>
      <c r="E26" s="62">
        <f>SUM(E5:E25)</f>
        <v>43480</v>
      </c>
      <c r="F26" s="63"/>
      <c r="G26" s="64">
        <f>SUM(G5:G23)</f>
        <v>104690.07999999999</v>
      </c>
      <c r="H26" s="64"/>
      <c r="I26" s="62">
        <f>SUM(I5:I23)</f>
        <v>97794.435999999987</v>
      </c>
      <c r="J26" s="66"/>
      <c r="K26" s="67"/>
      <c r="L26" s="67"/>
      <c r="M26" s="67"/>
      <c r="N26" s="68"/>
    </row>
    <row r="27" spans="1:14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</row>
    <row r="28" spans="1:14">
      <c r="A28" s="35" t="s">
        <v>145</v>
      </c>
      <c r="B28" s="11"/>
      <c r="C28" s="11"/>
      <c r="D28" s="2"/>
      <c r="E28" s="3"/>
      <c r="F28" s="3"/>
      <c r="G28" s="3"/>
      <c r="H28" s="3"/>
      <c r="I28" s="3"/>
      <c r="J28" s="2"/>
      <c r="K28" s="2"/>
      <c r="L28" s="2"/>
      <c r="M28" s="2"/>
      <c r="N28" s="2"/>
    </row>
    <row r="29" spans="1:14">
      <c r="A29" s="18" t="s">
        <v>140</v>
      </c>
      <c r="B29" s="11"/>
      <c r="C29" s="11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>
      <c r="A30" s="18" t="s">
        <v>141</v>
      </c>
      <c r="B30" s="11"/>
      <c r="C30" s="11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>
      <c r="A31" s="18" t="s">
        <v>142</v>
      </c>
      <c r="B31" s="11"/>
      <c r="C31" s="11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>
      <c r="A32" s="18" t="s">
        <v>143</v>
      </c>
      <c r="B32" s="11"/>
      <c r="C32" s="11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>
      <c r="A33" s="18" t="s">
        <v>144</v>
      </c>
      <c r="B33" s="11"/>
      <c r="C33" s="11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>
      <c r="A34" s="11" t="s">
        <v>9</v>
      </c>
      <c r="B34" s="11"/>
      <c r="C34" s="11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>
      <c r="A35" s="18" t="s">
        <v>160</v>
      </c>
      <c r="B35" s="11"/>
      <c r="C35" s="11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</sheetData>
  <sheetProtection algorithmName="SHA-512" hashValue="iUS6yezxBLKZokKDvnD9LxsBFZ+5dykdyFrTxtZA3uUUhbHYgxQFxDCGnfo6eCZYpWrJ8/U5X9GUu+q3/le+HQ==" saltValue="1tluE9tBeGyXFgqTCPQ+zw==" spinCount="100000" sheet="1" objects="1" scenarios="1" selectLockedCells="1" selectUnlockedCells="1"/>
  <mergeCells count="9">
    <mergeCell ref="D3:D4"/>
    <mergeCell ref="E3:E4"/>
    <mergeCell ref="B3:C4"/>
    <mergeCell ref="A3:A4"/>
    <mergeCell ref="J3:N3"/>
    <mergeCell ref="F3:F4"/>
    <mergeCell ref="G3:G4"/>
    <mergeCell ref="H3:H4"/>
    <mergeCell ref="I3:I4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Noord-Oost</vt:lpstr>
      <vt:lpstr>Noord-West</vt:lpstr>
      <vt:lpstr>Zuid-Oost</vt:lpstr>
      <vt:lpstr>Zuid-West</vt:lpstr>
    </vt:vector>
  </TitlesOfParts>
  <Company>Gemeente Apeldoorn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wakkere</dc:creator>
  <cp:lastModifiedBy>Overink - van de Beek, I (Ilona)</cp:lastModifiedBy>
  <cp:lastPrinted>2020-07-06T06:59:35Z</cp:lastPrinted>
  <dcterms:created xsi:type="dcterms:W3CDTF">2012-01-27T11:00:42Z</dcterms:created>
  <dcterms:modified xsi:type="dcterms:W3CDTF">2025-04-10T06:31:23Z</dcterms:modified>
</cp:coreProperties>
</file>