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filterPrivacy="1" codeName="ThisWorkbook" autoCompressPictures="0"/>
  <xr:revisionPtr revIDLastSave="2683" documentId="8_{8CADE53D-D01B-B645-BBD8-42915FEE97CD}" xr6:coauthVersionLast="47" xr6:coauthVersionMax="47" xr10:uidLastSave="{C9B94A4F-06C7-9B45-8851-CB7164297307}"/>
  <bookViews>
    <workbookView xWindow="0" yWindow="500" windowWidth="28800" windowHeight="15760" activeTab="6" xr2:uid="{00000000-000D-0000-FFFF-FFFF00000000}"/>
  </bookViews>
  <sheets>
    <sheet name="Beoordelen kwaliteit" sheetId="6" r:id="rId1"/>
    <sheet name="ASP-Inkoop ICT middelen" sheetId="7" r:id="rId2"/>
    <sheet name="Coördinator ASP" sheetId="15" r:id="rId3"/>
    <sheet name="Werkplekbeheer" sheetId="16" r:id="rId4"/>
    <sheet name="Moderne Werkplek OIT" sheetId="17" r:id="rId5"/>
    <sheet name="Manager Servicebedrijf" sheetId="18" r:id="rId6"/>
    <sheet name="Concensus" sheetId="9" r:id="rId7"/>
    <sheet name="Eindscores" sheetId="25" r:id="rId8"/>
  </sheets>
  <externalReferences>
    <externalReference r:id="rId9"/>
  </externalReferences>
  <definedNames>
    <definedName name="SCORE">'Beoordelen kwaliteit'!$A$17:$A$22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3" i="9" l="1"/>
  <c r="B42" i="9"/>
  <c r="B41" i="9"/>
  <c r="B40" i="9"/>
  <c r="B39" i="9"/>
  <c r="B36" i="9"/>
  <c r="B35" i="9"/>
  <c r="B34" i="9"/>
  <c r="B33" i="9"/>
  <c r="B32" i="9"/>
  <c r="B29" i="9"/>
  <c r="B28" i="9"/>
  <c r="B27" i="9"/>
  <c r="B26" i="9"/>
  <c r="B25" i="9"/>
  <c r="B22" i="9"/>
  <c r="B21" i="9"/>
  <c r="B20" i="9"/>
  <c r="B19" i="9"/>
  <c r="B18" i="9"/>
  <c r="B15" i="9"/>
  <c r="B14" i="9"/>
  <c r="B13" i="9"/>
  <c r="B12" i="9"/>
  <c r="B11" i="9"/>
  <c r="B8" i="9"/>
  <c r="B7" i="9"/>
  <c r="B6" i="9"/>
  <c r="B5" i="9"/>
  <c r="B4" i="9"/>
  <c r="A4" i="9"/>
  <c r="G2" i="25"/>
  <c r="E2" i="25"/>
  <c r="C2" i="25"/>
  <c r="J45" i="9"/>
  <c r="G45" i="9"/>
  <c r="D45" i="9"/>
  <c r="J38" i="9"/>
  <c r="G38" i="9"/>
  <c r="D38" i="9"/>
  <c r="J31" i="9"/>
  <c r="G31" i="9"/>
  <c r="D31" i="9"/>
  <c r="J24" i="9"/>
  <c r="G24" i="9"/>
  <c r="D24" i="9"/>
  <c r="J17" i="9"/>
  <c r="G17" i="9"/>
  <c r="D17" i="9"/>
  <c r="J10" i="9"/>
  <c r="G10" i="9"/>
  <c r="D10" i="9"/>
  <c r="J43" i="9"/>
  <c r="J42" i="9"/>
  <c r="J41" i="9"/>
  <c r="J40" i="9"/>
  <c r="J39" i="9"/>
  <c r="G43" i="9"/>
  <c r="G42" i="9"/>
  <c r="G41" i="9"/>
  <c r="G40" i="9"/>
  <c r="G39" i="9"/>
  <c r="D43" i="9"/>
  <c r="D42" i="9"/>
  <c r="D41" i="9"/>
  <c r="D40" i="9"/>
  <c r="D39" i="9"/>
  <c r="J36" i="9"/>
  <c r="J35" i="9"/>
  <c r="J34" i="9"/>
  <c r="J33" i="9"/>
  <c r="J32" i="9"/>
  <c r="G36" i="9"/>
  <c r="G35" i="9"/>
  <c r="G34" i="9"/>
  <c r="G33" i="9"/>
  <c r="G32" i="9"/>
  <c r="D36" i="9"/>
  <c r="D35" i="9"/>
  <c r="D34" i="9"/>
  <c r="D33" i="9"/>
  <c r="D32" i="9"/>
  <c r="J29" i="9"/>
  <c r="J28" i="9"/>
  <c r="J27" i="9"/>
  <c r="J26" i="9"/>
  <c r="J25" i="9"/>
  <c r="G29" i="9"/>
  <c r="G28" i="9"/>
  <c r="G27" i="9"/>
  <c r="G26" i="9"/>
  <c r="G25" i="9"/>
  <c r="D29" i="9"/>
  <c r="D28" i="9"/>
  <c r="D27" i="9"/>
  <c r="D26" i="9"/>
  <c r="D25" i="9"/>
  <c r="A39" i="9"/>
  <c r="A32" i="9"/>
  <c r="A25" i="9"/>
  <c r="A14" i="18"/>
  <c r="A13" i="18"/>
  <c r="A12" i="18"/>
  <c r="A11" i="18"/>
  <c r="A10" i="18"/>
  <c r="A9" i="18"/>
  <c r="A14" i="17"/>
  <c r="A13" i="17"/>
  <c r="A12" i="17"/>
  <c r="A11" i="17"/>
  <c r="A10" i="17"/>
  <c r="A9" i="17"/>
  <c r="A14" i="16"/>
  <c r="A13" i="16"/>
  <c r="A12" i="16"/>
  <c r="A11" i="16"/>
  <c r="A10" i="16"/>
  <c r="A9" i="16"/>
  <c r="A14" i="15"/>
  <c r="A13" i="15"/>
  <c r="A12" i="15"/>
  <c r="A11" i="15"/>
  <c r="A10" i="15"/>
  <c r="A9" i="15"/>
  <c r="A14" i="7"/>
  <c r="A13" i="7"/>
  <c r="A12" i="7"/>
  <c r="A11" i="7"/>
  <c r="A10" i="7"/>
  <c r="A9" i="7"/>
  <c r="D46" i="9"/>
  <c r="C3" i="25"/>
  <c r="G46" i="9"/>
  <c r="E3" i="25"/>
  <c r="J46" i="9"/>
  <c r="G3" i="25"/>
  <c r="G5" i="25"/>
  <c r="G9" i="25"/>
  <c r="E5" i="25"/>
  <c r="E9" i="25"/>
  <c r="C5" i="25"/>
  <c r="C9" i="25"/>
  <c r="D8" i="9"/>
  <c r="J22" i="9"/>
  <c r="J21" i="9"/>
  <c r="J20" i="9"/>
  <c r="J15" i="9"/>
  <c r="J14" i="9"/>
  <c r="J13" i="9"/>
  <c r="J8" i="9"/>
  <c r="J7" i="9"/>
  <c r="J6" i="9"/>
  <c r="G22" i="9"/>
  <c r="G21" i="9"/>
  <c r="G20" i="9"/>
  <c r="G15" i="9"/>
  <c r="G14" i="9"/>
  <c r="G13" i="9"/>
  <c r="G8" i="9"/>
  <c r="G7" i="9"/>
  <c r="G6" i="9"/>
  <c r="D22" i="9"/>
  <c r="D21" i="9"/>
  <c r="D20" i="9"/>
  <c r="D15" i="9"/>
  <c r="D14" i="9"/>
  <c r="D13" i="9"/>
  <c r="D7" i="9"/>
  <c r="D6" i="9"/>
  <c r="A3" i="9"/>
  <c r="A8" i="18"/>
  <c r="A7" i="18"/>
  <c r="A6" i="18"/>
  <c r="A5" i="18"/>
  <c r="A4" i="18"/>
  <c r="A3" i="18"/>
  <c r="A2" i="18"/>
  <c r="I1" i="18"/>
  <c r="F1" i="18"/>
  <c r="C1" i="18"/>
  <c r="A8" i="17"/>
  <c r="A7" i="17"/>
  <c r="A6" i="17"/>
  <c r="A5" i="17"/>
  <c r="A4" i="17"/>
  <c r="A3" i="17"/>
  <c r="A2" i="17"/>
  <c r="I1" i="17"/>
  <c r="F1" i="17"/>
  <c r="C1" i="17"/>
  <c r="A8" i="16"/>
  <c r="A7" i="16"/>
  <c r="A6" i="16"/>
  <c r="A5" i="16"/>
  <c r="A4" i="16"/>
  <c r="A2" i="16"/>
  <c r="I1" i="16"/>
  <c r="F1" i="16"/>
  <c r="C1" i="16"/>
  <c r="I1" i="15"/>
  <c r="F1" i="15"/>
  <c r="C1" i="15"/>
  <c r="A8" i="15"/>
  <c r="A7" i="15"/>
  <c r="A6" i="15"/>
  <c r="A5" i="15"/>
  <c r="A4" i="15"/>
  <c r="A3" i="15"/>
  <c r="A2" i="15"/>
  <c r="A7" i="7"/>
  <c r="A8" i="7"/>
  <c r="A5" i="7"/>
  <c r="A6" i="7"/>
  <c r="A2" i="7"/>
  <c r="A3" i="7"/>
  <c r="A4" i="7"/>
  <c r="D3" i="9"/>
  <c r="J19" i="9"/>
  <c r="J18" i="9"/>
  <c r="G19" i="9"/>
  <c r="G18" i="9"/>
  <c r="D19" i="9"/>
  <c r="D18" i="9"/>
  <c r="A18" i="9"/>
  <c r="A11" i="9"/>
  <c r="J11" i="9"/>
  <c r="G11" i="9"/>
  <c r="D11" i="9"/>
  <c r="J12" i="9"/>
  <c r="G12" i="9"/>
  <c r="D12" i="9"/>
  <c r="J4" i="9"/>
  <c r="J5" i="9"/>
  <c r="G4" i="9"/>
  <c r="G5" i="9"/>
  <c r="D4" i="9"/>
  <c r="D5" i="9"/>
  <c r="J3" i="9"/>
  <c r="G3" i="9"/>
</calcChain>
</file>

<file path=xl/sharedStrings.xml><?xml version="1.0" encoding="utf-8"?>
<sst xmlns="http://schemas.openxmlformats.org/spreadsheetml/2006/main" count="266" uniqueCount="40">
  <si>
    <t>Beoordeling KWALITEIT VAN DE BEANTWOORDING VAN DE OPEN VRAGEN</t>
  </si>
  <si>
    <t xml:space="preserve"> </t>
  </si>
  <si>
    <t>OPEN VRAAG 7.1	 PROJECTAANPAK TOTALE LEVERING</t>
  </si>
  <si>
    <t xml:space="preserve">Zie bijlage 7a 'kwaliteit'. </t>
  </si>
  <si>
    <t>SCORE:</t>
  </si>
  <si>
    <t>Uitmuntend</t>
  </si>
  <si>
    <t>Goed</t>
  </si>
  <si>
    <t>Voldoende</t>
  </si>
  <si>
    <t>Matig</t>
  </si>
  <si>
    <t>Onvoldoende</t>
  </si>
  <si>
    <t>Inschrijver 1</t>
  </si>
  <si>
    <t>Inschrijver 2</t>
  </si>
  <si>
    <t>Inschrijver 3</t>
  </si>
  <si>
    <t>&lt;MOTIVATIE&gt;</t>
  </si>
  <si>
    <t>Totaalwaardes Beantwoording open vragen</t>
  </si>
  <si>
    <t>Motivatie consensus:</t>
  </si>
  <si>
    <t>&lt;&lt;MOTIVATIE&gt;&gt;</t>
  </si>
  <si>
    <t>Consensus</t>
  </si>
  <si>
    <t>Totaal behaalde waarde Beantwoording open vragen:</t>
  </si>
  <si>
    <t xml:space="preserve">Om de kwaliteit en toegevoegde waarde van de Inschrijver(s) te kunnen beoordelen dient Inschrijver zijn kwaliteit aan te tonen en meerwaarde uit te werken conform het onderstaande. </t>
  </si>
  <si>
    <t xml:space="preserve">                                      Consensus</t>
  </si>
  <si>
    <t>SUB 1. plan van aanpak</t>
  </si>
  <si>
    <t>SUB 2. gespecificeerde offerte</t>
  </si>
  <si>
    <t>7.2 Duurzaamheid</t>
  </si>
  <si>
    <t>7.3 beheerapplicatie</t>
  </si>
  <si>
    <t>7.4 garantie en service</t>
  </si>
  <si>
    <t>7.5 kwaliteit van dienstverlening en service</t>
  </si>
  <si>
    <t>Totaalwaarde criterium kwaliteit</t>
  </si>
  <si>
    <t>Onderdeel</t>
  </si>
  <si>
    <t>Totaal behaalde waarde criterium kwaliteit:</t>
  </si>
  <si>
    <t>Totaal behaalde waarde criterium prijs:</t>
  </si>
  <si>
    <t>FICTIEVE EINDWAARDE (prijs -/- kwaliteit):</t>
  </si>
  <si>
    <t>7a Open vragen + toelichting</t>
  </si>
  <si>
    <t>7b Proefopstelling</t>
  </si>
  <si>
    <t>Beoordelaar 1: ASP-Inkoop ICT middelen</t>
  </si>
  <si>
    <t>Beoordelaar 2: Coördinator  ASP</t>
  </si>
  <si>
    <t>Beoordelaar 3: Werkplekbeheer</t>
  </si>
  <si>
    <t>Beoordelaar 4: Moderne Werkplek OIT</t>
  </si>
  <si>
    <t>Werkplekbeheer</t>
  </si>
  <si>
    <t>Beoordelaar 5: Manager Servicebedrijf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</si>
</sst>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&quot;€&quot;\ #,##0.00\-"/>
    <numFmt numFmtId="165" formatCode="&quot;€&quot;\ #,##0_-"/>
    <numFmt numFmtId="166" formatCode="&quot;€&quot;\ #,##0.00"/>
    <numFmt numFmtId="167" formatCode="&quot;€&quot;\ #,##0.0000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Calibri"/>
      <family val="2"/>
      <scheme val="minor"/>
    </font>
    <font>
      <b/>
      <sz val="18"/>
      <color theme="0"/>
      <name val="Verdana"/>
      <family val="2"/>
    </font>
    <font>
      <sz val="10"/>
      <color theme="0"/>
      <name val="Verdana"/>
      <family val="2"/>
    </font>
    <font>
      <b/>
      <sz val="12"/>
      <name val="Verdana"/>
      <family val="2"/>
    </font>
    <font>
      <sz val="12"/>
      <color rgb="FF454545"/>
      <name val="Helvetica Neue"/>
      <family val="2"/>
    </font>
    <font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46E3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7" fillId="0" borderId="0" xfId="0" applyFont="1"/>
    <xf numFmtId="0" fontId="4" fillId="2" borderId="7" xfId="0" applyFont="1" applyFill="1" applyBorder="1" applyAlignment="1">
      <alignment horizontal="left" vertical="center" inden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11" fillId="0" borderId="0" xfId="0" applyFont="1"/>
    <xf numFmtId="164" fontId="2" fillId="6" borderId="1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64" fontId="2" fillId="6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0" fillId="5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left" vertical="center" wrapText="1" indent="1"/>
    </xf>
    <xf numFmtId="164" fontId="2" fillId="2" borderId="0" xfId="0" applyNumberFormat="1" applyFont="1" applyFill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 wrapText="1"/>
    </xf>
    <xf numFmtId="0" fontId="9" fillId="5" borderId="12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>
      <alignment horizontal="center" vertical="center"/>
    </xf>
    <xf numFmtId="164" fontId="2" fillId="6" borderId="9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164" fontId="2" fillId="6" borderId="14" xfId="0" applyNumberFormat="1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164" fontId="2" fillId="6" borderId="15" xfId="0" applyNumberFormat="1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13" xfId="0" applyFont="1" applyFill="1" applyBorder="1" applyAlignment="1">
      <alignment horizontal="left" vertical="center" indent="1"/>
    </xf>
    <xf numFmtId="165" fontId="4" fillId="4" borderId="11" xfId="0" applyNumberFormat="1" applyFont="1" applyFill="1" applyBorder="1" applyAlignment="1">
      <alignment horizontal="center" vertical="center"/>
    </xf>
    <xf numFmtId="165" fontId="4" fillId="4" borderId="23" xfId="0" applyNumberFormat="1" applyFont="1" applyFill="1" applyBorder="1" applyAlignment="1">
      <alignment horizontal="center" vertical="center"/>
    </xf>
    <xf numFmtId="165" fontId="3" fillId="4" borderId="1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wrapText="1" indent="1"/>
    </xf>
    <xf numFmtId="0" fontId="4" fillId="4" borderId="5" xfId="0" applyFont="1" applyFill="1" applyBorder="1" applyAlignment="1" applyProtection="1">
      <alignment horizontal="left" vertical="center" indent="1"/>
      <protection locked="0"/>
    </xf>
    <xf numFmtId="0" fontId="10" fillId="4" borderId="12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vertical="center" wrapText="1"/>
    </xf>
    <xf numFmtId="0" fontId="13" fillId="5" borderId="12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indent="1"/>
    </xf>
    <xf numFmtId="0" fontId="4" fillId="4" borderId="12" xfId="0" applyFont="1" applyFill="1" applyBorder="1" applyAlignment="1" applyProtection="1">
      <alignment horizontal="left" vertical="center" indent="1"/>
      <protection locked="0"/>
    </xf>
    <xf numFmtId="0" fontId="4" fillId="2" borderId="6" xfId="0" applyFont="1" applyFill="1" applyBorder="1" applyAlignment="1">
      <alignment horizontal="left" vertical="center" indent="1"/>
    </xf>
    <xf numFmtId="165" fontId="4" fillId="4" borderId="12" xfId="0" applyNumberFormat="1" applyFont="1" applyFill="1" applyBorder="1" applyAlignment="1">
      <alignment horizontal="center" vertical="center"/>
    </xf>
    <xf numFmtId="165" fontId="3" fillId="4" borderId="11" xfId="0" applyNumberFormat="1" applyFont="1" applyFill="1" applyBorder="1" applyAlignment="1">
      <alignment horizontal="center" vertical="center"/>
    </xf>
    <xf numFmtId="165" fontId="3" fillId="4" borderId="2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inden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166" fontId="14" fillId="6" borderId="8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 applyProtection="1">
      <alignment horizontal="center" vertical="center"/>
      <protection locked="0"/>
    </xf>
    <xf numFmtId="167" fontId="4" fillId="5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11" fillId="2" borderId="0" xfId="0" applyFont="1" applyFill="1"/>
    <xf numFmtId="167" fontId="4" fillId="2" borderId="7" xfId="0" applyNumberFormat="1" applyFont="1" applyFill="1" applyBorder="1" applyAlignment="1">
      <alignment horizontal="left" vertical="center"/>
    </xf>
    <xf numFmtId="0" fontId="15" fillId="2" borderId="0" xfId="0" applyFont="1" applyFill="1"/>
    <xf numFmtId="0" fontId="2" fillId="6" borderId="1" xfId="0" applyFont="1" applyFill="1" applyBorder="1" applyAlignment="1">
      <alignment horizontal="left" vertical="center"/>
    </xf>
    <xf numFmtId="0" fontId="16" fillId="8" borderId="1" xfId="0" applyFont="1" applyFill="1" applyBorder="1" applyAlignment="1">
      <alignment horizontal="left" vertical="center"/>
    </xf>
    <xf numFmtId="0" fontId="16" fillId="8" borderId="9" xfId="0" applyFont="1" applyFill="1" applyBorder="1" applyAlignment="1">
      <alignment horizontal="left" vertical="center"/>
    </xf>
    <xf numFmtId="165" fontId="4" fillId="4" borderId="5" xfId="0" applyNumberFormat="1" applyFont="1" applyFill="1" applyBorder="1" applyAlignment="1">
      <alignment horizontal="center" vertical="center"/>
    </xf>
    <xf numFmtId="165" fontId="4" fillId="4" borderId="23" xfId="0" applyNumberFormat="1" applyFont="1" applyFill="1" applyBorder="1" applyAlignment="1">
      <alignment horizontal="center" vertical="center"/>
    </xf>
    <xf numFmtId="165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24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25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2" xfId="0" applyNumberFormat="1" applyFont="1" applyFill="1" applyBorder="1" applyAlignment="1">
      <alignment horizontal="center" vertical="center"/>
    </xf>
    <xf numFmtId="165" fontId="4" fillId="4" borderId="3" xfId="0" applyNumberFormat="1" applyFont="1" applyFill="1" applyBorder="1" applyAlignment="1">
      <alignment horizontal="center" vertical="center"/>
    </xf>
    <xf numFmtId="165" fontId="4" fillId="4" borderId="12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9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0" xfId="0" applyNumberFormat="1" applyFont="1" applyFill="1" applyAlignment="1" applyProtection="1">
      <alignment horizontal="center" vertical="center" wrapText="1"/>
      <protection locked="0"/>
    </xf>
    <xf numFmtId="164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right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right" vertical="center" wrapText="1"/>
    </xf>
    <xf numFmtId="0" fontId="8" fillId="4" borderId="14" xfId="0" applyFont="1" applyFill="1" applyBorder="1" applyAlignment="1">
      <alignment horizontal="right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right" vertical="center" wrapText="1"/>
    </xf>
    <xf numFmtId="164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8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164" fontId="2" fillId="3" borderId="21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22" xfId="0" applyNumberFormat="1" applyFont="1" applyFill="1" applyBorder="1" applyAlignment="1" applyProtection="1">
      <alignment horizontal="center" vertical="center" wrapText="1"/>
      <protection locked="0"/>
    </xf>
    <xf numFmtId="166" fontId="10" fillId="5" borderId="24" xfId="0" applyNumberFormat="1" applyFont="1" applyFill="1" applyBorder="1" applyAlignment="1">
      <alignment horizontal="center" vertical="center"/>
    </xf>
    <xf numFmtId="166" fontId="10" fillId="5" borderId="25" xfId="0" applyNumberFormat="1" applyFont="1" applyFill="1" applyBorder="1" applyAlignment="1">
      <alignment horizontal="center" vertical="center"/>
    </xf>
  </cellXfs>
  <cellStyles count="57"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39" builtinId="8" hidden="1"/>
    <cellStyle name="Hyperlink" xfId="41" builtinId="8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Hyperlink" xfId="51" builtinId="8" hidden="1"/>
    <cellStyle name="Hyperlink" xfId="43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27" builtinId="8" hidden="1"/>
    <cellStyle name="Hyperlink" xfId="7" builtinId="8" hidden="1"/>
    <cellStyle name="Hyperlink" xfId="9" builtinId="8" hidden="1"/>
    <cellStyle name="Hyperlink" xfId="13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Standaard" xfId="0" builtinId="0"/>
  </cellStyles>
  <dxfs count="0"/>
  <tableStyles count="0" defaultTableStyle="TableStyleMedium2" defaultPivotStyle="PivotStyleMedium9"/>
  <colors>
    <mruColors>
      <color rgb="FFF2F2F2"/>
      <color rgb="FF346E39"/>
      <color rgb="FF4F6228"/>
      <color rgb="FFFDE9D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173842</xdr:colOff>
      <xdr:row>0</xdr:row>
      <xdr:rowOff>221260</xdr:rowOff>
    </xdr:from>
    <xdr:to>
      <xdr:col>5</xdr:col>
      <xdr:colOff>519463</xdr:colOff>
      <xdr:row>1</xdr:row>
      <xdr:rowOff>440669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9EB27C5D-B2EC-D74D-961C-2CD527894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2842" y="221260"/>
          <a:ext cx="1523257" cy="6004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235857</xdr:colOff>
      <xdr:row>0</xdr:row>
      <xdr:rowOff>217715</xdr:rowOff>
    </xdr:from>
    <xdr:to>
      <xdr:col>2</xdr:col>
      <xdr:colOff>587828</xdr:colOff>
      <xdr:row>1</xdr:row>
      <xdr:rowOff>286724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BD6785-A2C0-904C-8BF9-F2F02EDFE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57357" y="217715"/>
          <a:ext cx="1061357" cy="4500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557212</xdr:colOff>
      <xdr:row>0</xdr:row>
      <xdr:rowOff>211931</xdr:rowOff>
    </xdr:from>
    <xdr:to>
      <xdr:col>16</xdr:col>
      <xdr:colOff>187503</xdr:colOff>
      <xdr:row>0</xdr:row>
      <xdr:rowOff>1076325</xdr:rowOff>
    </xdr:to>
    <xdr:pic>
      <xdr:nvPicPr>
        <xdr:cNvPr id="5" name="Afbeelding 4" descr="Deltion College | Contact | Opleidingen | Locaties">
          <a:extLst>
            <a:ext uri="{FF2B5EF4-FFF2-40B4-BE49-F238E27FC236}">
              <a16:creationId xmlns:a16="http://schemas.microsoft.com/office/drawing/2014/main" id="{4F9A2B12-F04D-0845-96EE-823E4EA9B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8150" y="211931"/>
          <a:ext cx="2678291" cy="8643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346868</xdr:colOff>
      <xdr:row>0</xdr:row>
      <xdr:rowOff>203200</xdr:rowOff>
    </xdr:from>
    <xdr:to>
      <xdr:col>12</xdr:col>
      <xdr:colOff>361511</xdr:colOff>
      <xdr:row>0</xdr:row>
      <xdr:rowOff>952500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7455CB6-753F-5645-99BF-D31C02D78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43806" y="203200"/>
          <a:ext cx="1538643" cy="749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498475</xdr:colOff>
      <xdr:row>0</xdr:row>
      <xdr:rowOff>247650</xdr:rowOff>
    </xdr:from>
    <xdr:to>
      <xdr:col>15</xdr:col>
      <xdr:colOff>697700</xdr:colOff>
      <xdr:row>0</xdr:row>
      <xdr:rowOff>1019175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20DD7BED-4F92-7442-A8D5-B53AD2C34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5600" y="247650"/>
          <a:ext cx="2485225" cy="771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285750</xdr:colOff>
      <xdr:row>0</xdr:row>
      <xdr:rowOff>222250</xdr:rowOff>
    </xdr:from>
    <xdr:to>
      <xdr:col>12</xdr:col>
      <xdr:colOff>300393</xdr:colOff>
      <xdr:row>0</xdr:row>
      <xdr:rowOff>971550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176922E-F80B-1543-808C-1CD394760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58875" y="222250"/>
          <a:ext cx="1538643" cy="749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611188</xdr:colOff>
      <xdr:row>0</xdr:row>
      <xdr:rowOff>296863</xdr:rowOff>
    </xdr:from>
    <xdr:to>
      <xdr:col>16</xdr:col>
      <xdr:colOff>326590</xdr:colOff>
      <xdr:row>0</xdr:row>
      <xdr:rowOff>1135857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23CD0440-7EE2-4B47-BF2C-12F5DCC39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2126" y="296863"/>
          <a:ext cx="2763402" cy="8389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374650</xdr:colOff>
      <xdr:row>0</xdr:row>
      <xdr:rowOff>298450</xdr:rowOff>
    </xdr:from>
    <xdr:to>
      <xdr:col>12</xdr:col>
      <xdr:colOff>389293</xdr:colOff>
      <xdr:row>0</xdr:row>
      <xdr:rowOff>1047750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063233C-533D-EA4F-8F57-47F36945E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71588" y="298450"/>
          <a:ext cx="1538643" cy="749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477838</xdr:colOff>
      <xdr:row>0</xdr:row>
      <xdr:rowOff>138112</xdr:rowOff>
    </xdr:from>
    <xdr:to>
      <xdr:col>15</xdr:col>
      <xdr:colOff>745155</xdr:colOff>
      <xdr:row>0</xdr:row>
      <xdr:rowOff>1142206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1E8F9616-4439-1346-A50D-FBC6EB4CD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8776" y="138112"/>
          <a:ext cx="2553317" cy="10040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229394</xdr:colOff>
      <xdr:row>0</xdr:row>
      <xdr:rowOff>143669</xdr:rowOff>
    </xdr:from>
    <xdr:to>
      <xdr:col>12</xdr:col>
      <xdr:colOff>244037</xdr:colOff>
      <xdr:row>0</xdr:row>
      <xdr:rowOff>892969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CE1D00E-CDB1-7B4B-854D-E2E164AA5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26332" y="143669"/>
          <a:ext cx="1538643" cy="749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645318</xdr:colOff>
      <xdr:row>0</xdr:row>
      <xdr:rowOff>199231</xdr:rowOff>
    </xdr:from>
    <xdr:to>
      <xdr:col>16</xdr:col>
      <xdr:colOff>150635</xdr:colOff>
      <xdr:row>1</xdr:row>
      <xdr:rowOff>60325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D4F3008B-0A33-A848-84BB-D744ACF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6256" y="199231"/>
          <a:ext cx="2553317" cy="10040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361950</xdr:colOff>
      <xdr:row>0</xdr:row>
      <xdr:rowOff>200025</xdr:rowOff>
    </xdr:from>
    <xdr:to>
      <xdr:col>12</xdr:col>
      <xdr:colOff>376593</xdr:colOff>
      <xdr:row>0</xdr:row>
      <xdr:rowOff>949325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FC97F58-3133-3249-B3BA-E6848D187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58888" y="200025"/>
          <a:ext cx="1538643" cy="749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161925</xdr:colOff>
      <xdr:row>0</xdr:row>
      <xdr:rowOff>155575</xdr:rowOff>
    </xdr:from>
    <xdr:to>
      <xdr:col>18</xdr:col>
      <xdr:colOff>356217</xdr:colOff>
      <xdr:row>2</xdr:row>
      <xdr:rowOff>346075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8C1C1279-547E-8440-B012-723777B74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6625" y="155575"/>
          <a:ext cx="2886692" cy="990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228600</xdr:colOff>
      <xdr:row>0</xdr:row>
      <xdr:rowOff>127000</xdr:rowOff>
    </xdr:from>
    <xdr:to>
      <xdr:col>14</xdr:col>
      <xdr:colOff>6496</xdr:colOff>
      <xdr:row>2</xdr:row>
      <xdr:rowOff>88900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B2F2A8A-8336-3C45-B581-77306F80A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574000" y="127000"/>
          <a:ext cx="1797196" cy="762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568325</xdr:colOff>
      <xdr:row>0</xdr:row>
      <xdr:rowOff>168275</xdr:rowOff>
    </xdr:from>
    <xdr:to>
      <xdr:col>13</xdr:col>
      <xdr:colOff>153017</xdr:colOff>
      <xdr:row>4</xdr:row>
      <xdr:rowOff>142875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2FC60A00-7D63-5146-BE4D-AB2388CBE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98825" y="168275"/>
          <a:ext cx="2886692" cy="990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292100</xdr:colOff>
      <xdr:row>0</xdr:row>
      <xdr:rowOff>139700</xdr:rowOff>
    </xdr:from>
    <xdr:to>
      <xdr:col>9</xdr:col>
      <xdr:colOff>438296</xdr:colOff>
      <xdr:row>3</xdr:row>
      <xdr:rowOff>139700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516F4FC-D1DF-EF46-9DEB-58BC811A0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71600" y="139700"/>
          <a:ext cx="1797196" cy="762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bicbv.sharepoint.com/sites/BiC-aanbestedingen/Gedeelde%20documenten/Lopende%20aanbestedingen/Deltion%20College/EA%20Bedrijfskleding/Aanbestedingsdocument%20en%20bijlagen/Concept/Bijlage%207%20Beoordelingsformulier%20open%20vragen%20DC25BEDR.xlsx" TargetMode="External"/><Relationship Id="rId2" Type="http://schemas.microsoft.com/office/2019/04/relationships/externalLinkLongPath" Target="/sites/BiC-aanbestedingen/Gedeelde%20documenten/Lopende%20aanbestedingen/Deltion%20College/EA%20Bedrijfskleding/Aanbestedingsdocument%20en%20bijlagen/Concept/Bijlage%207%20Beoordelingsformulier%20open%20vragen%20DC25BEDR.xlsx?6CA8DFAE" TargetMode="External"/><Relationship Id="rId1" Type="http://schemas.openxmlformats.org/officeDocument/2006/relationships/externalLinkPath" Target="file:///6CA8DFAE/Bijlage%207%20Beoordelingsformulier%20open%20vragen%20DC25BE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eoordelen open vragen"/>
      <sheetName val="Beoordelaar 1"/>
      <sheetName val="Beoordelaar 2"/>
      <sheetName val="Beoordelaar 3"/>
      <sheetName val="Beoordelaar 4"/>
      <sheetName val="Beoordelaar 5"/>
      <sheetName val="Consensus"/>
      <sheetName val="Eindscores"/>
    </sheetNames>
    <sheetDataSet>
      <sheetData sheetId="0"/>
      <sheetData sheetId="1">
        <row r="1">
          <cell r="C1" t="str">
            <v>Inschrijver 1</v>
          </cell>
          <cell r="D1"/>
          <cell r="F1" t="str">
            <v>Inschrijver 2</v>
          </cell>
          <cell r="I1" t="str">
            <v>Inschrijver 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6" tint="0.59999389629810485"/>
    <pageSetUpPr fitToPage="1"/>
  </sheetPr>
  <dimension ref="A1:B22"/>
  <sheetViews>
    <sheetView showGridLines="0" zoomScale="110" zoomScaleNormal="110" workbookViewId="0">
      <selection activeCell="J17" sqref="J17"/>
    </sheetView>
  </sheetViews>
  <sheetFormatPr baseColWidth="10" defaultColWidth="8.83203125" defaultRowHeight="15" x14ac:dyDescent="0.2"/>
  <cols>
    <col min="1" max="1" width="90.83203125" customWidth="1"/>
  </cols>
  <sheetData>
    <row r="1" spans="1:2" ht="30" customHeight="1" x14ac:dyDescent="0.2">
      <c r="A1" s="57" t="s">
        <v>0</v>
      </c>
      <c r="B1" t="s">
        <v>1</v>
      </c>
    </row>
    <row r="2" spans="1:2" s="2" customFormat="1" ht="90" customHeight="1" x14ac:dyDescent="0.2">
      <c r="A2" s="16" t="s">
        <v>19</v>
      </c>
    </row>
    <row r="3" spans="1:2" s="2" customFormat="1" ht="25" customHeight="1" x14ac:dyDescent="0.2">
      <c r="A3" s="17" t="s">
        <v>2</v>
      </c>
    </row>
    <row r="4" spans="1:2" s="2" customFormat="1" ht="25" customHeight="1" x14ac:dyDescent="0.2">
      <c r="A4" s="18" t="s">
        <v>21</v>
      </c>
    </row>
    <row r="5" spans="1:2" ht="40" customHeight="1" x14ac:dyDescent="0.2">
      <c r="A5" s="19" t="s">
        <v>3</v>
      </c>
    </row>
    <row r="6" spans="1:2" s="2" customFormat="1" ht="25" customHeight="1" x14ac:dyDescent="0.2">
      <c r="A6" s="18" t="s">
        <v>22</v>
      </c>
    </row>
    <row r="7" spans="1:2" ht="40" customHeight="1" x14ac:dyDescent="0.2">
      <c r="A7" s="19" t="s">
        <v>3</v>
      </c>
    </row>
    <row r="8" spans="1:2" s="2" customFormat="1" ht="25" customHeight="1" x14ac:dyDescent="0.2">
      <c r="A8" s="17" t="s">
        <v>23</v>
      </c>
    </row>
    <row r="9" spans="1:2" ht="40" customHeight="1" x14ac:dyDescent="0.2">
      <c r="A9" s="19" t="s">
        <v>3</v>
      </c>
    </row>
    <row r="10" spans="1:2" s="2" customFormat="1" ht="25" customHeight="1" x14ac:dyDescent="0.2">
      <c r="A10" s="17" t="s">
        <v>24</v>
      </c>
    </row>
    <row r="11" spans="1:2" ht="40" customHeight="1" x14ac:dyDescent="0.2">
      <c r="A11" s="19" t="s">
        <v>3</v>
      </c>
    </row>
    <row r="12" spans="1:2" s="2" customFormat="1" ht="25" customHeight="1" x14ac:dyDescent="0.2">
      <c r="A12" s="17" t="s">
        <v>25</v>
      </c>
    </row>
    <row r="13" spans="1:2" ht="40" customHeight="1" x14ac:dyDescent="0.2">
      <c r="A13" s="19" t="s">
        <v>3</v>
      </c>
    </row>
    <row r="14" spans="1:2" s="2" customFormat="1" ht="25" customHeight="1" x14ac:dyDescent="0.2">
      <c r="A14" s="17" t="s">
        <v>26</v>
      </c>
    </row>
    <row r="15" spans="1:2" ht="40" customHeight="1" x14ac:dyDescent="0.2">
      <c r="A15" s="19" t="s">
        <v>3</v>
      </c>
    </row>
    <row r="16" spans="1:2" ht="30" customHeight="1" x14ac:dyDescent="0.2">
      <c r="A16" s="20" t="s">
        <v>4</v>
      </c>
    </row>
    <row r="17" spans="1:1" x14ac:dyDescent="0.2">
      <c r="A17" s="21" t="s">
        <v>5</v>
      </c>
    </row>
    <row r="18" spans="1:1" x14ac:dyDescent="0.2">
      <c r="A18" s="21" t="s">
        <v>6</v>
      </c>
    </row>
    <row r="19" spans="1:1" x14ac:dyDescent="0.2">
      <c r="A19" s="21" t="s">
        <v>7</v>
      </c>
    </row>
    <row r="20" spans="1:1" x14ac:dyDescent="0.2">
      <c r="A20" s="21" t="s">
        <v>8</v>
      </c>
    </row>
    <row r="21" spans="1:1" x14ac:dyDescent="0.2">
      <c r="A21" s="21" t="s">
        <v>9</v>
      </c>
    </row>
    <row r="22" spans="1:1" ht="15" customHeight="1" x14ac:dyDescent="0.2">
      <c r="A22" s="20" t="s">
        <v>4</v>
      </c>
    </row>
  </sheetData>
  <sheetProtection algorithmName="SHA-512" hashValue="Ud00V4Z+ju0RAK0ZVv6rd3qSRy+G19wExlYhig4SIPoOXUTwEkJR5leZGCfg2bwgy3sA0YSeJ03NTa5KeZ7e5Q==" saltValue="20eFVUeyLkI5z3imQBNtMw==" spinCount="100000" sheet="1" objects="1" scenarios="1"/>
  <pageMargins left="0.31496062992125984" right="0.31496062992125984" top="0.35433070866141736" bottom="0.35433070866141736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8" tint="0.59999389629810485"/>
    <pageSetUpPr fitToPage="1"/>
  </sheetPr>
  <dimension ref="A1:K14"/>
  <sheetViews>
    <sheetView showGridLines="0" zoomScale="80" zoomScaleNormal="8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1.5" defaultRowHeight="15" x14ac:dyDescent="0.2"/>
  <cols>
    <col min="1" max="1" width="90.83203125" style="1" customWidth="1"/>
    <col min="2" max="2" width="2.83203125" style="5" customWidth="1"/>
    <col min="3" max="3" width="30.83203125" style="4" customWidth="1"/>
    <col min="4" max="4" width="3.83203125" style="4" customWidth="1"/>
    <col min="5" max="5" width="2.83203125" style="4" customWidth="1"/>
    <col min="6" max="6" width="30.83203125" style="4" customWidth="1"/>
    <col min="7" max="7" width="3.83203125" style="4" customWidth="1"/>
    <col min="8" max="8" width="2.83203125" style="4" customWidth="1"/>
    <col min="9" max="9" width="30.83203125" style="1" customWidth="1"/>
    <col min="10" max="10" width="3.83203125" style="1" customWidth="1"/>
  </cols>
  <sheetData>
    <row r="1" spans="1:11" s="1" customFormat="1" ht="90" customHeight="1" thickBot="1" x14ac:dyDescent="0.25">
      <c r="A1" s="44" t="s">
        <v>34</v>
      </c>
      <c r="B1" s="7"/>
      <c r="C1" s="39" t="s">
        <v>10</v>
      </c>
      <c r="D1" s="40"/>
      <c r="E1" s="7"/>
      <c r="F1" s="75" t="s">
        <v>11</v>
      </c>
      <c r="G1" s="76"/>
      <c r="H1" s="7"/>
      <c r="I1" s="75" t="s">
        <v>12</v>
      </c>
      <c r="J1" s="76"/>
      <c r="K1" s="3"/>
    </row>
    <row r="2" spans="1:11" s="1" customFormat="1" ht="40" customHeight="1" thickBot="1" x14ac:dyDescent="0.2">
      <c r="A2" s="45" t="str">
        <f>'Beoordelen kwaliteit'!A3</f>
        <v>OPEN VRAAG 7.1	 PROJECTAANPAK TOTALE LEVERING</v>
      </c>
      <c r="B2" s="42"/>
      <c r="C2" s="41"/>
      <c r="D2" s="41"/>
      <c r="E2" s="42"/>
      <c r="F2" s="41"/>
      <c r="G2" s="41"/>
      <c r="H2" s="42"/>
      <c r="I2" s="41"/>
      <c r="J2" s="41"/>
    </row>
    <row r="3" spans="1:11" s="1" customFormat="1" ht="35" customHeight="1" thickBot="1" x14ac:dyDescent="0.2">
      <c r="A3" s="46" t="str">
        <f>'Beoordelen kwaliteit'!A4</f>
        <v>SUB 1. plan van aanpak</v>
      </c>
      <c r="B3" s="43"/>
      <c r="C3" s="78" t="s">
        <v>4</v>
      </c>
      <c r="D3" s="79"/>
      <c r="E3" s="49"/>
      <c r="F3" s="78" t="s">
        <v>4</v>
      </c>
      <c r="G3" s="79"/>
      <c r="H3" s="49"/>
      <c r="I3" s="78" t="s">
        <v>4</v>
      </c>
      <c r="J3" s="79"/>
    </row>
    <row r="4" spans="1:11" s="1" customFormat="1" ht="160" customHeight="1" thickBot="1" x14ac:dyDescent="0.2">
      <c r="A4" s="47" t="str">
        <f>'Beoordelen kwaliteit'!A5:A5</f>
        <v xml:space="preserve">Zie bijlage 7a 'kwaliteit'. </v>
      </c>
      <c r="B4" s="43"/>
      <c r="C4" s="77" t="s">
        <v>13</v>
      </c>
      <c r="D4" s="77"/>
      <c r="E4" s="49"/>
      <c r="F4" s="77" t="s">
        <v>13</v>
      </c>
      <c r="G4" s="77"/>
      <c r="H4" s="49"/>
      <c r="I4" s="77" t="s">
        <v>13</v>
      </c>
      <c r="J4" s="77"/>
    </row>
    <row r="5" spans="1:11" s="1" customFormat="1" ht="35" customHeight="1" thickBot="1" x14ac:dyDescent="0.2">
      <c r="A5" s="46" t="str">
        <f>'Beoordelen kwaliteit'!A6:A6</f>
        <v>SUB 2. gespecificeerde offerte</v>
      </c>
      <c r="B5" s="43"/>
      <c r="C5" s="78" t="s">
        <v>4</v>
      </c>
      <c r="D5" s="79"/>
      <c r="E5" s="49"/>
      <c r="F5" s="78" t="s">
        <v>4</v>
      </c>
      <c r="G5" s="79"/>
      <c r="H5" s="49"/>
      <c r="I5" s="78" t="s">
        <v>4</v>
      </c>
      <c r="J5" s="79"/>
    </row>
    <row r="6" spans="1:11" s="1" customFormat="1" ht="160" customHeight="1" thickBot="1" x14ac:dyDescent="0.2">
      <c r="A6" s="47" t="str">
        <f>'Beoordelen kwaliteit'!A7:A7</f>
        <v xml:space="preserve">Zie bijlage 7a 'kwaliteit'. </v>
      </c>
      <c r="B6" s="43"/>
      <c r="C6" s="77" t="s">
        <v>13</v>
      </c>
      <c r="D6" s="77"/>
      <c r="E6" s="49"/>
      <c r="F6" s="77" t="s">
        <v>13</v>
      </c>
      <c r="G6" s="77"/>
      <c r="H6" s="49"/>
      <c r="I6" s="77" t="s">
        <v>13</v>
      </c>
      <c r="J6" s="77"/>
    </row>
    <row r="7" spans="1:11" s="1" customFormat="1" ht="35" customHeight="1" thickBot="1" x14ac:dyDescent="0.2">
      <c r="A7" s="48" t="str">
        <f>'Beoordelen kwaliteit'!A8:A8</f>
        <v>7.2 Duurzaamheid</v>
      </c>
      <c r="B7" s="43"/>
      <c r="C7" s="78" t="s">
        <v>4</v>
      </c>
      <c r="D7" s="79"/>
      <c r="E7" s="49"/>
      <c r="F7" s="78" t="s">
        <v>4</v>
      </c>
      <c r="G7" s="79"/>
      <c r="H7" s="49"/>
      <c r="I7" s="78" t="s">
        <v>4</v>
      </c>
      <c r="J7" s="79"/>
    </row>
    <row r="8" spans="1:11" s="1" customFormat="1" ht="160" customHeight="1" thickBot="1" x14ac:dyDescent="0.2">
      <c r="A8" s="47" t="str">
        <f>'Beoordelen kwaliteit'!A9:A9</f>
        <v xml:space="preserve">Zie bijlage 7a 'kwaliteit'. </v>
      </c>
      <c r="B8" s="43"/>
      <c r="C8" s="77" t="s">
        <v>13</v>
      </c>
      <c r="D8" s="77"/>
      <c r="E8" s="49"/>
      <c r="F8" s="77" t="s">
        <v>13</v>
      </c>
      <c r="G8" s="77"/>
      <c r="H8" s="49"/>
      <c r="I8" s="77" t="s">
        <v>13</v>
      </c>
      <c r="J8" s="77"/>
    </row>
    <row r="9" spans="1:11" s="1" customFormat="1" ht="35" customHeight="1" thickBot="1" x14ac:dyDescent="0.2">
      <c r="A9" s="48" t="str">
        <f>'Beoordelen kwaliteit'!A10:A10</f>
        <v>7.3 beheerapplicatie</v>
      </c>
      <c r="B9" s="43"/>
      <c r="C9" s="78" t="s">
        <v>4</v>
      </c>
      <c r="D9" s="79"/>
      <c r="E9" s="49"/>
      <c r="F9" s="78" t="s">
        <v>4</v>
      </c>
      <c r="G9" s="79"/>
      <c r="H9" s="49"/>
      <c r="I9" s="78" t="s">
        <v>4</v>
      </c>
      <c r="J9" s="79"/>
    </row>
    <row r="10" spans="1:11" s="1" customFormat="1" ht="160" customHeight="1" thickBot="1" x14ac:dyDescent="0.2">
      <c r="A10" s="47" t="str">
        <f>'Beoordelen kwaliteit'!A11:A11</f>
        <v xml:space="preserve">Zie bijlage 7a 'kwaliteit'. </v>
      </c>
      <c r="B10" s="43"/>
      <c r="C10" s="77" t="s">
        <v>13</v>
      </c>
      <c r="D10" s="77"/>
      <c r="E10" s="49"/>
      <c r="F10" s="77" t="s">
        <v>13</v>
      </c>
      <c r="G10" s="77"/>
      <c r="H10" s="49"/>
      <c r="I10" s="77" t="s">
        <v>13</v>
      </c>
      <c r="J10" s="77"/>
    </row>
    <row r="11" spans="1:11" s="1" customFormat="1" ht="40" customHeight="1" thickBot="1" x14ac:dyDescent="0.2">
      <c r="A11" s="45" t="str">
        <f>'Beoordelen kwaliteit'!A12:A12</f>
        <v>7.4 garantie en service</v>
      </c>
      <c r="B11" s="43"/>
      <c r="C11" s="78" t="s">
        <v>4</v>
      </c>
      <c r="D11" s="79"/>
      <c r="E11" s="49"/>
      <c r="F11" s="78" t="s">
        <v>4</v>
      </c>
      <c r="G11" s="79"/>
      <c r="H11" s="49"/>
      <c r="I11" s="78" t="s">
        <v>4</v>
      </c>
      <c r="J11" s="79"/>
    </row>
    <row r="12" spans="1:11" s="1" customFormat="1" ht="130" customHeight="1" thickBot="1" x14ac:dyDescent="0.2">
      <c r="A12" s="47" t="str">
        <f>'Beoordelen kwaliteit'!A13:A13</f>
        <v xml:space="preserve">Zie bijlage 7a 'kwaliteit'. </v>
      </c>
      <c r="B12" s="43"/>
      <c r="C12" s="77" t="s">
        <v>13</v>
      </c>
      <c r="D12" s="77"/>
      <c r="E12" s="49"/>
      <c r="F12" s="77" t="s">
        <v>13</v>
      </c>
      <c r="G12" s="77"/>
      <c r="H12" s="49"/>
      <c r="I12" s="77" t="s">
        <v>13</v>
      </c>
      <c r="J12" s="77"/>
    </row>
    <row r="13" spans="1:11" s="1" customFormat="1" ht="40" customHeight="1" thickBot="1" x14ac:dyDescent="0.2">
      <c r="A13" s="45" t="str">
        <f>'Beoordelen kwaliteit'!A14:A14</f>
        <v>7.5 kwaliteit van dienstverlening en service</v>
      </c>
      <c r="B13" s="43"/>
      <c r="C13" s="78" t="s">
        <v>4</v>
      </c>
      <c r="D13" s="79"/>
      <c r="E13" s="49"/>
      <c r="F13" s="78" t="s">
        <v>4</v>
      </c>
      <c r="G13" s="79"/>
      <c r="H13" s="49"/>
      <c r="I13" s="78" t="s">
        <v>4</v>
      </c>
      <c r="J13" s="79"/>
    </row>
    <row r="14" spans="1:11" s="1" customFormat="1" ht="130" customHeight="1" thickBot="1" x14ac:dyDescent="0.2">
      <c r="A14" s="47" t="str">
        <f>'Beoordelen kwaliteit'!A15:A15</f>
        <v xml:space="preserve">Zie bijlage 7a 'kwaliteit'. </v>
      </c>
      <c r="B14" s="43"/>
      <c r="C14" s="77" t="s">
        <v>13</v>
      </c>
      <c r="D14" s="77"/>
      <c r="E14" s="49"/>
      <c r="F14" s="77" t="s">
        <v>13</v>
      </c>
      <c r="G14" s="77"/>
      <c r="H14" s="49"/>
      <c r="I14" s="77" t="s">
        <v>13</v>
      </c>
      <c r="J14" s="77"/>
    </row>
  </sheetData>
  <sheetProtection algorithmName="SHA-512" hashValue="f1MjPug/8/Ssa5oF3/z2Vx+6fciGZkHFO9LAf+KI9hZytN/fSjn8BnTWNKC9kdV06icu0eT0eKxm3+ovLPX9Vg==" saltValue="cux3w6nZ9P6kS7YeawNQwQ==" spinCount="100000" sheet="1" objects="1" scenarios="1"/>
  <mergeCells count="38">
    <mergeCell ref="I10:J10"/>
    <mergeCell ref="C11:D11"/>
    <mergeCell ref="F11:G11"/>
    <mergeCell ref="I11:J11"/>
    <mergeCell ref="C14:D14"/>
    <mergeCell ref="F14:G14"/>
    <mergeCell ref="I14:J14"/>
    <mergeCell ref="C12:D12"/>
    <mergeCell ref="F12:G12"/>
    <mergeCell ref="I12:J12"/>
    <mergeCell ref="C13:D13"/>
    <mergeCell ref="F13:G13"/>
    <mergeCell ref="I13:J13"/>
    <mergeCell ref="C4:D4"/>
    <mergeCell ref="C6:D6"/>
    <mergeCell ref="C3:D3"/>
    <mergeCell ref="C10:D10"/>
    <mergeCell ref="F10:G10"/>
    <mergeCell ref="C5:D5"/>
    <mergeCell ref="F5:G5"/>
    <mergeCell ref="C9:D9"/>
    <mergeCell ref="F9:G9"/>
    <mergeCell ref="I9:J9"/>
    <mergeCell ref="C8:D8"/>
    <mergeCell ref="C7:D7"/>
    <mergeCell ref="I1:J1"/>
    <mergeCell ref="I4:J4"/>
    <mergeCell ref="F1:G1"/>
    <mergeCell ref="F4:G4"/>
    <mergeCell ref="F8:G8"/>
    <mergeCell ref="I8:J8"/>
    <mergeCell ref="I6:J6"/>
    <mergeCell ref="F7:G7"/>
    <mergeCell ref="I7:J7"/>
    <mergeCell ref="F6:G6"/>
    <mergeCell ref="F3:G3"/>
    <mergeCell ref="I3:J3"/>
    <mergeCell ref="I5:J5"/>
  </mergeCells>
  <dataValidations count="1">
    <dataValidation type="list" errorStyle="warning" allowBlank="1" showErrorMessage="1" error="Voer juiste waarde in. " sqref="C3 C5 F5 F3 I3 I5 C7 F7 I7 C9 F9 I9 C11 F11 I11 C13 F13 I13" xr:uid="{00000000-0002-0000-0100-000000000000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K14"/>
  <sheetViews>
    <sheetView showGridLines="0" zoomScale="80" zoomScaleNormal="8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1.5" defaultRowHeight="15" x14ac:dyDescent="0.2"/>
  <cols>
    <col min="1" max="1" width="90.83203125" style="1" customWidth="1"/>
    <col min="2" max="2" width="2.83203125" style="5" customWidth="1"/>
    <col min="3" max="3" width="30.83203125" style="4" customWidth="1"/>
    <col min="4" max="4" width="3.83203125" style="4" customWidth="1"/>
    <col min="5" max="5" width="2.83203125" style="4" customWidth="1"/>
    <col min="6" max="6" width="30.83203125" style="4" customWidth="1"/>
    <col min="7" max="7" width="3.83203125" style="4" customWidth="1"/>
    <col min="8" max="8" width="2.83203125" style="4" customWidth="1"/>
    <col min="9" max="9" width="30.83203125" style="1" customWidth="1"/>
    <col min="10" max="10" width="3.83203125" style="1" customWidth="1"/>
  </cols>
  <sheetData>
    <row r="1" spans="1:11" s="1" customFormat="1" ht="90" customHeight="1" thickBot="1" x14ac:dyDescent="0.25">
      <c r="A1" s="51" t="s">
        <v>35</v>
      </c>
      <c r="B1" s="50"/>
      <c r="C1" s="39" t="str">
        <f>'ASP-Inkoop ICT middelen'!C1</f>
        <v>Inschrijver 1</v>
      </c>
      <c r="D1" s="40"/>
      <c r="E1" s="52"/>
      <c r="F1" s="82" t="str">
        <f>'ASP-Inkoop ICT middelen'!F1</f>
        <v>Inschrijver 2</v>
      </c>
      <c r="G1" s="82"/>
      <c r="H1" s="50"/>
      <c r="I1" s="80" t="str">
        <f>'ASP-Inkoop ICT middelen'!I1</f>
        <v>Inschrijver 3</v>
      </c>
      <c r="J1" s="81"/>
      <c r="K1" s="3"/>
    </row>
    <row r="2" spans="1:11" s="1" customFormat="1" ht="40" customHeight="1" thickBot="1" x14ac:dyDescent="0.2">
      <c r="A2" s="45" t="str">
        <f>'Beoordelen kwaliteit'!A3</f>
        <v>OPEN VRAAG 7.1	 PROJECTAANPAK TOTALE LEVERING</v>
      </c>
      <c r="B2" s="42"/>
      <c r="C2" s="41"/>
      <c r="D2" s="41"/>
      <c r="E2" s="42"/>
      <c r="F2" s="41"/>
      <c r="G2" s="41"/>
      <c r="H2" s="38"/>
      <c r="I2" s="54"/>
      <c r="J2" s="55"/>
    </row>
    <row r="3" spans="1:11" s="1" customFormat="1" ht="35" customHeight="1" thickBot="1" x14ac:dyDescent="0.2">
      <c r="A3" s="46" t="str">
        <f>'Beoordelen kwaliteit'!A4</f>
        <v>SUB 1. plan van aanpak</v>
      </c>
      <c r="B3" s="43"/>
      <c r="C3" s="78" t="s">
        <v>4</v>
      </c>
      <c r="D3" s="79"/>
      <c r="E3" s="49"/>
      <c r="F3" s="78" t="s">
        <v>4</v>
      </c>
      <c r="G3" s="79"/>
      <c r="H3" s="49"/>
      <c r="I3" s="78" t="s">
        <v>4</v>
      </c>
      <c r="J3" s="79"/>
    </row>
    <row r="4" spans="1:11" s="1" customFormat="1" ht="160" customHeight="1" thickBot="1" x14ac:dyDescent="0.2">
      <c r="A4" s="47" t="str">
        <f>'Beoordelen kwaliteit'!A5:A5</f>
        <v xml:space="preserve">Zie bijlage 7a 'kwaliteit'. </v>
      </c>
      <c r="B4" s="43"/>
      <c r="C4" s="77" t="s">
        <v>13</v>
      </c>
      <c r="D4" s="77"/>
      <c r="E4" s="49"/>
      <c r="F4" s="77" t="s">
        <v>13</v>
      </c>
      <c r="G4" s="77"/>
      <c r="H4" s="49"/>
      <c r="I4" s="77" t="s">
        <v>13</v>
      </c>
      <c r="J4" s="77"/>
    </row>
    <row r="5" spans="1:11" s="1" customFormat="1" ht="35" customHeight="1" thickBot="1" x14ac:dyDescent="0.2">
      <c r="A5" s="46" t="str">
        <f>'Beoordelen kwaliteit'!A6:A6</f>
        <v>SUB 2. gespecificeerde offerte</v>
      </c>
      <c r="B5" s="43"/>
      <c r="C5" s="78" t="s">
        <v>4</v>
      </c>
      <c r="D5" s="79"/>
      <c r="E5" s="49"/>
      <c r="F5" s="78" t="s">
        <v>4</v>
      </c>
      <c r="G5" s="79"/>
      <c r="H5" s="49"/>
      <c r="I5" s="78" t="s">
        <v>4</v>
      </c>
      <c r="J5" s="79"/>
    </row>
    <row r="6" spans="1:11" s="1" customFormat="1" ht="160" customHeight="1" thickBot="1" x14ac:dyDescent="0.2">
      <c r="A6" s="47" t="str">
        <f>'Beoordelen kwaliteit'!A7:A7</f>
        <v xml:space="preserve">Zie bijlage 7a 'kwaliteit'. </v>
      </c>
      <c r="B6" s="43"/>
      <c r="C6" s="77" t="s">
        <v>13</v>
      </c>
      <c r="D6" s="77"/>
      <c r="E6" s="49"/>
      <c r="F6" s="77" t="s">
        <v>13</v>
      </c>
      <c r="G6" s="77"/>
      <c r="H6" s="49"/>
      <c r="I6" s="77" t="s">
        <v>13</v>
      </c>
      <c r="J6" s="77"/>
    </row>
    <row r="7" spans="1:11" s="1" customFormat="1" ht="35" customHeight="1" thickBot="1" x14ac:dyDescent="0.2">
      <c r="A7" s="48" t="str">
        <f>'Beoordelen kwaliteit'!A8:A8</f>
        <v>7.2 Duurzaamheid</v>
      </c>
      <c r="B7" s="43"/>
      <c r="C7" s="78" t="s">
        <v>4</v>
      </c>
      <c r="D7" s="79"/>
      <c r="E7" s="49"/>
      <c r="F7" s="78" t="s">
        <v>4</v>
      </c>
      <c r="G7" s="79"/>
      <c r="H7" s="49"/>
      <c r="I7" s="78" t="s">
        <v>4</v>
      </c>
      <c r="J7" s="79"/>
    </row>
    <row r="8" spans="1:11" s="1" customFormat="1" ht="160" customHeight="1" thickBot="1" x14ac:dyDescent="0.2">
      <c r="A8" s="47" t="str">
        <f>'Beoordelen kwaliteit'!A9:A9</f>
        <v xml:space="preserve">Zie bijlage 7a 'kwaliteit'. </v>
      </c>
      <c r="B8" s="43"/>
      <c r="C8" s="77" t="s">
        <v>13</v>
      </c>
      <c r="D8" s="77"/>
      <c r="E8" s="49"/>
      <c r="F8" s="77" t="s">
        <v>13</v>
      </c>
      <c r="G8" s="77"/>
      <c r="H8" s="49"/>
      <c r="I8" s="77" t="s">
        <v>13</v>
      </c>
      <c r="J8" s="77"/>
    </row>
    <row r="9" spans="1:11" s="1" customFormat="1" ht="35" customHeight="1" thickBot="1" x14ac:dyDescent="0.2">
      <c r="A9" s="48" t="str">
        <f>'Beoordelen kwaliteit'!A10:A10</f>
        <v>7.3 beheerapplicatie</v>
      </c>
      <c r="B9" s="43"/>
      <c r="C9" s="78" t="s">
        <v>4</v>
      </c>
      <c r="D9" s="79"/>
      <c r="E9" s="49"/>
      <c r="F9" s="78" t="s">
        <v>4</v>
      </c>
      <c r="G9" s="79"/>
      <c r="H9" s="49"/>
      <c r="I9" s="78" t="s">
        <v>4</v>
      </c>
      <c r="J9" s="79"/>
    </row>
    <row r="10" spans="1:11" s="1" customFormat="1" ht="160" customHeight="1" thickBot="1" x14ac:dyDescent="0.2">
      <c r="A10" s="47" t="str">
        <f>'Beoordelen kwaliteit'!A11:A11</f>
        <v xml:space="preserve">Zie bijlage 7a 'kwaliteit'. </v>
      </c>
      <c r="B10" s="43"/>
      <c r="C10" s="77" t="s">
        <v>13</v>
      </c>
      <c r="D10" s="77"/>
      <c r="E10" s="49"/>
      <c r="F10" s="77" t="s">
        <v>13</v>
      </c>
      <c r="G10" s="77"/>
      <c r="H10" s="49"/>
      <c r="I10" s="77" t="s">
        <v>13</v>
      </c>
      <c r="J10" s="77"/>
    </row>
    <row r="11" spans="1:11" s="1" customFormat="1" ht="40" customHeight="1" thickBot="1" x14ac:dyDescent="0.2">
      <c r="A11" s="45" t="str">
        <f>'Beoordelen kwaliteit'!A12:A12</f>
        <v>7.4 garantie en service</v>
      </c>
      <c r="B11" s="43"/>
      <c r="C11" s="78" t="s">
        <v>4</v>
      </c>
      <c r="D11" s="79"/>
      <c r="E11" s="49"/>
      <c r="F11" s="78" t="s">
        <v>4</v>
      </c>
      <c r="G11" s="79"/>
      <c r="H11" s="49"/>
      <c r="I11" s="78" t="s">
        <v>4</v>
      </c>
      <c r="J11" s="79"/>
    </row>
    <row r="12" spans="1:11" s="1" customFormat="1" ht="130" customHeight="1" thickBot="1" x14ac:dyDescent="0.2">
      <c r="A12" s="47" t="str">
        <f>'Beoordelen kwaliteit'!A13:A13</f>
        <v xml:space="preserve">Zie bijlage 7a 'kwaliteit'. </v>
      </c>
      <c r="B12" s="43"/>
      <c r="C12" s="77" t="s">
        <v>13</v>
      </c>
      <c r="D12" s="77"/>
      <c r="E12" s="49"/>
      <c r="F12" s="77" t="s">
        <v>13</v>
      </c>
      <c r="G12" s="77"/>
      <c r="H12" s="49"/>
      <c r="I12" s="77" t="s">
        <v>13</v>
      </c>
      <c r="J12" s="77"/>
    </row>
    <row r="13" spans="1:11" s="1" customFormat="1" ht="40" customHeight="1" thickBot="1" x14ac:dyDescent="0.2">
      <c r="A13" s="45" t="str">
        <f>'Beoordelen kwaliteit'!A14:A14</f>
        <v>7.5 kwaliteit van dienstverlening en service</v>
      </c>
      <c r="B13" s="43"/>
      <c r="C13" s="78" t="s">
        <v>4</v>
      </c>
      <c r="D13" s="79"/>
      <c r="E13" s="49"/>
      <c r="F13" s="78" t="s">
        <v>4</v>
      </c>
      <c r="G13" s="79"/>
      <c r="H13" s="49"/>
      <c r="I13" s="78" t="s">
        <v>4</v>
      </c>
      <c r="J13" s="79"/>
    </row>
    <row r="14" spans="1:11" s="1" customFormat="1" ht="130" customHeight="1" thickBot="1" x14ac:dyDescent="0.2">
      <c r="A14" s="47" t="str">
        <f>'Beoordelen kwaliteit'!A15:A15</f>
        <v xml:space="preserve">Zie bijlage 7a 'kwaliteit'. </v>
      </c>
      <c r="B14" s="43"/>
      <c r="C14" s="77" t="s">
        <v>13</v>
      </c>
      <c r="D14" s="77"/>
      <c r="E14" s="49"/>
      <c r="F14" s="77" t="s">
        <v>13</v>
      </c>
      <c r="G14" s="77"/>
      <c r="H14" s="49"/>
      <c r="I14" s="77" t="s">
        <v>13</v>
      </c>
      <c r="J14" s="77"/>
    </row>
  </sheetData>
  <sheetProtection algorithmName="SHA-512" hashValue="+6XFJ+oZK9ZLuu7oPONCCe+cKzA0eySQbbcWHNzMYc+mHMtizlPf2eUHVHTbNEroB6RQBLGjrHv5/oYAxntihw==" saltValue="cocRD1h2+CNiK7qw1DDJgQ==" spinCount="100000" sheet="1" objects="1" scenarios="1"/>
  <mergeCells count="38">
    <mergeCell ref="C14:D14"/>
    <mergeCell ref="F14:G14"/>
    <mergeCell ref="I14:J14"/>
    <mergeCell ref="C12:D12"/>
    <mergeCell ref="F12:G12"/>
    <mergeCell ref="I12:J12"/>
    <mergeCell ref="C13:D13"/>
    <mergeCell ref="F13:G13"/>
    <mergeCell ref="I13:J13"/>
    <mergeCell ref="C10:D10"/>
    <mergeCell ref="F10:G10"/>
    <mergeCell ref="I10:J10"/>
    <mergeCell ref="C11:D11"/>
    <mergeCell ref="F11:G11"/>
    <mergeCell ref="I11:J11"/>
    <mergeCell ref="C5:D5"/>
    <mergeCell ref="I5:J5"/>
    <mergeCell ref="F5:G5"/>
    <mergeCell ref="C9:D9"/>
    <mergeCell ref="F9:G9"/>
    <mergeCell ref="I9:J9"/>
    <mergeCell ref="C8:D8"/>
    <mergeCell ref="F8:G8"/>
    <mergeCell ref="I8:J8"/>
    <mergeCell ref="C7:D7"/>
    <mergeCell ref="F7:G7"/>
    <mergeCell ref="I7:J7"/>
    <mergeCell ref="I6:J6"/>
    <mergeCell ref="C6:D6"/>
    <mergeCell ref="F6:G6"/>
    <mergeCell ref="I1:J1"/>
    <mergeCell ref="C4:D4"/>
    <mergeCell ref="F4:G4"/>
    <mergeCell ref="I4:J4"/>
    <mergeCell ref="F1:G1"/>
    <mergeCell ref="C3:D3"/>
    <mergeCell ref="F3:G3"/>
    <mergeCell ref="I3:J3"/>
  </mergeCells>
  <dataValidations count="1">
    <dataValidation type="list" errorStyle="warning" allowBlank="1" showErrorMessage="1" error="Voer juiste waarde in. " sqref="C3 I5 I3 F3 F5 C5 C7 I7 F7 C9 I11 I9 F9 F11 C11 I13 F13 C13" xr:uid="{A2636B92-0DD4-E149-BC46-17B9399F73B6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K14"/>
  <sheetViews>
    <sheetView showGridLines="0" zoomScale="80" zoomScaleNormal="8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baseColWidth="10" defaultColWidth="11.5" defaultRowHeight="15" x14ac:dyDescent="0.2"/>
  <cols>
    <col min="1" max="1" width="90.83203125" style="1" customWidth="1"/>
    <col min="2" max="2" width="2.83203125" style="5" customWidth="1"/>
    <col min="3" max="3" width="30.83203125" style="4" customWidth="1"/>
    <col min="4" max="4" width="3.83203125" style="4" customWidth="1"/>
    <col min="5" max="5" width="2.83203125" style="4" customWidth="1"/>
    <col min="6" max="6" width="30.83203125" style="4" customWidth="1"/>
    <col min="7" max="7" width="3.83203125" style="4" customWidth="1"/>
    <col min="8" max="8" width="2.83203125" style="4" customWidth="1"/>
    <col min="9" max="9" width="30.83203125" style="1" customWidth="1"/>
    <col min="10" max="10" width="3.83203125" style="1" customWidth="1"/>
  </cols>
  <sheetData>
    <row r="1" spans="1:11" s="1" customFormat="1" ht="90" customHeight="1" thickBot="1" x14ac:dyDescent="0.25">
      <c r="A1" s="51" t="s">
        <v>36</v>
      </c>
      <c r="B1" s="50"/>
      <c r="C1" s="39" t="str">
        <f>'ASP-Inkoop ICT middelen'!C1</f>
        <v>Inschrijver 1</v>
      </c>
      <c r="D1" s="40"/>
      <c r="E1" s="52"/>
      <c r="F1" s="82" t="str">
        <f>'ASP-Inkoop ICT middelen'!F1</f>
        <v>Inschrijver 2</v>
      </c>
      <c r="G1" s="82"/>
      <c r="H1" s="56"/>
      <c r="I1" s="82" t="str">
        <f>'ASP-Inkoop ICT middelen'!I1</f>
        <v>Inschrijver 3</v>
      </c>
      <c r="J1" s="82"/>
      <c r="K1" s="3"/>
    </row>
    <row r="2" spans="1:11" s="1" customFormat="1" ht="40" customHeight="1" thickBot="1" x14ac:dyDescent="0.2">
      <c r="A2" s="45" t="str">
        <f>'Beoordelen kwaliteit'!A3</f>
        <v>OPEN VRAAG 7.1	 PROJECTAANPAK TOTALE LEVERING</v>
      </c>
      <c r="B2" s="42"/>
      <c r="C2" s="41"/>
      <c r="D2" s="41"/>
      <c r="E2" s="42"/>
      <c r="F2" s="41"/>
      <c r="G2" s="41"/>
      <c r="H2" s="42"/>
      <c r="I2" s="41"/>
      <c r="J2" s="41"/>
    </row>
    <row r="3" spans="1:11" s="1" customFormat="1" ht="35" customHeight="1" thickBot="1" x14ac:dyDescent="0.2">
      <c r="A3" s="46" t="s">
        <v>38</v>
      </c>
      <c r="B3" s="43"/>
      <c r="C3" s="78" t="s">
        <v>4</v>
      </c>
      <c r="D3" s="79"/>
      <c r="E3" s="49"/>
      <c r="F3" s="78" t="s">
        <v>4</v>
      </c>
      <c r="G3" s="79"/>
      <c r="H3" s="49"/>
      <c r="I3" s="78" t="s">
        <v>4</v>
      </c>
      <c r="J3" s="79"/>
    </row>
    <row r="4" spans="1:11" s="1" customFormat="1" ht="160" customHeight="1" thickBot="1" x14ac:dyDescent="0.2">
      <c r="A4" s="47" t="str">
        <f>'Beoordelen kwaliteit'!A5:A5</f>
        <v xml:space="preserve">Zie bijlage 7a 'kwaliteit'. </v>
      </c>
      <c r="B4" s="43"/>
      <c r="C4" s="77" t="s">
        <v>13</v>
      </c>
      <c r="D4" s="77"/>
      <c r="E4" s="49"/>
      <c r="F4" s="77" t="s">
        <v>13</v>
      </c>
      <c r="G4" s="77"/>
      <c r="H4" s="49"/>
      <c r="I4" s="77" t="s">
        <v>13</v>
      </c>
      <c r="J4" s="77"/>
    </row>
    <row r="5" spans="1:11" s="1" customFormat="1" ht="35" customHeight="1" thickBot="1" x14ac:dyDescent="0.2">
      <c r="A5" s="46" t="str">
        <f>'Beoordelen kwaliteit'!A6:A6</f>
        <v>SUB 2. gespecificeerde offerte</v>
      </c>
      <c r="B5" s="43"/>
      <c r="C5" s="78" t="s">
        <v>4</v>
      </c>
      <c r="D5" s="79"/>
      <c r="E5" s="49"/>
      <c r="F5" s="78" t="s">
        <v>4</v>
      </c>
      <c r="G5" s="79"/>
      <c r="H5" s="49"/>
      <c r="I5" s="78" t="s">
        <v>4</v>
      </c>
      <c r="J5" s="79"/>
    </row>
    <row r="6" spans="1:11" s="1" customFormat="1" ht="160" customHeight="1" thickBot="1" x14ac:dyDescent="0.2">
      <c r="A6" s="47" t="str">
        <f>'Beoordelen kwaliteit'!A7:A7</f>
        <v xml:space="preserve">Zie bijlage 7a 'kwaliteit'. </v>
      </c>
      <c r="B6" s="43"/>
      <c r="C6" s="77" t="s">
        <v>13</v>
      </c>
      <c r="D6" s="77"/>
      <c r="E6" s="49"/>
      <c r="F6" s="77" t="s">
        <v>13</v>
      </c>
      <c r="G6" s="77"/>
      <c r="H6" s="49"/>
      <c r="I6" s="77" t="s">
        <v>13</v>
      </c>
      <c r="J6" s="77"/>
    </row>
    <row r="7" spans="1:11" s="1" customFormat="1" ht="35" customHeight="1" thickBot="1" x14ac:dyDescent="0.2">
      <c r="A7" s="48" t="str">
        <f>'Beoordelen kwaliteit'!A8:A8</f>
        <v>7.2 Duurzaamheid</v>
      </c>
      <c r="B7" s="43"/>
      <c r="C7" s="78" t="s">
        <v>4</v>
      </c>
      <c r="D7" s="79"/>
      <c r="E7" s="49"/>
      <c r="F7" s="78" t="s">
        <v>4</v>
      </c>
      <c r="G7" s="79"/>
      <c r="H7" s="49"/>
      <c r="I7" s="78" t="s">
        <v>4</v>
      </c>
      <c r="J7" s="79"/>
    </row>
    <row r="8" spans="1:11" s="1" customFormat="1" ht="160" customHeight="1" thickBot="1" x14ac:dyDescent="0.2">
      <c r="A8" s="47" t="str">
        <f>'Beoordelen kwaliteit'!A9:A9</f>
        <v xml:space="preserve">Zie bijlage 7a 'kwaliteit'. </v>
      </c>
      <c r="B8" s="43"/>
      <c r="C8" s="77" t="s">
        <v>13</v>
      </c>
      <c r="D8" s="77"/>
      <c r="E8" s="49"/>
      <c r="F8" s="77" t="s">
        <v>13</v>
      </c>
      <c r="G8" s="77"/>
      <c r="H8" s="49"/>
      <c r="I8" s="77" t="s">
        <v>13</v>
      </c>
      <c r="J8" s="77"/>
    </row>
    <row r="9" spans="1:11" s="1" customFormat="1" ht="35" customHeight="1" thickBot="1" x14ac:dyDescent="0.2">
      <c r="A9" s="48" t="str">
        <f>'Beoordelen kwaliteit'!A10:A10</f>
        <v>7.3 beheerapplicatie</v>
      </c>
      <c r="B9" s="43"/>
      <c r="C9" s="78" t="s">
        <v>4</v>
      </c>
      <c r="D9" s="79"/>
      <c r="E9" s="49"/>
      <c r="F9" s="78" t="s">
        <v>4</v>
      </c>
      <c r="G9" s="79"/>
      <c r="H9" s="49"/>
      <c r="I9" s="78" t="s">
        <v>4</v>
      </c>
      <c r="J9" s="79"/>
    </row>
    <row r="10" spans="1:11" s="1" customFormat="1" ht="160" customHeight="1" thickBot="1" x14ac:dyDescent="0.2">
      <c r="A10" s="47" t="str">
        <f>'Beoordelen kwaliteit'!A11:A11</f>
        <v xml:space="preserve">Zie bijlage 7a 'kwaliteit'. </v>
      </c>
      <c r="B10" s="43"/>
      <c r="C10" s="77" t="s">
        <v>13</v>
      </c>
      <c r="D10" s="77"/>
      <c r="E10" s="49"/>
      <c r="F10" s="77" t="s">
        <v>13</v>
      </c>
      <c r="G10" s="77"/>
      <c r="H10" s="49"/>
      <c r="I10" s="77" t="s">
        <v>13</v>
      </c>
      <c r="J10" s="77"/>
    </row>
    <row r="11" spans="1:11" s="1" customFormat="1" ht="40" customHeight="1" thickBot="1" x14ac:dyDescent="0.2">
      <c r="A11" s="45" t="str">
        <f>'Beoordelen kwaliteit'!A12:A12</f>
        <v>7.4 garantie en service</v>
      </c>
      <c r="B11" s="43"/>
      <c r="C11" s="78" t="s">
        <v>4</v>
      </c>
      <c r="D11" s="79"/>
      <c r="E11" s="49"/>
      <c r="F11" s="78" t="s">
        <v>4</v>
      </c>
      <c r="G11" s="79"/>
      <c r="H11" s="49"/>
      <c r="I11" s="78" t="s">
        <v>4</v>
      </c>
      <c r="J11" s="79"/>
    </row>
    <row r="12" spans="1:11" s="1" customFormat="1" ht="130" customHeight="1" thickBot="1" x14ac:dyDescent="0.2">
      <c r="A12" s="47" t="str">
        <f>'Beoordelen kwaliteit'!A13:A13</f>
        <v xml:space="preserve">Zie bijlage 7a 'kwaliteit'. </v>
      </c>
      <c r="B12" s="43"/>
      <c r="C12" s="77" t="s">
        <v>13</v>
      </c>
      <c r="D12" s="77"/>
      <c r="E12" s="49"/>
      <c r="F12" s="77" t="s">
        <v>13</v>
      </c>
      <c r="G12" s="77"/>
      <c r="H12" s="49"/>
      <c r="I12" s="77" t="s">
        <v>13</v>
      </c>
      <c r="J12" s="77"/>
    </row>
    <row r="13" spans="1:11" s="1" customFormat="1" ht="40" customHeight="1" thickBot="1" x14ac:dyDescent="0.2">
      <c r="A13" s="45" t="str">
        <f>'Beoordelen kwaliteit'!A14:A14</f>
        <v>7.5 kwaliteit van dienstverlening en service</v>
      </c>
      <c r="B13" s="43"/>
      <c r="C13" s="78" t="s">
        <v>4</v>
      </c>
      <c r="D13" s="79"/>
      <c r="E13" s="49"/>
      <c r="F13" s="78" t="s">
        <v>4</v>
      </c>
      <c r="G13" s="79"/>
      <c r="H13" s="49"/>
      <c r="I13" s="78" t="s">
        <v>4</v>
      </c>
      <c r="J13" s="79"/>
    </row>
    <row r="14" spans="1:11" s="1" customFormat="1" ht="130" customHeight="1" thickBot="1" x14ac:dyDescent="0.2">
      <c r="A14" s="47" t="str">
        <f>'Beoordelen kwaliteit'!A15:A15</f>
        <v xml:space="preserve">Zie bijlage 7a 'kwaliteit'. </v>
      </c>
      <c r="B14" s="43"/>
      <c r="C14" s="77" t="s">
        <v>13</v>
      </c>
      <c r="D14" s="77"/>
      <c r="E14" s="49"/>
      <c r="F14" s="77" t="s">
        <v>13</v>
      </c>
      <c r="G14" s="77"/>
      <c r="H14" s="49"/>
      <c r="I14" s="77" t="s">
        <v>13</v>
      </c>
      <c r="J14" s="77"/>
    </row>
  </sheetData>
  <sheetProtection algorithmName="SHA-512" hashValue="k+x6i79nUfO2cSWhkSfhaeh/ZxBV79m4uSd4JYhXxcVp1bB4LtNBPL2VsII9JiWh7WBI8TiX0TWzORm1QuRyOA==" saltValue="cKP5iypFIGDCK2ZeTRpq3Q==" spinCount="100000" sheet="1" objects="1" scenarios="1"/>
  <mergeCells count="38">
    <mergeCell ref="C14:D14"/>
    <mergeCell ref="F14:G14"/>
    <mergeCell ref="I14:J14"/>
    <mergeCell ref="C12:D12"/>
    <mergeCell ref="F12:G12"/>
    <mergeCell ref="I12:J12"/>
    <mergeCell ref="C13:D13"/>
    <mergeCell ref="F13:G13"/>
    <mergeCell ref="I13:J13"/>
    <mergeCell ref="C10:D10"/>
    <mergeCell ref="F10:G10"/>
    <mergeCell ref="I10:J10"/>
    <mergeCell ref="C11:D11"/>
    <mergeCell ref="F11:G11"/>
    <mergeCell ref="I11:J11"/>
    <mergeCell ref="C5:D5"/>
    <mergeCell ref="F5:G5"/>
    <mergeCell ref="I5:J5"/>
    <mergeCell ref="C9:D9"/>
    <mergeCell ref="F9:G9"/>
    <mergeCell ref="I9:J9"/>
    <mergeCell ref="C8:D8"/>
    <mergeCell ref="F8:G8"/>
    <mergeCell ref="I8:J8"/>
    <mergeCell ref="C7:D7"/>
    <mergeCell ref="F7:G7"/>
    <mergeCell ref="I7:J7"/>
    <mergeCell ref="I6:J6"/>
    <mergeCell ref="C6:D6"/>
    <mergeCell ref="F6:G6"/>
    <mergeCell ref="I1:J1"/>
    <mergeCell ref="C4:D4"/>
    <mergeCell ref="F4:G4"/>
    <mergeCell ref="I4:J4"/>
    <mergeCell ref="F1:G1"/>
    <mergeCell ref="C3:D3"/>
    <mergeCell ref="F3:G3"/>
    <mergeCell ref="I3:J3"/>
  </mergeCells>
  <dataValidations count="1">
    <dataValidation type="list" errorStyle="warning" allowBlank="1" showErrorMessage="1" error="Voer juiste waarde in. " sqref="C3 C5 F5 F3 I3 I5 C7 F7 I7 C9 F9 I9 C11 F11 I11 C13 F13 I13" xr:uid="{BF353D64-5AC0-F842-BBFE-347EABEA606F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74A2-DBE5-694D-B2C1-E646024797DC}">
  <sheetPr>
    <tabColor theme="8" tint="0.59999389629810485"/>
  </sheetPr>
  <dimension ref="A1:K14"/>
  <sheetViews>
    <sheetView showGridLines="0" zoomScale="80" zoomScaleNormal="80" workbookViewId="0">
      <pane ySplit="1" topLeftCell="A2" activePane="bottomLeft" state="frozen"/>
      <selection pane="bottomLeft" activeCell="C12" sqref="C12:D12"/>
    </sheetView>
  </sheetViews>
  <sheetFormatPr baseColWidth="10" defaultColWidth="11.5" defaultRowHeight="15" x14ac:dyDescent="0.2"/>
  <cols>
    <col min="1" max="1" width="90.83203125" style="1" customWidth="1"/>
    <col min="2" max="2" width="2.83203125" style="5" customWidth="1"/>
    <col min="3" max="3" width="30.83203125" style="4" customWidth="1"/>
    <col min="4" max="4" width="3.83203125" style="4" customWidth="1"/>
    <col min="5" max="5" width="2.83203125" style="4" customWidth="1"/>
    <col min="6" max="6" width="30.83203125" style="4" customWidth="1"/>
    <col min="7" max="7" width="3.83203125" style="4" customWidth="1"/>
    <col min="8" max="8" width="2.83203125" style="4" customWidth="1"/>
    <col min="9" max="9" width="30.83203125" style="1" customWidth="1"/>
    <col min="10" max="10" width="3.83203125" style="1" customWidth="1"/>
  </cols>
  <sheetData>
    <row r="1" spans="1:11" s="1" customFormat="1" ht="90" customHeight="1" thickBot="1" x14ac:dyDescent="0.25">
      <c r="A1" s="51" t="s">
        <v>37</v>
      </c>
      <c r="B1" s="56"/>
      <c r="C1" s="53" t="str">
        <f>'ASP-Inkoop ICT middelen'!C1</f>
        <v>Inschrijver 1</v>
      </c>
      <c r="D1" s="53"/>
      <c r="E1" s="56"/>
      <c r="F1" s="82" t="str">
        <f>'ASP-Inkoop ICT middelen'!F1</f>
        <v>Inschrijver 2</v>
      </c>
      <c r="G1" s="82"/>
      <c r="H1" s="50"/>
      <c r="I1" s="75" t="str">
        <f>'ASP-Inkoop ICT middelen'!I1</f>
        <v>Inschrijver 3</v>
      </c>
      <c r="J1" s="76"/>
      <c r="K1" s="3"/>
    </row>
    <row r="2" spans="1:11" s="1" customFormat="1" ht="40" customHeight="1" thickBot="1" x14ac:dyDescent="0.2">
      <c r="A2" s="45" t="str">
        <f>'Beoordelen kwaliteit'!A3</f>
        <v>OPEN VRAAG 7.1	 PROJECTAANPAK TOTALE LEVERING</v>
      </c>
      <c r="B2" s="42"/>
      <c r="C2" s="41"/>
      <c r="D2" s="41"/>
      <c r="E2" s="42"/>
      <c r="F2" s="41"/>
      <c r="G2" s="41"/>
      <c r="H2" s="42"/>
      <c r="I2" s="41"/>
      <c r="J2" s="41"/>
    </row>
    <row r="3" spans="1:11" s="1" customFormat="1" ht="35" customHeight="1" thickBot="1" x14ac:dyDescent="0.2">
      <c r="A3" s="46" t="str">
        <f>'Beoordelen kwaliteit'!A4</f>
        <v>SUB 1. plan van aanpak</v>
      </c>
      <c r="B3" s="43"/>
      <c r="C3" s="78" t="s">
        <v>4</v>
      </c>
      <c r="D3" s="79"/>
      <c r="E3" s="49"/>
      <c r="F3" s="78" t="s">
        <v>4</v>
      </c>
      <c r="G3" s="79"/>
      <c r="H3" s="49"/>
      <c r="I3" s="78" t="s">
        <v>4</v>
      </c>
      <c r="J3" s="79"/>
    </row>
    <row r="4" spans="1:11" s="1" customFormat="1" ht="160" customHeight="1" thickBot="1" x14ac:dyDescent="0.2">
      <c r="A4" s="47" t="str">
        <f>'Beoordelen kwaliteit'!A5:A5</f>
        <v xml:space="preserve">Zie bijlage 7a 'kwaliteit'. </v>
      </c>
      <c r="B4" s="43"/>
      <c r="C4" s="77" t="s">
        <v>13</v>
      </c>
      <c r="D4" s="77"/>
      <c r="E4" s="49"/>
      <c r="F4" s="77" t="s">
        <v>13</v>
      </c>
      <c r="G4" s="77"/>
      <c r="H4" s="49"/>
      <c r="I4" s="77" t="s">
        <v>13</v>
      </c>
      <c r="J4" s="77"/>
    </row>
    <row r="5" spans="1:11" s="1" customFormat="1" ht="35" customHeight="1" thickBot="1" x14ac:dyDescent="0.2">
      <c r="A5" s="46" t="str">
        <f>'Beoordelen kwaliteit'!A6:A6</f>
        <v>SUB 2. gespecificeerde offerte</v>
      </c>
      <c r="B5" s="43"/>
      <c r="C5" s="78" t="s">
        <v>4</v>
      </c>
      <c r="D5" s="79"/>
      <c r="E5" s="49"/>
      <c r="F5" s="78" t="s">
        <v>4</v>
      </c>
      <c r="G5" s="79"/>
      <c r="H5" s="49"/>
      <c r="I5" s="78" t="s">
        <v>4</v>
      </c>
      <c r="J5" s="79"/>
    </row>
    <row r="6" spans="1:11" s="1" customFormat="1" ht="160" customHeight="1" thickBot="1" x14ac:dyDescent="0.2">
      <c r="A6" s="47" t="str">
        <f>'Beoordelen kwaliteit'!A7:A7</f>
        <v xml:space="preserve">Zie bijlage 7a 'kwaliteit'. </v>
      </c>
      <c r="B6" s="43"/>
      <c r="C6" s="77" t="s">
        <v>13</v>
      </c>
      <c r="D6" s="77"/>
      <c r="E6" s="49"/>
      <c r="F6" s="77" t="s">
        <v>13</v>
      </c>
      <c r="G6" s="77"/>
      <c r="H6" s="49"/>
      <c r="I6" s="77" t="s">
        <v>13</v>
      </c>
      <c r="J6" s="77"/>
    </row>
    <row r="7" spans="1:11" s="1" customFormat="1" ht="35" customHeight="1" thickBot="1" x14ac:dyDescent="0.2">
      <c r="A7" s="48" t="str">
        <f>'Beoordelen kwaliteit'!A8:A8</f>
        <v>7.2 Duurzaamheid</v>
      </c>
      <c r="B7" s="43"/>
      <c r="C7" s="78" t="s">
        <v>4</v>
      </c>
      <c r="D7" s="79"/>
      <c r="E7" s="49"/>
      <c r="F7" s="78" t="s">
        <v>4</v>
      </c>
      <c r="G7" s="79"/>
      <c r="H7" s="49"/>
      <c r="I7" s="78" t="s">
        <v>4</v>
      </c>
      <c r="J7" s="79"/>
    </row>
    <row r="8" spans="1:11" s="1" customFormat="1" ht="160" customHeight="1" thickBot="1" x14ac:dyDescent="0.2">
      <c r="A8" s="47" t="str">
        <f>'Beoordelen kwaliteit'!A9:A9</f>
        <v xml:space="preserve">Zie bijlage 7a 'kwaliteit'. </v>
      </c>
      <c r="B8" s="43"/>
      <c r="C8" s="77" t="s">
        <v>13</v>
      </c>
      <c r="D8" s="77"/>
      <c r="E8" s="49"/>
      <c r="F8" s="77" t="s">
        <v>13</v>
      </c>
      <c r="G8" s="77"/>
      <c r="H8" s="49"/>
      <c r="I8" s="77" t="s">
        <v>13</v>
      </c>
      <c r="J8" s="77"/>
    </row>
    <row r="9" spans="1:11" s="1" customFormat="1" ht="35" customHeight="1" thickBot="1" x14ac:dyDescent="0.2">
      <c r="A9" s="48" t="str">
        <f>'Beoordelen kwaliteit'!A10:A10</f>
        <v>7.3 beheerapplicatie</v>
      </c>
      <c r="B9" s="43"/>
      <c r="C9" s="78" t="s">
        <v>4</v>
      </c>
      <c r="D9" s="79"/>
      <c r="E9" s="49"/>
      <c r="F9" s="78" t="s">
        <v>4</v>
      </c>
      <c r="G9" s="79"/>
      <c r="H9" s="49"/>
      <c r="I9" s="78" t="s">
        <v>4</v>
      </c>
      <c r="J9" s="79"/>
    </row>
    <row r="10" spans="1:11" s="1" customFormat="1" ht="160" customHeight="1" thickBot="1" x14ac:dyDescent="0.2">
      <c r="A10" s="47" t="str">
        <f>'Beoordelen kwaliteit'!A11:A11</f>
        <v xml:space="preserve">Zie bijlage 7a 'kwaliteit'. </v>
      </c>
      <c r="B10" s="43"/>
      <c r="C10" s="77" t="s">
        <v>13</v>
      </c>
      <c r="D10" s="77"/>
      <c r="E10" s="49"/>
      <c r="F10" s="77" t="s">
        <v>13</v>
      </c>
      <c r="G10" s="77"/>
      <c r="H10" s="49"/>
      <c r="I10" s="77" t="s">
        <v>13</v>
      </c>
      <c r="J10" s="77"/>
    </row>
    <row r="11" spans="1:11" s="1" customFormat="1" ht="40" customHeight="1" thickBot="1" x14ac:dyDescent="0.2">
      <c r="A11" s="45" t="str">
        <f>'Beoordelen kwaliteit'!A12:A12</f>
        <v>7.4 garantie en service</v>
      </c>
      <c r="B11" s="43"/>
      <c r="C11" s="78" t="s">
        <v>4</v>
      </c>
      <c r="D11" s="79"/>
      <c r="E11" s="49"/>
      <c r="F11" s="78" t="s">
        <v>4</v>
      </c>
      <c r="G11" s="79"/>
      <c r="H11" s="49"/>
      <c r="I11" s="78" t="s">
        <v>4</v>
      </c>
      <c r="J11" s="79"/>
    </row>
    <row r="12" spans="1:11" s="1" customFormat="1" ht="130" customHeight="1" thickBot="1" x14ac:dyDescent="0.2">
      <c r="A12" s="47" t="str">
        <f>'Beoordelen kwaliteit'!A13:A13</f>
        <v xml:space="preserve">Zie bijlage 7a 'kwaliteit'. </v>
      </c>
      <c r="B12" s="43"/>
      <c r="C12" s="77" t="s">
        <v>13</v>
      </c>
      <c r="D12" s="77"/>
      <c r="E12" s="49"/>
      <c r="F12" s="77" t="s">
        <v>13</v>
      </c>
      <c r="G12" s="77"/>
      <c r="H12" s="49"/>
      <c r="I12" s="77" t="s">
        <v>13</v>
      </c>
      <c r="J12" s="77"/>
    </row>
    <row r="13" spans="1:11" s="1" customFormat="1" ht="40" customHeight="1" thickBot="1" x14ac:dyDescent="0.2">
      <c r="A13" s="45" t="str">
        <f>'Beoordelen kwaliteit'!A14:A14</f>
        <v>7.5 kwaliteit van dienstverlening en service</v>
      </c>
      <c r="B13" s="43"/>
      <c r="C13" s="78" t="s">
        <v>4</v>
      </c>
      <c r="D13" s="79"/>
      <c r="E13" s="49"/>
      <c r="F13" s="78" t="s">
        <v>4</v>
      </c>
      <c r="G13" s="79"/>
      <c r="H13" s="49"/>
      <c r="I13" s="78" t="s">
        <v>4</v>
      </c>
      <c r="J13" s="79"/>
    </row>
    <row r="14" spans="1:11" s="1" customFormat="1" ht="130" customHeight="1" thickBot="1" x14ac:dyDescent="0.2">
      <c r="A14" s="47" t="str">
        <f>'Beoordelen kwaliteit'!A15:A15</f>
        <v xml:space="preserve">Zie bijlage 7a 'kwaliteit'. </v>
      </c>
      <c r="B14" s="43"/>
      <c r="C14" s="77" t="s">
        <v>13</v>
      </c>
      <c r="D14" s="77"/>
      <c r="E14" s="49"/>
      <c r="F14" s="77" t="s">
        <v>13</v>
      </c>
      <c r="G14" s="77"/>
      <c r="H14" s="49"/>
      <c r="I14" s="77" t="s">
        <v>13</v>
      </c>
      <c r="J14" s="77"/>
    </row>
  </sheetData>
  <sheetProtection algorithmName="SHA-512" hashValue="6ApD9OMaXpFnhD/WDtf8nzBj/z4SrzNypRIxF6zB4r2RulhKK/09cSozm8sKACeqiEEAo74Ztb2myEVyxN7d2w==" saltValue="cgIFrWqE4V8wocyQebUXiw==" spinCount="100000" sheet="1" objects="1" scenarios="1"/>
  <mergeCells count="38">
    <mergeCell ref="C14:D14"/>
    <mergeCell ref="F14:G14"/>
    <mergeCell ref="I14:J14"/>
    <mergeCell ref="C12:D12"/>
    <mergeCell ref="F12:G12"/>
    <mergeCell ref="I12:J12"/>
    <mergeCell ref="C13:D13"/>
    <mergeCell ref="F13:G13"/>
    <mergeCell ref="I13:J13"/>
    <mergeCell ref="C10:D10"/>
    <mergeCell ref="F10:G10"/>
    <mergeCell ref="I10:J10"/>
    <mergeCell ref="C11:D11"/>
    <mergeCell ref="F11:G11"/>
    <mergeCell ref="I11:J11"/>
    <mergeCell ref="C8:D8"/>
    <mergeCell ref="F8:G8"/>
    <mergeCell ref="I8:J8"/>
    <mergeCell ref="C9:D9"/>
    <mergeCell ref="F9:G9"/>
    <mergeCell ref="I9:J9"/>
    <mergeCell ref="F1:G1"/>
    <mergeCell ref="I1:J1"/>
    <mergeCell ref="C4:D4"/>
    <mergeCell ref="F4:G4"/>
    <mergeCell ref="I4:J4"/>
    <mergeCell ref="I3:J3"/>
    <mergeCell ref="F3:G3"/>
    <mergeCell ref="C3:D3"/>
    <mergeCell ref="I7:J7"/>
    <mergeCell ref="F7:G7"/>
    <mergeCell ref="C7:D7"/>
    <mergeCell ref="C5:D5"/>
    <mergeCell ref="F5:G5"/>
    <mergeCell ref="I5:J5"/>
    <mergeCell ref="C6:D6"/>
    <mergeCell ref="F6:G6"/>
    <mergeCell ref="I6:J6"/>
  </mergeCells>
  <dataValidations count="1">
    <dataValidation type="list" errorStyle="warning" allowBlank="1" showErrorMessage="1" error="Voer juiste waarde in. " sqref="C3 I5 I3 F3 F5 C5 I7 F7 C7 I9 F9 C9 C11 F11 I11 C13 F13 I13" xr:uid="{7C454F32-875E-CE47-917D-3BC84F536A18}">
      <formula1>SCORE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61F9-6D59-894F-A0AB-80E701DFEDD7}">
  <sheetPr>
    <tabColor theme="8" tint="0.59999389629810485"/>
  </sheetPr>
  <dimension ref="A1:K14"/>
  <sheetViews>
    <sheetView showGridLines="0" zoomScale="80" zoomScaleNormal="80" workbookViewId="0">
      <pane ySplit="1" topLeftCell="A5" activePane="bottomLeft" state="frozen"/>
      <selection pane="bottomLeft"/>
    </sheetView>
  </sheetViews>
  <sheetFormatPr baseColWidth="10" defaultColWidth="11.5" defaultRowHeight="15" x14ac:dyDescent="0.2"/>
  <cols>
    <col min="1" max="1" width="90.83203125" style="1" customWidth="1"/>
    <col min="2" max="2" width="2.83203125" style="5" customWidth="1"/>
    <col min="3" max="3" width="30.83203125" style="4" customWidth="1"/>
    <col min="4" max="4" width="3.83203125" style="4" customWidth="1"/>
    <col min="5" max="5" width="2.83203125" style="4" customWidth="1"/>
    <col min="6" max="6" width="30.83203125" style="4" customWidth="1"/>
    <col min="7" max="7" width="3.83203125" style="4" customWidth="1"/>
    <col min="8" max="8" width="2.83203125" style="4" customWidth="1"/>
    <col min="9" max="9" width="30.83203125" style="1" customWidth="1"/>
    <col min="10" max="10" width="3.83203125" style="1" customWidth="1"/>
  </cols>
  <sheetData>
    <row r="1" spans="1:11" s="1" customFormat="1" ht="90" customHeight="1" thickBot="1" x14ac:dyDescent="0.25">
      <c r="A1" s="51" t="s">
        <v>39</v>
      </c>
      <c r="B1" s="56"/>
      <c r="C1" s="53" t="str">
        <f>'ASP-Inkoop ICT middelen'!C1</f>
        <v>Inschrijver 1</v>
      </c>
      <c r="D1" s="53"/>
      <c r="E1" s="56"/>
      <c r="F1" s="82" t="str">
        <f>'ASP-Inkoop ICT middelen'!F1</f>
        <v>Inschrijver 2</v>
      </c>
      <c r="G1" s="82"/>
      <c r="H1" s="56"/>
      <c r="I1" s="82" t="str">
        <f>'ASP-Inkoop ICT middelen'!I1</f>
        <v>Inschrijver 3</v>
      </c>
      <c r="J1" s="82"/>
      <c r="K1" s="3"/>
    </row>
    <row r="2" spans="1:11" s="1" customFormat="1" ht="40" customHeight="1" thickBot="1" x14ac:dyDescent="0.2">
      <c r="A2" s="45" t="str">
        <f>'Beoordelen kwaliteit'!A3</f>
        <v>OPEN VRAAG 7.1	 PROJECTAANPAK TOTALE LEVERING</v>
      </c>
      <c r="B2" s="42"/>
      <c r="C2" s="41"/>
      <c r="D2" s="41"/>
      <c r="E2" s="42"/>
      <c r="F2" s="41"/>
      <c r="G2" s="41"/>
      <c r="H2" s="42"/>
      <c r="I2" s="41"/>
      <c r="J2" s="41"/>
    </row>
    <row r="3" spans="1:11" s="1" customFormat="1" ht="35" customHeight="1" thickBot="1" x14ac:dyDescent="0.2">
      <c r="A3" s="46" t="str">
        <f>'Beoordelen kwaliteit'!A4</f>
        <v>SUB 1. plan van aanpak</v>
      </c>
      <c r="B3" s="43"/>
      <c r="C3" s="78" t="s">
        <v>4</v>
      </c>
      <c r="D3" s="79"/>
      <c r="E3" s="49"/>
      <c r="F3" s="78" t="s">
        <v>4</v>
      </c>
      <c r="G3" s="79"/>
      <c r="H3" s="49"/>
      <c r="I3" s="78" t="s">
        <v>4</v>
      </c>
      <c r="J3" s="79"/>
    </row>
    <row r="4" spans="1:11" s="1" customFormat="1" ht="160" customHeight="1" thickBot="1" x14ac:dyDescent="0.2">
      <c r="A4" s="47" t="str">
        <f>'Beoordelen kwaliteit'!A5:A5</f>
        <v xml:space="preserve">Zie bijlage 7a 'kwaliteit'. </v>
      </c>
      <c r="B4" s="43"/>
      <c r="C4" s="77" t="s">
        <v>13</v>
      </c>
      <c r="D4" s="77"/>
      <c r="E4" s="49"/>
      <c r="F4" s="77" t="s">
        <v>13</v>
      </c>
      <c r="G4" s="77"/>
      <c r="H4" s="49"/>
      <c r="I4" s="77" t="s">
        <v>13</v>
      </c>
      <c r="J4" s="77"/>
    </row>
    <row r="5" spans="1:11" s="1" customFormat="1" ht="35" customHeight="1" thickBot="1" x14ac:dyDescent="0.2">
      <c r="A5" s="46" t="str">
        <f>'Beoordelen kwaliteit'!A6:A6</f>
        <v>SUB 2. gespecificeerde offerte</v>
      </c>
      <c r="B5" s="43"/>
      <c r="C5" s="78" t="s">
        <v>4</v>
      </c>
      <c r="D5" s="79"/>
      <c r="E5" s="49"/>
      <c r="F5" s="78" t="s">
        <v>4</v>
      </c>
      <c r="G5" s="79"/>
      <c r="H5" s="49"/>
      <c r="I5" s="78" t="s">
        <v>4</v>
      </c>
      <c r="J5" s="79"/>
    </row>
    <row r="6" spans="1:11" s="1" customFormat="1" ht="160" customHeight="1" thickBot="1" x14ac:dyDescent="0.2">
      <c r="A6" s="47" t="str">
        <f>'Beoordelen kwaliteit'!A7:A7</f>
        <v xml:space="preserve">Zie bijlage 7a 'kwaliteit'. </v>
      </c>
      <c r="B6" s="43"/>
      <c r="C6" s="77" t="s">
        <v>13</v>
      </c>
      <c r="D6" s="77"/>
      <c r="E6" s="49"/>
      <c r="F6" s="77" t="s">
        <v>13</v>
      </c>
      <c r="G6" s="77"/>
      <c r="H6" s="49"/>
      <c r="I6" s="77" t="s">
        <v>13</v>
      </c>
      <c r="J6" s="77"/>
    </row>
    <row r="7" spans="1:11" s="1" customFormat="1" ht="35" customHeight="1" thickBot="1" x14ac:dyDescent="0.2">
      <c r="A7" s="48" t="str">
        <f>'Beoordelen kwaliteit'!A8:A8</f>
        <v>7.2 Duurzaamheid</v>
      </c>
      <c r="B7" s="43"/>
      <c r="C7" s="78" t="s">
        <v>4</v>
      </c>
      <c r="D7" s="79"/>
      <c r="E7" s="49"/>
      <c r="F7" s="78" t="s">
        <v>4</v>
      </c>
      <c r="G7" s="79"/>
      <c r="H7" s="49"/>
      <c r="I7" s="78" t="s">
        <v>4</v>
      </c>
      <c r="J7" s="79"/>
    </row>
    <row r="8" spans="1:11" s="1" customFormat="1" ht="160" customHeight="1" thickBot="1" x14ac:dyDescent="0.2">
      <c r="A8" s="47" t="str">
        <f>'Beoordelen kwaliteit'!A9:A9</f>
        <v xml:space="preserve">Zie bijlage 7a 'kwaliteit'. </v>
      </c>
      <c r="B8" s="43"/>
      <c r="C8" s="77" t="s">
        <v>13</v>
      </c>
      <c r="D8" s="77"/>
      <c r="E8" s="49"/>
      <c r="F8" s="77" t="s">
        <v>13</v>
      </c>
      <c r="G8" s="77"/>
      <c r="H8" s="49"/>
      <c r="I8" s="77" t="s">
        <v>13</v>
      </c>
      <c r="J8" s="77"/>
    </row>
    <row r="9" spans="1:11" s="1" customFormat="1" ht="35" customHeight="1" thickBot="1" x14ac:dyDescent="0.2">
      <c r="A9" s="48" t="str">
        <f>'Beoordelen kwaliteit'!A10:A10</f>
        <v>7.3 beheerapplicatie</v>
      </c>
      <c r="B9" s="43"/>
      <c r="C9" s="78" t="s">
        <v>4</v>
      </c>
      <c r="D9" s="79"/>
      <c r="E9" s="49"/>
      <c r="F9" s="78" t="s">
        <v>4</v>
      </c>
      <c r="G9" s="79"/>
      <c r="H9" s="49"/>
      <c r="I9" s="78" t="s">
        <v>4</v>
      </c>
      <c r="J9" s="79"/>
    </row>
    <row r="10" spans="1:11" s="1" customFormat="1" ht="160" customHeight="1" thickBot="1" x14ac:dyDescent="0.2">
      <c r="A10" s="47" t="str">
        <f>'Beoordelen kwaliteit'!A11:A11</f>
        <v xml:space="preserve">Zie bijlage 7a 'kwaliteit'. </v>
      </c>
      <c r="B10" s="43"/>
      <c r="C10" s="77" t="s">
        <v>13</v>
      </c>
      <c r="D10" s="77"/>
      <c r="E10" s="49"/>
      <c r="F10" s="77" t="s">
        <v>13</v>
      </c>
      <c r="G10" s="77"/>
      <c r="H10" s="49"/>
      <c r="I10" s="77" t="s">
        <v>13</v>
      </c>
      <c r="J10" s="77"/>
    </row>
    <row r="11" spans="1:11" s="1" customFormat="1" ht="40" customHeight="1" thickBot="1" x14ac:dyDescent="0.2">
      <c r="A11" s="45" t="str">
        <f>'Beoordelen kwaliteit'!A12:A12</f>
        <v>7.4 garantie en service</v>
      </c>
      <c r="B11" s="43"/>
      <c r="C11" s="78" t="s">
        <v>4</v>
      </c>
      <c r="D11" s="79"/>
      <c r="E11" s="49"/>
      <c r="F11" s="78" t="s">
        <v>4</v>
      </c>
      <c r="G11" s="79"/>
      <c r="H11" s="49"/>
      <c r="I11" s="78" t="s">
        <v>4</v>
      </c>
      <c r="J11" s="79"/>
    </row>
    <row r="12" spans="1:11" s="1" customFormat="1" ht="130" customHeight="1" thickBot="1" x14ac:dyDescent="0.2">
      <c r="A12" s="47" t="str">
        <f>'Beoordelen kwaliteit'!A13:A13</f>
        <v xml:space="preserve">Zie bijlage 7a 'kwaliteit'. </v>
      </c>
      <c r="B12" s="43"/>
      <c r="C12" s="77" t="s">
        <v>13</v>
      </c>
      <c r="D12" s="77"/>
      <c r="E12" s="49"/>
      <c r="F12" s="77" t="s">
        <v>13</v>
      </c>
      <c r="G12" s="77"/>
      <c r="H12" s="49"/>
      <c r="I12" s="77" t="s">
        <v>13</v>
      </c>
      <c r="J12" s="77"/>
    </row>
    <row r="13" spans="1:11" s="1" customFormat="1" ht="40" customHeight="1" thickBot="1" x14ac:dyDescent="0.2">
      <c r="A13" s="45" t="str">
        <f>'Beoordelen kwaliteit'!A14:A14</f>
        <v>7.5 kwaliteit van dienstverlening en service</v>
      </c>
      <c r="B13" s="43"/>
      <c r="C13" s="78" t="s">
        <v>4</v>
      </c>
      <c r="D13" s="79"/>
      <c r="E13" s="49"/>
      <c r="F13" s="78" t="s">
        <v>4</v>
      </c>
      <c r="G13" s="79"/>
      <c r="H13" s="49"/>
      <c r="I13" s="78" t="s">
        <v>4</v>
      </c>
      <c r="J13" s="79"/>
    </row>
    <row r="14" spans="1:11" s="1" customFormat="1" ht="130" customHeight="1" thickBot="1" x14ac:dyDescent="0.2">
      <c r="A14" s="47" t="str">
        <f>'Beoordelen kwaliteit'!A15:A15</f>
        <v xml:space="preserve">Zie bijlage 7a 'kwaliteit'. </v>
      </c>
      <c r="B14" s="43"/>
      <c r="C14" s="77" t="s">
        <v>13</v>
      </c>
      <c r="D14" s="77"/>
      <c r="E14" s="49"/>
      <c r="F14" s="77" t="s">
        <v>13</v>
      </c>
      <c r="G14" s="77"/>
      <c r="H14" s="49"/>
      <c r="I14" s="77" t="s">
        <v>13</v>
      </c>
      <c r="J14" s="77"/>
    </row>
  </sheetData>
  <sheetProtection algorithmName="SHA-512" hashValue="3Lmz63mYUxp4ms78jqLHnzQLbHGsh41xtcc6Muf3YHu11uxgo1N9xSZuP/O0Mr5WkJfVrYuF/UDZhyH5jl2pPw==" saltValue="47oy6qVrgej3OfzgCGB3Qw==" spinCount="100000" sheet="1" objects="1" scenarios="1"/>
  <mergeCells count="38">
    <mergeCell ref="C14:D14"/>
    <mergeCell ref="F14:G14"/>
    <mergeCell ref="I14:J14"/>
    <mergeCell ref="C12:D12"/>
    <mergeCell ref="F12:G12"/>
    <mergeCell ref="I12:J12"/>
    <mergeCell ref="C13:D13"/>
    <mergeCell ref="F13:G13"/>
    <mergeCell ref="I13:J13"/>
    <mergeCell ref="C10:D10"/>
    <mergeCell ref="F10:G10"/>
    <mergeCell ref="I10:J10"/>
    <mergeCell ref="C11:D11"/>
    <mergeCell ref="F11:G11"/>
    <mergeCell ref="I11:J11"/>
    <mergeCell ref="C5:D5"/>
    <mergeCell ref="F5:G5"/>
    <mergeCell ref="I5:J5"/>
    <mergeCell ref="C9:D9"/>
    <mergeCell ref="F9:G9"/>
    <mergeCell ref="I9:J9"/>
    <mergeCell ref="C8:D8"/>
    <mergeCell ref="F8:G8"/>
    <mergeCell ref="I8:J8"/>
    <mergeCell ref="C7:D7"/>
    <mergeCell ref="F7:G7"/>
    <mergeCell ref="I7:J7"/>
    <mergeCell ref="C6:D6"/>
    <mergeCell ref="F6:G6"/>
    <mergeCell ref="I6:J6"/>
    <mergeCell ref="F1:G1"/>
    <mergeCell ref="I1:J1"/>
    <mergeCell ref="C4:D4"/>
    <mergeCell ref="F4:G4"/>
    <mergeCell ref="I4:J4"/>
    <mergeCell ref="C3:D3"/>
    <mergeCell ref="F3:G3"/>
    <mergeCell ref="I3:J3"/>
  </mergeCells>
  <dataValidations count="1">
    <dataValidation type="list" errorStyle="warning" allowBlank="1" showErrorMessage="1" error="Voer juiste waarde in. " sqref="C3 I5 I3 F3 F5 C5 I7 F7 C7 I9 F9 C9 C11 I11 F11 C13 I13 F13" xr:uid="{74A2235B-510C-5740-9444-8573809CBBC6}">
      <formula1>SCORE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6" tint="0.59999389629810485"/>
    <pageSetUpPr fitToPage="1"/>
  </sheetPr>
  <dimension ref="A1:L46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9" sqref="D9"/>
    </sheetView>
  </sheetViews>
  <sheetFormatPr baseColWidth="10" defaultColWidth="8.83203125" defaultRowHeight="15" x14ac:dyDescent="0.2"/>
  <cols>
    <col min="1" max="1" width="58.6640625" customWidth="1"/>
    <col min="2" max="2" width="35.83203125" customWidth="1"/>
    <col min="3" max="3" width="1.83203125" customWidth="1"/>
    <col min="4" max="4" width="20.83203125" customWidth="1"/>
    <col min="5" max="5" width="40.83203125" customWidth="1"/>
    <col min="6" max="6" width="1.83203125" customWidth="1"/>
    <col min="7" max="7" width="20.83203125" customWidth="1"/>
    <col min="8" max="8" width="40.83203125" customWidth="1"/>
    <col min="9" max="9" width="1.83203125" customWidth="1"/>
    <col min="10" max="10" width="20.83203125" customWidth="1"/>
    <col min="11" max="11" width="40.83203125" customWidth="1"/>
  </cols>
  <sheetData>
    <row r="1" spans="1:12" ht="45" customHeight="1" x14ac:dyDescent="0.2">
      <c r="A1" s="99" t="s">
        <v>14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</row>
    <row r="2" spans="1:12" ht="18" customHeight="1" thickBot="1" x14ac:dyDescent="0.25">
      <c r="A2" s="11"/>
      <c r="B2" s="12"/>
      <c r="C2" s="13"/>
      <c r="D2" s="13"/>
      <c r="E2" s="13"/>
      <c r="F2" s="13"/>
      <c r="G2" s="13"/>
      <c r="H2" s="13"/>
      <c r="I2" s="13"/>
      <c r="J2" s="13"/>
      <c r="K2" s="33"/>
    </row>
    <row r="3" spans="1:12" s="9" customFormat="1" ht="29" customHeight="1" thickBot="1" x14ac:dyDescent="0.25">
      <c r="A3" s="102" t="str">
        <f>'Beoordelen kwaliteit'!A3</f>
        <v>OPEN VRAAG 7.1	 PROJECTAANPAK TOTALE LEVERING</v>
      </c>
      <c r="B3" s="102"/>
      <c r="C3" s="29"/>
      <c r="D3" s="35" t="str">
        <f>'ASP-Inkoop ICT middelen'!C1</f>
        <v>Inschrijver 1</v>
      </c>
      <c r="E3" s="35" t="s">
        <v>15</v>
      </c>
      <c r="F3" s="31"/>
      <c r="G3" s="35" t="str">
        <f>'ASP-Inkoop ICT middelen'!F1</f>
        <v>Inschrijver 2</v>
      </c>
      <c r="H3" s="35" t="s">
        <v>15</v>
      </c>
      <c r="I3" s="26"/>
      <c r="J3" s="35" t="str">
        <f>'ASP-Inkoop ICT middelen'!I1</f>
        <v>Inschrijver 3</v>
      </c>
      <c r="K3" s="35" t="s">
        <v>15</v>
      </c>
    </row>
    <row r="4" spans="1:12" ht="20" customHeight="1" x14ac:dyDescent="0.2">
      <c r="A4" s="107" t="str">
        <f>'ASP-Inkoop ICT middelen'!A1</f>
        <v>Beoordelaar 1: ASP-Inkoop ICT middelen</v>
      </c>
      <c r="B4" s="72" t="str">
        <f>'ASP-Inkoop ICT middelen'!A1</f>
        <v>Beoordelaar 1: ASP-Inkoop ICT middelen</v>
      </c>
      <c r="C4" s="8"/>
      <c r="D4" s="30" t="str">
        <f>'ASP-Inkoop ICT middelen'!C3</f>
        <v>SCORE:</v>
      </c>
      <c r="E4" s="88" t="s">
        <v>16</v>
      </c>
      <c r="F4" s="8"/>
      <c r="G4" s="32" t="str">
        <f>'ASP-Inkoop ICT middelen'!F3</f>
        <v>SCORE:</v>
      </c>
      <c r="H4" s="88" t="s">
        <v>16</v>
      </c>
      <c r="I4" s="27"/>
      <c r="J4" s="34" t="str">
        <f>'ASP-Inkoop ICT middelen'!I3</f>
        <v>SCORE:</v>
      </c>
      <c r="K4" s="84" t="s">
        <v>16</v>
      </c>
    </row>
    <row r="5" spans="1:12" ht="20" customHeight="1" x14ac:dyDescent="0.2">
      <c r="A5" s="108"/>
      <c r="B5" s="72" t="str">
        <f>'Coördinator ASP'!A1</f>
        <v>Beoordelaar 2: Coördinator  ASP</v>
      </c>
      <c r="C5" s="8"/>
      <c r="D5" s="10" t="str">
        <f>'Coördinator ASP'!C3</f>
        <v>SCORE:</v>
      </c>
      <c r="E5" s="88"/>
      <c r="F5" s="8"/>
      <c r="G5" s="14" t="str">
        <f>'Coördinator ASP'!F3</f>
        <v>SCORE:</v>
      </c>
      <c r="H5" s="104"/>
      <c r="I5" s="8"/>
      <c r="J5" s="25" t="str">
        <f>'Coördinator ASP'!I3</f>
        <v>SCORE:</v>
      </c>
      <c r="K5" s="84"/>
    </row>
    <row r="6" spans="1:12" ht="20" customHeight="1" x14ac:dyDescent="0.2">
      <c r="A6" s="108"/>
      <c r="B6" s="72" t="str">
        <f>Werkplekbeheer!A1</f>
        <v>Beoordelaar 3: Werkplekbeheer</v>
      </c>
      <c r="C6" s="8"/>
      <c r="D6" s="10" t="str">
        <f>Werkplekbeheer!C3</f>
        <v>SCORE:</v>
      </c>
      <c r="E6" s="88"/>
      <c r="F6" s="8"/>
      <c r="G6" s="14" t="str">
        <f>Werkplekbeheer!F3</f>
        <v>SCORE:</v>
      </c>
      <c r="H6" s="104"/>
      <c r="I6" s="8"/>
      <c r="J6" s="25" t="str">
        <f>Werkplekbeheer!I3</f>
        <v>SCORE:</v>
      </c>
      <c r="K6" s="84"/>
    </row>
    <row r="7" spans="1:12" ht="20" customHeight="1" x14ac:dyDescent="0.2">
      <c r="A7" s="108"/>
      <c r="B7" s="72" t="str">
        <f>'Moderne Werkplek OIT'!A1</f>
        <v>Beoordelaar 4: Moderne Werkplek OIT</v>
      </c>
      <c r="C7" s="8"/>
      <c r="D7" s="10" t="str">
        <f>'Moderne Werkplek OIT'!C3</f>
        <v>SCORE:</v>
      </c>
      <c r="E7" s="88"/>
      <c r="F7" s="8"/>
      <c r="G7" s="14" t="str">
        <f>'Moderne Werkplek OIT'!F3</f>
        <v>SCORE:</v>
      </c>
      <c r="H7" s="104"/>
      <c r="I7" s="8"/>
      <c r="J7" s="25" t="str">
        <f>'Moderne Werkplek OIT'!I3</f>
        <v>SCORE:</v>
      </c>
      <c r="K7" s="84"/>
    </row>
    <row r="8" spans="1:12" ht="20" customHeight="1" thickBot="1" x14ac:dyDescent="0.25">
      <c r="A8" s="108"/>
      <c r="B8" s="72" t="str">
        <f>'Manager Servicebedrijf'!A1</f>
        <v>Beoordelaar 5: Manager Servicebedrijf</v>
      </c>
      <c r="C8" s="8"/>
      <c r="D8" s="10" t="str">
        <f>'Manager Servicebedrijf'!C3</f>
        <v>SCORE:</v>
      </c>
      <c r="E8" s="88"/>
      <c r="F8" s="8"/>
      <c r="G8" s="14" t="str">
        <f>'Manager Servicebedrijf'!F3</f>
        <v>SCORE:</v>
      </c>
      <c r="H8" s="104"/>
      <c r="I8" s="8"/>
      <c r="J8" s="25" t="str">
        <f>'Manager Servicebedrijf'!I3</f>
        <v>SCORE:</v>
      </c>
      <c r="K8" s="84"/>
      <c r="L8" s="15"/>
    </row>
    <row r="9" spans="1:12" ht="20" customHeight="1" thickBot="1" x14ac:dyDescent="0.25">
      <c r="A9" s="103" t="s">
        <v>20</v>
      </c>
      <c r="B9" s="103"/>
      <c r="C9" s="22"/>
      <c r="D9" s="28" t="s">
        <v>4</v>
      </c>
      <c r="E9" s="89"/>
      <c r="F9" s="24"/>
      <c r="G9" s="28" t="s">
        <v>4</v>
      </c>
      <c r="H9" s="105"/>
      <c r="I9" s="24"/>
      <c r="J9" s="28" t="s">
        <v>4</v>
      </c>
      <c r="K9" s="85"/>
    </row>
    <row r="10" spans="1:12" ht="20" customHeight="1" x14ac:dyDescent="0.2">
      <c r="A10" s="96"/>
      <c r="B10" s="96"/>
      <c r="C10" s="8"/>
      <c r="D10" s="23" t="str">
        <f>IF(D9="Uitmuntend","€ 18.000",IF(D9="Goed","€ 16.200",IF(D9="Voldoende","€ 0",IF(D9="Matig","-€ 18.000",IF(D9="Onvoldoende","UITSLUITING"," ")))))</f>
        <v xml:space="preserve"> </v>
      </c>
      <c r="E10" s="90"/>
      <c r="F10" s="8"/>
      <c r="G10" s="23" t="str">
        <f>IF(G9="Uitmuntend","€ 18.000",IF(G9="Goed","€ 16.200",IF(G9="Voldoende","€ 0",IF(G9="Matig","-€ 18.000",IF(G9="Onvoldoende","UITSLUITING"," ")))))</f>
        <v xml:space="preserve"> </v>
      </c>
      <c r="H10" s="106"/>
      <c r="I10" s="8"/>
      <c r="J10" s="23" t="str">
        <f>IF(J9="Uitmuntend","€ 18.000",IF(J9="Goed","€ 16.200",IF(J9="Voldoende","€ 0",IF(J9="Matig","-€ 18.000",IF(J9="Onvoldoende","UITSLUITING"," ")))))</f>
        <v xml:space="preserve"> </v>
      </c>
      <c r="K10" s="84"/>
    </row>
    <row r="11" spans="1:12" ht="20" customHeight="1" x14ac:dyDescent="0.2">
      <c r="A11" s="93" t="str">
        <f>'Beoordelen kwaliteit'!A6:A6</f>
        <v>SUB 2. gespecificeerde offerte</v>
      </c>
      <c r="B11" s="72" t="str">
        <f>'ASP-Inkoop ICT middelen'!A1</f>
        <v>Beoordelaar 1: ASP-Inkoop ICT middelen</v>
      </c>
      <c r="C11" s="8"/>
      <c r="D11" s="10" t="str">
        <f>'ASP-Inkoop ICT middelen'!C5</f>
        <v>SCORE:</v>
      </c>
      <c r="E11" s="87" t="s">
        <v>16</v>
      </c>
      <c r="F11" s="8"/>
      <c r="G11" s="10" t="str">
        <f>'ASP-Inkoop ICT middelen'!F5</f>
        <v>SCORE:</v>
      </c>
      <c r="H11" s="87" t="s">
        <v>16</v>
      </c>
      <c r="I11" s="8"/>
      <c r="J11" s="25" t="str">
        <f>'ASP-Inkoop ICT middelen'!I5</f>
        <v>SCORE:</v>
      </c>
      <c r="K11" s="83" t="s">
        <v>16</v>
      </c>
    </row>
    <row r="12" spans="1:12" ht="20" customHeight="1" x14ac:dyDescent="0.2">
      <c r="A12" s="94"/>
      <c r="B12" s="72" t="str">
        <f>'Coördinator ASP'!A1</f>
        <v>Beoordelaar 2: Coördinator  ASP</v>
      </c>
      <c r="C12" s="8"/>
      <c r="D12" s="10" t="str">
        <f>'Coördinator ASP'!C5</f>
        <v>SCORE:</v>
      </c>
      <c r="E12" s="88"/>
      <c r="F12" s="8"/>
      <c r="G12" s="10" t="str">
        <f>'Coördinator ASP'!F5</f>
        <v>SCORE:</v>
      </c>
      <c r="H12" s="88"/>
      <c r="I12" s="8"/>
      <c r="J12" s="25" t="str">
        <f>'Coördinator ASP'!I5</f>
        <v>SCORE:</v>
      </c>
      <c r="K12" s="84"/>
    </row>
    <row r="13" spans="1:12" ht="20" customHeight="1" x14ac:dyDescent="0.2">
      <c r="A13" s="94"/>
      <c r="B13" s="72" t="str">
        <f>Werkplekbeheer!A1</f>
        <v>Beoordelaar 3: Werkplekbeheer</v>
      </c>
      <c r="C13" s="8"/>
      <c r="D13" s="10" t="str">
        <f>Werkplekbeheer!C5</f>
        <v>SCORE:</v>
      </c>
      <c r="E13" s="88"/>
      <c r="F13" s="8"/>
      <c r="G13" s="10" t="str">
        <f>Werkplekbeheer!F5</f>
        <v>SCORE:</v>
      </c>
      <c r="H13" s="88"/>
      <c r="I13" s="8"/>
      <c r="J13" s="25" t="str">
        <f>Werkplekbeheer!I5</f>
        <v>SCORE:</v>
      </c>
      <c r="K13" s="84"/>
    </row>
    <row r="14" spans="1:12" ht="20" customHeight="1" x14ac:dyDescent="0.2">
      <c r="A14" s="94"/>
      <c r="B14" s="72" t="str">
        <f>'Moderne Werkplek OIT'!A1</f>
        <v>Beoordelaar 4: Moderne Werkplek OIT</v>
      </c>
      <c r="C14" s="8"/>
      <c r="D14" s="10" t="str">
        <f>'Moderne Werkplek OIT'!C5</f>
        <v>SCORE:</v>
      </c>
      <c r="E14" s="88"/>
      <c r="F14" s="8"/>
      <c r="G14" s="10" t="str">
        <f>'Moderne Werkplek OIT'!F5</f>
        <v>SCORE:</v>
      </c>
      <c r="H14" s="88"/>
      <c r="I14" s="8"/>
      <c r="J14" s="25" t="str">
        <f>'Moderne Werkplek OIT'!I5</f>
        <v>SCORE:</v>
      </c>
      <c r="K14" s="84"/>
    </row>
    <row r="15" spans="1:12" ht="20" customHeight="1" thickBot="1" x14ac:dyDescent="0.25">
      <c r="A15" s="94"/>
      <c r="B15" s="72" t="str">
        <f>'Manager Servicebedrijf'!A1</f>
        <v>Beoordelaar 5: Manager Servicebedrijf</v>
      </c>
      <c r="C15" s="8"/>
      <c r="D15" s="10" t="str">
        <f>'Manager Servicebedrijf'!C5</f>
        <v>SCORE:</v>
      </c>
      <c r="E15" s="88"/>
      <c r="F15" s="8"/>
      <c r="G15" s="10" t="str">
        <f>'Manager Servicebedrijf'!F5</f>
        <v>SCORE:</v>
      </c>
      <c r="H15" s="88"/>
      <c r="I15" s="8"/>
      <c r="J15" s="25" t="str">
        <f>'Manager Servicebedrijf'!I5</f>
        <v>SCORE:</v>
      </c>
      <c r="K15" s="84"/>
    </row>
    <row r="16" spans="1:12" ht="20" customHeight="1" thickBot="1" x14ac:dyDescent="0.25">
      <c r="A16" s="95" t="s">
        <v>17</v>
      </c>
      <c r="B16" s="95"/>
      <c r="C16" s="22"/>
      <c r="D16" s="28" t="s">
        <v>4</v>
      </c>
      <c r="E16" s="89"/>
      <c r="F16" s="24"/>
      <c r="G16" s="28" t="s">
        <v>4</v>
      </c>
      <c r="H16" s="89"/>
      <c r="I16" s="24"/>
      <c r="J16" s="28" t="s">
        <v>4</v>
      </c>
      <c r="K16" s="85"/>
    </row>
    <row r="17" spans="1:11" ht="20" customHeight="1" x14ac:dyDescent="0.2">
      <c r="A17" s="96"/>
      <c r="B17" s="96"/>
      <c r="C17" s="8"/>
      <c r="D17" s="23" t="str">
        <f>IF(D16="Uitmuntend","€ 18.000",IF(D16="Goed","€ 16.200",IF(D16="Voldoende","€ 0",IF(D16="Matig","-€ 18.000",IF(D16="Onvoldoende","UITSLUITING"," ")))))</f>
        <v xml:space="preserve"> </v>
      </c>
      <c r="E17" s="90"/>
      <c r="F17" s="8"/>
      <c r="G17" s="23" t="str">
        <f>IF(G16="Uitmuntend","€ 18.000",IF(G16="Goed","€ 16.200",IF(G16="Voldoende","€ 0",IF(G16="Matig","-€ 18.000",IF(G16="Onvoldoende","UITSLUITING"," ")))))</f>
        <v xml:space="preserve"> </v>
      </c>
      <c r="H17" s="90"/>
      <c r="I17" s="8"/>
      <c r="J17" s="23" t="str">
        <f>IF(J16="Uitmuntend","€ 18.000",IF(J16="Goed","€ 16.200",IF(J16="Voldoende","€ 0",IF(J16="Matig","-€ 18.000",IF(J16="Onvoldoende","UITSLUITING"," ")))))</f>
        <v xml:space="preserve"> </v>
      </c>
      <c r="K17" s="84"/>
    </row>
    <row r="18" spans="1:11" ht="20" customHeight="1" x14ac:dyDescent="0.2">
      <c r="A18" s="93" t="str">
        <f>'Beoordelen kwaliteit'!A8:A8</f>
        <v>7.2 Duurzaamheid</v>
      </c>
      <c r="B18" s="72" t="str">
        <f>'ASP-Inkoop ICT middelen'!A1</f>
        <v>Beoordelaar 1: ASP-Inkoop ICT middelen</v>
      </c>
      <c r="C18" s="8"/>
      <c r="D18" s="10" t="str">
        <f>'ASP-Inkoop ICT middelen'!C7</f>
        <v>SCORE:</v>
      </c>
      <c r="E18" s="87" t="s">
        <v>16</v>
      </c>
      <c r="F18" s="8"/>
      <c r="G18" s="10" t="str">
        <f>'ASP-Inkoop ICT middelen'!F7</f>
        <v>SCORE:</v>
      </c>
      <c r="H18" s="87" t="s">
        <v>16</v>
      </c>
      <c r="I18" s="8"/>
      <c r="J18" s="25" t="str">
        <f>'ASP-Inkoop ICT middelen'!I7</f>
        <v>SCORE:</v>
      </c>
      <c r="K18" s="83" t="s">
        <v>16</v>
      </c>
    </row>
    <row r="19" spans="1:11" ht="20" customHeight="1" x14ac:dyDescent="0.2">
      <c r="A19" s="94"/>
      <c r="B19" s="72" t="str">
        <f>'Coördinator ASP'!A1</f>
        <v>Beoordelaar 2: Coördinator  ASP</v>
      </c>
      <c r="C19" s="8"/>
      <c r="D19" s="10" t="str">
        <f>'Coördinator ASP'!C7</f>
        <v>SCORE:</v>
      </c>
      <c r="E19" s="88"/>
      <c r="F19" s="8"/>
      <c r="G19" s="10" t="str">
        <f>'Coördinator ASP'!F7</f>
        <v>SCORE:</v>
      </c>
      <c r="H19" s="88"/>
      <c r="I19" s="8"/>
      <c r="J19" s="25" t="str">
        <f>'Coördinator ASP'!I7</f>
        <v>SCORE:</v>
      </c>
      <c r="K19" s="84"/>
    </row>
    <row r="20" spans="1:11" ht="20" customHeight="1" x14ac:dyDescent="0.2">
      <c r="A20" s="94"/>
      <c r="B20" s="72" t="str">
        <f>Werkplekbeheer!A1</f>
        <v>Beoordelaar 3: Werkplekbeheer</v>
      </c>
      <c r="C20" s="8"/>
      <c r="D20" s="10" t="str">
        <f>Werkplekbeheer!C7</f>
        <v>SCORE:</v>
      </c>
      <c r="E20" s="88"/>
      <c r="F20" s="8"/>
      <c r="G20" s="10" t="str">
        <f>Werkplekbeheer!F7</f>
        <v>SCORE:</v>
      </c>
      <c r="H20" s="88"/>
      <c r="I20" s="8"/>
      <c r="J20" s="25" t="str">
        <f>Werkplekbeheer!I7</f>
        <v>SCORE:</v>
      </c>
      <c r="K20" s="84"/>
    </row>
    <row r="21" spans="1:11" ht="20" customHeight="1" x14ac:dyDescent="0.2">
      <c r="A21" s="94"/>
      <c r="B21" s="72" t="str">
        <f>'Moderne Werkplek OIT'!A1</f>
        <v>Beoordelaar 4: Moderne Werkplek OIT</v>
      </c>
      <c r="C21" s="8"/>
      <c r="D21" s="10" t="str">
        <f>'Moderne Werkplek OIT'!C7</f>
        <v>SCORE:</v>
      </c>
      <c r="E21" s="88"/>
      <c r="F21" s="8"/>
      <c r="G21" s="10" t="str">
        <f>'Moderne Werkplek OIT'!F7</f>
        <v>SCORE:</v>
      </c>
      <c r="H21" s="88"/>
      <c r="I21" s="8"/>
      <c r="J21" s="25" t="str">
        <f>'Moderne Werkplek OIT'!I7</f>
        <v>SCORE:</v>
      </c>
      <c r="K21" s="84"/>
    </row>
    <row r="22" spans="1:11" ht="20" customHeight="1" thickBot="1" x14ac:dyDescent="0.25">
      <c r="A22" s="94"/>
      <c r="B22" s="72" t="str">
        <f>'Manager Servicebedrijf'!A1</f>
        <v>Beoordelaar 5: Manager Servicebedrijf</v>
      </c>
      <c r="C22" s="8"/>
      <c r="D22" s="10" t="str">
        <f>'Manager Servicebedrijf'!C7</f>
        <v>SCORE:</v>
      </c>
      <c r="E22" s="88"/>
      <c r="F22" s="8"/>
      <c r="G22" s="10" t="str">
        <f>'Manager Servicebedrijf'!F7</f>
        <v>SCORE:</v>
      </c>
      <c r="H22" s="88"/>
      <c r="I22" s="8"/>
      <c r="J22" s="25" t="str">
        <f>'Manager Servicebedrijf'!I7</f>
        <v>SCORE:</v>
      </c>
      <c r="K22" s="84"/>
    </row>
    <row r="23" spans="1:11" ht="20" customHeight="1" thickBot="1" x14ac:dyDescent="0.25">
      <c r="A23" s="95" t="s">
        <v>17</v>
      </c>
      <c r="B23" s="95"/>
      <c r="C23" s="22"/>
      <c r="D23" s="28" t="s">
        <v>4</v>
      </c>
      <c r="E23" s="89"/>
      <c r="F23" s="24"/>
      <c r="G23" s="28" t="s">
        <v>4</v>
      </c>
      <c r="H23" s="89"/>
      <c r="I23" s="24"/>
      <c r="J23" s="28" t="s">
        <v>4</v>
      </c>
      <c r="K23" s="85"/>
    </row>
    <row r="24" spans="1:11" ht="20" customHeight="1" x14ac:dyDescent="0.2">
      <c r="A24" s="96"/>
      <c r="B24" s="96"/>
      <c r="C24" s="8"/>
      <c r="D24" s="23" t="str">
        <f>IF(D23="Uitmuntend","€ 12.000",IF(D23="Goed","€ 10.800",IF(D23="Voldoende","€ 0",IF(D23="Matig","-€ 12.000",IF(D23="Onvoldoende","UITSLUITING"," ")))))</f>
        <v xml:space="preserve"> </v>
      </c>
      <c r="E24" s="90"/>
      <c r="F24" s="8"/>
      <c r="G24" s="23" t="str">
        <f>IF(G23="Uitmuntend","€ 12.000",IF(G23="Goed","€ 10.800",IF(G23="Voldoende","€ 0",IF(G23="Matig","-€ 12.000",IF(G23="Onvoldoende","UITSLUITING"," ")))))</f>
        <v xml:space="preserve"> </v>
      </c>
      <c r="H24" s="90"/>
      <c r="I24" s="8"/>
      <c r="J24" s="23" t="str">
        <f>IF(J23="Uitmuntend","€ 12.000",IF(J23="Goed","€ 10.800",IF(J23="Voldoende","€ 0",IF(J23="Matig","-€ 12.000",IF(J23="Onvoldoende","UITSLUITING"," ")))))</f>
        <v xml:space="preserve"> </v>
      </c>
      <c r="K24" s="86"/>
    </row>
    <row r="25" spans="1:11" ht="20" customHeight="1" x14ac:dyDescent="0.2">
      <c r="A25" s="93" t="str">
        <f>'Beoordelen kwaliteit'!A10:A10</f>
        <v>7.3 beheerapplicatie</v>
      </c>
      <c r="B25" s="73" t="str">
        <f>'ASP-Inkoop ICT middelen'!A1</f>
        <v>Beoordelaar 1: ASP-Inkoop ICT middelen</v>
      </c>
      <c r="C25" s="8"/>
      <c r="D25" s="10" t="str">
        <f>'ASP-Inkoop ICT middelen'!C9</f>
        <v>SCORE:</v>
      </c>
      <c r="E25" s="87" t="s">
        <v>16</v>
      </c>
      <c r="F25" s="8"/>
      <c r="G25" s="10" t="str">
        <f>'ASP-Inkoop ICT middelen'!F9</f>
        <v>SCORE:</v>
      </c>
      <c r="H25" s="87" t="s">
        <v>16</v>
      </c>
      <c r="I25" s="8"/>
      <c r="J25" s="10" t="str">
        <f>'ASP-Inkoop ICT middelen'!I9</f>
        <v>SCORE:</v>
      </c>
      <c r="K25" s="83" t="s">
        <v>16</v>
      </c>
    </row>
    <row r="26" spans="1:11" ht="20" customHeight="1" x14ac:dyDescent="0.2">
      <c r="A26" s="94"/>
      <c r="B26" s="74" t="str">
        <f>'Coördinator ASP'!A1</f>
        <v>Beoordelaar 2: Coördinator  ASP</v>
      </c>
      <c r="C26" s="8"/>
      <c r="D26" s="10" t="str">
        <f>'Coördinator ASP'!C9</f>
        <v>SCORE:</v>
      </c>
      <c r="E26" s="88"/>
      <c r="F26" s="8"/>
      <c r="G26" s="10" t="str">
        <f>'Coördinator ASP'!F9</f>
        <v>SCORE:</v>
      </c>
      <c r="H26" s="88"/>
      <c r="I26" s="8"/>
      <c r="J26" s="10" t="str">
        <f>'Coördinator ASP'!I9</f>
        <v>SCORE:</v>
      </c>
      <c r="K26" s="84"/>
    </row>
    <row r="27" spans="1:11" ht="20" customHeight="1" x14ac:dyDescent="0.2">
      <c r="A27" s="94"/>
      <c r="B27" s="74" t="str">
        <f>Werkplekbeheer!A1</f>
        <v>Beoordelaar 3: Werkplekbeheer</v>
      </c>
      <c r="C27" s="8"/>
      <c r="D27" s="10" t="str">
        <f>Werkplekbeheer!C9</f>
        <v>SCORE:</v>
      </c>
      <c r="E27" s="88"/>
      <c r="F27" s="8"/>
      <c r="G27" s="10" t="str">
        <f>Werkplekbeheer!F9</f>
        <v>SCORE:</v>
      </c>
      <c r="H27" s="88"/>
      <c r="I27" s="8"/>
      <c r="J27" s="10" t="str">
        <f>Werkplekbeheer!I9</f>
        <v>SCORE:</v>
      </c>
      <c r="K27" s="84"/>
    </row>
    <row r="28" spans="1:11" ht="20" customHeight="1" x14ac:dyDescent="0.2">
      <c r="A28" s="94"/>
      <c r="B28" s="74" t="str">
        <f>'Moderne Werkplek OIT'!A1</f>
        <v>Beoordelaar 4: Moderne Werkplek OIT</v>
      </c>
      <c r="C28" s="8"/>
      <c r="D28" s="10" t="str">
        <f>'Moderne Werkplek OIT'!C9</f>
        <v>SCORE:</v>
      </c>
      <c r="E28" s="88"/>
      <c r="F28" s="8"/>
      <c r="G28" s="10" t="str">
        <f>'Moderne Werkplek OIT'!F9</f>
        <v>SCORE:</v>
      </c>
      <c r="H28" s="88"/>
      <c r="I28" s="8"/>
      <c r="J28" s="10" t="str">
        <f>'Moderne Werkplek OIT'!I9</f>
        <v>SCORE:</v>
      </c>
      <c r="K28" s="84"/>
    </row>
    <row r="29" spans="1:11" ht="20" customHeight="1" thickBot="1" x14ac:dyDescent="0.25">
      <c r="A29" s="94"/>
      <c r="B29" s="74" t="str">
        <f>'Manager Servicebedrijf'!A1</f>
        <v>Beoordelaar 5: Manager Servicebedrijf</v>
      </c>
      <c r="C29" s="8"/>
      <c r="D29" s="10" t="str">
        <f>'Manager Servicebedrijf'!C9</f>
        <v>SCORE:</v>
      </c>
      <c r="E29" s="88"/>
      <c r="F29" s="8"/>
      <c r="G29" s="10" t="str">
        <f>'Manager Servicebedrijf'!F9</f>
        <v>SCORE:</v>
      </c>
      <c r="H29" s="88"/>
      <c r="I29" s="8"/>
      <c r="J29" s="10" t="str">
        <f>'Manager Servicebedrijf'!I9</f>
        <v>SCORE:</v>
      </c>
      <c r="K29" s="84"/>
    </row>
    <row r="30" spans="1:11" ht="20" customHeight="1" thickBot="1" x14ac:dyDescent="0.25">
      <c r="A30" s="95" t="s">
        <v>17</v>
      </c>
      <c r="B30" s="95"/>
      <c r="C30" s="22"/>
      <c r="D30" s="28" t="s">
        <v>4</v>
      </c>
      <c r="E30" s="89"/>
      <c r="F30" s="24"/>
      <c r="G30" s="28" t="s">
        <v>4</v>
      </c>
      <c r="H30" s="89"/>
      <c r="I30" s="24"/>
      <c r="J30" s="28" t="s">
        <v>4</v>
      </c>
      <c r="K30" s="85"/>
    </row>
    <row r="31" spans="1:11" ht="20" customHeight="1" x14ac:dyDescent="0.2">
      <c r="A31" s="96"/>
      <c r="B31" s="96"/>
      <c r="C31" s="8"/>
      <c r="D31" s="23" t="str">
        <f>IF(D30="Uitmuntend","€ 18.000",IF(D30="Goed","€ 16.200",IF(D30="Voldoende","€ 0",IF(D30="Matig","-€ 18.000",IF(D30="Onvoldoende","UITSLUITING"," ")))))</f>
        <v xml:space="preserve"> </v>
      </c>
      <c r="E31" s="90"/>
      <c r="F31" s="8"/>
      <c r="G31" s="23" t="str">
        <f>IF(G30="Uitmuntend","€ 18.000",IF(G30="Goed","€ 16.200",IF(G30="Voldoende","€ 0",IF(G30="Matig","-€ 18.000",IF(G30="Onvoldoende","UITSLUITING"," ")))))</f>
        <v xml:space="preserve"> </v>
      </c>
      <c r="H31" s="90"/>
      <c r="I31" s="8"/>
      <c r="J31" s="23" t="str">
        <f>IF(J30="Uitmuntend","€ 18.000",IF(J30="Goed","€ 16.200",IF(J30="Voldoende","€ 0",IF(J30="Matig","-€ 18.000",IF(J30="Onvoldoende","UITSLUITING"," ")))))</f>
        <v xml:space="preserve"> </v>
      </c>
      <c r="K31" s="86"/>
    </row>
    <row r="32" spans="1:11" ht="20" customHeight="1" x14ac:dyDescent="0.2">
      <c r="A32" s="93" t="str">
        <f>'Beoordelen kwaliteit'!A12:A12</f>
        <v>7.4 garantie en service</v>
      </c>
      <c r="B32" s="73" t="str">
        <f>'ASP-Inkoop ICT middelen'!A1</f>
        <v>Beoordelaar 1: ASP-Inkoop ICT middelen</v>
      </c>
      <c r="C32" s="8"/>
      <c r="D32" s="10" t="str">
        <f>'ASP-Inkoop ICT middelen'!C11</f>
        <v>SCORE:</v>
      </c>
      <c r="E32" s="87" t="s">
        <v>16</v>
      </c>
      <c r="F32" s="8"/>
      <c r="G32" s="10" t="str">
        <f>'ASP-Inkoop ICT middelen'!F11</f>
        <v>SCORE:</v>
      </c>
      <c r="H32" s="87" t="s">
        <v>16</v>
      </c>
      <c r="I32" s="8"/>
      <c r="J32" s="10" t="str">
        <f>'ASP-Inkoop ICT middelen'!I11</f>
        <v>SCORE:</v>
      </c>
      <c r="K32" s="109" t="s">
        <v>16</v>
      </c>
    </row>
    <row r="33" spans="1:11" ht="20" customHeight="1" x14ac:dyDescent="0.2">
      <c r="A33" s="94"/>
      <c r="B33" s="74" t="str">
        <f>'Coördinator ASP'!A1</f>
        <v>Beoordelaar 2: Coördinator  ASP</v>
      </c>
      <c r="C33" s="8"/>
      <c r="D33" s="10" t="str">
        <f>'Coördinator ASP'!C11</f>
        <v>SCORE:</v>
      </c>
      <c r="E33" s="88"/>
      <c r="F33" s="8"/>
      <c r="G33" s="10" t="str">
        <f>'Coördinator ASP'!F11</f>
        <v>SCORE:</v>
      </c>
      <c r="H33" s="88"/>
      <c r="I33" s="8"/>
      <c r="J33" s="10" t="str">
        <f>'Coördinator ASP'!I11</f>
        <v>SCORE:</v>
      </c>
      <c r="K33" s="110"/>
    </row>
    <row r="34" spans="1:11" ht="20" customHeight="1" x14ac:dyDescent="0.2">
      <c r="A34" s="94"/>
      <c r="B34" s="74" t="str">
        <f>Werkplekbeheer!A1</f>
        <v>Beoordelaar 3: Werkplekbeheer</v>
      </c>
      <c r="C34" s="8"/>
      <c r="D34" s="10" t="str">
        <f>Werkplekbeheer!C11</f>
        <v>SCORE:</v>
      </c>
      <c r="E34" s="88"/>
      <c r="F34" s="8"/>
      <c r="G34" s="10" t="str">
        <f>Werkplekbeheer!F11</f>
        <v>SCORE:</v>
      </c>
      <c r="H34" s="88"/>
      <c r="I34" s="8"/>
      <c r="J34" s="10" t="str">
        <f>Werkplekbeheer!I11</f>
        <v>SCORE:</v>
      </c>
      <c r="K34" s="110"/>
    </row>
    <row r="35" spans="1:11" ht="20" customHeight="1" x14ac:dyDescent="0.2">
      <c r="A35" s="94"/>
      <c r="B35" s="74" t="str">
        <f>'Moderne Werkplek OIT'!A1</f>
        <v>Beoordelaar 4: Moderne Werkplek OIT</v>
      </c>
      <c r="C35" s="8"/>
      <c r="D35" s="10" t="str">
        <f>'Moderne Werkplek OIT'!C11</f>
        <v>SCORE:</v>
      </c>
      <c r="E35" s="88"/>
      <c r="F35" s="8"/>
      <c r="G35" s="10" t="str">
        <f>'Moderne Werkplek OIT'!F11</f>
        <v>SCORE:</v>
      </c>
      <c r="H35" s="88"/>
      <c r="I35" s="8"/>
      <c r="J35" s="10" t="str">
        <f>'Moderne Werkplek OIT'!I11</f>
        <v>SCORE:</v>
      </c>
      <c r="K35" s="110"/>
    </row>
    <row r="36" spans="1:11" ht="20" customHeight="1" thickBot="1" x14ac:dyDescent="0.25">
      <c r="A36" s="94"/>
      <c r="B36" s="74" t="str">
        <f>'Manager Servicebedrijf'!A1</f>
        <v>Beoordelaar 5: Manager Servicebedrijf</v>
      </c>
      <c r="C36" s="8"/>
      <c r="D36" s="10" t="str">
        <f>'Manager Servicebedrijf'!C11</f>
        <v>SCORE:</v>
      </c>
      <c r="E36" s="88"/>
      <c r="F36" s="8"/>
      <c r="G36" s="10" t="str">
        <f>'Manager Servicebedrijf'!F11</f>
        <v>SCORE:</v>
      </c>
      <c r="H36" s="88"/>
      <c r="I36" s="8"/>
      <c r="J36" s="10" t="str">
        <f>'Manager Servicebedrijf'!I11</f>
        <v>SCORE:</v>
      </c>
      <c r="K36" s="110"/>
    </row>
    <row r="37" spans="1:11" ht="20" customHeight="1" thickBot="1" x14ac:dyDescent="0.25">
      <c r="A37" s="95" t="s">
        <v>17</v>
      </c>
      <c r="B37" s="95"/>
      <c r="C37" s="22"/>
      <c r="D37" s="28" t="s">
        <v>4</v>
      </c>
      <c r="E37" s="89"/>
      <c r="F37" s="24"/>
      <c r="G37" s="28" t="s">
        <v>4</v>
      </c>
      <c r="H37" s="89"/>
      <c r="I37" s="24"/>
      <c r="J37" s="28" t="s">
        <v>4</v>
      </c>
      <c r="K37" s="85"/>
    </row>
    <row r="38" spans="1:11" ht="20" customHeight="1" x14ac:dyDescent="0.2">
      <c r="A38" s="97"/>
      <c r="B38" s="98"/>
      <c r="C38" s="8"/>
      <c r="D38" s="23" t="str">
        <f>IF(D37="Uitmuntend","€ 18.000",IF(D37="Goed","€ 16.200",IF(D37="Voldoende","€ 0",IF(D37="Matig","-€ 18.000",IF(D37="Onvoldoende","UITSLUITING"," ")))))</f>
        <v xml:space="preserve"> </v>
      </c>
      <c r="E38" s="88"/>
      <c r="F38" s="8"/>
      <c r="G38" s="23" t="str">
        <f>IF(G37="Uitmuntend","€ 18.000",IF(G37="Goed","€ 16.200",IF(G37="Voldoende","€ 0",IF(G37="Matig","-€ 18.000",IF(G37="Onvoldoende","UITSLUITING"," ")))))</f>
        <v xml:space="preserve"> </v>
      </c>
      <c r="H38" s="88"/>
      <c r="I38" s="8"/>
      <c r="J38" s="23" t="str">
        <f>IF(J37="Uitmuntend","€ 18.000",IF(J37="Goed","€ 16.200",IF(J37="Voldoende","€ 0",IF(J37="Matig","-€ 18.000",IF(J37="Onvoldoende","UITSLUITING"," ")))))</f>
        <v xml:space="preserve"> </v>
      </c>
      <c r="K38" s="110"/>
    </row>
    <row r="39" spans="1:11" ht="20" customHeight="1" x14ac:dyDescent="0.2">
      <c r="A39" s="93" t="str">
        <f>'Beoordelen kwaliteit'!A14:A14</f>
        <v>7.5 kwaliteit van dienstverlening en service</v>
      </c>
      <c r="B39" s="73" t="str">
        <f>'ASP-Inkoop ICT middelen'!A1</f>
        <v>Beoordelaar 1: ASP-Inkoop ICT middelen</v>
      </c>
      <c r="C39" s="8"/>
      <c r="D39" s="10" t="str">
        <f>'ASP-Inkoop ICT middelen'!C13</f>
        <v>SCORE:</v>
      </c>
      <c r="E39" s="87" t="s">
        <v>16</v>
      </c>
      <c r="F39" s="8"/>
      <c r="G39" s="10" t="str">
        <f>'ASP-Inkoop ICT middelen'!F13</f>
        <v>SCORE:</v>
      </c>
      <c r="H39" s="87" t="s">
        <v>16</v>
      </c>
      <c r="I39" s="8"/>
      <c r="J39" s="10" t="str">
        <f>'ASP-Inkoop ICT middelen'!I13</f>
        <v>SCORE:</v>
      </c>
      <c r="K39" s="109" t="s">
        <v>16</v>
      </c>
    </row>
    <row r="40" spans="1:11" ht="20" customHeight="1" x14ac:dyDescent="0.2">
      <c r="A40" s="94"/>
      <c r="B40" s="74" t="str">
        <f>'Coördinator ASP'!A1</f>
        <v>Beoordelaar 2: Coördinator  ASP</v>
      </c>
      <c r="C40" s="8"/>
      <c r="D40" s="10" t="str">
        <f>'Coördinator ASP'!C13</f>
        <v>SCORE:</v>
      </c>
      <c r="E40" s="88"/>
      <c r="F40" s="8"/>
      <c r="G40" s="10" t="str">
        <f>'Coördinator ASP'!F13</f>
        <v>SCORE:</v>
      </c>
      <c r="H40" s="88"/>
      <c r="I40" s="8"/>
      <c r="J40" s="10" t="str">
        <f>'Coördinator ASP'!I13</f>
        <v>SCORE:</v>
      </c>
      <c r="K40" s="110"/>
    </row>
    <row r="41" spans="1:11" ht="20" customHeight="1" x14ac:dyDescent="0.2">
      <c r="A41" s="94"/>
      <c r="B41" s="74" t="str">
        <f>Werkplekbeheer!A1</f>
        <v>Beoordelaar 3: Werkplekbeheer</v>
      </c>
      <c r="C41" s="8"/>
      <c r="D41" s="10" t="str">
        <f>Werkplekbeheer!C13</f>
        <v>SCORE:</v>
      </c>
      <c r="E41" s="88"/>
      <c r="F41" s="8"/>
      <c r="G41" s="10" t="str">
        <f>Werkplekbeheer!F13</f>
        <v>SCORE:</v>
      </c>
      <c r="H41" s="88"/>
      <c r="I41" s="8"/>
      <c r="J41" s="10" t="str">
        <f>Werkplekbeheer!I13</f>
        <v>SCORE:</v>
      </c>
      <c r="K41" s="110"/>
    </row>
    <row r="42" spans="1:11" ht="20" customHeight="1" x14ac:dyDescent="0.2">
      <c r="A42" s="94"/>
      <c r="B42" s="74" t="str">
        <f>'Moderne Werkplek OIT'!A1</f>
        <v>Beoordelaar 4: Moderne Werkplek OIT</v>
      </c>
      <c r="C42" s="8"/>
      <c r="D42" s="10" t="str">
        <f>'Moderne Werkplek OIT'!C13</f>
        <v>SCORE:</v>
      </c>
      <c r="E42" s="88"/>
      <c r="F42" s="8"/>
      <c r="G42" s="10" t="str">
        <f>'Moderne Werkplek OIT'!F13</f>
        <v>SCORE:</v>
      </c>
      <c r="H42" s="88"/>
      <c r="I42" s="8"/>
      <c r="J42" s="10" t="str">
        <f>'Moderne Werkplek OIT'!I13</f>
        <v>SCORE:</v>
      </c>
      <c r="K42" s="110"/>
    </row>
    <row r="43" spans="1:11" ht="20" customHeight="1" thickBot="1" x14ac:dyDescent="0.25">
      <c r="A43" s="94"/>
      <c r="B43" s="74" t="str">
        <f>'Manager Servicebedrijf'!A1</f>
        <v>Beoordelaar 5: Manager Servicebedrijf</v>
      </c>
      <c r="C43" s="8"/>
      <c r="D43" s="10" t="str">
        <f>'Manager Servicebedrijf'!C13</f>
        <v>SCORE:</v>
      </c>
      <c r="E43" s="88"/>
      <c r="F43" s="8"/>
      <c r="G43" s="10" t="str">
        <f>'Manager Servicebedrijf'!F13</f>
        <v>SCORE:</v>
      </c>
      <c r="H43" s="88"/>
      <c r="I43" s="8"/>
      <c r="J43" s="10" t="str">
        <f>'Manager Servicebedrijf'!I13</f>
        <v>SCORE:</v>
      </c>
      <c r="K43" s="110"/>
    </row>
    <row r="44" spans="1:11" ht="20" customHeight="1" thickBot="1" x14ac:dyDescent="0.25">
      <c r="A44" s="95" t="s">
        <v>17</v>
      </c>
      <c r="B44" s="95"/>
      <c r="C44" s="22"/>
      <c r="D44" s="28" t="s">
        <v>4</v>
      </c>
      <c r="E44" s="89"/>
      <c r="F44" s="24"/>
      <c r="G44" s="28" t="s">
        <v>4</v>
      </c>
      <c r="H44" s="89"/>
      <c r="I44" s="24"/>
      <c r="J44" s="28" t="s">
        <v>4</v>
      </c>
      <c r="K44" s="85"/>
    </row>
    <row r="45" spans="1:11" ht="20" customHeight="1" thickBot="1" x14ac:dyDescent="0.25">
      <c r="A45" s="97"/>
      <c r="B45" s="98"/>
      <c r="C45" s="8"/>
      <c r="D45" s="23" t="str">
        <f>IF(D44="Uitmuntend","€ 18.000",IF(D44="Goed","€ 16.200",IF(D44="Voldoende","€ 0",IF(D44="Matig","-€ 18.000",IF(D44="Onvoldoende","UITSLUITING"," ")))))</f>
        <v xml:space="preserve"> </v>
      </c>
      <c r="E45" s="88"/>
      <c r="F45" s="8"/>
      <c r="G45" s="23" t="str">
        <f>IF(G44="Uitmuntend","€ 18.000",IF(G44="Goed","€ 16.200",IF(G44="Voldoende","€ 0",IF(G44="Matig","-€ 18.000",IF(G44="Onvoldoende","UITSLUITING"," ")))))</f>
        <v xml:space="preserve"> </v>
      </c>
      <c r="H45" s="88"/>
      <c r="I45" s="8"/>
      <c r="J45" s="23" t="str">
        <f>IF(J44="Uitmuntend","€ 18.000",IF(J44="Goed","€ 16.200",IF(J44="Voldoende","€ 0",IF(J44="Matig","-€ 18.000",IF(J44="Onvoldoende","UITSLUITING"," ")))))</f>
        <v xml:space="preserve"> </v>
      </c>
      <c r="K45" s="110"/>
    </row>
    <row r="46" spans="1:11" s="6" customFormat="1" ht="30" customHeight="1" thickBot="1" x14ac:dyDescent="0.25">
      <c r="A46" s="91" t="s">
        <v>18</v>
      </c>
      <c r="B46" s="92"/>
      <c r="C46" s="36"/>
      <c r="D46" s="111" t="e">
        <f>D10+D17+D24+D31+D38+D45</f>
        <v>#VALUE!</v>
      </c>
      <c r="E46" s="112"/>
      <c r="F46" s="37"/>
      <c r="G46" s="111" t="e">
        <f>G10+G17+G24+G31+G38+G45</f>
        <v>#VALUE!</v>
      </c>
      <c r="H46" s="112"/>
      <c r="I46" s="37"/>
      <c r="J46" s="111" t="e">
        <f>J10+J17+J24+J31+J38+J45</f>
        <v>#VALUE!</v>
      </c>
      <c r="K46" s="112"/>
    </row>
  </sheetData>
  <sheetProtection algorithmName="SHA-512" hashValue="srGZSuAuVu9QLdCRvKX1B2sZKEoZUXL8Gv8e1UpzMBgg8ziqkLGmWWW610tn4/AHm0U/DB57k8N0ZSNKzCv0gw==" saltValue="u1vhrGE6sz/i74xZQBOCig==" spinCount="100000" sheet="1" objects="1" scenarios="1"/>
  <mergeCells count="42">
    <mergeCell ref="D46:E46"/>
    <mergeCell ref="G46:H46"/>
    <mergeCell ref="J46:K46"/>
    <mergeCell ref="E39:E45"/>
    <mergeCell ref="H39:H45"/>
    <mergeCell ref="K39:K45"/>
    <mergeCell ref="E32:E38"/>
    <mergeCell ref="H32:H38"/>
    <mergeCell ref="K32:K38"/>
    <mergeCell ref="A37:B37"/>
    <mergeCell ref="A38:B38"/>
    <mergeCell ref="A1:K1"/>
    <mergeCell ref="A3:B3"/>
    <mergeCell ref="A9:B9"/>
    <mergeCell ref="H4:H10"/>
    <mergeCell ref="H11:H17"/>
    <mergeCell ref="E4:E10"/>
    <mergeCell ref="E11:E17"/>
    <mergeCell ref="A16:B16"/>
    <mergeCell ref="A17:B17"/>
    <mergeCell ref="A10:B10"/>
    <mergeCell ref="A4:A8"/>
    <mergeCell ref="A11:A15"/>
    <mergeCell ref="K4:K10"/>
    <mergeCell ref="K11:K17"/>
    <mergeCell ref="A46:B46"/>
    <mergeCell ref="A18:A22"/>
    <mergeCell ref="A23:B23"/>
    <mergeCell ref="A24:B24"/>
    <mergeCell ref="A25:A29"/>
    <mergeCell ref="A32:A36"/>
    <mergeCell ref="A39:A43"/>
    <mergeCell ref="A30:B30"/>
    <mergeCell ref="A31:B31"/>
    <mergeCell ref="A44:B44"/>
    <mergeCell ref="A45:B45"/>
    <mergeCell ref="K18:K24"/>
    <mergeCell ref="E18:E24"/>
    <mergeCell ref="H18:H24"/>
    <mergeCell ref="E25:E31"/>
    <mergeCell ref="H25:H31"/>
    <mergeCell ref="K25:K31"/>
  </mergeCells>
  <dataValidations count="1">
    <dataValidation type="list" errorStyle="warning" allowBlank="1" showErrorMessage="1" sqref="J9 J16 D9 D16 G9 G16 D23 G23 J23 D30 G30 J30 J37 G37 D37 J44 G44 D44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2A35C-9B33-2544-9642-171C67FE80EA}">
  <dimension ref="A1:AX86"/>
  <sheetViews>
    <sheetView topLeftCell="M1" workbookViewId="0">
      <selection activeCell="F13" sqref="F13"/>
    </sheetView>
  </sheetViews>
  <sheetFormatPr baseColWidth="10" defaultRowHeight="20" customHeight="1" x14ac:dyDescent="0.2"/>
  <cols>
    <col min="1" max="1" width="77.83203125" customWidth="1"/>
    <col min="2" max="2" width="3.6640625" style="15" customWidth="1"/>
    <col min="3" max="3" width="29" customWidth="1"/>
    <col min="4" max="4" width="2.83203125" style="15" customWidth="1"/>
    <col min="5" max="5" width="28.83203125" customWidth="1"/>
    <col min="6" max="6" width="2.83203125" style="15" customWidth="1"/>
    <col min="7" max="7" width="28.83203125" customWidth="1"/>
    <col min="8" max="50" width="10.83203125" style="15"/>
  </cols>
  <sheetData>
    <row r="1" spans="1:15" ht="20" customHeight="1" x14ac:dyDescent="0.2">
      <c r="A1" s="58" t="s">
        <v>27</v>
      </c>
      <c r="C1" s="63"/>
      <c r="D1" s="7"/>
      <c r="E1" s="63"/>
      <c r="F1" s="7"/>
      <c r="G1" s="63"/>
    </row>
    <row r="2" spans="1:15" ht="20" customHeight="1" x14ac:dyDescent="0.2">
      <c r="A2" s="59" t="s">
        <v>28</v>
      </c>
      <c r="C2" s="64" t="str">
        <f>'[1]Beoordelaar 1'!C1:D1</f>
        <v>Inschrijver 1</v>
      </c>
      <c r="D2" s="68"/>
      <c r="E2" s="64" t="str">
        <f>'[1]Beoordelaar 1'!F1</f>
        <v>Inschrijver 2</v>
      </c>
      <c r="F2" s="68"/>
      <c r="G2" s="64" t="str">
        <f>'[1]Beoordelaar 1'!I1</f>
        <v>Inschrijver 3</v>
      </c>
    </row>
    <row r="3" spans="1:15" ht="20" customHeight="1" x14ac:dyDescent="0.2">
      <c r="A3" s="60" t="s">
        <v>32</v>
      </c>
      <c r="C3" s="65" t="e">
        <f>Concensus!D46</f>
        <v>#VALUE!</v>
      </c>
      <c r="D3" s="68"/>
      <c r="E3" s="65" t="e">
        <f>Concensus!G46</f>
        <v>#VALUE!</v>
      </c>
      <c r="F3" s="68"/>
      <c r="G3" s="65" t="e">
        <f>Concensus!J46</f>
        <v>#VALUE!</v>
      </c>
      <c r="H3" s="69"/>
      <c r="I3" s="69"/>
      <c r="J3" s="69"/>
      <c r="K3" s="69"/>
      <c r="L3" s="69"/>
      <c r="M3" s="69"/>
      <c r="N3" s="69"/>
      <c r="O3" s="69"/>
    </row>
    <row r="4" spans="1:15" ht="20" customHeight="1" x14ac:dyDescent="0.2">
      <c r="A4" s="60" t="s">
        <v>33</v>
      </c>
      <c r="C4" s="66">
        <v>0</v>
      </c>
      <c r="D4" s="68"/>
      <c r="E4" s="66">
        <v>0</v>
      </c>
      <c r="F4" s="68"/>
      <c r="G4" s="66">
        <v>0</v>
      </c>
    </row>
    <row r="5" spans="1:15" ht="20" customHeight="1" x14ac:dyDescent="0.2">
      <c r="A5" s="61" t="s">
        <v>29</v>
      </c>
      <c r="C5" s="66" t="e">
        <f>C3+C4</f>
        <v>#VALUE!</v>
      </c>
      <c r="D5" s="68"/>
      <c r="E5" s="66" t="e">
        <f>E3+E4</f>
        <v>#VALUE!</v>
      </c>
      <c r="F5" s="68"/>
      <c r="G5" s="66" t="e">
        <f>G3+G4</f>
        <v>#VALUE!</v>
      </c>
    </row>
    <row r="7" spans="1:15" ht="20" customHeight="1" x14ac:dyDescent="0.2">
      <c r="A7" s="61" t="s">
        <v>30</v>
      </c>
      <c r="C7" s="66">
        <v>0</v>
      </c>
      <c r="D7" s="68"/>
      <c r="E7" s="66">
        <v>0</v>
      </c>
      <c r="F7" s="68"/>
      <c r="G7" s="66">
        <v>0</v>
      </c>
    </row>
    <row r="9" spans="1:15" ht="20" customHeight="1" x14ac:dyDescent="0.2">
      <c r="A9" s="62" t="s">
        <v>31</v>
      </c>
      <c r="C9" s="67" t="e">
        <f>C7-C5</f>
        <v>#VALUE!</v>
      </c>
      <c r="D9" s="70"/>
      <c r="E9" s="67" t="e">
        <f>E7-E5</f>
        <v>#VALUE!</v>
      </c>
      <c r="F9" s="70"/>
      <c r="G9" s="67" t="e">
        <f>G7-G5</f>
        <v>#VALUE!</v>
      </c>
    </row>
    <row r="10" spans="1:15" s="15" customFormat="1" ht="20" customHeight="1" x14ac:dyDescent="0.2"/>
    <row r="11" spans="1:15" s="15" customFormat="1" ht="20" customHeight="1" x14ac:dyDescent="0.2"/>
    <row r="12" spans="1:15" s="15" customFormat="1" ht="20" customHeight="1" x14ac:dyDescent="0.2"/>
    <row r="13" spans="1:15" s="15" customFormat="1" ht="20" customHeight="1" x14ac:dyDescent="0.2"/>
    <row r="14" spans="1:15" s="15" customFormat="1" ht="20" customHeight="1" x14ac:dyDescent="0.2"/>
    <row r="15" spans="1:15" s="15" customFormat="1" ht="20" customHeight="1" x14ac:dyDescent="0.2"/>
    <row r="16" spans="1:15" s="15" customFormat="1" ht="20" customHeight="1" x14ac:dyDescent="0.2">
      <c r="C16" s="71"/>
    </row>
    <row r="17" spans="3:3" s="15" customFormat="1" ht="20" customHeight="1" x14ac:dyDescent="0.2">
      <c r="C17" s="71"/>
    </row>
    <row r="18" spans="3:3" s="15" customFormat="1" ht="20" customHeight="1" x14ac:dyDescent="0.2">
      <c r="C18" s="71"/>
    </row>
    <row r="19" spans="3:3" s="15" customFormat="1" ht="20" customHeight="1" x14ac:dyDescent="0.2">
      <c r="C19" s="71"/>
    </row>
    <row r="20" spans="3:3" s="15" customFormat="1" ht="20" customHeight="1" x14ac:dyDescent="0.2"/>
    <row r="21" spans="3:3" s="15" customFormat="1" ht="20" customHeight="1" x14ac:dyDescent="0.2"/>
    <row r="22" spans="3:3" s="15" customFormat="1" ht="20" customHeight="1" x14ac:dyDescent="0.2"/>
    <row r="23" spans="3:3" s="15" customFormat="1" ht="20" customHeight="1" x14ac:dyDescent="0.2"/>
    <row r="24" spans="3:3" s="15" customFormat="1" ht="20" customHeight="1" x14ac:dyDescent="0.2"/>
    <row r="25" spans="3:3" s="15" customFormat="1" ht="20" customHeight="1" x14ac:dyDescent="0.2"/>
    <row r="26" spans="3:3" s="15" customFormat="1" ht="20" customHeight="1" x14ac:dyDescent="0.2"/>
    <row r="27" spans="3:3" s="15" customFormat="1" ht="20" customHeight="1" x14ac:dyDescent="0.2"/>
    <row r="28" spans="3:3" s="15" customFormat="1" ht="20" customHeight="1" x14ac:dyDescent="0.2"/>
    <row r="29" spans="3:3" s="15" customFormat="1" ht="20" customHeight="1" x14ac:dyDescent="0.2"/>
    <row r="30" spans="3:3" s="15" customFormat="1" ht="20" customHeight="1" x14ac:dyDescent="0.2"/>
    <row r="31" spans="3:3" s="15" customFormat="1" ht="20" customHeight="1" x14ac:dyDescent="0.2"/>
    <row r="32" spans="3:3" s="15" customFormat="1" ht="20" customHeight="1" x14ac:dyDescent="0.2"/>
    <row r="33" s="15" customFormat="1" ht="20" customHeight="1" x14ac:dyDescent="0.2"/>
    <row r="34" s="15" customFormat="1" ht="20" customHeight="1" x14ac:dyDescent="0.2"/>
    <row r="35" s="15" customFormat="1" ht="20" customHeight="1" x14ac:dyDescent="0.2"/>
    <row r="36" s="15" customFormat="1" ht="20" customHeight="1" x14ac:dyDescent="0.2"/>
    <row r="37" s="15" customFormat="1" ht="20" customHeight="1" x14ac:dyDescent="0.2"/>
    <row r="38" s="15" customFormat="1" ht="20" customHeight="1" x14ac:dyDescent="0.2"/>
    <row r="39" s="15" customFormat="1" ht="20" customHeight="1" x14ac:dyDescent="0.2"/>
    <row r="40" s="15" customFormat="1" ht="20" customHeight="1" x14ac:dyDescent="0.2"/>
    <row r="41" s="15" customFormat="1" ht="20" customHeight="1" x14ac:dyDescent="0.2"/>
    <row r="42" s="15" customFormat="1" ht="20" customHeight="1" x14ac:dyDescent="0.2"/>
    <row r="43" s="15" customFormat="1" ht="20" customHeight="1" x14ac:dyDescent="0.2"/>
    <row r="44" s="15" customFormat="1" ht="20" customHeight="1" x14ac:dyDescent="0.2"/>
    <row r="45" s="15" customFormat="1" ht="20" customHeight="1" x14ac:dyDescent="0.2"/>
    <row r="46" s="15" customFormat="1" ht="20" customHeight="1" x14ac:dyDescent="0.2"/>
    <row r="47" s="15" customFormat="1" ht="20" customHeight="1" x14ac:dyDescent="0.2"/>
    <row r="48" s="15" customFormat="1" ht="20" customHeight="1" x14ac:dyDescent="0.2"/>
    <row r="49" s="15" customFormat="1" ht="20" customHeight="1" x14ac:dyDescent="0.2"/>
    <row r="50" s="15" customFormat="1" ht="20" customHeight="1" x14ac:dyDescent="0.2"/>
    <row r="51" s="15" customFormat="1" ht="20" customHeight="1" x14ac:dyDescent="0.2"/>
    <row r="52" s="15" customFormat="1" ht="20" customHeight="1" x14ac:dyDescent="0.2"/>
    <row r="53" s="15" customFormat="1" ht="20" customHeight="1" x14ac:dyDescent="0.2"/>
    <row r="54" s="15" customFormat="1" ht="20" customHeight="1" x14ac:dyDescent="0.2"/>
    <row r="55" s="15" customFormat="1" ht="20" customHeight="1" x14ac:dyDescent="0.2"/>
    <row r="56" s="15" customFormat="1" ht="20" customHeight="1" x14ac:dyDescent="0.2"/>
    <row r="57" s="15" customFormat="1" ht="20" customHeight="1" x14ac:dyDescent="0.2"/>
    <row r="58" s="15" customFormat="1" ht="20" customHeight="1" x14ac:dyDescent="0.2"/>
    <row r="59" s="15" customFormat="1" ht="20" customHeight="1" x14ac:dyDescent="0.2"/>
    <row r="60" s="15" customFormat="1" ht="20" customHeight="1" x14ac:dyDescent="0.2"/>
    <row r="61" s="15" customFormat="1" ht="20" customHeight="1" x14ac:dyDescent="0.2"/>
    <row r="62" s="15" customFormat="1" ht="20" customHeight="1" x14ac:dyDescent="0.2"/>
    <row r="63" s="15" customFormat="1" ht="20" customHeight="1" x14ac:dyDescent="0.2"/>
    <row r="64" s="15" customFormat="1" ht="20" customHeight="1" x14ac:dyDescent="0.2"/>
    <row r="65" s="15" customFormat="1" ht="20" customHeight="1" x14ac:dyDescent="0.2"/>
    <row r="66" s="15" customFormat="1" ht="20" customHeight="1" x14ac:dyDescent="0.2"/>
    <row r="67" s="15" customFormat="1" ht="20" customHeight="1" x14ac:dyDescent="0.2"/>
    <row r="68" s="15" customFormat="1" ht="20" customHeight="1" x14ac:dyDescent="0.2"/>
    <row r="69" s="15" customFormat="1" ht="20" customHeight="1" x14ac:dyDescent="0.2"/>
    <row r="70" s="15" customFormat="1" ht="20" customHeight="1" x14ac:dyDescent="0.2"/>
    <row r="71" s="15" customFormat="1" ht="20" customHeight="1" x14ac:dyDescent="0.2"/>
    <row r="72" s="15" customFormat="1" ht="20" customHeight="1" x14ac:dyDescent="0.2"/>
    <row r="73" s="15" customFormat="1" ht="20" customHeight="1" x14ac:dyDescent="0.2"/>
    <row r="74" s="15" customFormat="1" ht="20" customHeight="1" x14ac:dyDescent="0.2"/>
    <row r="75" s="15" customFormat="1" ht="20" customHeight="1" x14ac:dyDescent="0.2"/>
    <row r="76" s="15" customFormat="1" ht="20" customHeight="1" x14ac:dyDescent="0.2"/>
    <row r="77" s="15" customFormat="1" ht="20" customHeight="1" x14ac:dyDescent="0.2"/>
    <row r="78" s="15" customFormat="1" ht="20" customHeight="1" x14ac:dyDescent="0.2"/>
    <row r="79" s="15" customFormat="1" ht="20" customHeight="1" x14ac:dyDescent="0.2"/>
    <row r="80" s="15" customFormat="1" ht="20" customHeight="1" x14ac:dyDescent="0.2"/>
    <row r="81" s="15" customFormat="1" ht="20" customHeight="1" x14ac:dyDescent="0.2"/>
    <row r="82" s="15" customFormat="1" ht="20" customHeight="1" x14ac:dyDescent="0.2"/>
    <row r="83" s="15" customFormat="1" ht="20" customHeight="1" x14ac:dyDescent="0.2"/>
    <row r="84" s="15" customFormat="1" ht="20" customHeight="1" x14ac:dyDescent="0.2"/>
    <row r="85" s="15" customFormat="1" ht="20" customHeight="1" x14ac:dyDescent="0.2"/>
    <row r="86" s="15" customFormat="1" ht="20" customHeight="1" x14ac:dyDescent="0.2"/>
  </sheetData>
  <sheetProtection algorithmName="SHA-512" hashValue="e0iXQopHGwTAD7DBoxkKWAwZwyELm/rlKzIG/O7pCroG/034pWu1LLjfLcj1M0b/K0hL1W6da33Ac6Y2wtMDtQ==" saltValue="eFytqwP9aYoFKF+kBOW6v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71AAC8-0C8A-43B7-8F2B-C28E19DB1271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4d4ff2e-cf62-40b0-a5cf-f8c6524922a9"/>
    <ds:schemaRef ds:uri="http://purl.org/dc/terms/"/>
    <ds:schemaRef ds:uri="http://schemas.microsoft.com/office/2006/documentManagement/types"/>
    <ds:schemaRef ds:uri="cdfd6af9-2027-427e-aee7-f2f3dc2ea94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2B2980-1492-4577-84A6-6A6A5A050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F995A0-C4E4-4E8E-8DA9-3B398984FE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</vt:i4>
      </vt:variant>
    </vt:vector>
  </HeadingPairs>
  <TitlesOfParts>
    <vt:vector size="9" baseType="lpstr">
      <vt:lpstr>Beoordelen kwaliteit</vt:lpstr>
      <vt:lpstr>ASP-Inkoop ICT middelen</vt:lpstr>
      <vt:lpstr>Coördinator ASP</vt:lpstr>
      <vt:lpstr>Werkplekbeheer</vt:lpstr>
      <vt:lpstr>Moderne Werkplek OIT</vt:lpstr>
      <vt:lpstr>Manager Servicebedrijf</vt:lpstr>
      <vt:lpstr>Concensus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2006-09-16T00:00:00Z</dcterms:created>
  <dcterms:modified xsi:type="dcterms:W3CDTF">2025-10-01T13:25:44Z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