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jmpisters/Library/CloudStorage/Dropbox/Light2020/Gem. Delft/2024/Aanbesteding - Leveren Armaturen/2025-II/PvE/"/>
    </mc:Choice>
  </mc:AlternateContent>
  <xr:revisionPtr revIDLastSave="0" documentId="13_ncr:1_{AF038D75-3DEE-AA48-9C0B-869573D4C063}" xr6:coauthVersionLast="47" xr6:coauthVersionMax="47" xr10:uidLastSave="{00000000-0000-0000-0000-000000000000}"/>
  <bookViews>
    <workbookView xWindow="0" yWindow="500" windowWidth="44300" windowHeight="27180" tabRatio="500" xr2:uid="{00000000-000D-0000-FFFF-FFFF00000000}"/>
  </bookViews>
  <sheets>
    <sheet name="In te vullen" sheetId="2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2" l="1"/>
  <c r="D47" i="2"/>
  <c r="D24" i="2" s="1"/>
  <c r="D27" i="2"/>
</calcChain>
</file>

<file path=xl/sharedStrings.xml><?xml version="1.0" encoding="utf-8"?>
<sst xmlns="http://schemas.openxmlformats.org/spreadsheetml/2006/main" count="226" uniqueCount="181">
  <si>
    <t>Categorie</t>
  </si>
  <si>
    <t>Omschrijving</t>
  </si>
  <si>
    <t>Eenheid / Waarde</t>
  </si>
  <si>
    <t>Invulveld Leverancier</t>
  </si>
  <si>
    <t>Toelichting/ eis</t>
  </si>
  <si>
    <t>Legenda</t>
  </si>
  <si>
    <t>Opties keuzemenu</t>
  </si>
  <si>
    <t>1. Algemene informatie</t>
  </si>
  <si>
    <t>Waarschijnlijk goed ingevuld</t>
  </si>
  <si>
    <t>I</t>
  </si>
  <si>
    <t>Fabrikant</t>
  </si>
  <si>
    <t>–</t>
  </si>
  <si>
    <t>Lumenbedrijf</t>
  </si>
  <si>
    <t>Fabrikant van armatuur</t>
  </si>
  <si>
    <t>Fout ingevuld/ veroorzaakt fout</t>
  </si>
  <si>
    <t>II</t>
  </si>
  <si>
    <t>Naam van armatuur</t>
  </si>
  <si>
    <t>DeLux</t>
  </si>
  <si>
    <t>Exact typeaanduiding</t>
  </si>
  <si>
    <t>Handmatig controleren</t>
  </si>
  <si>
    <t>Lengte</t>
  </si>
  <si>
    <t>mm</t>
  </si>
  <si>
    <t>Lengte: van toepassing percelen 4, 5, 6 en 7.</t>
  </si>
  <si>
    <t>In te vullen</t>
  </si>
  <si>
    <t>Breedte of Diameter afmeting</t>
  </si>
  <si>
    <t xml:space="preserve">Diameter: van toepassing percelen 1, 2, en 3. 
Breedte: van toepassing percelen 4, 5, 6 en 7. </t>
  </si>
  <si>
    <t>Niet invulbaar (automatisch berekening)</t>
  </si>
  <si>
    <t>Hoogte afmeting</t>
  </si>
  <si>
    <t>Hoogte</t>
  </si>
  <si>
    <t>Component led: merk en serie</t>
  </si>
  <si>
    <t>Onlight leds 8</t>
  </si>
  <si>
    <t>Specificeer type led-chip</t>
  </si>
  <si>
    <t>Component optiek of lenzen: merk en serie</t>
  </si>
  <si>
    <t>Onlight lens 500AS</t>
  </si>
  <si>
    <t>Type lens of optiek</t>
  </si>
  <si>
    <t>Component driver: merk en serie</t>
  </si>
  <si>
    <t>Driver ACDC25W v2.00</t>
  </si>
  <si>
    <t>Inclusief serienummer</t>
  </si>
  <si>
    <t>Perceel</t>
  </si>
  <si>
    <t>1 t/m 7</t>
  </si>
  <si>
    <t>Maximale vermogen LED driver</t>
  </si>
  <si>
    <t>W</t>
  </si>
  <si>
    <t>≤ 25W (perceel 1 t/m 5)
≤ 40W (perceel 6 en 7)</t>
  </si>
  <si>
    <t>Kleur armatuur</t>
  </si>
  <si>
    <t>RAL</t>
  </si>
  <si>
    <t>Perceel 1: RAL 9007
Perceel 2: RAL 9005
Perceel 3: RAL 7016
Percelen 4 t/m 7: standaardkleur metaalgrijs leverancier of RAL 9007</t>
  </si>
  <si>
    <t>Tilthoek (opschuif) minimum</t>
  </si>
  <si>
    <t>Graden</t>
  </si>
  <si>
    <t>≤ -5°
Van toepassing percelen 4, 5, 6 en 7</t>
  </si>
  <si>
    <t>Tilthoek (opschuif) maximum</t>
  </si>
  <si>
    <t>≥ 0°
Van toepassing percelen 4, 5, 6 en 7</t>
  </si>
  <si>
    <t>2. Levensduur armatuur</t>
  </si>
  <si>
    <t>Verwachte levensduur led-module</t>
  </si>
  <si>
    <t>Uur</t>
  </si>
  <si>
    <t>≥ 100.000 uur</t>
  </si>
  <si>
    <t>Lumenbehoud led-module</t>
  </si>
  <si>
    <t>L</t>
  </si>
  <si>
    <t>Faalpercentage ledmodule</t>
  </si>
  <si>
    <t>F</t>
  </si>
  <si>
    <t>Max. F10</t>
  </si>
  <si>
    <t>Levensduur driver</t>
  </si>
  <si>
    <t>Faalpercentage driver</t>
  </si>
  <si>
    <t>3. Fotometrische parameters</t>
  </si>
  <si>
    <t>Luminous flux armatuur</t>
  </si>
  <si>
    <t>Lm</t>
  </si>
  <si>
    <t>Volgens uitkomst lichtberekening profiel</t>
  </si>
  <si>
    <t>Efficacy armatuur (start)</t>
  </si>
  <si>
    <t>Lm/W</t>
  </si>
  <si>
    <t>≥ 90lm/W</t>
  </si>
  <si>
    <t>Efficacy armatuur einde levensduur</t>
  </si>
  <si>
    <t>Luminous flux LED-module</t>
  </si>
  <si>
    <t>Rendement armatuur</t>
  </si>
  <si>
    <t>Hier zit geen eis aan verbonden.</t>
  </si>
  <si>
    <t>Kleurtemperatuur</t>
  </si>
  <si>
    <t>K</t>
  </si>
  <si>
    <t>2700K (perceel 1) volgens CIE 15
3000K (perceel 2 t/m 7) volgens CIE 15</t>
  </si>
  <si>
    <t>Kleurcoördinaten</t>
  </si>
  <si>
    <t>X/Y</t>
  </si>
  <si>
    <t>0.44, 0.41</t>
  </si>
  <si>
    <t>Volgens CIE 15. (max. 3 decimalen)</t>
  </si>
  <si>
    <t>Kleurrendering</t>
  </si>
  <si>
    <t>CRI</t>
  </si>
  <si>
    <t>CRI ≥ 80 volgens CIE 13.3</t>
  </si>
  <si>
    <t>Kleurnauwkeurigheid</t>
  </si>
  <si>
    <t>MacAdam</t>
  </si>
  <si>
    <t>Afwijking na 9000 branduren. Max. 5 SDCM.</t>
  </si>
  <si>
    <t>Low Frequency ripple, piek-tot-piek (bij 100% belasting), typ.</t>
  </si>
  <si>
    <t>%</t>
  </si>
  <si>
    <t>≤ 3%</t>
  </si>
  <si>
    <t>Flikkerpercentage</t>
  </si>
  <si>
    <t>≤ 10% (decimaal toegestaan)</t>
  </si>
  <si>
    <t>4. Elektrische parameters</t>
  </si>
  <si>
    <t>Voedingsspanningsbereik (min)</t>
  </si>
  <si>
    <t>V AC</t>
  </si>
  <si>
    <t>≤ 200V AC
Van toepassing op alle percelen</t>
  </si>
  <si>
    <t>Voedingsspanningsbereik (max)</t>
  </si>
  <si>
    <t>≥ 250V AC 
Van toepassing op alle percelen</t>
  </si>
  <si>
    <t>V DC</t>
  </si>
  <si>
    <t>≤ 320V DC 
Van toepassing perceel 1, 3, 4 en 6</t>
  </si>
  <si>
    <t>≥ 380V DC 
Van toepassing perceel 1, 3, 4 en 6</t>
  </si>
  <si>
    <t>Stroom bij begin levensduur (incl. CLO)</t>
  </si>
  <si>
    <t>mA</t>
  </si>
  <si>
    <t>Op basis van daadwerkelijk verbruik (230v AC)</t>
  </si>
  <si>
    <t>Gem. stroom gedurende levensduur (incl. CLO)</t>
  </si>
  <si>
    <t>Stroom einde levensduur (incl. CLO)</t>
  </si>
  <si>
    <t>Max. inschakelstroom 230v AC</t>
  </si>
  <si>
    <t>A</t>
  </si>
  <si>
    <t>Bij 90° fasehoek. Max. 80A.
Van toepassing op alle percelen</t>
  </si>
  <si>
    <t>Duur inschakelpiek 230v AC</t>
  </si>
  <si>
    <t>µs</t>
  </si>
  <si>
    <t>≤ 1500 µs
Van toepassing op alle percelen</t>
  </si>
  <si>
    <t>Max. inschakelstroom 350v DC</t>
  </si>
  <si>
    <t>Max. 40A.
Van toepassing perceel 1, 3, 4 en 6</t>
  </si>
  <si>
    <t>Duur inschakelpiek 350v DC</t>
  </si>
  <si>
    <t>≤ 1500 µs
Van toepassing perceel 1, 3, 4 en 6</t>
  </si>
  <si>
    <t>Vermogen - Start</t>
  </si>
  <si>
    <t>EMVI vermogen</t>
  </si>
  <si>
    <t>Voor gunningscriteria</t>
  </si>
  <si>
    <t>Cos φ</t>
  </si>
  <si>
    <t>Power factor 100% (van nominale vermogen driver)</t>
  </si>
  <si>
    <t>≥ 0,95. PF op basis van 230v AC.</t>
  </si>
  <si>
    <t>Power factor 70% (van nominale vermogen driver)</t>
  </si>
  <si>
    <t>≥ 0,90. PF op basis van 230v AC.</t>
  </si>
  <si>
    <t>Power factor 50% (van nominale vermogen driver)</t>
  </si>
  <si>
    <t>Power factor 20% (van nominale vermogen driver)</t>
  </si>
  <si>
    <t>Efficiency op basis van 350v DC.
Van toepassing perceel 1, 3, 4 en 6.</t>
  </si>
  <si>
    <t>Efficiency bij 100% (van nominale vermogen driver)</t>
  </si>
  <si>
    <t>≥ 85%. Efficiency op basis van 350v DC.
Van toepassing perceel 1, 3, 4 en 6.</t>
  </si>
  <si>
    <t>Efficiency bij 70% (van nominale vermogen driver)</t>
  </si>
  <si>
    <t>Efficiency bij 50% (van nominale vermogen driver)</t>
  </si>
  <si>
    <t>Efficiency bij 20% (van nominale vermogen driver)</t>
  </si>
  <si>
    <t>Total Harmonic Distortion (THD) bij nominale belasting driver</t>
  </si>
  <si>
    <t>≤ 10% (decimaal toegestaan) volgens EN 61000-3-2 uitgaand van 230v AC 50hz.</t>
  </si>
  <si>
    <t>kV</t>
  </si>
  <si>
    <t>Surge bescherming (line-line)</t>
  </si>
  <si>
    <t>≥ 6kV. Volgens EN 61000-4-5</t>
  </si>
  <si>
    <t>Surge bescherming (line-earth)</t>
  </si>
  <si>
    <t>≥ 10kV. Volgens EN 61000-4-5</t>
  </si>
  <si>
    <t>Veiligheid elektrisch</t>
  </si>
  <si>
    <t>Klasse (keuzemenu)</t>
  </si>
  <si>
    <t>I of II.</t>
  </si>
  <si>
    <t>5. Omgevingscondities</t>
  </si>
  <si>
    <t>IP-classificatie</t>
  </si>
  <si>
    <t>IPXX</t>
  </si>
  <si>
    <t>≥ IP65.</t>
  </si>
  <si>
    <t>IK-classificatie</t>
  </si>
  <si>
    <t>IK</t>
  </si>
  <si>
    <t>Min. IK09 (perceel 1 en 2)
Min. IK08 (perceel 3, 4, 5, 6 en 7)</t>
  </si>
  <si>
    <t>Gewicht</t>
  </si>
  <si>
    <t>kg</t>
  </si>
  <si>
    <t>Op 0,1 kg nauwkeurig
Max. 6 kg (perceel 1 en 2)
Max. 12 kg (perceel 3)
Max. 8 kg (perceel 4, 5, 6 en 7)</t>
  </si>
  <si>
    <t>Oppervlaktebehandeling klasse</t>
  </si>
  <si>
    <t>C</t>
  </si>
  <si>
    <t xml:space="preserve">≥ C4. </t>
  </si>
  <si>
    <t>Oppervlaktebehandeling omschrijving</t>
  </si>
  <si>
    <t>Tekst (bondig)</t>
  </si>
  <si>
    <t>Poedercoat 50µm en toplaag 60 µm</t>
  </si>
  <si>
    <t>Aantal lagen + type coating + laagdiktes (µm)</t>
  </si>
  <si>
    <t>6. Duurzaamheid</t>
  </si>
  <si>
    <t>Levenscyclusanalyse (LCA)</t>
  </si>
  <si>
    <t>kg CO₂ eq</t>
  </si>
  <si>
    <t>7. Lichttechnisch (Profiel Perceel 1)</t>
  </si>
  <si>
    <t>Gemiddelde verlichtingssterkte (Egem)</t>
  </si>
  <si>
    <t>lx</t>
  </si>
  <si>
    <t>Gelijkmatigheid (Es/Egem)</t>
  </si>
  <si>
    <t>Kolom1</t>
  </si>
  <si>
    <t xml:space="preserve">Mininmaal L95 </t>
  </si>
  <si>
    <t>Maximaal F10</t>
  </si>
  <si>
    <t>≥ 0,70. PF op basis van 230v AC.</t>
  </si>
  <si>
    <t>≥ 0,80. PF op basis van 230v AC.</t>
  </si>
  <si>
    <t>Power factor bij opgegeven 'Vermogen - Start, cel B46'</t>
  </si>
  <si>
    <t>≥ 75%. Efficiency op basis van 350v DC.
Van toepassing perceel 1, 3, 4 en 6.</t>
  </si>
  <si>
    <t>≥ 70%. Efficiency op basis van 350v DC.
Van toepassing perceel 1, 3, 4 en 6.</t>
  </si>
  <si>
    <t>≥ 65%. Efficiency op basis van 350v DC.
Van toepassing perceel 1, 3, 4 en 6.</t>
  </si>
  <si>
    <t>PF op basis van 230v AC.</t>
  </si>
  <si>
    <t>Efficiency bij opgegeven 'Vermogen - Start, cel B46'</t>
  </si>
  <si>
    <t>Gehele armatuur (par. 7.3.5), onderdeel A1 t/m A4. Op 0,1 nauwkeurig
Max. 100,0 kg CO2 eq.</t>
  </si>
  <si>
    <t>Luminantie (L)</t>
  </si>
  <si>
    <t>Gelijkmatigheid (Ul)</t>
  </si>
  <si>
    <t>Volgens lichtberekening (perceel 6 en 7)</t>
  </si>
  <si>
    <t>Volgens lichtberekening (perceel 1, 2, 3, 4 en 5) Beoordelingsvlak Rijbaan 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</si>
</sst>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0" borderId="0" xfId="0" applyFont="1"/>
    <xf numFmtId="0" fontId="3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wrapText="1"/>
    </xf>
    <xf numFmtId="0" fontId="0" fillId="0" borderId="1" xfId="0" applyBorder="1"/>
    <xf numFmtId="0" fontId="0" fillId="7" borderId="3" xfId="0" applyFill="1" applyBorder="1"/>
    <xf numFmtId="0" fontId="0" fillId="8" borderId="3" xfId="0" applyFill="1" applyBorder="1"/>
    <xf numFmtId="0" fontId="0" fillId="6" borderId="3" xfId="0" applyFill="1" applyBorder="1"/>
    <xf numFmtId="0" fontId="0" fillId="9" borderId="3" xfId="0" applyFill="1" applyBorder="1"/>
    <xf numFmtId="0" fontId="0" fillId="9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10" fontId="6" fillId="0" borderId="2" xfId="0" applyNumberFormat="1" applyFont="1" applyFill="1" applyBorder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/>
    <xf numFmtId="0" fontId="0" fillId="0" borderId="4" xfId="0" applyBorder="1" applyAlignment="1">
      <alignment horizontal="left"/>
    </xf>
    <xf numFmtId="0" fontId="0" fillId="5" borderId="5" xfId="0" applyFill="1" applyBorder="1" applyAlignment="1">
      <alignment horizontal="left"/>
    </xf>
    <xf numFmtId="0" fontId="6" fillId="0" borderId="3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</cellXfs>
  <cellStyles count="1">
    <cellStyle name="Standaard" xfId="0" builtinId="0"/>
  </cellStyles>
  <dxfs count="10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solid">
          <bgColor theme="6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9" defaultPivotStyle="PivotStyleMedium7"/>
  <colors>
    <mruColors>
      <color rgb="FFFFEB9C"/>
      <color rgb="FFFFC7CE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95FE19-DD22-4F3C-95A6-CC7DF2539E92}" name="Tabel1" displayName="Tabel1" ref="A1:F74" totalsRowShown="0" headerRowDxfId="100" dataDxfId="99">
  <autoFilter ref="A1:F74" xr:uid="{0495FE19-DD22-4F3C-95A6-CC7DF2539E92}"/>
  <tableColumns count="6">
    <tableColumn id="1" xr3:uid="{6F8F1E46-BB2B-4CE4-B959-8A0F96995AA2}" name="Categorie" dataDxfId="98"/>
    <tableColumn id="2" xr3:uid="{683135AA-21EE-4D41-A7EB-629F29A37F64}" name="Omschrijving" dataDxfId="97"/>
    <tableColumn id="3" xr3:uid="{ACA347F8-A8E9-4E2F-9E1C-58C55BEC98FB}" name="Eenheid / Waarde" dataDxfId="96"/>
    <tableColumn id="4" xr3:uid="{9984363E-9BB1-45E2-A44E-ECF00B530A38}" name="Invulveld Leverancier" dataDxfId="95"/>
    <tableColumn id="5" xr3:uid="{00070A38-4D67-498C-8F42-18B66D46839A}" name="Toelichting/ eis" dataDxfId="94"/>
    <tableColumn id="6" xr3:uid="{1075CBEC-A7BD-2D40-B45F-E2F57D74A98C}" name="Kolom1" dataDxfId="9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0E2CD-9A55-4D5A-862A-CC1D01E32F81}">
  <dimension ref="A1:L74"/>
  <sheetViews>
    <sheetView tabSelected="1" topLeftCell="A45" zoomScale="140" zoomScaleNormal="140" workbookViewId="0">
      <selection activeCell="E78" sqref="E78"/>
    </sheetView>
  </sheetViews>
  <sheetFormatPr baseColWidth="10" defaultColWidth="8.83203125" defaultRowHeight="16" x14ac:dyDescent="0.2"/>
  <cols>
    <col min="1" max="1" width="26.83203125" bestFit="1" customWidth="1"/>
    <col min="2" max="2" width="58.1640625" customWidth="1"/>
    <col min="3" max="3" width="24.33203125" customWidth="1"/>
    <col min="4" max="4" width="33.1640625" customWidth="1"/>
    <col min="5" max="5" width="67.1640625" customWidth="1"/>
    <col min="7" max="7" width="8.83203125" customWidth="1"/>
    <col min="8" max="8" width="40" bestFit="1" customWidth="1"/>
    <col min="11" max="11" width="16.164062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165</v>
      </c>
      <c r="G1" t="s">
        <v>5</v>
      </c>
      <c r="K1" t="s">
        <v>6</v>
      </c>
    </row>
    <row r="2" spans="1:12" x14ac:dyDescent="0.2">
      <c r="A2" s="6" t="s">
        <v>7</v>
      </c>
      <c r="B2" s="7"/>
      <c r="C2" s="7"/>
      <c r="D2" s="7"/>
      <c r="E2" s="7"/>
      <c r="F2" s="2"/>
      <c r="G2" s="11"/>
      <c r="H2" t="s">
        <v>8</v>
      </c>
      <c r="K2" t="s">
        <v>9</v>
      </c>
      <c r="L2">
        <v>2700</v>
      </c>
    </row>
    <row r="3" spans="1:12" x14ac:dyDescent="0.2">
      <c r="A3" s="2"/>
      <c r="B3" s="2" t="s">
        <v>10</v>
      </c>
      <c r="C3" s="2" t="s">
        <v>11</v>
      </c>
      <c r="D3" s="15" t="s">
        <v>12</v>
      </c>
      <c r="E3" s="2" t="s">
        <v>13</v>
      </c>
      <c r="F3" s="2"/>
      <c r="G3" s="12"/>
      <c r="H3" t="s">
        <v>14</v>
      </c>
      <c r="K3" t="s">
        <v>15</v>
      </c>
      <c r="L3">
        <v>3000</v>
      </c>
    </row>
    <row r="4" spans="1:12" x14ac:dyDescent="0.2">
      <c r="A4" s="2"/>
      <c r="B4" s="2" t="s">
        <v>16</v>
      </c>
      <c r="C4" s="2" t="s">
        <v>11</v>
      </c>
      <c r="D4" s="2" t="s">
        <v>17</v>
      </c>
      <c r="E4" s="2" t="s">
        <v>18</v>
      </c>
      <c r="F4" s="2"/>
      <c r="G4" s="13"/>
      <c r="H4" t="s">
        <v>19</v>
      </c>
    </row>
    <row r="5" spans="1:12" ht="17" x14ac:dyDescent="0.2">
      <c r="A5" s="2"/>
      <c r="B5" s="2" t="s">
        <v>20</v>
      </c>
      <c r="C5" s="2" t="s">
        <v>21</v>
      </c>
      <c r="D5" s="2">
        <v>300</v>
      </c>
      <c r="E5" s="3" t="s">
        <v>22</v>
      </c>
      <c r="F5" s="2"/>
      <c r="G5" s="14"/>
      <c r="H5" t="s">
        <v>23</v>
      </c>
    </row>
    <row r="6" spans="1:12" ht="35" thickBot="1" x14ac:dyDescent="0.25">
      <c r="A6" s="2"/>
      <c r="B6" s="2" t="s">
        <v>24</v>
      </c>
      <c r="C6" s="2" t="s">
        <v>21</v>
      </c>
      <c r="D6" s="2">
        <v>200</v>
      </c>
      <c r="E6" s="3" t="s">
        <v>25</v>
      </c>
      <c r="F6" s="2"/>
      <c r="G6" s="10"/>
      <c r="H6" t="s">
        <v>26</v>
      </c>
    </row>
    <row r="7" spans="1:12" x14ac:dyDescent="0.2">
      <c r="A7" s="2"/>
      <c r="B7" s="2" t="s">
        <v>27</v>
      </c>
      <c r="C7" s="2" t="s">
        <v>21</v>
      </c>
      <c r="D7" s="2">
        <v>100</v>
      </c>
      <c r="E7" s="2" t="s">
        <v>28</v>
      </c>
      <c r="F7" s="2"/>
    </row>
    <row r="8" spans="1:12" x14ac:dyDescent="0.2">
      <c r="A8" s="2"/>
      <c r="B8" s="2" t="s">
        <v>29</v>
      </c>
      <c r="C8" s="2" t="s">
        <v>11</v>
      </c>
      <c r="D8" s="2" t="s">
        <v>30</v>
      </c>
      <c r="E8" s="2" t="s">
        <v>31</v>
      </c>
      <c r="F8" s="2"/>
      <c r="H8" s="5"/>
    </row>
    <row r="9" spans="1:12" x14ac:dyDescent="0.2">
      <c r="A9" s="2"/>
      <c r="B9" s="2" t="s">
        <v>32</v>
      </c>
      <c r="C9" s="2" t="s">
        <v>11</v>
      </c>
      <c r="D9" s="2" t="s">
        <v>33</v>
      </c>
      <c r="E9" s="2" t="s">
        <v>34</v>
      </c>
      <c r="F9" s="2"/>
    </row>
    <row r="10" spans="1:12" x14ac:dyDescent="0.2">
      <c r="A10" s="2"/>
      <c r="B10" s="2" t="s">
        <v>35</v>
      </c>
      <c r="C10" s="2" t="s">
        <v>11</v>
      </c>
      <c r="D10" s="2" t="s">
        <v>36</v>
      </c>
      <c r="E10" s="2" t="s">
        <v>37</v>
      </c>
      <c r="F10" s="2"/>
    </row>
    <row r="11" spans="1:12" x14ac:dyDescent="0.2">
      <c r="A11" s="2"/>
      <c r="B11" s="2" t="s">
        <v>38</v>
      </c>
      <c r="C11" s="2"/>
      <c r="D11" s="2">
        <v>1</v>
      </c>
      <c r="E11" s="2" t="s">
        <v>39</v>
      </c>
      <c r="F11" s="2"/>
    </row>
    <row r="12" spans="1:12" ht="34" x14ac:dyDescent="0.2">
      <c r="A12" s="2"/>
      <c r="B12" s="2" t="s">
        <v>40</v>
      </c>
      <c r="C12" s="2" t="s">
        <v>41</v>
      </c>
      <c r="D12" s="2">
        <v>24</v>
      </c>
      <c r="E12" s="3" t="s">
        <v>42</v>
      </c>
      <c r="F12" s="2"/>
    </row>
    <row r="13" spans="1:12" ht="68" x14ac:dyDescent="0.2">
      <c r="A13" s="2"/>
      <c r="B13" s="2" t="s">
        <v>43</v>
      </c>
      <c r="C13" s="2" t="s">
        <v>44</v>
      </c>
      <c r="D13" s="2">
        <v>9007</v>
      </c>
      <c r="E13" s="3" t="s">
        <v>45</v>
      </c>
      <c r="F13" s="2"/>
    </row>
    <row r="14" spans="1:12" ht="34" x14ac:dyDescent="0.2">
      <c r="A14" s="2"/>
      <c r="B14" s="2" t="s">
        <v>46</v>
      </c>
      <c r="C14" s="2" t="s">
        <v>47</v>
      </c>
      <c r="D14" s="2">
        <v>-5</v>
      </c>
      <c r="E14" s="3" t="s">
        <v>48</v>
      </c>
      <c r="F14" s="2"/>
    </row>
    <row r="15" spans="1:12" ht="34" x14ac:dyDescent="0.2">
      <c r="A15" s="2"/>
      <c r="B15" s="2" t="s">
        <v>49</v>
      </c>
      <c r="C15" s="2" t="s">
        <v>47</v>
      </c>
      <c r="D15" s="2">
        <v>5</v>
      </c>
      <c r="E15" s="3" t="s">
        <v>50</v>
      </c>
      <c r="F15" s="2"/>
    </row>
    <row r="16" spans="1:12" x14ac:dyDescent="0.2">
      <c r="A16" s="6" t="s">
        <v>51</v>
      </c>
      <c r="B16" s="7"/>
      <c r="C16" s="7"/>
      <c r="D16" s="7"/>
      <c r="E16" s="7"/>
      <c r="F16" s="2"/>
    </row>
    <row r="17" spans="1:7" x14ac:dyDescent="0.2">
      <c r="A17" s="2"/>
      <c r="B17" s="2" t="s">
        <v>52</v>
      </c>
      <c r="C17" s="2" t="s">
        <v>53</v>
      </c>
      <c r="D17" s="2">
        <v>100000</v>
      </c>
      <c r="E17" s="2" t="s">
        <v>54</v>
      </c>
      <c r="F17" s="2"/>
    </row>
    <row r="18" spans="1:7" ht="17" x14ac:dyDescent="0.2">
      <c r="A18" s="2"/>
      <c r="B18" s="2" t="s">
        <v>55</v>
      </c>
      <c r="C18" s="2" t="s">
        <v>56</v>
      </c>
      <c r="D18" s="2">
        <v>95</v>
      </c>
      <c r="E18" s="3" t="s">
        <v>166</v>
      </c>
      <c r="F18" s="2"/>
    </row>
    <row r="19" spans="1:7" x14ac:dyDescent="0.2">
      <c r="A19" s="2"/>
      <c r="B19" s="2" t="s">
        <v>57</v>
      </c>
      <c r="C19" s="2" t="s">
        <v>58</v>
      </c>
      <c r="D19" s="2">
        <v>10</v>
      </c>
      <c r="E19" s="5" t="s">
        <v>167</v>
      </c>
      <c r="F19" s="2"/>
      <c r="G19" s="9"/>
    </row>
    <row r="20" spans="1:7" x14ac:dyDescent="0.2">
      <c r="A20" s="2"/>
      <c r="B20" s="2" t="s">
        <v>60</v>
      </c>
      <c r="C20" s="2" t="s">
        <v>53</v>
      </c>
      <c r="D20" s="2">
        <v>100000</v>
      </c>
      <c r="E20" s="2" t="s">
        <v>54</v>
      </c>
      <c r="F20" s="2"/>
    </row>
    <row r="21" spans="1:7" x14ac:dyDescent="0.2">
      <c r="A21" s="2"/>
      <c r="B21" s="2" t="s">
        <v>61</v>
      </c>
      <c r="C21" s="2" t="s">
        <v>58</v>
      </c>
      <c r="D21" s="2">
        <v>10</v>
      </c>
      <c r="E21" s="2" t="s">
        <v>59</v>
      </c>
      <c r="F21" s="2"/>
    </row>
    <row r="22" spans="1:7" x14ac:dyDescent="0.2">
      <c r="A22" s="6" t="s">
        <v>62</v>
      </c>
      <c r="B22" s="7"/>
      <c r="C22" s="7"/>
      <c r="D22" s="7"/>
      <c r="E22" s="7"/>
      <c r="F22" s="2"/>
    </row>
    <row r="23" spans="1:7" ht="17" thickBot="1" x14ac:dyDescent="0.25">
      <c r="A23" s="2"/>
      <c r="B23" s="2" t="s">
        <v>63</v>
      </c>
      <c r="C23" s="2" t="s">
        <v>64</v>
      </c>
      <c r="D23" s="2">
        <v>1200</v>
      </c>
      <c r="E23" s="2" t="s">
        <v>65</v>
      </c>
      <c r="F23" s="2"/>
    </row>
    <row r="24" spans="1:7" x14ac:dyDescent="0.2">
      <c r="A24" s="2"/>
      <c r="B24" s="2" t="s">
        <v>66</v>
      </c>
      <c r="C24" s="2" t="s">
        <v>67</v>
      </c>
      <c r="D24" s="21">
        <f>ROUND(D23/D47,2)</f>
        <v>105.26</v>
      </c>
      <c r="E24" s="2" t="s">
        <v>68</v>
      </c>
      <c r="F24" s="2"/>
    </row>
    <row r="25" spans="1:7" ht="17" thickBot="1" x14ac:dyDescent="0.25">
      <c r="A25" s="2"/>
      <c r="B25" s="2" t="s">
        <v>69</v>
      </c>
      <c r="C25" s="2" t="s">
        <v>67</v>
      </c>
      <c r="D25" s="22">
        <f>ROUND(D23/(D46+D46*((D41-D39)/D39)),2)</f>
        <v>103.17</v>
      </c>
      <c r="E25" s="2" t="s">
        <v>68</v>
      </c>
      <c r="F25" s="2"/>
    </row>
    <row r="26" spans="1:7" ht="17" thickBot="1" x14ac:dyDescent="0.25">
      <c r="A26" s="2"/>
      <c r="B26" t="s">
        <v>70</v>
      </c>
      <c r="C26" s="2" t="s">
        <v>64</v>
      </c>
      <c r="D26" s="8">
        <v>1600</v>
      </c>
      <c r="E26" s="2"/>
      <c r="F26" s="2"/>
    </row>
    <row r="27" spans="1:7" s="20" customFormat="1" ht="18" thickBot="1" x14ac:dyDescent="0.25">
      <c r="A27" s="16"/>
      <c r="B27" s="16" t="s">
        <v>71</v>
      </c>
      <c r="C27" s="17" t="s">
        <v>11</v>
      </c>
      <c r="D27" s="18">
        <f>(D23/D26)</f>
        <v>0.75</v>
      </c>
      <c r="E27" s="19" t="s">
        <v>72</v>
      </c>
      <c r="F27" s="16"/>
    </row>
    <row r="28" spans="1:7" ht="34" x14ac:dyDescent="0.2">
      <c r="A28" s="2"/>
      <c r="B28" s="2" t="s">
        <v>73</v>
      </c>
      <c r="C28" s="2" t="s">
        <v>74</v>
      </c>
      <c r="D28" s="2">
        <v>3000</v>
      </c>
      <c r="E28" s="3" t="s">
        <v>75</v>
      </c>
      <c r="F28" s="2"/>
    </row>
    <row r="29" spans="1:7" x14ac:dyDescent="0.2">
      <c r="A29" s="2"/>
      <c r="B29" s="2" t="s">
        <v>76</v>
      </c>
      <c r="C29" s="2" t="s">
        <v>77</v>
      </c>
      <c r="D29" s="2" t="s">
        <v>78</v>
      </c>
      <c r="E29" s="2" t="s">
        <v>79</v>
      </c>
      <c r="F29" s="2"/>
    </row>
    <row r="30" spans="1:7" ht="17" x14ac:dyDescent="0.2">
      <c r="A30" s="2"/>
      <c r="B30" s="2" t="s">
        <v>80</v>
      </c>
      <c r="C30" s="2" t="s">
        <v>81</v>
      </c>
      <c r="D30" s="2">
        <v>80</v>
      </c>
      <c r="E30" s="3" t="s">
        <v>82</v>
      </c>
      <c r="F30" s="2"/>
    </row>
    <row r="31" spans="1:7" ht="17" x14ac:dyDescent="0.2">
      <c r="A31" s="2"/>
      <c r="B31" s="2" t="s">
        <v>83</v>
      </c>
      <c r="C31" s="2" t="s">
        <v>84</v>
      </c>
      <c r="D31" s="2">
        <v>5</v>
      </c>
      <c r="E31" s="3" t="s">
        <v>85</v>
      </c>
      <c r="F31" s="2"/>
    </row>
    <row r="32" spans="1:7" x14ac:dyDescent="0.2">
      <c r="A32" s="2"/>
      <c r="B32" s="2" t="s">
        <v>86</v>
      </c>
      <c r="C32" s="2" t="s">
        <v>87</v>
      </c>
      <c r="D32" s="4">
        <v>3</v>
      </c>
      <c r="E32" s="2" t="s">
        <v>88</v>
      </c>
      <c r="F32" s="2"/>
    </row>
    <row r="33" spans="1:6" x14ac:dyDescent="0.2">
      <c r="A33" s="2"/>
      <c r="B33" s="2" t="s">
        <v>89</v>
      </c>
      <c r="C33" s="2" t="s">
        <v>87</v>
      </c>
      <c r="D33" s="4">
        <v>10</v>
      </c>
      <c r="E33" s="2" t="s">
        <v>90</v>
      </c>
      <c r="F33" s="2"/>
    </row>
    <row r="34" spans="1:6" x14ac:dyDescent="0.2">
      <c r="A34" s="6" t="s">
        <v>91</v>
      </c>
      <c r="B34" s="7"/>
      <c r="C34" s="7"/>
      <c r="D34" s="7"/>
      <c r="E34" s="7"/>
      <c r="F34" s="2"/>
    </row>
    <row r="35" spans="1:6" ht="34" x14ac:dyDescent="0.2">
      <c r="A35" s="2"/>
      <c r="B35" s="2" t="s">
        <v>92</v>
      </c>
      <c r="C35" s="2" t="s">
        <v>93</v>
      </c>
      <c r="D35" s="2">
        <v>200</v>
      </c>
      <c r="E35" s="3" t="s">
        <v>94</v>
      </c>
      <c r="F35" s="2"/>
    </row>
    <row r="36" spans="1:6" ht="34" x14ac:dyDescent="0.2">
      <c r="A36" s="2"/>
      <c r="B36" s="2" t="s">
        <v>95</v>
      </c>
      <c r="C36" s="2" t="s">
        <v>93</v>
      </c>
      <c r="D36" s="2">
        <v>250</v>
      </c>
      <c r="E36" s="3" t="s">
        <v>96</v>
      </c>
      <c r="F36" s="2"/>
    </row>
    <row r="37" spans="1:6" ht="34" x14ac:dyDescent="0.2">
      <c r="A37" s="2"/>
      <c r="B37" s="2" t="s">
        <v>92</v>
      </c>
      <c r="C37" s="2" t="s">
        <v>97</v>
      </c>
      <c r="D37" s="2">
        <v>320</v>
      </c>
      <c r="E37" s="3" t="s">
        <v>98</v>
      </c>
      <c r="F37" s="2"/>
    </row>
    <row r="38" spans="1:6" ht="34" x14ac:dyDescent="0.2">
      <c r="A38" s="2"/>
      <c r="B38" s="2" t="s">
        <v>95</v>
      </c>
      <c r="C38" s="2" t="s">
        <v>97</v>
      </c>
      <c r="D38" s="2">
        <v>380</v>
      </c>
      <c r="E38" s="3" t="s">
        <v>99</v>
      </c>
      <c r="F38" s="2"/>
    </row>
    <row r="39" spans="1:6" x14ac:dyDescent="0.2">
      <c r="A39" s="2"/>
      <c r="B39" s="2" t="s">
        <v>100</v>
      </c>
      <c r="C39" s="2" t="s">
        <v>101</v>
      </c>
      <c r="D39" s="2">
        <v>394</v>
      </c>
      <c r="E39" s="2" t="s">
        <v>102</v>
      </c>
      <c r="F39" s="2"/>
    </row>
    <row r="40" spans="1:6" x14ac:dyDescent="0.2">
      <c r="A40" s="2"/>
      <c r="B40" s="2" t="s">
        <v>103</v>
      </c>
      <c r="C40" s="2" t="s">
        <v>101</v>
      </c>
      <c r="D40" s="2">
        <v>398</v>
      </c>
      <c r="E40" s="2" t="s">
        <v>102</v>
      </c>
      <c r="F40" s="2"/>
    </row>
    <row r="41" spans="1:6" x14ac:dyDescent="0.2">
      <c r="A41" s="2"/>
      <c r="B41" s="2" t="s">
        <v>104</v>
      </c>
      <c r="C41" s="2" t="s">
        <v>101</v>
      </c>
      <c r="D41" s="2">
        <v>402</v>
      </c>
      <c r="E41" s="2" t="s">
        <v>102</v>
      </c>
      <c r="F41" s="2"/>
    </row>
    <row r="42" spans="1:6" ht="34" x14ac:dyDescent="0.2">
      <c r="A42" s="2"/>
      <c r="B42" s="2" t="s">
        <v>105</v>
      </c>
      <c r="C42" s="2" t="s">
        <v>106</v>
      </c>
      <c r="D42" s="2">
        <v>80</v>
      </c>
      <c r="E42" s="3" t="s">
        <v>107</v>
      </c>
      <c r="F42" s="2"/>
    </row>
    <row r="43" spans="1:6" ht="34" x14ac:dyDescent="0.2">
      <c r="A43" s="2"/>
      <c r="B43" s="2" t="s">
        <v>108</v>
      </c>
      <c r="C43" t="s">
        <v>109</v>
      </c>
      <c r="D43" s="2">
        <v>500</v>
      </c>
      <c r="E43" s="3" t="s">
        <v>110</v>
      </c>
      <c r="F43" s="2"/>
    </row>
    <row r="44" spans="1:6" ht="34" x14ac:dyDescent="0.2">
      <c r="A44" s="2"/>
      <c r="B44" s="2" t="s">
        <v>111</v>
      </c>
      <c r="C44" s="2" t="s">
        <v>106</v>
      </c>
      <c r="D44" s="2">
        <v>40</v>
      </c>
      <c r="E44" s="3" t="s">
        <v>112</v>
      </c>
      <c r="F44" s="2"/>
    </row>
    <row r="45" spans="1:6" ht="34" x14ac:dyDescent="0.2">
      <c r="A45" s="2"/>
      <c r="B45" s="2" t="s">
        <v>113</v>
      </c>
      <c r="C45" t="s">
        <v>109</v>
      </c>
      <c r="D45" s="2">
        <v>1500</v>
      </c>
      <c r="E45" s="3" t="s">
        <v>114</v>
      </c>
      <c r="F45" s="2"/>
    </row>
    <row r="46" spans="1:6" x14ac:dyDescent="0.2">
      <c r="A46" s="2"/>
      <c r="B46" s="2" t="s">
        <v>115</v>
      </c>
      <c r="C46" s="2" t="s">
        <v>41</v>
      </c>
      <c r="D46" s="2">
        <v>11.4</v>
      </c>
      <c r="E46" s="2" t="s">
        <v>65</v>
      </c>
      <c r="F46" s="2"/>
    </row>
    <row r="47" spans="1:6" x14ac:dyDescent="0.2">
      <c r="A47" s="2"/>
      <c r="B47" s="2" t="s">
        <v>116</v>
      </c>
      <c r="C47" s="2" t="s">
        <v>41</v>
      </c>
      <c r="D47" s="23">
        <f>D46</f>
        <v>11.4</v>
      </c>
      <c r="E47" s="2" t="s">
        <v>117</v>
      </c>
      <c r="F47" s="2"/>
    </row>
    <row r="48" spans="1:6" x14ac:dyDescent="0.2">
      <c r="A48" s="2"/>
      <c r="B48" s="2" t="s">
        <v>170</v>
      </c>
      <c r="C48" s="2" t="s">
        <v>118</v>
      </c>
      <c r="D48" s="2">
        <v>0.85</v>
      </c>
      <c r="E48" s="2" t="s">
        <v>174</v>
      </c>
      <c r="F48" s="2"/>
    </row>
    <row r="49" spans="1:8" x14ac:dyDescent="0.2">
      <c r="A49" s="2"/>
      <c r="B49" s="2" t="s">
        <v>119</v>
      </c>
      <c r="C49" s="2" t="s">
        <v>118</v>
      </c>
      <c r="D49" s="2">
        <v>0.95</v>
      </c>
      <c r="E49" s="2" t="s">
        <v>120</v>
      </c>
      <c r="F49" s="2"/>
      <c r="H49" s="9"/>
    </row>
    <row r="50" spans="1:8" x14ac:dyDescent="0.2">
      <c r="A50" s="2"/>
      <c r="B50" s="2" t="s">
        <v>121</v>
      </c>
      <c r="C50" s="2" t="s">
        <v>118</v>
      </c>
      <c r="D50" s="2">
        <v>0.9</v>
      </c>
      <c r="E50" s="2" t="s">
        <v>122</v>
      </c>
      <c r="F50" s="2"/>
    </row>
    <row r="51" spans="1:8" x14ac:dyDescent="0.2">
      <c r="A51" s="2"/>
      <c r="B51" s="2" t="s">
        <v>123</v>
      </c>
      <c r="C51" s="2" t="s">
        <v>118</v>
      </c>
      <c r="D51" s="3">
        <v>0.85</v>
      </c>
      <c r="E51" s="2" t="s">
        <v>169</v>
      </c>
      <c r="F51" s="2"/>
    </row>
    <row r="52" spans="1:8" s="20" customFormat="1" ht="17" x14ac:dyDescent="0.2">
      <c r="A52" s="16"/>
      <c r="B52" s="16" t="s">
        <v>124</v>
      </c>
      <c r="C52" s="16" t="s">
        <v>118</v>
      </c>
      <c r="D52" s="16">
        <v>0.85</v>
      </c>
      <c r="E52" s="19" t="s">
        <v>168</v>
      </c>
      <c r="F52" s="16"/>
    </row>
    <row r="53" spans="1:8" ht="34" x14ac:dyDescent="0.2">
      <c r="A53" s="2"/>
      <c r="B53" s="2" t="s">
        <v>175</v>
      </c>
      <c r="C53" s="2" t="s">
        <v>87</v>
      </c>
      <c r="D53" s="2">
        <v>86</v>
      </c>
      <c r="E53" s="3" t="s">
        <v>125</v>
      </c>
      <c r="F53" s="2"/>
    </row>
    <row r="54" spans="1:8" ht="34" x14ac:dyDescent="0.2">
      <c r="A54" s="2"/>
      <c r="B54" s="2" t="s">
        <v>126</v>
      </c>
      <c r="C54" s="2" t="s">
        <v>87</v>
      </c>
      <c r="D54" s="2">
        <v>97</v>
      </c>
      <c r="E54" s="3" t="s">
        <v>127</v>
      </c>
      <c r="F54" s="2"/>
    </row>
    <row r="55" spans="1:8" ht="34" x14ac:dyDescent="0.2">
      <c r="A55" s="2"/>
      <c r="B55" s="2" t="s">
        <v>128</v>
      </c>
      <c r="C55" s="2" t="s">
        <v>87</v>
      </c>
      <c r="D55" s="2">
        <v>80</v>
      </c>
      <c r="E55" s="3" t="s">
        <v>171</v>
      </c>
      <c r="F55" s="2"/>
    </row>
    <row r="56" spans="1:8" ht="34" x14ac:dyDescent="0.2">
      <c r="A56" s="2"/>
      <c r="B56" s="2" t="s">
        <v>129</v>
      </c>
      <c r="C56" s="2" t="s">
        <v>87</v>
      </c>
      <c r="D56" s="2">
        <v>75</v>
      </c>
      <c r="E56" s="3" t="s">
        <v>172</v>
      </c>
      <c r="F56" s="2"/>
    </row>
    <row r="57" spans="1:8" ht="34" x14ac:dyDescent="0.2">
      <c r="A57" s="2"/>
      <c r="B57" s="2" t="s">
        <v>130</v>
      </c>
      <c r="C57" s="2" t="s">
        <v>87</v>
      </c>
      <c r="D57" s="2">
        <v>70</v>
      </c>
      <c r="E57" s="3" t="s">
        <v>173</v>
      </c>
      <c r="F57" s="2"/>
    </row>
    <row r="58" spans="1:8" x14ac:dyDescent="0.2">
      <c r="A58" s="2"/>
      <c r="B58" s="2" t="s">
        <v>131</v>
      </c>
      <c r="C58" s="2" t="s">
        <v>87</v>
      </c>
      <c r="D58" s="2">
        <v>10</v>
      </c>
      <c r="E58" s="2" t="s">
        <v>132</v>
      </c>
      <c r="F58" s="2"/>
    </row>
    <row r="59" spans="1:8" x14ac:dyDescent="0.2">
      <c r="A59" s="2"/>
      <c r="B59" s="2" t="s">
        <v>134</v>
      </c>
      <c r="C59" s="2" t="s">
        <v>133</v>
      </c>
      <c r="D59" s="2">
        <v>6</v>
      </c>
      <c r="E59" s="2" t="s">
        <v>135</v>
      </c>
      <c r="F59" s="2"/>
    </row>
    <row r="60" spans="1:8" x14ac:dyDescent="0.2">
      <c r="A60" s="2"/>
      <c r="B60" s="2" t="s">
        <v>136</v>
      </c>
      <c r="C60" s="2" t="s">
        <v>133</v>
      </c>
      <c r="D60" s="2">
        <v>10</v>
      </c>
      <c r="E60" s="2" t="s">
        <v>137</v>
      </c>
      <c r="F60" s="2"/>
    </row>
    <row r="61" spans="1:8" x14ac:dyDescent="0.2">
      <c r="A61" s="2"/>
      <c r="B61" s="2" t="s">
        <v>138</v>
      </c>
      <c r="C61" s="2" t="s">
        <v>139</v>
      </c>
      <c r="D61" s="2" t="s">
        <v>15</v>
      </c>
      <c r="E61" s="2" t="s">
        <v>140</v>
      </c>
      <c r="F61" s="2"/>
    </row>
    <row r="62" spans="1:8" x14ac:dyDescent="0.2">
      <c r="A62" s="6" t="s">
        <v>141</v>
      </c>
      <c r="B62" s="7"/>
      <c r="C62" s="7"/>
      <c r="D62" s="7"/>
      <c r="E62" s="7"/>
      <c r="F62" s="2"/>
    </row>
    <row r="63" spans="1:8" x14ac:dyDescent="0.2">
      <c r="A63" s="2"/>
      <c r="B63" s="2" t="s">
        <v>142</v>
      </c>
      <c r="C63" s="2" t="s">
        <v>143</v>
      </c>
      <c r="D63" s="2">
        <v>65</v>
      </c>
      <c r="E63" s="2" t="s">
        <v>144</v>
      </c>
      <c r="F63" s="2"/>
    </row>
    <row r="64" spans="1:8" ht="34" x14ac:dyDescent="0.2">
      <c r="A64" s="2"/>
      <c r="B64" s="2" t="s">
        <v>145</v>
      </c>
      <c r="C64" s="2" t="s">
        <v>146</v>
      </c>
      <c r="D64" s="2">
        <v>9</v>
      </c>
      <c r="E64" s="3" t="s">
        <v>147</v>
      </c>
      <c r="F64" s="2"/>
    </row>
    <row r="65" spans="1:6" ht="68" x14ac:dyDescent="0.2">
      <c r="A65" s="2"/>
      <c r="B65" s="2" t="s">
        <v>148</v>
      </c>
      <c r="C65" s="2" t="s">
        <v>149</v>
      </c>
      <c r="D65" s="24">
        <v>12</v>
      </c>
      <c r="E65" s="3" t="s">
        <v>150</v>
      </c>
      <c r="F65" s="2"/>
    </row>
    <row r="66" spans="1:6" ht="17" x14ac:dyDescent="0.2">
      <c r="A66" s="2"/>
      <c r="B66" s="2" t="s">
        <v>151</v>
      </c>
      <c r="C66" s="2" t="s">
        <v>152</v>
      </c>
      <c r="D66" s="2">
        <v>4</v>
      </c>
      <c r="E66" s="3" t="s">
        <v>153</v>
      </c>
      <c r="F66" s="2"/>
    </row>
    <row r="67" spans="1:6" x14ac:dyDescent="0.2">
      <c r="A67" s="2"/>
      <c r="B67" s="2" t="s">
        <v>154</v>
      </c>
      <c r="C67" s="2" t="s">
        <v>155</v>
      </c>
      <c r="D67" s="2" t="s">
        <v>156</v>
      </c>
      <c r="E67" s="5" t="s">
        <v>157</v>
      </c>
      <c r="F67" s="2"/>
    </row>
    <row r="68" spans="1:6" x14ac:dyDescent="0.2">
      <c r="A68" s="6" t="s">
        <v>158</v>
      </c>
      <c r="B68" s="7"/>
      <c r="C68" s="7"/>
      <c r="D68" s="7"/>
      <c r="E68" s="7"/>
      <c r="F68" s="2"/>
    </row>
    <row r="69" spans="1:6" ht="34" x14ac:dyDescent="0.2">
      <c r="A69" s="2"/>
      <c r="B69" s="2" t="s">
        <v>159</v>
      </c>
      <c r="C69" s="2" t="s">
        <v>160</v>
      </c>
      <c r="D69" s="24">
        <v>80</v>
      </c>
      <c r="E69" s="3" t="s">
        <v>176</v>
      </c>
      <c r="F69" s="2"/>
    </row>
    <row r="70" spans="1:6" x14ac:dyDescent="0.2">
      <c r="A70" s="6" t="s">
        <v>161</v>
      </c>
      <c r="B70" s="7"/>
      <c r="C70" s="7"/>
      <c r="D70" s="7"/>
      <c r="E70" s="7"/>
      <c r="F70" s="2"/>
    </row>
    <row r="71" spans="1:6" x14ac:dyDescent="0.2">
      <c r="A71" s="2"/>
      <c r="B71" s="2" t="s">
        <v>162</v>
      </c>
      <c r="C71" s="2" t="s">
        <v>163</v>
      </c>
      <c r="D71" s="2">
        <v>3.45</v>
      </c>
      <c r="E71" s="2" t="s">
        <v>180</v>
      </c>
      <c r="F71" s="2"/>
    </row>
    <row r="72" spans="1:6" x14ac:dyDescent="0.2">
      <c r="A72" s="2"/>
      <c r="B72" s="2" t="s">
        <v>164</v>
      </c>
      <c r="C72" s="2" t="s">
        <v>11</v>
      </c>
      <c r="D72" s="2">
        <v>0.34</v>
      </c>
      <c r="E72" s="2" t="s">
        <v>180</v>
      </c>
      <c r="F72" s="2"/>
    </row>
    <row r="73" spans="1:6" x14ac:dyDescent="0.2">
      <c r="A73" s="2"/>
      <c r="B73" s="2" t="s">
        <v>177</v>
      </c>
      <c r="C73" s="2" t="s">
        <v>56</v>
      </c>
      <c r="D73" s="2">
        <v>3.45</v>
      </c>
      <c r="E73" s="2" t="s">
        <v>179</v>
      </c>
      <c r="F73" s="2"/>
    </row>
    <row r="74" spans="1:6" x14ac:dyDescent="0.2">
      <c r="A74" s="25"/>
      <c r="B74" s="2" t="s">
        <v>178</v>
      </c>
      <c r="C74" s="2" t="s">
        <v>163</v>
      </c>
      <c r="D74" s="2">
        <v>0.34</v>
      </c>
      <c r="E74" s="2" t="s">
        <v>179</v>
      </c>
      <c r="F74" s="25"/>
    </row>
  </sheetData>
  <phoneticPr fontId="7" type="noConversion"/>
  <conditionalFormatting sqref="D3:D15 D17:D21 D63:D67 D69 D23:D33 D35:D61 D71:D74">
    <cfRule type="containsBlanks" dxfId="92" priority="7">
      <formula>LEN(TRIM(D3))=0</formula>
    </cfRule>
  </conditionalFormatting>
  <conditionalFormatting sqref="D11">
    <cfRule type="cellIs" dxfId="91" priority="8" operator="between">
      <formula>1</formula>
      <formula>7</formula>
    </cfRule>
  </conditionalFormatting>
  <conditionalFormatting sqref="D12">
    <cfRule type="cellIs" dxfId="90" priority="37" operator="lessThanOrEqual">
      <formula>25</formula>
    </cfRule>
    <cfRule type="cellIs" dxfId="89" priority="38" operator="greaterThan">
      <formula>40</formula>
    </cfRule>
    <cfRule type="notContainsBlanks" dxfId="88" priority="39">
      <formula>LEN(TRIM(D12))&gt;0</formula>
    </cfRule>
  </conditionalFormatting>
  <conditionalFormatting sqref="D13:D15 D23">
    <cfRule type="notContainsBlanks" dxfId="87" priority="70">
      <formula>LEN(TRIM(D13))&gt;0</formula>
    </cfRule>
  </conditionalFormatting>
  <conditionalFormatting sqref="D14">
    <cfRule type="cellIs" dxfId="86" priority="24" operator="lessThanOrEqual">
      <formula>-5</formula>
    </cfRule>
    <cfRule type="cellIs" dxfId="85" priority="68" operator="greaterThan">
      <formula>-5</formula>
    </cfRule>
  </conditionalFormatting>
  <conditionalFormatting sqref="D15">
    <cfRule type="cellIs" dxfId="84" priority="22" operator="lessThan">
      <formula>5</formula>
    </cfRule>
    <cfRule type="cellIs" dxfId="83" priority="69" operator="greaterThanOrEqual">
      <formula>5</formula>
    </cfRule>
  </conditionalFormatting>
  <conditionalFormatting sqref="D17">
    <cfRule type="cellIs" dxfId="82" priority="199" operator="lessThan">
      <formula>100000</formula>
    </cfRule>
    <cfRule type="cellIs" dxfId="81" priority="200" operator="greaterThanOrEqual">
      <formula>100000</formula>
    </cfRule>
  </conditionalFormatting>
  <conditionalFormatting sqref="D18">
    <cfRule type="cellIs" dxfId="80" priority="163" operator="lessThan">
      <formula>90</formula>
    </cfRule>
    <cfRule type="cellIs" dxfId="79" priority="164" operator="greaterThanOrEqual">
      <formula>90</formula>
    </cfRule>
  </conditionalFormatting>
  <conditionalFormatting sqref="D19">
    <cfRule type="cellIs" dxfId="78" priority="166" operator="lessThanOrEqual">
      <formula>10</formula>
    </cfRule>
    <cfRule type="cellIs" dxfId="77" priority="167" operator="greaterThanOrEqual">
      <formula>10</formula>
    </cfRule>
  </conditionalFormatting>
  <conditionalFormatting sqref="D20">
    <cfRule type="cellIs" dxfId="76" priority="196" operator="lessThan">
      <formula>100000</formula>
    </cfRule>
    <cfRule type="cellIs" dxfId="75" priority="197" operator="greaterThanOrEqual">
      <formula>100000</formula>
    </cfRule>
  </conditionalFormatting>
  <conditionalFormatting sqref="D21">
    <cfRule type="cellIs" dxfId="74" priority="27" operator="lessThanOrEqual">
      <formula>10</formula>
    </cfRule>
    <cfRule type="cellIs" dxfId="73" priority="28" operator="greaterThan">
      <formula>10</formula>
    </cfRule>
  </conditionalFormatting>
  <conditionalFormatting sqref="D24:D25">
    <cfRule type="cellIs" dxfId="72" priority="77" operator="greaterThanOrEqual">
      <formula>90</formula>
    </cfRule>
    <cfRule type="cellIs" dxfId="71" priority="78" operator="lessThan">
      <formula>90</formula>
    </cfRule>
  </conditionalFormatting>
  <conditionalFormatting sqref="D26">
    <cfRule type="cellIs" dxfId="70" priority="88" operator="lessThanOrEqual">
      <formula>$D$23</formula>
    </cfRule>
    <cfRule type="cellIs" dxfId="69" priority="89" operator="greaterThan">
      <formula>$D$23</formula>
    </cfRule>
  </conditionalFormatting>
  <conditionalFormatting sqref="D28:D29">
    <cfRule type="notContainsBlanks" dxfId="68" priority="45">
      <formula>LEN(TRIM(D28))&gt;0</formula>
    </cfRule>
  </conditionalFormatting>
  <conditionalFormatting sqref="D30">
    <cfRule type="cellIs" dxfId="67" priority="142" operator="greaterThanOrEqual">
      <formula>80</formula>
    </cfRule>
    <cfRule type="cellIs" dxfId="66" priority="160" operator="lessThan">
      <formula>80</formula>
    </cfRule>
  </conditionalFormatting>
  <conditionalFormatting sqref="D31">
    <cfRule type="cellIs" dxfId="65" priority="161" operator="lessThanOrEqual">
      <formula>5</formula>
    </cfRule>
    <cfRule type="cellIs" dxfId="64" priority="162" operator="greaterThan">
      <formula>5</formula>
    </cfRule>
  </conditionalFormatting>
  <conditionalFormatting sqref="D32">
    <cfRule type="cellIs" dxfId="63" priority="35" operator="lessThanOrEqual">
      <formula>3</formula>
    </cfRule>
    <cfRule type="cellIs" dxfId="62" priority="36" operator="greaterThan">
      <formula>3</formula>
    </cfRule>
  </conditionalFormatting>
  <conditionalFormatting sqref="D33">
    <cfRule type="cellIs" dxfId="61" priority="190" operator="greaterThan">
      <formula>10</formula>
    </cfRule>
    <cfRule type="cellIs" dxfId="60" priority="191" operator="lessThanOrEqual">
      <formula>10</formula>
    </cfRule>
  </conditionalFormatting>
  <conditionalFormatting sqref="D35">
    <cfRule type="cellIs" dxfId="59" priority="212" operator="greaterThan">
      <formula>200</formula>
    </cfRule>
    <cfRule type="cellIs" dxfId="58" priority="213" operator="lessThanOrEqual">
      <formula>200</formula>
    </cfRule>
  </conditionalFormatting>
  <conditionalFormatting sqref="D36">
    <cfRule type="cellIs" dxfId="57" priority="208" operator="lessThan">
      <formula>250</formula>
    </cfRule>
    <cfRule type="cellIs" dxfId="56" priority="209" operator="greaterThanOrEqual">
      <formula>250</formula>
    </cfRule>
  </conditionalFormatting>
  <conditionalFormatting sqref="D37">
    <cfRule type="cellIs" dxfId="55" priority="202" operator="greaterThan">
      <formula>320</formula>
    </cfRule>
    <cfRule type="cellIs" dxfId="54" priority="203" operator="lessThanOrEqual">
      <formula>320</formula>
    </cfRule>
  </conditionalFormatting>
  <conditionalFormatting sqref="D38">
    <cfRule type="cellIs" dxfId="53" priority="205" operator="lessThan">
      <formula>380</formula>
    </cfRule>
    <cfRule type="cellIs" dxfId="52" priority="206" operator="greaterThanOrEqual">
      <formula>380</formula>
    </cfRule>
  </conditionalFormatting>
  <conditionalFormatting sqref="D39">
    <cfRule type="cellIs" dxfId="51" priority="180" operator="lessThanOrEqual">
      <formula>D40</formula>
    </cfRule>
    <cfRule type="cellIs" dxfId="50" priority="181" operator="greaterThan">
      <formula>D40</formula>
    </cfRule>
    <cfRule type="cellIs" dxfId="49" priority="182" operator="greaterThan">
      <formula>D41</formula>
    </cfRule>
  </conditionalFormatting>
  <conditionalFormatting sqref="D40">
    <cfRule type="cellIs" dxfId="48" priority="186" operator="lessThan">
      <formula>$D$39</formula>
    </cfRule>
    <cfRule type="cellIs" dxfId="47" priority="189" operator="greaterThanOrEqual">
      <formula>D39</formula>
    </cfRule>
  </conditionalFormatting>
  <conditionalFormatting sqref="D41">
    <cfRule type="cellIs" dxfId="46" priority="221" operator="lessThanOrEqual">
      <formula>D39</formula>
    </cfRule>
    <cfRule type="cellIs" dxfId="45" priority="222" operator="lessThanOrEqual">
      <formula>D40</formula>
    </cfRule>
    <cfRule type="cellIs" dxfId="44" priority="223" operator="greaterThan">
      <formula>D39</formula>
    </cfRule>
  </conditionalFormatting>
  <conditionalFormatting sqref="D42">
    <cfRule type="containsBlanks" dxfId="43" priority="214">
      <formula>LEN(TRIM(D42))=0</formula>
    </cfRule>
    <cfRule type="cellIs" dxfId="42" priority="215" operator="greaterThan">
      <formula>80</formula>
    </cfRule>
    <cfRule type="cellIs" dxfId="41" priority="216" operator="lessThanOrEqual">
      <formula>80</formula>
    </cfRule>
  </conditionalFormatting>
  <conditionalFormatting sqref="D43">
    <cfRule type="cellIs" dxfId="40" priority="144" operator="lessThanOrEqual">
      <formula>1500</formula>
    </cfRule>
    <cfRule type="cellIs" dxfId="39" priority="145" operator="greaterThan">
      <formula>1500</formula>
    </cfRule>
  </conditionalFormatting>
  <conditionalFormatting sqref="D44">
    <cfRule type="cellIs" dxfId="38" priority="218" operator="greaterThan">
      <formula>40</formula>
    </cfRule>
    <cfRule type="cellIs" dxfId="37" priority="219" operator="lessThanOrEqual">
      <formula>40</formula>
    </cfRule>
  </conditionalFormatting>
  <conditionalFormatting sqref="D45">
    <cfRule type="cellIs" dxfId="36" priority="123" operator="lessThanOrEqual">
      <formula>1500</formula>
    </cfRule>
    <cfRule type="cellIs" dxfId="35" priority="124" operator="greaterThan">
      <formula>1500</formula>
    </cfRule>
  </conditionalFormatting>
  <conditionalFormatting sqref="D46">
    <cfRule type="notContainsBlanks" dxfId="34" priority="9">
      <formula>LEN(TRIM(D46))&gt;0</formula>
    </cfRule>
  </conditionalFormatting>
  <conditionalFormatting sqref="D48">
    <cfRule type="cellIs" dxfId="33" priority="43" operator="lessThan">
      <formula>0.85</formula>
    </cfRule>
    <cfRule type="cellIs" dxfId="32" priority="44" operator="greaterThanOrEqual">
      <formula>0.85</formula>
    </cfRule>
  </conditionalFormatting>
  <conditionalFormatting sqref="D49">
    <cfRule type="cellIs" dxfId="31" priority="10" operator="lessThan">
      <formula>0.95</formula>
    </cfRule>
    <cfRule type="cellIs" dxfId="30" priority="13" operator="greaterThanOrEqual">
      <formula>0.95</formula>
    </cfRule>
  </conditionalFormatting>
  <conditionalFormatting sqref="D50">
    <cfRule type="cellIs" dxfId="29" priority="225" operator="lessThan">
      <formula>0.9</formula>
    </cfRule>
    <cfRule type="cellIs" dxfId="28" priority="232" operator="greaterThanOrEqual">
      <formula>0.9</formula>
    </cfRule>
  </conditionalFormatting>
  <conditionalFormatting sqref="D51">
    <cfRule type="cellIs" dxfId="27" priority="226" operator="lessThan">
      <formula>0.85</formula>
    </cfRule>
  </conditionalFormatting>
  <conditionalFormatting sqref="D51:D52">
    <cfRule type="cellIs" dxfId="26" priority="229" operator="greaterThanOrEqual">
      <formula>0.85</formula>
    </cfRule>
  </conditionalFormatting>
  <conditionalFormatting sqref="D52">
    <cfRule type="cellIs" dxfId="25" priority="227" operator="lessThan">
      <formula>0.7</formula>
    </cfRule>
    <cfRule type="notContainsBlanks" dxfId="24" priority="230">
      <formula>LEN(TRIM(D52))&gt;0</formula>
    </cfRule>
  </conditionalFormatting>
  <conditionalFormatting sqref="D53:D57">
    <cfRule type="notContainsBlanks" dxfId="23" priority="18">
      <formula>LEN(TRIM(D53))&gt;0</formula>
    </cfRule>
  </conditionalFormatting>
  <conditionalFormatting sqref="D54">
    <cfRule type="cellIs" dxfId="22" priority="14" operator="lessThan">
      <formula>85</formula>
    </cfRule>
    <cfRule type="cellIs" dxfId="21" priority="17" operator="greaterThanOrEqual">
      <formula>85</formula>
    </cfRule>
  </conditionalFormatting>
  <conditionalFormatting sqref="D58">
    <cfRule type="cellIs" dxfId="20" priority="111" operator="greaterThan">
      <formula>10</formula>
    </cfRule>
    <cfRule type="cellIs" dxfId="19" priority="112" operator="lessThanOrEqual">
      <formula>10</formula>
    </cfRule>
  </conditionalFormatting>
  <conditionalFormatting sqref="D59">
    <cfRule type="cellIs" dxfId="18" priority="94" operator="lessThan">
      <formula>6</formula>
    </cfRule>
    <cfRule type="cellIs" dxfId="17" priority="95" operator="greaterThanOrEqual">
      <formula>6</formula>
    </cfRule>
  </conditionalFormatting>
  <conditionalFormatting sqref="D60">
    <cfRule type="cellIs" dxfId="16" priority="91" operator="lessThan">
      <formula>10</formula>
    </cfRule>
    <cfRule type="cellIs" dxfId="15" priority="92" operator="greaterThanOrEqual">
      <formula>10</formula>
    </cfRule>
  </conditionalFormatting>
  <conditionalFormatting sqref="D61">
    <cfRule type="containsText" dxfId="14" priority="122" operator="containsText" text="I">
      <formula>NOT(ISERROR(SEARCH("I",D61)))</formula>
    </cfRule>
  </conditionalFormatting>
  <conditionalFormatting sqref="D63">
    <cfRule type="cellIs" dxfId="13" priority="108" operator="greaterThanOrEqual">
      <formula>65</formula>
    </cfRule>
    <cfRule type="cellIs" dxfId="12" priority="110" operator="lessThan">
      <formula>65</formula>
    </cfRule>
  </conditionalFormatting>
  <conditionalFormatting sqref="D64">
    <cfRule type="cellIs" dxfId="11" priority="102" operator="lessThan">
      <formula>8</formula>
    </cfRule>
    <cfRule type="cellIs" dxfId="10" priority="106" operator="greaterThanOrEqual">
      <formula>9</formula>
    </cfRule>
    <cfRule type="notContainsBlanks" dxfId="9" priority="107">
      <formula>LEN(TRIM(D64))&gt;0</formula>
    </cfRule>
  </conditionalFormatting>
  <conditionalFormatting sqref="D65">
    <cfRule type="cellIs" dxfId="8" priority="52" operator="greaterThan">
      <formula>12</formula>
    </cfRule>
    <cfRule type="cellIs" dxfId="7" priority="54" operator="lessThanOrEqual">
      <formula>6</formula>
    </cfRule>
    <cfRule type="notContainsBlanks" dxfId="6" priority="55">
      <formula>LEN(TRIM(D65))&gt;0</formula>
    </cfRule>
  </conditionalFormatting>
  <conditionalFormatting sqref="D66">
    <cfRule type="cellIs" dxfId="5" priority="97" operator="lessThan">
      <formula>4</formula>
    </cfRule>
    <cfRule type="cellIs" dxfId="4" priority="98" operator="greaterThanOrEqual">
      <formula>4</formula>
    </cfRule>
  </conditionalFormatting>
  <conditionalFormatting sqref="D67">
    <cfRule type="notContainsBlanks" dxfId="3" priority="51">
      <formula>LEN(TRIM(D67))&gt;0</formula>
    </cfRule>
  </conditionalFormatting>
  <conditionalFormatting sqref="D69">
    <cfRule type="cellIs" dxfId="2" priority="100" operator="greaterThan">
      <formula>100</formula>
    </cfRule>
    <cfRule type="cellIs" dxfId="1" priority="101" operator="lessThanOrEqual">
      <formula>100</formula>
    </cfRule>
  </conditionalFormatting>
  <dataValidations count="3">
    <dataValidation allowBlank="1" showInputMessage="1" showErrorMessage="1" sqref="D3:D27 D62:D74 D29:D60" xr:uid="{10DF9203-36FB-4C24-B76A-EDDC3AA92CF1}"/>
    <dataValidation type="list" errorStyle="warning" allowBlank="1" showErrorMessage="1" sqref="D61" xr:uid="{B94140AE-60A4-48D1-B80F-CF65AC10B39D}">
      <formula1>$K$2:$K$3</formula1>
    </dataValidation>
    <dataValidation type="list" errorStyle="warning" allowBlank="1" showErrorMessage="1" sqref="D28" xr:uid="{970B0007-AACD-49DE-B77B-C39FB34FD831}">
      <formula1>$L$2:$L$3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C5A080A9C50146B42A6DF1169620E2" ma:contentTypeVersion="15" ma:contentTypeDescription="Een nieuw document maken." ma:contentTypeScope="" ma:versionID="c65be97dce252829f70fb15314bdc2c6">
  <xsd:schema xmlns:xsd="http://www.w3.org/2001/XMLSchema" xmlns:xs="http://www.w3.org/2001/XMLSchema" xmlns:p="http://schemas.microsoft.com/office/2006/metadata/properties" xmlns:ns2="00815ad6-a3d2-45ba-bc92-06a8c02e34ab" xmlns:ns3="101a541a-6587-42c2-acc1-ac2e2129e628" targetNamespace="http://schemas.microsoft.com/office/2006/metadata/properties" ma:root="true" ma:fieldsID="4a1dffd9dd1b64e105435a026f75885b" ns2:_="" ns3:_="">
    <xsd:import namespace="00815ad6-a3d2-45ba-bc92-06a8c02e34ab"/>
    <xsd:import namespace="101a541a-6587-42c2-acc1-ac2e2129e6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15ad6-a3d2-45ba-bc92-06a8c02e3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9af3217-ea80-4b95-a773-10da8bc7f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541a-6587-42c2-acc1-ac2e2129e62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f199926-14ca-4454-bb5c-1dd93c17116f}" ma:internalName="TaxCatchAll" ma:showField="CatchAllData" ma:web="101a541a-6587-42c2-acc1-ac2e2129e6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1a541a-6587-42c2-acc1-ac2e2129e628" xsi:nil="true"/>
    <lcf76f155ced4ddcb4097134ff3c332f xmlns="00815ad6-a3d2-45ba-bc92-06a8c02e34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91BEA4-8EEA-488E-A459-0778C8331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36EA03-1098-467D-99A7-C753C3D39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15ad6-a3d2-45ba-bc92-06a8c02e34ab"/>
    <ds:schemaRef ds:uri="101a541a-6587-42c2-acc1-ac2e2129e6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E93414-121C-4BB7-B773-DFE903ADF91A}">
  <ds:schemaRefs>
    <ds:schemaRef ds:uri="http://schemas.microsoft.com/office/2006/metadata/properties"/>
    <ds:schemaRef ds:uri="http://schemas.microsoft.com/office/infopath/2007/PartnerControls"/>
    <ds:schemaRef ds:uri="101a541a-6587-42c2-acc1-ac2e2129e628"/>
    <ds:schemaRef ds:uri="00815ad6-a3d2-45ba-bc92-06a8c02e34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 te vullen</vt:lpstr>
    </vt:vector>
  </TitlesOfParts>
  <Manager/>
  <Company>BURO-33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Jean-Marc Pisters</dc:creator>
  <cp:keywords/>
  <dc:description/>
  <cp:lastModifiedBy>Jean-Marc Pisters</cp:lastModifiedBy>
  <cp:revision/>
  <dcterms:created xsi:type="dcterms:W3CDTF">2017-08-09T20:03:57Z</dcterms:created>
  <dcterms:modified xsi:type="dcterms:W3CDTF">2025-09-05T09:37:47Z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0x0101001BC5A080A9C50146B42A6DF1169620E2</vt:lpwstr>
  </property>
  <property fmtid="{D5CDD505-2E9C-101B-9397-08002B2CF9AE}" pid="3" name="MediaServiceImageTags">
    <vt:lpwstr/>
  </property>
  <property fmtid="{D5CDD505-2E9C-101B-9397-08002B2CF9AE}" pid="4" name="MSIP_Label_42e6adfe-df61-4c24-8dbf-cc1326344ae7_Enabled">
    <vt:lpwstr>true</vt:lpwstr>
  </property>
  <property fmtid="{D5CDD505-2E9C-101B-9397-08002B2CF9AE}" pid="5" name="MSIP_Label_42e6adfe-df61-4c24-8dbf-cc1326344ae7_SetDate">
    <vt:lpwstr>2025-04-14T11:49:24Z</vt:lpwstr>
  </property>
  <property fmtid="{D5CDD505-2E9C-101B-9397-08002B2CF9AE}" pid="6" name="MSIP_Label_42e6adfe-df61-4c24-8dbf-cc1326344ae7_Method">
    <vt:lpwstr>Standard</vt:lpwstr>
  </property>
  <property fmtid="{D5CDD505-2E9C-101B-9397-08002B2CF9AE}" pid="7" name="MSIP_Label_42e6adfe-df61-4c24-8dbf-cc1326344ae7_Name">
    <vt:lpwstr>Schréder Confidential (HYP-POC)</vt:lpwstr>
  </property>
  <property fmtid="{D5CDD505-2E9C-101B-9397-08002B2CF9AE}" pid="8" name="MSIP_Label_42e6adfe-df61-4c24-8dbf-cc1326344ae7_SiteId">
    <vt:lpwstr>470f9841-4d51-4cf1-adbe-5077fa8c7eda</vt:lpwstr>
  </property>
  <property fmtid="{D5CDD505-2E9C-101B-9397-08002B2CF9AE}" pid="9" name="MSIP_Label_42e6adfe-df61-4c24-8dbf-cc1326344ae7_ActionId">
    <vt:lpwstr>b1f6bd1e-08a3-4ae8-baaa-52cb7d559daa</vt:lpwstr>
  </property>
  <property fmtid="{D5CDD505-2E9C-101B-9397-08002B2CF9AE}" pid="10" name="MSIP_Label_42e6adfe-df61-4c24-8dbf-cc1326344ae7_ContentBits">
    <vt:lpwstr>2</vt:lpwstr>
  </property>
  <property fmtid="{D5CDD505-2E9C-101B-9397-08002B2CF9AE}" pid="11" name="MSIP_Label_42e6adfe-df61-4c24-8dbf-cc1326344ae7_Tag">
    <vt:lpwstr>10, 3, 0, 2</vt:lpwstr>
  </property>
</Properties>
</file>