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5-VIJ-MR-002 Personeels- en Salarissysteem\03 Programma van eisen\"/>
    </mc:Choice>
  </mc:AlternateContent>
  <xr:revisionPtr revIDLastSave="0" documentId="13_ncr:1_{3C1B94FB-C79C-427F-9A6F-F9DCB0EDF9FE}" xr6:coauthVersionLast="36" xr6:coauthVersionMax="47" xr10:uidLastSave="{00000000-0000-0000-0000-000000000000}"/>
  <bookViews>
    <workbookView xWindow="0" yWindow="0" windowWidth="23040" windowHeight="8484" xr2:uid="{D472E67C-55BE-404B-90A8-DEAB9959F231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E69" i="1"/>
  <c r="E60" i="1"/>
  <c r="E49" i="1"/>
  <c r="E14" i="1"/>
  <c r="E75" i="1"/>
  <c r="E74" i="1"/>
  <c r="E54" i="1"/>
  <c r="E55" i="1"/>
  <c r="E53" i="1"/>
  <c r="E48" i="1"/>
  <c r="E34" i="1"/>
  <c r="E33" i="1"/>
  <c r="E18" i="1"/>
  <c r="E80" i="1"/>
  <c r="E81" i="1"/>
  <c r="E82" i="1"/>
  <c r="E83" i="1"/>
  <c r="E79" i="1"/>
  <c r="E70" i="1"/>
  <c r="E65" i="1"/>
  <c r="E61" i="1"/>
  <c r="E59" i="1"/>
  <c r="E47" i="1"/>
  <c r="E39" i="1"/>
  <c r="E40" i="1"/>
  <c r="E41" i="1"/>
  <c r="E42" i="1"/>
  <c r="E43" i="1"/>
  <c r="E44" i="1"/>
  <c r="E45" i="1"/>
  <c r="E38" i="1"/>
  <c r="E32" i="1"/>
  <c r="E31" i="1"/>
  <c r="E27" i="1"/>
  <c r="E26" i="1"/>
  <c r="E22" i="1"/>
  <c r="E13" i="1"/>
  <c r="E12" i="1"/>
  <c r="E8" i="1"/>
  <c r="G1" i="2" l="1"/>
  <c r="E14" i="2"/>
  <c r="E13" i="2"/>
  <c r="E12" i="2"/>
  <c r="E11" i="2"/>
  <c r="E10" i="2"/>
  <c r="E9" i="2"/>
  <c r="E8" i="2"/>
  <c r="E7" i="2"/>
  <c r="E6" i="2" a="1"/>
  <c r="E6" i="2" s="1"/>
  <c r="E5" i="2" a="1"/>
  <c r="E5" i="2" s="1"/>
  <c r="E4" i="2" a="1"/>
  <c r="E4" i="2" s="1"/>
  <c r="E3" i="2" a="1"/>
  <c r="E3" i="2" s="1"/>
  <c r="E1" i="2"/>
  <c r="E4" i="1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<sst xmlns="http://schemas.openxmlformats.org/spreadsheetml/2006/main" count="329" uniqueCount="121">
  <si>
    <t>HRM.01.</t>
  </si>
  <si>
    <t>Persoonsgegevens</t>
  </si>
  <si>
    <t>Volgnr</t>
  </si>
  <si>
    <t>Beschrijving</t>
  </si>
  <si>
    <t>Wens classificatie</t>
  </si>
  <si>
    <t>HRM.01.04</t>
  </si>
  <si>
    <t xml:space="preserve">De ICT-prestatie voorziet in de vastlegging van werkplekeisen en verstrekte bedrijfshulpmiddelen (zoals laptop, zakelijke mobiel, Arbostoel/bureau).  </t>
  </si>
  <si>
    <t>Hoog</t>
  </si>
  <si>
    <t>HRM.02.</t>
  </si>
  <si>
    <t>Verlof</t>
  </si>
  <si>
    <t>HRM.02.02</t>
  </si>
  <si>
    <t xml:space="preserve">De ICT-prestatie biedt de mogelijkheid plus- en minuren op te voeren alszijnde verkapt tijdregistratiesysteem.
</t>
  </si>
  <si>
    <t>HRM.02.06</t>
  </si>
  <si>
    <t>De ICT-prestatie biedt de mogelijkheid voor het cumulatief bijhouden van het aantal uren onbetaald verlof, zorgverlof, ziekteverlof en ouderschapsverlof.</t>
  </si>
  <si>
    <t>HRM.02.07</t>
  </si>
  <si>
    <t xml:space="preserve">De ICT-prestatie biedt de mogelijkheid  van signalering bij uitdiensttreding van een eventueel restant verlofsaldo. </t>
  </si>
  <si>
    <t>Laag</t>
  </si>
  <si>
    <t>HRM.03.</t>
  </si>
  <si>
    <t>Profielen doelgroepen</t>
  </si>
  <si>
    <t>HRM.03.03</t>
  </si>
  <si>
    <t>De ICT-prestatie biedt de mogelijkheid om te registreren waar de medewerker is gedetacheerd. Dit op zowel in- als externe detachering, periode, locatie waar iemand werkt, hoeveel uren, uurtarief.</t>
  </si>
  <si>
    <t>Middel</t>
  </si>
  <si>
    <t>HRM.05.</t>
  </si>
  <si>
    <t>Formatie</t>
  </si>
  <si>
    <t>HRM.05.08</t>
  </si>
  <si>
    <t xml:space="preserve">De ICT-prestatie ondersteunt de registratie van zowel een generieke functie als een werkfunctie per medewerker als een functienaam voor inwoner.
</t>
  </si>
  <si>
    <t>HRM.06.</t>
  </si>
  <si>
    <t xml:space="preserve">Bezetting </t>
  </si>
  <si>
    <t>HRM.06.03</t>
  </si>
  <si>
    <t>De ICT-prestatie biedt de mogelijkheid om een toelichtingenveld te vullen met bezettingsinformatie.</t>
  </si>
  <si>
    <t>HRM.06.04</t>
  </si>
  <si>
    <t>De ICT-prestatie biedt de mogelijkheid om naast de functienaam ook de werknaam evenals een functienaam voor inwoner toe te voegen daar waar de medewerker gekoppeld wordt aan de formatieplaats.</t>
  </si>
  <si>
    <t>HRM.07.</t>
  </si>
  <si>
    <t>Verzuim</t>
  </si>
  <si>
    <t>HRM.07.06</t>
  </si>
  <si>
    <t xml:space="preserve">Het moet voor een externe partij (Arbodienst) mogelijk zijn om de gegevens met betrekking tot het registreren van verzuim in te zien en waar nodig een notitie te plaatsen.
</t>
  </si>
  <si>
    <t>HRM.07.12</t>
  </si>
  <si>
    <t xml:space="preserve">De ICT-prestatie biedt de mogelijkheid om eigen communicatiemomenten te verwerken door middel van het aanmaken van een notitie binnen het verzuimdossier. 
</t>
  </si>
  <si>
    <t>HRM.07.16</t>
  </si>
  <si>
    <t xml:space="preserve">De ICT-prestatie biedt de mogelijkheid om de WvP met gedetailleerde verzuimgegevens weer te geven in een dashboard voor HRM en leidinggevende.  </t>
  </si>
  <si>
    <t>HRM.07.17</t>
  </si>
  <si>
    <t xml:space="preserve">De ICT-prestatie biedt de mogelijkheid dat signaleringen in een verzuimdossier bij afwijkingen (zoals bij ziekte/zwangerschap) automatisch aangepast worden. </t>
  </si>
  <si>
    <t>HRM.08.</t>
  </si>
  <si>
    <t>Functioneren &amp; Beoordelen</t>
  </si>
  <si>
    <t>HRM.08.01</t>
  </si>
  <si>
    <t xml:space="preserve">De ICT-prestatie biedt de mogelijkheid om de gespreksdatum en het verslag van het personeelsgesprek te kunnen vastleggen.
</t>
  </si>
  <si>
    <t>HRM.08.02</t>
  </si>
  <si>
    <t xml:space="preserve">De werkgevergebonden gesprekscyclus is opgenomen in de ICT-prestatie (iedere aanbestedende dienst met toepassing van eigen systematiek en gesprekscyclus opbouw).
</t>
  </si>
  <si>
    <t>HRM.08.03</t>
  </si>
  <si>
    <t xml:space="preserve">De ICT-prestatie biedt de mogelijkheid om het verloop van de gesprekscycli te monitoren. Onder andere door rapportages te draaien.
</t>
  </si>
  <si>
    <t>HRM.08.04</t>
  </si>
  <si>
    <t xml:space="preserve">Er moet een rappelfunctie beschikbaar zijn in de ICT-prestatie. Betekent dat er op een vooraf ingestelde datum automatisch een rappel (bijvoorbeeld over de komst van een nieuw gesprek, of bezwaartermijn)  bij de betreffende personen binnenkomt.
</t>
  </si>
  <si>
    <t>HRM.08.05</t>
  </si>
  <si>
    <t xml:space="preserve">De ICT-prestatie beschikt over een notitieveld waar de bespreekpunten aangegeven kunnen worden, zowel vooraf als achteraf, inclusief datumnotatie waarop de notitie is gemaakt.
</t>
  </si>
  <si>
    <t>HRM.08.06</t>
  </si>
  <si>
    <t xml:space="preserve">De ICT-prestatie biedt de mogelijkheid om rechtspositionele afspraken naar aanleiding van het gesprek te kunnen vastleggen in een daarvoor bestemd veld.
</t>
  </si>
  <si>
    <t>HRM.08.07</t>
  </si>
  <si>
    <t xml:space="preserve">De ICT-prestatie biedt de mogelijkheid om een extra gesprek in te voegen, dus naast de standaard ingevoerde organisatiespecifieke inrichting.
</t>
  </si>
  <si>
    <t>HRM.08.08</t>
  </si>
  <si>
    <t xml:space="preserve">De ICT-prestatie biedt de mogelijkheid voor registratie van (eigen) competentiemodel via gelaagd model; bv functies, rollen, competentieprofielen, competenties.
</t>
  </si>
  <si>
    <t>HRM.08.09</t>
  </si>
  <si>
    <t xml:space="preserve">De ICT-prestatie ondersteunt het registreren van bezwaar en beroep tegen beoordelingen en opvolgingsacties.
</t>
  </si>
  <si>
    <t>HRM.08.10</t>
  </si>
  <si>
    <t>De ICT-prestatie biedt de mogelijkheid om feedbackformulieren via workflows/signalen te versturen naar collega's en deze binnen de ICT-prestatie automatisch op te slaan en digitaal te ondertekenen.</t>
  </si>
  <si>
    <t>HRM.08.11</t>
  </si>
  <si>
    <t>De ICT-prestatie biedt de mogelijkheid dat vastgelegde gespreksafspraken worden geregistreerd, gesignaleerd en gevalideerd door de leidinggevende.</t>
  </si>
  <si>
    <t>HRM.08.12</t>
  </si>
  <si>
    <t>De ICT-prestatie biedt de mogelijkheid voor een Plug-in Outlook voor de plannen van gesprekken.</t>
  </si>
  <si>
    <t>HRM.09.</t>
  </si>
  <si>
    <t>Opleiding</t>
  </si>
  <si>
    <t>HRM.09.02</t>
  </si>
  <si>
    <t>De ICT-prestatie biedt de mogelijkheid dat de overeengekomen studiefaciliteiten van te volgen of gevolgde studies bij de huidige werkgever vastgelegd kunnen worden, zoals ten minste: studiekosten, vergoedingspercentage, studieverlof, onkostenvergoedingen, terugbetalingsregeling, start- en einddatum.</t>
  </si>
  <si>
    <t>HRM.09.03</t>
  </si>
  <si>
    <t xml:space="preserve">De ICT-prestatie biedt inzicht in afgebouwd en resterend bedrag bij terugbetalingsverplichting.
</t>
  </si>
  <si>
    <t>HRM.09.04</t>
  </si>
  <si>
    <t xml:space="preserve">De ICT-prestatie biedt de mogelijkheid van registratie van vereiste opleidingen, vervaltermijnen van certificaten/diploma's, verplichte signalering op behoud registratie(s) zoals SKJ-registratie. </t>
  </si>
  <si>
    <t>HRM.10.</t>
  </si>
  <si>
    <t>Personeelsdossier</t>
  </si>
  <si>
    <t>HRM.10.03</t>
  </si>
  <si>
    <t>De ICT-prestatie biedt de mogelijkheid om een signaalfunctie in te richten bij het uploaden van documenten in het digitale personeelsdossier.</t>
  </si>
  <si>
    <t>HRM.10.04</t>
  </si>
  <si>
    <t>De ICT-prestatie biedt de mogelijkheid om document(en) uit de ICT-prestatie te halen en rechtstreeks te kunnen mailen (ook bulk).</t>
  </si>
  <si>
    <t>HRM.10.07</t>
  </si>
  <si>
    <t>De ICT-prestatie biedt de mogelijkheid om bij het uploaden van digitale documenten een default bestandstype aan te geven.</t>
  </si>
  <si>
    <t>HRM.11.</t>
  </si>
  <si>
    <t>Brievengenerator</t>
  </si>
  <si>
    <t>HRM.11.03</t>
  </si>
  <si>
    <t>De ICT-prestatie biedt de mogelijkheid dat de gegenereerde brieven in MS Office kunnen worden gemaakt en vervolgens kunnen worden opgeslagen in het digitale personeelsdossier.</t>
  </si>
  <si>
    <t>HRM.12.</t>
  </si>
  <si>
    <t>Uitdienst</t>
  </si>
  <si>
    <t>HRM.12.04</t>
  </si>
  <si>
    <t xml:space="preserve">De ICT-prestatie biedt de mogelijkheid om de inhouding IPAP premie (Loyalis) automatisch te beëindigen bij datum uitdienst. </t>
  </si>
  <si>
    <t>HRM.12.05</t>
  </si>
  <si>
    <t>De ICT-prestatie moet de mogelijkheid bieden om een workflow op te starten voor het afnemen van een entree- of exitgesprek middels een interviewformulier. De data uit deze gesprekken moet verzameld en geanalyseerd worden en weergegeven in een dashboard.</t>
  </si>
  <si>
    <t>HRM.13.</t>
  </si>
  <si>
    <t>Werving &amp; Selectie (instroom)</t>
  </si>
  <si>
    <t>HRM.13.07</t>
  </si>
  <si>
    <t xml:space="preserve">De ICT-prestatie controleert de formatieruimte en functieschaal bij een vacature intake. </t>
  </si>
  <si>
    <t>HRM.13.08</t>
  </si>
  <si>
    <t>De ICT-prestatie biedt de mogelijkheid om de aanlevering van documenten/formulieren binnen de verschillende workflows individueel in te richten en indien gewenst een (verplicht) type document in te stellen (bijv. Pdf bij bankpas/ID-bewijs).</t>
  </si>
  <si>
    <t>Bijlage I (wensenlijst)</t>
  </si>
  <si>
    <t>HRM.14.</t>
  </si>
  <si>
    <t>Onboarding</t>
  </si>
  <si>
    <t>HRM.14.01</t>
  </si>
  <si>
    <t>De ICT-prestatie biedt de mogelijkheid om signalen m.b.t. diverse contactmomenten/acties in te kunnen richten en vast te kunnen leggen, eventueel met bijlage.</t>
  </si>
  <si>
    <t>HRM.14.02</t>
  </si>
  <si>
    <t>De ICT-prestatie biedt de mogelijkheid om (intern) signalen m.b.t. diverse indiensttredingsacties te versturen, eventueel met bijlage.</t>
  </si>
  <si>
    <t>HRM.14.03</t>
  </si>
  <si>
    <t xml:space="preserve">De ICT-prestatie biedt de mogelijkheid om zowel HRM als leidinggevende middels een dashboard inzage te geven in de nog op te pakken/afgeronde contactmomenten/acties m.b.t. het onboardingsproces. </t>
  </si>
  <si>
    <t>HRM.14.04</t>
  </si>
  <si>
    <t>De ICT-prestatie biedt de mogelijkheid voor een workflow waarin verschillende momenten uit de preboarding afgevinkt kunnen worden (aan de hand van een checklist).</t>
  </si>
  <si>
    <t>HRM.14.05</t>
  </si>
  <si>
    <t>De ICT-prestatie biedt de mogelijkheid voor leidinggevenden, HRM en medewerker om de activiteiten uit de PIP (persoonlijk inwerkplan) te monitoren.</t>
  </si>
  <si>
    <t xml:space="preserve">Ja </t>
  </si>
  <si>
    <t>Nee</t>
  </si>
  <si>
    <t>Punten</t>
  </si>
  <si>
    <t>Beschikt tot deze wens</t>
  </si>
  <si>
    <t>Totaal aantal punten</t>
  </si>
  <si>
    <t>Totaal aantal behaalde punten</t>
  </si>
  <si>
    <t>Bijlage I - Wensenlijst</t>
  </si>
  <si>
    <t>* Inschrijver vult in kolom C 'ja' of 'nee'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</si>
</sst>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 wrapText="1" shrinkToFit="1"/>
    </xf>
    <xf numFmtId="0" fontId="2" fillId="0" borderId="0" xfId="0" applyFont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 wrapText="1" shrinkToFit="1"/>
    </xf>
    <xf numFmtId="0" fontId="3" fillId="2" borderId="2" xfId="0" applyFont="1" applyFill="1" applyBorder="1" applyAlignment="1">
      <alignment horizontal="left" vertical="top" wrapText="1" shrinkToFit="1"/>
    </xf>
    <xf numFmtId="0" fontId="1" fillId="2" borderId="2" xfId="0" applyFont="1" applyFill="1" applyBorder="1" applyAlignment="1">
      <alignment horizontal="left" vertical="top" shrinkToFit="1"/>
    </xf>
    <xf numFmtId="0" fontId="1" fillId="2" borderId="3" xfId="0" applyFont="1" applyFill="1" applyBorder="1" applyAlignment="1">
      <alignment horizontal="left" vertical="top" shrinkToFit="1"/>
    </xf>
    <xf numFmtId="0" fontId="4" fillId="2" borderId="4" xfId="0" applyFont="1" applyFill="1" applyBorder="1" applyAlignment="1">
      <alignment horizontal="center" vertical="top" wrapText="1" shrinkToFit="1"/>
    </xf>
    <xf numFmtId="0" fontId="4" fillId="2" borderId="0" xfId="0" applyFont="1" applyFill="1" applyAlignment="1">
      <alignment horizontal="center" vertical="top" wrapText="1" shrinkToFit="1"/>
    </xf>
    <xf numFmtId="0" fontId="4" fillId="2" borderId="5" xfId="0" applyFont="1" applyFill="1" applyBorder="1" applyAlignment="1">
      <alignment horizontal="center" vertical="top" wrapText="1" shrinkToFit="1"/>
    </xf>
    <xf numFmtId="0" fontId="5" fillId="3" borderId="6" xfId="0" applyFont="1" applyFill="1" applyBorder="1" applyAlignment="1">
      <alignment vertical="top"/>
    </xf>
    <xf numFmtId="0" fontId="6" fillId="3" borderId="7" xfId="0" applyFont="1" applyFill="1" applyBorder="1" applyAlignment="1">
      <alignment vertical="top"/>
    </xf>
    <xf numFmtId="0" fontId="5" fillId="3" borderId="8" xfId="0" applyFont="1" applyFill="1" applyBorder="1" applyAlignment="1">
      <alignment horizontal="center" vertical="top" wrapText="1" shrinkToFi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7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 shrinkToFit="1"/>
    </xf>
    <xf numFmtId="0" fontId="3" fillId="2" borderId="12" xfId="0" applyFont="1" applyFill="1" applyBorder="1" applyAlignment="1">
      <alignment horizontal="left" vertical="top" wrapText="1" shrinkToFit="1"/>
    </xf>
    <xf numFmtId="0" fontId="1" fillId="2" borderId="12" xfId="0" applyFont="1" applyFill="1" applyBorder="1" applyAlignment="1">
      <alignment horizontal="left" vertical="top" shrinkToFit="1"/>
    </xf>
    <xf numFmtId="0" fontId="1" fillId="2" borderId="13" xfId="0" applyFont="1" applyFill="1" applyBorder="1" applyAlignment="1">
      <alignment horizontal="left" vertical="top" shrinkToFit="1"/>
    </xf>
    <xf numFmtId="0" fontId="4" fillId="2" borderId="14" xfId="0" applyFont="1" applyFill="1" applyBorder="1" applyAlignment="1">
      <alignment horizontal="center" vertical="top" wrapText="1" shrinkToFit="1"/>
    </xf>
    <xf numFmtId="0" fontId="5" fillId="3" borderId="9" xfId="0" applyFont="1" applyFill="1" applyBorder="1" applyAlignment="1">
      <alignment vertical="top"/>
    </xf>
    <xf numFmtId="0" fontId="7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left" vertical="top" wrapText="1" shrinkToFit="1"/>
    </xf>
    <xf numFmtId="0" fontId="0" fillId="3" borderId="7" xfId="0" applyFill="1" applyBorder="1" applyAlignment="1">
      <alignment horizontal="left" vertical="top" wrapText="1" shrinkToFit="1"/>
    </xf>
    <xf numFmtId="0" fontId="5" fillId="3" borderId="15" xfId="0" applyFont="1" applyFill="1" applyBorder="1" applyAlignment="1">
      <alignment horizontal="left" vertical="top"/>
    </xf>
    <xf numFmtId="0" fontId="0" fillId="3" borderId="0" xfId="0" applyFill="1" applyAlignment="1">
      <alignment vertical="top"/>
    </xf>
    <xf numFmtId="0" fontId="5" fillId="3" borderId="16" xfId="0" applyFont="1" applyFill="1" applyBorder="1" applyAlignment="1">
      <alignment horizontal="left" vertical="top"/>
    </xf>
    <xf numFmtId="0" fontId="5" fillId="3" borderId="17" xfId="0" applyFont="1" applyFill="1" applyBorder="1" applyAlignment="1">
      <alignment vertical="top" wrapText="1"/>
    </xf>
    <xf numFmtId="0" fontId="8" fillId="3" borderId="10" xfId="0" applyFont="1" applyFill="1" applyBorder="1" applyAlignment="1">
      <alignment vertical="top" wrapText="1"/>
    </xf>
    <xf numFmtId="0" fontId="8" fillId="3" borderId="10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5" fillId="4" borderId="18" xfId="0" applyFont="1" applyFill="1" applyBorder="1" applyAlignment="1">
      <alignment vertical="top"/>
    </xf>
    <xf numFmtId="0" fontId="5" fillId="3" borderId="19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/>
    </xf>
    <xf numFmtId="0" fontId="5" fillId="3" borderId="10" xfId="0" quotePrefix="1" applyFont="1" applyFill="1" applyBorder="1" applyAlignment="1">
      <alignment vertical="top" wrapText="1"/>
    </xf>
    <xf numFmtId="0" fontId="9" fillId="3" borderId="10" xfId="0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/>
    </xf>
    <xf numFmtId="0" fontId="5" fillId="3" borderId="7" xfId="0" applyFont="1" applyFill="1" applyBorder="1" applyAlignment="1">
      <alignment vertical="top" wrapText="1"/>
    </xf>
    <xf numFmtId="0" fontId="5" fillId="5" borderId="9" xfId="0" applyFont="1" applyFill="1" applyBorder="1" applyAlignment="1">
      <alignment vertical="top"/>
    </xf>
    <xf numFmtId="0" fontId="10" fillId="3" borderId="10" xfId="0" applyFont="1" applyFill="1" applyBorder="1" applyAlignment="1">
      <alignment vertical="top" wrapText="1"/>
    </xf>
    <xf numFmtId="0" fontId="5" fillId="5" borderId="6" xfId="0" applyFont="1" applyFill="1" applyBorder="1" applyAlignment="1">
      <alignment vertical="top"/>
    </xf>
    <xf numFmtId="0" fontId="10" fillId="3" borderId="7" xfId="0" applyFont="1" applyFill="1" applyBorder="1" applyAlignment="1">
      <alignment vertical="top" wrapText="1"/>
    </xf>
    <xf numFmtId="0" fontId="4" fillId="2" borderId="20" xfId="0" applyFont="1" applyFill="1" applyBorder="1" applyAlignment="1">
      <alignment horizontal="center" vertical="top" wrapText="1" shrinkToFit="1"/>
    </xf>
    <xf numFmtId="0" fontId="4" fillId="2" borderId="21" xfId="0" applyFont="1" applyFill="1" applyBorder="1" applyAlignment="1">
      <alignment horizontal="center" vertical="top" wrapText="1" shrinkToFit="1"/>
    </xf>
    <xf numFmtId="0" fontId="9" fillId="3" borderId="7" xfId="0" applyFont="1" applyFill="1" applyBorder="1" applyAlignment="1">
      <alignment horizontal="left" vertical="top" wrapText="1" shrinkToFit="1"/>
    </xf>
    <xf numFmtId="0" fontId="0" fillId="3" borderId="22" xfId="0" applyFill="1" applyBorder="1" applyAlignment="1">
      <alignment horizontal="left" vertical="top" wrapText="1" shrinkToFit="1"/>
    </xf>
    <xf numFmtId="0" fontId="11" fillId="3" borderId="23" xfId="0" applyFont="1" applyFill="1" applyBorder="1" applyAlignment="1">
      <alignment horizontal="left" vertical="top" wrapText="1" shrinkToFit="1"/>
    </xf>
    <xf numFmtId="0" fontId="8" fillId="6" borderId="0" xfId="0" applyFont="1" applyFill="1"/>
    <xf numFmtId="0" fontId="8" fillId="0" borderId="0" xfId="0" applyFont="1"/>
    <xf numFmtId="0" fontId="8" fillId="3" borderId="7" xfId="0" applyFont="1" applyFill="1" applyBorder="1" applyAlignment="1">
      <alignment vertical="top" wrapText="1"/>
    </xf>
    <xf numFmtId="0" fontId="5" fillId="3" borderId="24" xfId="0" applyFont="1" applyFill="1" applyBorder="1" applyAlignment="1">
      <alignment vertical="top"/>
    </xf>
    <xf numFmtId="0" fontId="8" fillId="3" borderId="25" xfId="0" applyFont="1" applyFill="1" applyBorder="1" applyAlignment="1">
      <alignment vertical="top" wrapText="1"/>
    </xf>
    <xf numFmtId="0" fontId="5" fillId="3" borderId="26" xfId="0" applyFont="1" applyFill="1" applyBorder="1" applyAlignment="1">
      <alignment vertical="top"/>
    </xf>
    <xf numFmtId="0" fontId="8" fillId="3" borderId="27" xfId="0" applyFont="1" applyFill="1" applyBorder="1" applyAlignment="1">
      <alignment vertical="top" wrapText="1"/>
    </xf>
    <xf numFmtId="0" fontId="5" fillId="3" borderId="28" xfId="0" applyFont="1" applyFill="1" applyBorder="1" applyAlignment="1">
      <alignment vertical="top"/>
    </xf>
    <xf numFmtId="0" fontId="8" fillId="3" borderId="29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 shrinkToFit="1"/>
      <extLst>
        <ext xmlns:xfpb="http://schemas.microsoft.com/office/spreadsheetml/2022/featurepropertybag" uri="{C7286773-470A-42A8-94C5-96B5CB345126}">
          <xfpb:xfComplement i="0"/>
        </ext>
      </extLst>
    </xf>
    <xf numFmtId="1" fontId="12" fillId="0" borderId="31" xfId="0" applyNumberFormat="1" applyFont="1" applyBorder="1"/>
    <xf numFmtId="0" fontId="0" fillId="3" borderId="30" xfId="0" applyFill="1" applyBorder="1" applyAlignment="1">
      <alignment vertical="top"/>
    </xf>
    <xf numFmtId="0" fontId="5" fillId="7" borderId="8" xfId="0" applyFont="1" applyFill="1" applyBorder="1" applyAlignment="1" applyProtection="1">
      <alignment horizontal="center" vertical="top" wrapText="1" shrinkToFit="1"/>
      <protection locked="0"/>
    </xf>
    <xf numFmtId="0" fontId="5" fillId="7" borderId="35" xfId="0" applyFont="1" applyFill="1" applyBorder="1" applyAlignment="1" applyProtection="1">
      <alignment horizontal="center" vertical="top" wrapText="1" shrinkToFit="1"/>
      <protection locked="0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</cellXfs>
  <cellStyles count="1">
    <cellStyle name="Standaard" xfId="0" builtinId="0"/>
  </cellStyles>
  <dxfs count="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</xdr:col>
      <xdr:colOff>0</xdr:colOff>
      <xdr:row>96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t 1">
              <a:extLst>
                <a:ext uri="{FF2B5EF4-FFF2-40B4-BE49-F238E27FC236}">
                  <a16:creationId xmlns:a16="http://schemas.microsoft.com/office/drawing/2014/main" id="{8DBDC0BE-0333-49B5-9002-1E6F6AC2B96B}"/>
                </a:ext>
              </a:extLst>
            </xdr14:cNvPr>
            <xdr14:cNvContentPartPr/>
          </xdr14:nvContentPartPr>
          <xdr14:nvPr macro=""/>
          <xdr14:xfrm>
            <a:off x="1809750" y="37109400"/>
            <a:ext cx="0" cy="0"/>
          </xdr14:xfrm>
        </xdr:contentPart>
      </mc:Choice>
      <mc:Fallback xmlns="">
        <xdr:pic>
          <xdr:nvPicPr>
            <xdr:cNvPr id="2" name="">
              <a:extLst>
                <a:ext uri="{FF2B5EF4-FFF2-40B4-BE49-F238E27FC236}">
                  <a16:creationId xmlns:a16="http://schemas.microsoft.com/office/drawing/2014/main" id="{26E88835-750B-4029-8F89-DDB426B9B5C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09750" y="3710940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0</xdr:colOff>
      <xdr:row>98</xdr:row>
      <xdr:rowOff>76200</xdr:rowOff>
    </xdr:from>
    <xdr:to>
      <xdr:col>1</xdr:col>
      <xdr:colOff>0</xdr:colOff>
      <xdr:row>98</xdr:row>
      <xdr:rowOff>76200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t 2">
              <a:extLst>
                <a:ext uri="{FF2B5EF4-FFF2-40B4-BE49-F238E27FC236}">
                  <a16:creationId xmlns:a16="http://schemas.microsoft.com/office/drawing/2014/main" id="{73757383-6975-490E-A92A-0967E8F575ED}"/>
                </a:ext>
                <a:ext uri="{147F2762-F138-4A5C-976F-8EAC2B608ADB}">
                  <a16:predDERef xmlns:a16="http://schemas.microsoft.com/office/drawing/2014/main" pred="{26E88835-750B-4029-8F89-DDB426B9B5CA}"/>
                </a:ext>
              </a:extLst>
            </xdr14:cNvPr>
            <xdr14:cNvContentPartPr/>
          </xdr14:nvContentPartPr>
          <xdr14:nvPr macro=""/>
          <xdr14:xfrm>
            <a:off x="1809750" y="37109400"/>
            <a:ext cx="0" cy="0"/>
          </xdr14:xfrm>
        </xdr:contentPart>
      </mc:Choice>
      <mc:Fallback xmlns="">
        <xdr:pic>
          <xdr:nvPicPr>
            <xdr:cNvPr id="2" name="">
              <a:extLst>
                <a:ext uri="{FF2B5EF4-FFF2-40B4-BE49-F238E27FC236}">
                  <a16:creationId xmlns:a16="http://schemas.microsoft.com/office/drawing/2014/main" id="{26E88835-750B-4029-8F89-DDB426B9B5C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09750" y="3710940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29T10:09:25.988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</inkml:brush>
  </inkml:definitions>
  <inkml:trace contextRef="#ctx0" brushRef="#br0">5043 4667 16383 0 0,'0'0'0'0'0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9-29T10:09:25.989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</inkml:brush>
  </inkml:definitions>
  <inkml:trace contextRef="#ctx0" brushRef="#br0">5043 4667 16383 0 0,'0'0'0'0'0</inkml:trace>
</inkml: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94C5F-0A2B-483A-9AF0-E726BD3D3ED6}">
  <dimension ref="A1:E278"/>
  <sheetViews>
    <sheetView tabSelected="1" zoomScale="90" zoomScaleNormal="90" workbookViewId="0">
      <selection activeCell="E78" sqref="E78"/>
    </sheetView>
  </sheetViews>
  <sheetFormatPr defaultColWidth="8.8984375" defaultRowHeight="13.8"/>
  <cols>
    <col min="1" max="1" width="11.296875" customWidth="1"/>
    <col min="2" max="2" width="127.3984375" customWidth="1"/>
    <col min="3" max="3" width="11.296875" customWidth="1"/>
    <col min="4" max="4" width="13.296875" customWidth="1"/>
  </cols>
  <sheetData>
    <row r="1" spans="1:5" ht="22.8">
      <c r="A1" s="1"/>
      <c r="B1" s="2" t="s">
        <v>119</v>
      </c>
      <c r="C1" s="1"/>
      <c r="D1" s="1"/>
    </row>
    <row r="2" spans="1:5">
      <c r="A2" s="1"/>
      <c r="B2" s="1" t="s">
        <v>120</v>
      </c>
      <c r="C2" s="1"/>
      <c r="D2" s="1"/>
    </row>
    <row r="3" spans="1:5" ht="14.4" thickBot="1"/>
    <row r="4" spans="1:5" ht="21" thickBot="1">
      <c r="A4" s="64" t="s">
        <v>118</v>
      </c>
      <c r="B4" s="65"/>
      <c r="C4" s="65"/>
      <c r="D4" s="66"/>
      <c r="E4" s="60">
        <f>SUM(E8:E83)</f>
        <v>0</v>
      </c>
    </row>
    <row r="5" spans="1:5" ht="14.4" thickBot="1"/>
    <row r="6" spans="1:5" ht="17.399999999999999">
      <c r="A6" s="3" t="s">
        <v>0</v>
      </c>
      <c r="B6" s="4" t="s">
        <v>1</v>
      </c>
      <c r="C6" s="5"/>
      <c r="D6" s="5"/>
      <c r="E6" s="6"/>
    </row>
    <row r="7" spans="1:5" ht="22.8">
      <c r="A7" s="7" t="s">
        <v>2</v>
      </c>
      <c r="B7" s="8" t="s">
        <v>3</v>
      </c>
      <c r="C7" s="59" t="s">
        <v>116</v>
      </c>
      <c r="D7" s="59" t="s">
        <v>4</v>
      </c>
      <c r="E7" s="9" t="s">
        <v>115</v>
      </c>
    </row>
    <row r="8" spans="1:5" ht="35.25" customHeight="1" thickBot="1">
      <c r="A8" s="10" t="s">
        <v>5</v>
      </c>
      <c r="B8" s="11" t="s">
        <v>6</v>
      </c>
      <c r="C8" s="62"/>
      <c r="D8" s="12" t="s">
        <v>7</v>
      </c>
      <c r="E8" s="12">
        <f>IF(C8="Ja",0.46,0)</f>
        <v>0</v>
      </c>
    </row>
    <row r="9" spans="1:5" ht="14.4" thickBot="1"/>
    <row r="10" spans="1:5" ht="17.399999999999999">
      <c r="A10" s="3" t="s">
        <v>8</v>
      </c>
      <c r="B10" s="4" t="s">
        <v>9</v>
      </c>
      <c r="C10" s="5"/>
      <c r="D10" s="5"/>
      <c r="E10" s="6"/>
    </row>
    <row r="11" spans="1:5" ht="22.8">
      <c r="A11" s="7" t="s">
        <v>2</v>
      </c>
      <c r="B11" s="8" t="s">
        <v>3</v>
      </c>
      <c r="C11" s="59" t="s">
        <v>116</v>
      </c>
      <c r="D11" s="59" t="s">
        <v>4</v>
      </c>
      <c r="E11" s="9"/>
    </row>
    <row r="12" spans="1:5" ht="35.25" customHeight="1" thickBot="1">
      <c r="A12" s="13" t="s">
        <v>10</v>
      </c>
      <c r="B12" s="14" t="s">
        <v>11</v>
      </c>
      <c r="C12" s="62"/>
      <c r="D12" s="12" t="s">
        <v>7</v>
      </c>
      <c r="E12" s="12">
        <f>IF(C12="ja",0.46,0)</f>
        <v>0</v>
      </c>
    </row>
    <row r="13" spans="1:5" ht="35.25" customHeight="1" thickBot="1">
      <c r="A13" s="13" t="s">
        <v>12</v>
      </c>
      <c r="B13" s="15" t="s">
        <v>13</v>
      </c>
      <c r="C13" s="62"/>
      <c r="D13" s="12" t="s">
        <v>7</v>
      </c>
      <c r="E13" s="12">
        <f>IF(C13="ja",0.46,0)</f>
        <v>0</v>
      </c>
    </row>
    <row r="14" spans="1:5" ht="35.25" customHeight="1" thickBot="1">
      <c r="A14" s="16" t="s">
        <v>14</v>
      </c>
      <c r="B14" s="17" t="s">
        <v>15</v>
      </c>
      <c r="C14" s="62"/>
      <c r="D14" s="12" t="s">
        <v>16</v>
      </c>
      <c r="E14" s="12">
        <f>IF(C14="ja",0.12,0)</f>
        <v>0</v>
      </c>
    </row>
    <row r="15" spans="1:5" ht="14.4" thickBot="1"/>
    <row r="16" spans="1:5" ht="17.399999999999999">
      <c r="A16" s="18" t="s">
        <v>17</v>
      </c>
      <c r="B16" s="19" t="s">
        <v>18</v>
      </c>
      <c r="C16" s="20"/>
      <c r="D16" s="21"/>
      <c r="E16" s="6"/>
    </row>
    <row r="17" spans="1:5" ht="22.8">
      <c r="A17" s="22" t="s">
        <v>2</v>
      </c>
      <c r="B17" s="8" t="s">
        <v>3</v>
      </c>
      <c r="C17" s="59" t="s">
        <v>116</v>
      </c>
      <c r="D17" s="59" t="s">
        <v>4</v>
      </c>
      <c r="E17" s="9"/>
    </row>
    <row r="18" spans="1:5" ht="29.4" thickBot="1">
      <c r="A18" s="23" t="s">
        <v>19</v>
      </c>
      <c r="B18" s="24" t="s">
        <v>20</v>
      </c>
      <c r="C18" s="62"/>
      <c r="D18" s="12" t="s">
        <v>21</v>
      </c>
      <c r="E18" s="12">
        <f>IF(C18="ja",0.26,0)</f>
        <v>0</v>
      </c>
    </row>
    <row r="19" spans="1:5" ht="14.4" thickBot="1"/>
    <row r="20" spans="1:5" ht="17.399999999999999">
      <c r="A20" s="18" t="s">
        <v>22</v>
      </c>
      <c r="B20" s="19" t="s">
        <v>23</v>
      </c>
      <c r="C20" s="20"/>
      <c r="D20" s="5"/>
      <c r="E20" s="6"/>
    </row>
    <row r="21" spans="1:5" ht="22.8">
      <c r="A21" s="22" t="s">
        <v>2</v>
      </c>
      <c r="B21" s="8" t="s">
        <v>3</v>
      </c>
      <c r="C21" s="59" t="s">
        <v>116</v>
      </c>
      <c r="D21" s="59" t="s">
        <v>4</v>
      </c>
      <c r="E21" s="9"/>
    </row>
    <row r="22" spans="1:5" ht="35.25" customHeight="1" thickBot="1">
      <c r="A22" s="25" t="s">
        <v>24</v>
      </c>
      <c r="B22" s="26" t="s">
        <v>25</v>
      </c>
      <c r="C22" s="62"/>
      <c r="D22" s="12" t="s">
        <v>7</v>
      </c>
      <c r="E22" s="12">
        <f>IF(C22="ja",0.46,0)</f>
        <v>0</v>
      </c>
    </row>
    <row r="23" spans="1:5" ht="14.4" thickBot="1"/>
    <row r="24" spans="1:5" ht="17.399999999999999">
      <c r="A24" s="18" t="s">
        <v>26</v>
      </c>
      <c r="B24" s="19" t="s">
        <v>27</v>
      </c>
      <c r="C24" s="20"/>
      <c r="D24" s="5"/>
      <c r="E24" s="6"/>
    </row>
    <row r="25" spans="1:5" ht="22.8">
      <c r="A25" s="22" t="s">
        <v>2</v>
      </c>
      <c r="B25" s="8" t="s">
        <v>3</v>
      </c>
      <c r="C25" s="59" t="s">
        <v>116</v>
      </c>
      <c r="D25" s="59" t="s">
        <v>4</v>
      </c>
      <c r="E25" s="9"/>
    </row>
    <row r="26" spans="1:5" ht="35.25" customHeight="1" thickBot="1">
      <c r="A26" s="27" t="s">
        <v>28</v>
      </c>
      <c r="B26" s="61" t="s">
        <v>29</v>
      </c>
      <c r="C26" s="63"/>
      <c r="D26" s="12" t="s">
        <v>7</v>
      </c>
      <c r="E26" s="12">
        <f>IF(C26="ja",0.46,0)</f>
        <v>0</v>
      </c>
    </row>
    <row r="27" spans="1:5" ht="35.25" customHeight="1" thickBot="1">
      <c r="A27" s="29" t="s">
        <v>30</v>
      </c>
      <c r="B27" s="30" t="s">
        <v>31</v>
      </c>
      <c r="C27" s="62"/>
      <c r="D27" s="12" t="s">
        <v>7</v>
      </c>
      <c r="E27" s="12">
        <f>IF(C27="ja",0.46,0)</f>
        <v>0</v>
      </c>
    </row>
    <row r="28" spans="1:5" ht="14.4" thickBot="1"/>
    <row r="29" spans="1:5" ht="17.399999999999999">
      <c r="A29" s="3" t="s">
        <v>32</v>
      </c>
      <c r="B29" s="4" t="s">
        <v>33</v>
      </c>
      <c r="C29" s="5"/>
      <c r="D29" s="5"/>
      <c r="E29" s="6"/>
    </row>
    <row r="30" spans="1:5" ht="22.8">
      <c r="A30" s="7" t="s">
        <v>2</v>
      </c>
      <c r="B30" s="8" t="s">
        <v>3</v>
      </c>
      <c r="C30" s="59" t="s">
        <v>116</v>
      </c>
      <c r="D30" s="59" t="s">
        <v>4</v>
      </c>
      <c r="E30" s="9"/>
    </row>
    <row r="31" spans="1:5" ht="35.25" customHeight="1" thickBot="1">
      <c r="A31" s="23" t="s">
        <v>34</v>
      </c>
      <c r="B31" s="31" t="s">
        <v>35</v>
      </c>
      <c r="C31" s="62"/>
      <c r="D31" s="12" t="s">
        <v>7</v>
      </c>
      <c r="E31" s="12">
        <f>IF(C31="ja",0.46,0)</f>
        <v>0</v>
      </c>
    </row>
    <row r="32" spans="1:5" ht="35.25" customHeight="1" thickBot="1">
      <c r="A32" s="23" t="s">
        <v>36</v>
      </c>
      <c r="B32" s="32" t="s">
        <v>37</v>
      </c>
      <c r="C32" s="62"/>
      <c r="D32" s="12" t="s">
        <v>7</v>
      </c>
      <c r="E32" s="12">
        <f>IF(C32="ja",0.46,0)</f>
        <v>0</v>
      </c>
    </row>
    <row r="33" spans="1:5" ht="35.25" customHeight="1" thickBot="1">
      <c r="A33" s="23" t="s">
        <v>38</v>
      </c>
      <c r="B33" s="32" t="s">
        <v>39</v>
      </c>
      <c r="C33" s="62"/>
      <c r="D33" s="12" t="s">
        <v>21</v>
      </c>
      <c r="E33" s="12">
        <f>IF(C33="ja",0.26,0)</f>
        <v>0</v>
      </c>
    </row>
    <row r="34" spans="1:5" ht="35.25" customHeight="1" thickBot="1">
      <c r="A34" s="23" t="s">
        <v>40</v>
      </c>
      <c r="B34" s="33" t="s">
        <v>41</v>
      </c>
      <c r="C34" s="62"/>
      <c r="D34" s="12" t="s">
        <v>21</v>
      </c>
      <c r="E34" s="12">
        <f>IF(C34="ja",0.26,0)</f>
        <v>0</v>
      </c>
    </row>
    <row r="35" spans="1:5" ht="14.4" thickBot="1"/>
    <row r="36" spans="1:5" ht="17.399999999999999">
      <c r="A36" s="18" t="s">
        <v>42</v>
      </c>
      <c r="B36" s="19" t="s">
        <v>43</v>
      </c>
      <c r="C36" s="20"/>
      <c r="D36" s="5"/>
      <c r="E36" s="6"/>
    </row>
    <row r="37" spans="1:5" ht="23.4" thickBot="1">
      <c r="A37" s="22" t="s">
        <v>2</v>
      </c>
      <c r="B37" s="8" t="s">
        <v>3</v>
      </c>
      <c r="C37" s="59" t="s">
        <v>116</v>
      </c>
      <c r="D37" s="59" t="s">
        <v>4</v>
      </c>
      <c r="E37" s="9"/>
    </row>
    <row r="38" spans="1:5" ht="35.25" customHeight="1" thickBot="1">
      <c r="A38" s="34" t="s">
        <v>44</v>
      </c>
      <c r="B38" s="35" t="s">
        <v>45</v>
      </c>
      <c r="C38" s="62"/>
      <c r="D38" s="12" t="s">
        <v>7</v>
      </c>
      <c r="E38" s="12">
        <f>IF(C38="ja",0.46,0)</f>
        <v>0</v>
      </c>
    </row>
    <row r="39" spans="1:5" ht="35.25" customHeight="1" thickBot="1">
      <c r="A39" s="36" t="s">
        <v>46</v>
      </c>
      <c r="B39" s="14" t="s">
        <v>47</v>
      </c>
      <c r="C39" s="62"/>
      <c r="D39" s="12" t="s">
        <v>7</v>
      </c>
      <c r="E39" s="12">
        <f t="shared" ref="E39:E45" si="0">IF(C39="ja",0.46,0)</f>
        <v>0</v>
      </c>
    </row>
    <row r="40" spans="1:5" ht="35.25" customHeight="1" thickBot="1">
      <c r="A40" s="36" t="s">
        <v>48</v>
      </c>
      <c r="B40" s="14" t="s">
        <v>49</v>
      </c>
      <c r="C40" s="62"/>
      <c r="D40" s="12" t="s">
        <v>7</v>
      </c>
      <c r="E40" s="12">
        <f t="shared" si="0"/>
        <v>0</v>
      </c>
    </row>
    <row r="41" spans="1:5" ht="35.25" customHeight="1" thickBot="1">
      <c r="A41" s="36" t="s">
        <v>50</v>
      </c>
      <c r="B41" s="14" t="s">
        <v>51</v>
      </c>
      <c r="C41" s="62"/>
      <c r="D41" s="12" t="s">
        <v>7</v>
      </c>
      <c r="E41" s="12">
        <f t="shared" si="0"/>
        <v>0</v>
      </c>
    </row>
    <row r="42" spans="1:5" ht="35.25" customHeight="1" thickBot="1">
      <c r="A42" s="36" t="s">
        <v>52</v>
      </c>
      <c r="B42" s="37" t="s">
        <v>53</v>
      </c>
      <c r="C42" s="62"/>
      <c r="D42" s="12" t="s">
        <v>7</v>
      </c>
      <c r="E42" s="12">
        <f t="shared" si="0"/>
        <v>0</v>
      </c>
    </row>
    <row r="43" spans="1:5" ht="35.25" customHeight="1" thickBot="1">
      <c r="A43" s="36" t="s">
        <v>54</v>
      </c>
      <c r="B43" s="37" t="s">
        <v>55</v>
      </c>
      <c r="C43" s="62"/>
      <c r="D43" s="12" t="s">
        <v>7</v>
      </c>
      <c r="E43" s="12">
        <f t="shared" si="0"/>
        <v>0</v>
      </c>
    </row>
    <row r="44" spans="1:5" ht="35.25" customHeight="1" thickBot="1">
      <c r="A44" s="36" t="s">
        <v>56</v>
      </c>
      <c r="B44" s="14" t="s">
        <v>57</v>
      </c>
      <c r="C44" s="62"/>
      <c r="D44" s="12" t="s">
        <v>7</v>
      </c>
      <c r="E44" s="12">
        <f t="shared" si="0"/>
        <v>0</v>
      </c>
    </row>
    <row r="45" spans="1:5" ht="35.25" customHeight="1" thickBot="1">
      <c r="A45" s="36" t="s">
        <v>58</v>
      </c>
      <c r="B45" s="14" t="s">
        <v>59</v>
      </c>
      <c r="C45" s="62"/>
      <c r="D45" s="12" t="s">
        <v>7</v>
      </c>
      <c r="E45" s="12">
        <f t="shared" si="0"/>
        <v>0</v>
      </c>
    </row>
    <row r="46" spans="1:5" ht="35.25" customHeight="1" thickBot="1">
      <c r="A46" s="36" t="s">
        <v>60</v>
      </c>
      <c r="B46" s="14" t="s">
        <v>61</v>
      </c>
      <c r="C46" s="62"/>
      <c r="D46" s="12" t="s">
        <v>21</v>
      </c>
      <c r="E46" s="12">
        <f>IF(C46="ja",0.26,0)</f>
        <v>0</v>
      </c>
    </row>
    <row r="47" spans="1:5" ht="35.25" customHeight="1" thickBot="1">
      <c r="A47" s="36" t="s">
        <v>62</v>
      </c>
      <c r="B47" s="38" t="s">
        <v>63</v>
      </c>
      <c r="C47" s="62"/>
      <c r="D47" s="12" t="s">
        <v>7</v>
      </c>
      <c r="E47" s="12">
        <f>IF(C47="ja",0.46,0)</f>
        <v>0</v>
      </c>
    </row>
    <row r="48" spans="1:5" ht="35.25" customHeight="1" thickBot="1">
      <c r="A48" s="36" t="s">
        <v>64</v>
      </c>
      <c r="B48" s="14" t="s">
        <v>65</v>
      </c>
      <c r="C48" s="62"/>
      <c r="D48" s="12" t="s">
        <v>21</v>
      </c>
      <c r="E48" s="12">
        <f>IF(C48="ja",0.26,0)</f>
        <v>0</v>
      </c>
    </row>
    <row r="49" spans="1:5" ht="35.25" customHeight="1" thickBot="1">
      <c r="A49" s="39" t="s">
        <v>66</v>
      </c>
      <c r="B49" s="40" t="s">
        <v>67</v>
      </c>
      <c r="C49" s="62"/>
      <c r="D49" s="12" t="s">
        <v>16</v>
      </c>
      <c r="E49" s="12">
        <f>IF(C49="ja",0.12,0)</f>
        <v>0</v>
      </c>
    </row>
    <row r="50" spans="1:5" ht="14.4" thickBot="1">
      <c r="A50" s="1"/>
      <c r="B50" s="1"/>
      <c r="C50" s="1"/>
      <c r="D50" s="1"/>
    </row>
    <row r="51" spans="1:5" ht="17.399999999999999">
      <c r="A51" s="18" t="s">
        <v>68</v>
      </c>
      <c r="B51" s="19" t="s">
        <v>69</v>
      </c>
      <c r="C51" s="20"/>
      <c r="D51" s="5"/>
      <c r="E51" s="6"/>
    </row>
    <row r="52" spans="1:5" ht="22.8">
      <c r="A52" s="22" t="s">
        <v>2</v>
      </c>
      <c r="B52" s="8" t="s">
        <v>3</v>
      </c>
      <c r="C52" s="59" t="s">
        <v>116</v>
      </c>
      <c r="D52" s="59" t="s">
        <v>4</v>
      </c>
      <c r="E52" s="9"/>
    </row>
    <row r="53" spans="1:5" ht="28.2" thickBot="1">
      <c r="A53" s="41" t="s">
        <v>70</v>
      </c>
      <c r="B53" s="42" t="s">
        <v>71</v>
      </c>
      <c r="C53" s="62"/>
      <c r="D53" s="12" t="s">
        <v>21</v>
      </c>
      <c r="E53" s="12">
        <f>IF(C53="ja",0.26,0)</f>
        <v>0</v>
      </c>
    </row>
    <row r="54" spans="1:5" ht="35.25" customHeight="1" thickBot="1">
      <c r="A54" s="41" t="s">
        <v>72</v>
      </c>
      <c r="B54" s="14" t="s">
        <v>73</v>
      </c>
      <c r="C54" s="62"/>
      <c r="D54" s="12" t="s">
        <v>21</v>
      </c>
      <c r="E54" s="12">
        <f t="shared" ref="E54:E55" si="1">IF(C54="ja",0.26,0)</f>
        <v>0</v>
      </c>
    </row>
    <row r="55" spans="1:5" ht="35.25" customHeight="1" thickBot="1">
      <c r="A55" s="43" t="s">
        <v>74</v>
      </c>
      <c r="B55" s="44" t="s">
        <v>75</v>
      </c>
      <c r="C55" s="62"/>
      <c r="D55" s="12" t="s">
        <v>21</v>
      </c>
      <c r="E55" s="12">
        <f t="shared" si="1"/>
        <v>0</v>
      </c>
    </row>
    <row r="56" spans="1:5" ht="14.4" thickBot="1"/>
    <row r="57" spans="1:5" ht="17.399999999999999">
      <c r="A57" s="18" t="s">
        <v>76</v>
      </c>
      <c r="B57" s="19" t="s">
        <v>77</v>
      </c>
      <c r="C57" s="20"/>
      <c r="D57" s="5"/>
      <c r="E57" s="6"/>
    </row>
    <row r="58" spans="1:5" ht="23.4" thickBot="1">
      <c r="A58" s="45" t="s">
        <v>2</v>
      </c>
      <c r="B58" s="46" t="s">
        <v>3</v>
      </c>
      <c r="C58" s="59" t="s">
        <v>116</v>
      </c>
      <c r="D58" s="59" t="s">
        <v>4</v>
      </c>
      <c r="E58" s="9"/>
    </row>
    <row r="59" spans="1:5" ht="35.25" customHeight="1" thickBot="1">
      <c r="A59" s="23" t="s">
        <v>78</v>
      </c>
      <c r="B59" s="14" t="s">
        <v>79</v>
      </c>
      <c r="C59" s="62"/>
      <c r="D59" s="12" t="s">
        <v>7</v>
      </c>
      <c r="E59" s="12">
        <f>IF(C59="ja",0.46,0)</f>
        <v>0</v>
      </c>
    </row>
    <row r="60" spans="1:5" ht="35.25" customHeight="1" thickBot="1">
      <c r="A60" s="23" t="s">
        <v>80</v>
      </c>
      <c r="B60" s="14" t="s">
        <v>81</v>
      </c>
      <c r="C60" s="62"/>
      <c r="D60" s="12" t="s">
        <v>16</v>
      </c>
      <c r="E60" s="12">
        <f>IF(C60="ja",0.12,0)</f>
        <v>0</v>
      </c>
    </row>
    <row r="61" spans="1:5" ht="35.25" customHeight="1" thickBot="1">
      <c r="A61" s="25" t="s">
        <v>82</v>
      </c>
      <c r="B61" s="47" t="s">
        <v>83</v>
      </c>
      <c r="C61" s="62"/>
      <c r="D61" s="12" t="s">
        <v>7</v>
      </c>
      <c r="E61" s="12">
        <f>IF(C61="ja",0.46,0)</f>
        <v>0</v>
      </c>
    </row>
    <row r="62" spans="1:5" ht="14.4" thickBot="1"/>
    <row r="63" spans="1:5" ht="17.399999999999999">
      <c r="A63" s="18" t="s">
        <v>84</v>
      </c>
      <c r="B63" s="19" t="s">
        <v>85</v>
      </c>
      <c r="C63" s="20"/>
      <c r="D63" s="5"/>
      <c r="E63" s="6"/>
    </row>
    <row r="64" spans="1:5" ht="22.8">
      <c r="A64" s="22" t="s">
        <v>2</v>
      </c>
      <c r="B64" s="8" t="s">
        <v>3</v>
      </c>
      <c r="C64" s="59" t="s">
        <v>116</v>
      </c>
      <c r="D64" s="59" t="s">
        <v>4</v>
      </c>
      <c r="E64" s="9"/>
    </row>
    <row r="65" spans="1:5" ht="35.25" customHeight="1" thickBot="1">
      <c r="A65" s="48" t="s">
        <v>86</v>
      </c>
      <c r="B65" s="49" t="s">
        <v>87</v>
      </c>
      <c r="C65" s="62"/>
      <c r="D65" s="12" t="s">
        <v>7</v>
      </c>
      <c r="E65" s="12">
        <f>IF(C65="ja",0.46,0)</f>
        <v>0</v>
      </c>
    </row>
    <row r="66" spans="1:5" ht="14.4" thickBot="1"/>
    <row r="67" spans="1:5" s="50" customFormat="1" ht="17.399999999999999">
      <c r="A67" s="18" t="s">
        <v>88</v>
      </c>
      <c r="B67" s="19" t="s">
        <v>89</v>
      </c>
      <c r="C67" s="20"/>
      <c r="D67" s="5"/>
      <c r="E67" s="6"/>
    </row>
    <row r="68" spans="1:5" s="50" customFormat="1" ht="22.8">
      <c r="A68" s="22" t="s">
        <v>2</v>
      </c>
      <c r="B68" s="8" t="s">
        <v>3</v>
      </c>
      <c r="C68" s="59" t="s">
        <v>116</v>
      </c>
      <c r="D68" s="59" t="s">
        <v>4</v>
      </c>
      <c r="E68" s="9"/>
    </row>
    <row r="69" spans="1:5" s="50" customFormat="1" ht="35.25" customHeight="1" thickBot="1">
      <c r="A69" s="23" t="s">
        <v>90</v>
      </c>
      <c r="B69" s="31" t="s">
        <v>91</v>
      </c>
      <c r="C69" s="62"/>
      <c r="D69" s="12" t="s">
        <v>16</v>
      </c>
      <c r="E69" s="12">
        <f>IF(C69="ja",0.12,0)</f>
        <v>0</v>
      </c>
    </row>
    <row r="70" spans="1:5" s="51" customFormat="1" ht="35.25" customHeight="1" thickBot="1">
      <c r="A70" s="23" t="s">
        <v>92</v>
      </c>
      <c r="B70" s="31" t="s">
        <v>93</v>
      </c>
      <c r="C70" s="62"/>
      <c r="D70" s="12" t="s">
        <v>7</v>
      </c>
      <c r="E70" s="12">
        <f>IF(C70="ja",0.46,0)</f>
        <v>0</v>
      </c>
    </row>
    <row r="71" spans="1:5" ht="14.4" thickBot="1"/>
    <row r="72" spans="1:5" s="50" customFormat="1" ht="17.399999999999999">
      <c r="A72" s="18" t="s">
        <v>94</v>
      </c>
      <c r="B72" s="19" t="s">
        <v>95</v>
      </c>
      <c r="C72" s="20"/>
      <c r="D72" s="5"/>
      <c r="E72" s="6"/>
    </row>
    <row r="73" spans="1:5" s="50" customFormat="1" ht="22.8">
      <c r="A73" s="22" t="s">
        <v>2</v>
      </c>
      <c r="B73" s="8" t="s">
        <v>3</v>
      </c>
      <c r="C73" s="59" t="s">
        <v>116</v>
      </c>
      <c r="D73" s="59" t="s">
        <v>4</v>
      </c>
      <c r="E73" s="9"/>
    </row>
    <row r="74" spans="1:5" s="50" customFormat="1" ht="35.25" customHeight="1" thickBot="1">
      <c r="A74" s="23" t="s">
        <v>96</v>
      </c>
      <c r="B74" s="31" t="s">
        <v>97</v>
      </c>
      <c r="C74" s="62"/>
      <c r="D74" s="12" t="s">
        <v>21</v>
      </c>
      <c r="E74" s="12">
        <f>IF(C74="ja",0.26,0)</f>
        <v>0</v>
      </c>
    </row>
    <row r="75" spans="1:5" ht="35.25" customHeight="1" thickBot="1">
      <c r="A75" s="10" t="s">
        <v>98</v>
      </c>
      <c r="B75" s="52" t="s">
        <v>99</v>
      </c>
      <c r="C75" s="62"/>
      <c r="D75" s="12" t="s">
        <v>21</v>
      </c>
      <c r="E75" s="12">
        <f>IF(C75="ja",0.26,0)</f>
        <v>0</v>
      </c>
    </row>
    <row r="76" spans="1:5" ht="14.4" thickBot="1"/>
    <row r="77" spans="1:5" ht="9.6" customHeight="1">
      <c r="A77" s="18" t="s">
        <v>101</v>
      </c>
      <c r="B77" s="19" t="s">
        <v>102</v>
      </c>
      <c r="C77" s="20"/>
      <c r="D77" s="20"/>
      <c r="E77" s="6"/>
    </row>
    <row r="78" spans="1:5" ht="25.2" customHeight="1" thickBot="1">
      <c r="A78" s="22" t="s">
        <v>2</v>
      </c>
      <c r="B78" s="8" t="s">
        <v>3</v>
      </c>
      <c r="C78" s="59" t="s">
        <v>116</v>
      </c>
      <c r="D78" s="59" t="s">
        <v>4</v>
      </c>
      <c r="E78" s="9"/>
    </row>
    <row r="79" spans="1:5" ht="35.25" customHeight="1" thickBot="1">
      <c r="A79" s="53" t="s">
        <v>103</v>
      </c>
      <c r="B79" s="54" t="s">
        <v>104</v>
      </c>
      <c r="C79" s="62"/>
      <c r="D79" s="12" t="s">
        <v>7</v>
      </c>
      <c r="E79" s="12">
        <f>IF(C79="ja",0.46,0)</f>
        <v>0</v>
      </c>
    </row>
    <row r="80" spans="1:5" ht="35.25" customHeight="1" thickBot="1">
      <c r="A80" s="55" t="s">
        <v>105</v>
      </c>
      <c r="B80" s="56" t="s">
        <v>106</v>
      </c>
      <c r="C80" s="62"/>
      <c r="D80" s="12" t="s">
        <v>7</v>
      </c>
      <c r="E80" s="12">
        <f t="shared" ref="E80:E83" si="2">IF(C80="ja",0.46,0)</f>
        <v>0</v>
      </c>
    </row>
    <row r="81" spans="1:5" ht="35.25" customHeight="1" thickBot="1">
      <c r="A81" s="55" t="s">
        <v>107</v>
      </c>
      <c r="B81" s="56" t="s">
        <v>108</v>
      </c>
      <c r="C81" s="62"/>
      <c r="D81" s="12" t="s">
        <v>7</v>
      </c>
      <c r="E81" s="12">
        <f t="shared" si="2"/>
        <v>0</v>
      </c>
    </row>
    <row r="82" spans="1:5" ht="35.25" customHeight="1" thickBot="1">
      <c r="A82" s="55" t="s">
        <v>109</v>
      </c>
      <c r="B82" s="56" t="s">
        <v>110</v>
      </c>
      <c r="C82" s="62"/>
      <c r="D82" s="12" t="s">
        <v>7</v>
      </c>
      <c r="E82" s="12">
        <f t="shared" si="2"/>
        <v>0</v>
      </c>
    </row>
    <row r="83" spans="1:5" ht="35.25" customHeight="1" thickBot="1">
      <c r="A83" s="57" t="s">
        <v>111</v>
      </c>
      <c r="B83" s="58" t="s">
        <v>112</v>
      </c>
      <c r="C83" s="62"/>
      <c r="D83" s="12" t="s">
        <v>7</v>
      </c>
      <c r="E83" s="12">
        <f t="shared" si="2"/>
        <v>0</v>
      </c>
    </row>
    <row r="85" spans="1:5" ht="18" customHeight="1">
      <c r="A85" t="s">
        <v>117</v>
      </c>
    </row>
    <row r="156" spans="1:1">
      <c r="A156" t="s">
        <v>113</v>
      </c>
    </row>
    <row r="157" spans="1:1">
      <c r="A157" t="s">
        <v>114</v>
      </c>
    </row>
    <row r="276" spans="2:2">
      <c r="B276" t="s">
        <v>7</v>
      </c>
    </row>
    <row r="277" spans="2:2">
      <c r="B277" t="s">
        <v>21</v>
      </c>
    </row>
    <row r="278" spans="2:2">
      <c r="B278" t="s">
        <v>16</v>
      </c>
    </row>
  </sheetData>
  <sheetProtection algorithmName="SHA-512" hashValue="j4cbJKySzsLAIbsQLdjz7ZhtVi+WYhXxtAJ3IVwCseOZh9I35C3LcnNOG//hjBk8SMfumitlKDgp6TYrWUyyow==" saltValue="vzx1FzpydWMvzJ2RqPstOQ==" spinCount="100000" sheet="1" objects="1" scenarios="1"/>
  <mergeCells count="1">
    <mergeCell ref="A4:D4"/>
  </mergeCells>
  <conditionalFormatting sqref="B60">
    <cfRule type="expression" dxfId="1" priority="1">
      <formula>$C60="Eis"</formula>
    </cfRule>
  </conditionalFormatting>
  <dataValidations count="3">
    <dataValidation allowBlank="1" showInputMessage="1" showErrorMessage="1" sqref="D50 D1:D2 E10:E14 D16 E67:E70 E77:E83 E63:E65 E6:E8 E24:E34 E36:E49 E57:E61 E20:E22 E16:E18 E51:E55 E72:E75" xr:uid="{B4A60406-C855-400F-82DF-230C11958F28}"/>
    <dataValidation type="list" allowBlank="1" showInputMessage="1" showErrorMessage="1" sqref="D8 D74:D75 D53:D55 D18 D38:D49 D79:D83 D69:D70 D65 D59:D61 D31:D34 D26:D27 D22 D12:D14" xr:uid="{454EC5D2-9BA4-48C6-B16A-8001056DBC34}">
      <formula1>$B$276:$B$278</formula1>
    </dataValidation>
    <dataValidation type="list" allowBlank="1" showInputMessage="1" showErrorMessage="1" sqref="C8 C12:C14 C18 C22 C26:C27 C31:C34 C38:C49 C53:C55 C59:C61 C65 C69:C70 C74:C75 C79:C83" xr:uid="{4F39CC69-D132-44C8-8674-3C645AC6D659}">
      <formula1>"ja,nee"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051D-C200-40E6-BA49-4E67D6552B8D}">
  <dimension ref="A1:G42"/>
  <sheetViews>
    <sheetView workbookViewId="0">
      <selection activeCell="G1" sqref="G1"/>
    </sheetView>
  </sheetViews>
  <sheetFormatPr defaultRowHeight="13.8"/>
  <cols>
    <col min="2" max="2" width="109.796875" customWidth="1"/>
  </cols>
  <sheetData>
    <row r="1" spans="1:7" ht="22.8">
      <c r="A1" s="1"/>
      <c r="B1" s="2" t="s">
        <v>100</v>
      </c>
      <c r="C1" s="1"/>
      <c r="D1" s="1"/>
      <c r="E1">
        <f>IF(C3="Ja",IF(D3="Laag",1,IF(D3="Middel",2,IF(D3="Hoog",3,0))),0)</f>
        <v>0</v>
      </c>
      <c r="G1">
        <f>20/40</f>
        <v>0.5</v>
      </c>
    </row>
    <row r="3" spans="1:7" ht="35.25" customHeight="1" thickBot="1">
      <c r="A3" s="10" t="s">
        <v>5</v>
      </c>
      <c r="B3" s="11" t="s">
        <v>6</v>
      </c>
      <c r="C3" s="12"/>
      <c r="D3" s="12" t="s">
        <v>7</v>
      </c>
      <c r="E3" s="12" cm="1">
        <f t="array" ref="E3">IF(C3="Ja", IF(SPATIES.WEG(D3)="Laag",1, IF(SPATIES.WEG(D3)="Middel",2, IF(SPATIES.WEG(D3)="Hoog",3,0))), 0)</f>
        <v>0</v>
      </c>
    </row>
    <row r="4" spans="1:7" ht="35.25" customHeight="1" thickBot="1">
      <c r="A4" s="13" t="s">
        <v>10</v>
      </c>
      <c r="B4" s="14" t="s">
        <v>11</v>
      </c>
      <c r="C4" s="12"/>
      <c r="D4" s="12" t="s">
        <v>7</v>
      </c>
      <c r="E4" s="12" cm="1">
        <f t="array" ref="E4">IF(C4="Ja", IF(SPATIES.WEG(D4)="Laag",1, IF(SPATIES.WEG(D4)="Middel",2, IF(SPATIES.WEG(D4)="Hoog",3,0))), 0)</f>
        <v>0</v>
      </c>
    </row>
    <row r="5" spans="1:7" ht="35.25" customHeight="1" thickBot="1">
      <c r="A5" s="13" t="s">
        <v>12</v>
      </c>
      <c r="B5" s="15" t="s">
        <v>13</v>
      </c>
      <c r="C5" s="12"/>
      <c r="D5" s="12" t="s">
        <v>7</v>
      </c>
      <c r="E5" s="12" cm="1">
        <f t="array" ref="E5">IF(C5="Ja", IF(SPATIES.WEG(D5)="Laag",1, IF(SPATIES.WEG(D5)="Middel",2, IF(SPATIES.WEG(D5)="Hoog",3,0))), 0)</f>
        <v>0</v>
      </c>
    </row>
    <row r="6" spans="1:7" ht="35.25" customHeight="1" thickBot="1">
      <c r="A6" s="16" t="s">
        <v>14</v>
      </c>
      <c r="B6" s="17" t="s">
        <v>15</v>
      </c>
      <c r="C6" s="12"/>
      <c r="D6" s="12" t="s">
        <v>16</v>
      </c>
      <c r="E6" s="12" cm="1">
        <f t="array" ref="E6">IF(C6="Ja", IF(SPATIES.WEG(D6)="Laag",1, IF(SPATIES.WEG(D6)="Middel",2, IF(SPATIES.WEG(D6)="Hoog",3,0))), 0)</f>
        <v>0</v>
      </c>
    </row>
    <row r="7" spans="1:7" ht="29.4" thickBot="1">
      <c r="A7" s="23" t="s">
        <v>19</v>
      </c>
      <c r="B7" s="24" t="s">
        <v>20</v>
      </c>
      <c r="C7" s="12"/>
      <c r="D7" s="12" t="s">
        <v>21</v>
      </c>
      <c r="E7" s="12">
        <f>IF(C3="Ja",IF(D3="Laag",1,IF(D3="Middel",2,IF(D3="Hoog",3,0))),0)</f>
        <v>0</v>
      </c>
    </row>
    <row r="8" spans="1:7" ht="35.25" customHeight="1" thickBot="1">
      <c r="A8" s="25" t="s">
        <v>24</v>
      </c>
      <c r="B8" s="26" t="s">
        <v>25</v>
      </c>
      <c r="C8" s="12"/>
      <c r="D8" s="12" t="s">
        <v>7</v>
      </c>
      <c r="E8" s="12">
        <f>IF(C8="Ja",IF(D8="Laag",1,IF(D8="Middel",2,IF(D8="Hoog",3,0))),0)</f>
        <v>0</v>
      </c>
    </row>
    <row r="9" spans="1:7" ht="35.25" customHeight="1" thickBot="1">
      <c r="A9" s="27" t="s">
        <v>28</v>
      </c>
      <c r="B9" s="28" t="s">
        <v>29</v>
      </c>
      <c r="C9" s="12"/>
      <c r="D9" s="12" t="s">
        <v>7</v>
      </c>
      <c r="E9" s="12">
        <f>IF(C9="Ja",IF(D9="Laag",1,IF(D9="Middel",2,IF(D9="Hoog",3,0))),0)</f>
        <v>0</v>
      </c>
    </row>
    <row r="10" spans="1:7" ht="35.25" customHeight="1" thickBot="1">
      <c r="A10" s="29" t="s">
        <v>30</v>
      </c>
      <c r="B10" s="30" t="s">
        <v>31</v>
      </c>
      <c r="C10" s="12"/>
      <c r="D10" s="12" t="s">
        <v>7</v>
      </c>
      <c r="E10" s="12">
        <f>IF(C10="Ja",IF(D10="Laag",1,IF(D10="Middel",2,IF(D10="Hoog",3,0))),0)</f>
        <v>0</v>
      </c>
    </row>
    <row r="11" spans="1:7" ht="35.25" customHeight="1" thickBot="1">
      <c r="A11" s="23" t="s">
        <v>34</v>
      </c>
      <c r="B11" s="31" t="s">
        <v>35</v>
      </c>
      <c r="C11" s="12"/>
      <c r="D11" s="12" t="s">
        <v>7</v>
      </c>
      <c r="E11" s="12">
        <f t="shared" ref="E11:E14" si="0">IF(C11="Ja",IF(D11="Laag",1,IF(D11="Middel",2,IF(D11="Hoog",3,0))),0)</f>
        <v>0</v>
      </c>
    </row>
    <row r="12" spans="1:7" ht="35.25" customHeight="1" thickBot="1">
      <c r="A12" s="23" t="s">
        <v>36</v>
      </c>
      <c r="B12" s="32" t="s">
        <v>37</v>
      </c>
      <c r="C12" s="12"/>
      <c r="D12" s="12" t="s">
        <v>7</v>
      </c>
      <c r="E12" s="12">
        <f t="shared" si="0"/>
        <v>0</v>
      </c>
    </row>
    <row r="13" spans="1:7" ht="35.25" customHeight="1" thickBot="1">
      <c r="A13" s="23" t="s">
        <v>38</v>
      </c>
      <c r="B13" s="32" t="s">
        <v>39</v>
      </c>
      <c r="C13" s="12"/>
      <c r="D13" s="12" t="s">
        <v>21</v>
      </c>
      <c r="E13" s="12">
        <f t="shared" si="0"/>
        <v>0</v>
      </c>
    </row>
    <row r="14" spans="1:7" ht="35.25" customHeight="1" thickBot="1">
      <c r="A14" s="23" t="s">
        <v>40</v>
      </c>
      <c r="B14" s="33" t="s">
        <v>41</v>
      </c>
      <c r="C14" s="12"/>
      <c r="D14" s="12" t="s">
        <v>21</v>
      </c>
      <c r="E14" s="12">
        <f t="shared" si="0"/>
        <v>0</v>
      </c>
    </row>
    <row r="15" spans="1:7" ht="35.25" customHeight="1" thickBot="1">
      <c r="A15" s="34" t="s">
        <v>44</v>
      </c>
      <c r="B15" s="35" t="s">
        <v>45</v>
      </c>
      <c r="C15" s="12"/>
      <c r="D15" s="12" t="s">
        <v>7</v>
      </c>
      <c r="E15" s="12"/>
    </row>
    <row r="16" spans="1:7" ht="35.25" customHeight="1" thickBot="1">
      <c r="A16" s="36" t="s">
        <v>46</v>
      </c>
      <c r="B16" s="14" t="s">
        <v>47</v>
      </c>
      <c r="C16" s="12"/>
      <c r="D16" s="12" t="s">
        <v>7</v>
      </c>
      <c r="E16" s="12"/>
    </row>
    <row r="17" spans="1:5" ht="35.25" customHeight="1" thickBot="1">
      <c r="A17" s="36" t="s">
        <v>48</v>
      </c>
      <c r="B17" s="14" t="s">
        <v>49</v>
      </c>
      <c r="C17" s="12"/>
      <c r="D17" s="12" t="s">
        <v>7</v>
      </c>
      <c r="E17" s="12"/>
    </row>
    <row r="18" spans="1:5" ht="35.25" customHeight="1" thickBot="1">
      <c r="A18" s="36" t="s">
        <v>50</v>
      </c>
      <c r="B18" s="14" t="s">
        <v>51</v>
      </c>
      <c r="C18" s="12"/>
      <c r="D18" s="12" t="s">
        <v>7</v>
      </c>
      <c r="E18" s="12"/>
    </row>
    <row r="19" spans="1:5" ht="35.25" customHeight="1" thickBot="1">
      <c r="A19" s="36" t="s">
        <v>52</v>
      </c>
      <c r="B19" s="37" t="s">
        <v>53</v>
      </c>
      <c r="C19" s="12"/>
      <c r="D19" s="12" t="s">
        <v>7</v>
      </c>
      <c r="E19" s="12"/>
    </row>
    <row r="20" spans="1:5" ht="35.25" customHeight="1" thickBot="1">
      <c r="A20" s="36" t="s">
        <v>54</v>
      </c>
      <c r="B20" s="37" t="s">
        <v>55</v>
      </c>
      <c r="C20" s="12"/>
      <c r="D20" s="12" t="s">
        <v>7</v>
      </c>
      <c r="E20" s="12"/>
    </row>
    <row r="21" spans="1:5" ht="35.25" customHeight="1" thickBot="1">
      <c r="A21" s="36" t="s">
        <v>56</v>
      </c>
      <c r="B21" s="14" t="s">
        <v>57</v>
      </c>
      <c r="C21" s="12"/>
      <c r="D21" s="12" t="s">
        <v>7</v>
      </c>
      <c r="E21" s="12"/>
    </row>
    <row r="22" spans="1:5" ht="35.25" customHeight="1" thickBot="1">
      <c r="A22" s="36" t="s">
        <v>58</v>
      </c>
      <c r="B22" s="14" t="s">
        <v>59</v>
      </c>
      <c r="C22" s="12"/>
      <c r="D22" s="12" t="s">
        <v>7</v>
      </c>
      <c r="E22" s="12"/>
    </row>
    <row r="23" spans="1:5" ht="35.25" customHeight="1" thickBot="1">
      <c r="A23" s="36" t="s">
        <v>60</v>
      </c>
      <c r="B23" s="14" t="s">
        <v>61</v>
      </c>
      <c r="C23" s="12"/>
      <c r="D23" s="12" t="s">
        <v>21</v>
      </c>
      <c r="E23" s="12"/>
    </row>
    <row r="24" spans="1:5" ht="35.25" customHeight="1" thickBot="1">
      <c r="A24" s="36" t="s">
        <v>62</v>
      </c>
      <c r="B24" s="38" t="s">
        <v>63</v>
      </c>
      <c r="C24" s="12"/>
      <c r="D24" s="12" t="s">
        <v>7</v>
      </c>
      <c r="E24" s="12"/>
    </row>
    <row r="25" spans="1:5" ht="35.25" customHeight="1" thickBot="1">
      <c r="A25" s="36" t="s">
        <v>64</v>
      </c>
      <c r="B25" s="14" t="s">
        <v>65</v>
      </c>
      <c r="C25" s="12"/>
      <c r="D25" s="12" t="s">
        <v>21</v>
      </c>
      <c r="E25" s="12"/>
    </row>
    <row r="26" spans="1:5" ht="35.25" customHeight="1" thickBot="1">
      <c r="A26" s="39" t="s">
        <v>66</v>
      </c>
      <c r="B26" s="40" t="s">
        <v>67</v>
      </c>
      <c r="C26" s="12"/>
      <c r="D26" s="12" t="s">
        <v>16</v>
      </c>
      <c r="E26" s="12"/>
    </row>
    <row r="27" spans="1:5" ht="42" thickBot="1">
      <c r="A27" s="41" t="s">
        <v>70</v>
      </c>
      <c r="B27" s="42" t="s">
        <v>71</v>
      </c>
      <c r="C27" s="12"/>
      <c r="D27" s="12" t="s">
        <v>21</v>
      </c>
      <c r="E27" s="12"/>
    </row>
    <row r="28" spans="1:5" ht="35.25" customHeight="1" thickBot="1">
      <c r="A28" s="41" t="s">
        <v>72</v>
      </c>
      <c r="B28" s="14" t="s">
        <v>73</v>
      </c>
      <c r="C28" s="12"/>
      <c r="D28" s="12" t="s">
        <v>21</v>
      </c>
      <c r="E28" s="12"/>
    </row>
    <row r="29" spans="1:5" ht="35.25" customHeight="1" thickBot="1">
      <c r="A29" s="43" t="s">
        <v>74</v>
      </c>
      <c r="B29" s="44" t="s">
        <v>75</v>
      </c>
      <c r="C29" s="12"/>
      <c r="D29" s="12" t="s">
        <v>21</v>
      </c>
      <c r="E29" s="12"/>
    </row>
    <row r="30" spans="1:5" ht="35.25" customHeight="1" thickBot="1">
      <c r="A30" s="23" t="s">
        <v>78</v>
      </c>
      <c r="B30" s="14" t="s">
        <v>79</v>
      </c>
      <c r="C30" s="12"/>
      <c r="D30" s="12" t="s">
        <v>7</v>
      </c>
      <c r="E30" s="12"/>
    </row>
    <row r="31" spans="1:5" ht="35.25" customHeight="1" thickBot="1">
      <c r="A31" s="23" t="s">
        <v>80</v>
      </c>
      <c r="B31" s="14" t="s">
        <v>81</v>
      </c>
      <c r="C31" s="12"/>
      <c r="D31" s="12" t="s">
        <v>16</v>
      </c>
      <c r="E31" s="12"/>
    </row>
    <row r="32" spans="1:5" ht="35.25" customHeight="1" thickBot="1">
      <c r="A32" s="25" t="s">
        <v>82</v>
      </c>
      <c r="B32" s="47" t="s">
        <v>83</v>
      </c>
      <c r="C32" s="12"/>
      <c r="D32" s="12" t="s">
        <v>7</v>
      </c>
      <c r="E32" s="12"/>
    </row>
    <row r="33" spans="1:5" ht="35.25" customHeight="1" thickBot="1">
      <c r="A33" s="48" t="s">
        <v>86</v>
      </c>
      <c r="B33" s="49" t="s">
        <v>87</v>
      </c>
      <c r="C33" s="12"/>
      <c r="D33" s="12" t="s">
        <v>7</v>
      </c>
      <c r="E33" s="12"/>
    </row>
    <row r="34" spans="1:5" s="50" customFormat="1" ht="34.200000000000003" customHeight="1" thickBot="1">
      <c r="A34" s="23" t="s">
        <v>90</v>
      </c>
      <c r="B34" s="31" t="s">
        <v>91</v>
      </c>
      <c r="C34" s="12"/>
      <c r="D34" s="12" t="s">
        <v>16</v>
      </c>
      <c r="E34" s="12"/>
    </row>
    <row r="35" spans="1:5" s="51" customFormat="1" ht="34.200000000000003" customHeight="1" thickBot="1">
      <c r="A35" s="23" t="s">
        <v>92</v>
      </c>
      <c r="B35" s="31" t="s">
        <v>93</v>
      </c>
      <c r="C35" s="12"/>
      <c r="D35" s="12" t="s">
        <v>7</v>
      </c>
      <c r="E35" s="12"/>
    </row>
    <row r="36" spans="1:5" s="50" customFormat="1" ht="30" customHeight="1" thickBot="1">
      <c r="A36" s="23" t="s">
        <v>96</v>
      </c>
      <c r="B36" s="31" t="s">
        <v>97</v>
      </c>
      <c r="C36" s="12"/>
      <c r="D36" s="12" t="s">
        <v>21</v>
      </c>
      <c r="E36" s="12"/>
    </row>
    <row r="37" spans="1:5" ht="30" customHeight="1" thickBot="1">
      <c r="A37" s="10" t="s">
        <v>98</v>
      </c>
      <c r="B37" s="52" t="s">
        <v>99</v>
      </c>
      <c r="C37" s="12"/>
      <c r="D37" s="12" t="s">
        <v>21</v>
      </c>
      <c r="E37" s="12"/>
    </row>
    <row r="38" spans="1:5" ht="35.25" customHeight="1" thickBot="1">
      <c r="A38" s="53" t="s">
        <v>103</v>
      </c>
      <c r="B38" s="54" t="s">
        <v>104</v>
      </c>
      <c r="C38" s="12"/>
      <c r="D38" s="12" t="s">
        <v>7</v>
      </c>
      <c r="E38" s="12"/>
    </row>
    <row r="39" spans="1:5" ht="35.25" customHeight="1" thickBot="1">
      <c r="A39" s="55" t="s">
        <v>105</v>
      </c>
      <c r="B39" s="56" t="s">
        <v>106</v>
      </c>
      <c r="C39" s="12"/>
      <c r="D39" s="12" t="s">
        <v>7</v>
      </c>
      <c r="E39" s="12"/>
    </row>
    <row r="40" spans="1:5" ht="35.25" customHeight="1" thickBot="1">
      <c r="A40" s="55" t="s">
        <v>107</v>
      </c>
      <c r="B40" s="56" t="s">
        <v>108</v>
      </c>
      <c r="C40" s="12"/>
      <c r="D40" s="12" t="s">
        <v>7</v>
      </c>
      <c r="E40" s="12"/>
    </row>
    <row r="41" spans="1:5" ht="35.25" customHeight="1" thickBot="1">
      <c r="A41" s="55" t="s">
        <v>109</v>
      </c>
      <c r="B41" s="56" t="s">
        <v>110</v>
      </c>
      <c r="C41" s="12"/>
      <c r="D41" s="12" t="s">
        <v>7</v>
      </c>
      <c r="E41" s="12"/>
    </row>
    <row r="42" spans="1:5" ht="35.25" customHeight="1" thickBot="1">
      <c r="A42" s="57" t="s">
        <v>111</v>
      </c>
      <c r="B42" s="58" t="s">
        <v>112</v>
      </c>
      <c r="C42" s="12"/>
      <c r="D42" s="12" t="s">
        <v>7</v>
      </c>
      <c r="E42" s="12"/>
    </row>
  </sheetData>
  <conditionalFormatting sqref="B31">
    <cfRule type="expression" dxfId="0" priority="1">
      <formula>$C31="Eis"</formula>
    </cfRule>
  </conditionalFormatting>
  <dataValidations count="3">
    <dataValidation allowBlank="1" showInputMessage="1" showErrorMessage="1" sqref="D1 E3:E42" xr:uid="{15792400-2113-4368-882B-173291071612}"/>
    <dataValidation type="list" allowBlank="1" showInputMessage="1" showErrorMessage="1" sqref="D3:D42" xr:uid="{FCC1A426-4B31-4796-8D14-38650DD8F3DE}">
      <formula1>$B$235:$B$237</formula1>
    </dataValidation>
    <dataValidation type="list" allowBlank="1" showInputMessage="1" showErrorMessage="1" sqref="C3:C42" xr:uid="{5ECA9AD3-FCD3-44B4-9781-01ACD63B30AE}">
      <formula1>$A$115:$A$116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 Novruzova Bahadir</dc:creator>
  <cp:lastModifiedBy>Mariette Rottgering</cp:lastModifiedBy>
  <dcterms:created xsi:type="dcterms:W3CDTF">2025-09-29T09:38:13Z</dcterms:created>
  <dcterms:modified xsi:type="dcterms:W3CDTF">2025-10-01T09:20:34Z</dcterms:modified>
</cp:coreProperties>
</file>