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Horst aan de Maas\Brand\03) Concept stukken\"/>
    </mc:Choice>
  </mc:AlternateContent>
  <bookViews>
    <workbookView xWindow="-120" yWindow="-120" windowWidth="23280" windowHeight="12480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119" i="1"/>
  <c r="G119" i="1"/>
  <c r="I119" i="1" l="1"/>
  <c r="I120" i="1"/>
  <c r="J48" i="1"/>
  <c r="J13" i="1"/>
  <c r="K13" i="1"/>
  <c r="J37" i="1"/>
  <c r="K37" i="1"/>
  <c r="J38" i="1"/>
  <c r="K38" i="1"/>
  <c r="J36" i="1"/>
  <c r="K36" i="1"/>
  <c r="J33" i="1"/>
  <c r="K33" i="1"/>
  <c r="L33" i="1"/>
  <c r="J30" i="1"/>
  <c r="K30" i="1"/>
  <c r="L30" i="1"/>
  <c r="J29" i="1"/>
  <c r="K29" i="1"/>
  <c r="L29" i="1"/>
  <c r="J28" i="1"/>
  <c r="K28" i="1"/>
  <c r="L28" i="1"/>
  <c r="J12" i="1"/>
  <c r="K12" i="1"/>
  <c r="L12" i="1"/>
  <c r="J27" i="1"/>
  <c r="K27" i="1"/>
  <c r="L27" i="1"/>
  <c r="J40" i="1"/>
  <c r="K40" i="1"/>
  <c r="L40" i="1"/>
  <c r="J41" i="1"/>
  <c r="K41" i="1"/>
  <c r="L41" i="1"/>
  <c r="J26" i="1"/>
  <c r="K26" i="1"/>
  <c r="L26" i="1"/>
  <c r="J25" i="1"/>
  <c r="K25" i="1"/>
  <c r="L25" i="1"/>
  <c r="J22" i="1"/>
  <c r="K22" i="1"/>
  <c r="L22" i="1"/>
  <c r="J23" i="1"/>
  <c r="K23" i="1"/>
  <c r="L23" i="1"/>
  <c r="J24" i="1"/>
  <c r="K24" i="1"/>
  <c r="L24" i="1"/>
  <c r="J21" i="1"/>
  <c r="K21" i="1"/>
  <c r="L21" i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K15" i="1"/>
  <c r="K14" i="1" s="1"/>
  <c r="L15" i="1"/>
  <c r="J107" i="1"/>
  <c r="J104" i="1" s="1"/>
  <c r="K107" i="1"/>
  <c r="J76" i="1"/>
  <c r="K76" i="1"/>
  <c r="J60" i="1"/>
  <c r="J61" i="1"/>
  <c r="J62" i="1"/>
  <c r="J63" i="1"/>
  <c r="J64" i="1"/>
  <c r="J65" i="1"/>
  <c r="J66" i="1"/>
  <c r="J67" i="1"/>
  <c r="J68" i="1"/>
  <c r="J69" i="1"/>
  <c r="K104" i="1"/>
  <c r="L104" i="1"/>
  <c r="J77" i="1"/>
  <c r="K77" i="1"/>
  <c r="L77" i="1"/>
  <c r="J11" i="1"/>
  <c r="K11" i="1"/>
  <c r="L11" i="1"/>
  <c r="J50" i="1"/>
  <c r="K50" i="1"/>
  <c r="L50" i="1"/>
  <c r="J44" i="1"/>
  <c r="K44" i="1"/>
  <c r="L44" i="1"/>
  <c r="J39" i="1"/>
  <c r="K39" i="1"/>
  <c r="L39" i="1"/>
  <c r="J43" i="1"/>
  <c r="K43" i="1"/>
  <c r="L43" i="1"/>
  <c r="J72" i="1"/>
  <c r="K72" i="1"/>
  <c r="L72" i="1"/>
  <c r="J99" i="1"/>
  <c r="K99" i="1"/>
  <c r="L99" i="1"/>
  <c r="J95" i="1"/>
  <c r="K95" i="1"/>
  <c r="L95" i="1"/>
  <c r="J80" i="1"/>
  <c r="K80" i="1"/>
  <c r="L80" i="1"/>
  <c r="J42" i="1"/>
  <c r="K42" i="1"/>
  <c r="L42" i="1"/>
  <c r="J59" i="1"/>
  <c r="K59" i="1"/>
  <c r="L59" i="1"/>
  <c r="J74" i="1"/>
  <c r="K74" i="1"/>
  <c r="L74" i="1"/>
  <c r="J98" i="1"/>
  <c r="K98" i="1"/>
  <c r="L98" i="1"/>
  <c r="K70" i="1"/>
  <c r="L70" i="1"/>
  <c r="J94" i="1"/>
  <c r="K94" i="1"/>
  <c r="L94" i="1"/>
  <c r="J71" i="1"/>
  <c r="K71" i="1"/>
  <c r="L71" i="1"/>
  <c r="J79" i="1"/>
  <c r="K79" i="1"/>
  <c r="L79" i="1"/>
  <c r="J93" i="1"/>
  <c r="K93" i="1"/>
  <c r="L93" i="1"/>
  <c r="J92" i="1"/>
  <c r="K92" i="1"/>
  <c r="L92" i="1"/>
  <c r="J91" i="1"/>
  <c r="K91" i="1"/>
  <c r="L91" i="1"/>
  <c r="J90" i="1"/>
  <c r="K90" i="1"/>
  <c r="L90" i="1"/>
  <c r="J89" i="1"/>
  <c r="K89" i="1"/>
  <c r="L89" i="1"/>
  <c r="J88" i="1"/>
  <c r="K88" i="1"/>
  <c r="L88" i="1"/>
  <c r="J57" i="1"/>
  <c r="K57" i="1"/>
  <c r="L57" i="1"/>
  <c r="J56" i="1"/>
  <c r="K56" i="1"/>
  <c r="L56" i="1"/>
  <c r="J54" i="1"/>
  <c r="K54" i="1"/>
  <c r="L54" i="1"/>
  <c r="J55" i="1"/>
  <c r="K55" i="1"/>
  <c r="L55" i="1"/>
  <c r="J87" i="1"/>
  <c r="K87" i="1"/>
  <c r="L87" i="1"/>
  <c r="J86" i="1"/>
  <c r="K86" i="1"/>
  <c r="L86" i="1"/>
  <c r="L100" i="1"/>
  <c r="J78" i="1"/>
  <c r="K78" i="1"/>
  <c r="L78" i="1"/>
  <c r="J45" i="1"/>
  <c r="K45" i="1"/>
  <c r="L45" i="1"/>
  <c r="J46" i="1"/>
  <c r="K46" i="1"/>
  <c r="L46" i="1"/>
  <c r="J49" i="1" l="1"/>
  <c r="J111" i="1"/>
  <c r="J102" i="1"/>
  <c r="J112" i="1"/>
  <c r="J110" i="1"/>
  <c r="J101" i="1"/>
  <c r="J109" i="1"/>
  <c r="J97" i="1"/>
  <c r="J103" i="1"/>
  <c r="J108" i="1"/>
  <c r="J96" i="1"/>
  <c r="J115" i="1"/>
  <c r="J118" i="1"/>
  <c r="J82" i="1"/>
  <c r="J114" i="1"/>
  <c r="J117" i="1"/>
  <c r="J113" i="1"/>
</calcChain>
</file>

<file path=xl/sharedStrings.xml><?xml version="1.0" encoding="utf-8"?>
<sst xmlns="http://schemas.openxmlformats.org/spreadsheetml/2006/main" count="576" uniqueCount="397">
  <si>
    <t>Verzekerde zaak</t>
  </si>
  <si>
    <t>Adres</t>
  </si>
  <si>
    <t>Huis nr.</t>
  </si>
  <si>
    <t>Plaats</t>
  </si>
  <si>
    <t>Brandweerkazerne en gemeentewerf</t>
  </si>
  <si>
    <t>Zandterweg</t>
  </si>
  <si>
    <t>10</t>
  </si>
  <si>
    <t>Lottum</t>
  </si>
  <si>
    <t>Gebouw waarin brandweerkazerne/magazijn Rode Kruis</t>
  </si>
  <si>
    <t xml:space="preserve">Dorpbroekstraat </t>
  </si>
  <si>
    <t>9a</t>
  </si>
  <si>
    <t>Meerlo</t>
  </si>
  <si>
    <t>Openbare school met een noodlokaal uitbreiding "de Samensprong"</t>
  </si>
  <si>
    <t>Leliestraat</t>
  </si>
  <si>
    <t>8a</t>
  </si>
  <si>
    <t>Grubbenvorst</t>
  </si>
  <si>
    <t>Basisschool De Krullenvaar</t>
  </si>
  <si>
    <t>Wilhelminastraat</t>
  </si>
  <si>
    <t>3a</t>
  </si>
  <si>
    <t>Sevenum</t>
  </si>
  <si>
    <t>Basisschool De Kameleon</t>
  </si>
  <si>
    <t>Past. Tijssenstraat</t>
  </si>
  <si>
    <t>18a</t>
  </si>
  <si>
    <t>Basisschool "De Wouter" America</t>
  </si>
  <si>
    <t>Gerard Smuldersstraat</t>
  </si>
  <si>
    <t>1</t>
  </si>
  <si>
    <t>America</t>
  </si>
  <si>
    <t>Basisschool "De Brink"</t>
  </si>
  <si>
    <t>Rector Mulderstraat</t>
  </si>
  <si>
    <t>6</t>
  </si>
  <si>
    <t>Melderslo</t>
  </si>
  <si>
    <t>Basisschool "de Driehoek" Griendtsveen</t>
  </si>
  <si>
    <t>Helenaveenseweg</t>
  </si>
  <si>
    <t>52</t>
  </si>
  <si>
    <t>Griendtsveen</t>
  </si>
  <si>
    <t>dependance Basisschool "Doolgaard"</t>
  </si>
  <si>
    <t>Doolgaardstraat</t>
  </si>
  <si>
    <t>40</t>
  </si>
  <si>
    <t>Horst</t>
  </si>
  <si>
    <t>Basisschool Onder de Linde Hegelsom</t>
  </si>
  <si>
    <t>Past Debijestraat</t>
  </si>
  <si>
    <t>8</t>
  </si>
  <si>
    <t>Hegelsom</t>
  </si>
  <si>
    <t>Basissch. "Onder de Wieken" hoofdgebouw zeer energiezuinig gebouw met zonnepanelen</t>
  </si>
  <si>
    <t>Rector de Fauwestraat</t>
  </si>
  <si>
    <t>26a</t>
  </si>
  <si>
    <t>Meterik</t>
  </si>
  <si>
    <t>Voormalig schoolgebouw nu opslag van toneelattrributen van het in renovatie zijnde Gasthoes.</t>
  </si>
  <si>
    <t>26</t>
  </si>
  <si>
    <t xml:space="preserve">Voormalige basisschool "Meuleveld" </t>
  </si>
  <si>
    <t>Julianastraat</t>
  </si>
  <si>
    <t>15</t>
  </si>
  <si>
    <t xml:space="preserve">2 semi-permanente geb."Meuleveld" </t>
  </si>
  <si>
    <t>tijdelijk lokaal basisschool Meuleveld komt van America</t>
  </si>
  <si>
    <t>Basisschool "Weisterbeek"</t>
  </si>
  <si>
    <t>Schoolstraat</t>
  </si>
  <si>
    <t>24</t>
  </si>
  <si>
    <t xml:space="preserve">Kinderopvang </t>
  </si>
  <si>
    <t xml:space="preserve">Schoolstraat </t>
  </si>
  <si>
    <t>3</t>
  </si>
  <si>
    <t>Basisschool "de Bottel"</t>
  </si>
  <si>
    <t>Horsterdijk</t>
  </si>
  <si>
    <t>2</t>
  </si>
  <si>
    <t>Basisschool Megelsheim, bejaardensocieteit en kinderopvang</t>
  </si>
  <si>
    <t>Mgr. Jenneskensstraat/Peschweg</t>
  </si>
  <si>
    <t>13/1a</t>
  </si>
  <si>
    <t>Basisschool Megelsheim , een 90-tal tablets voor het onderwijs</t>
  </si>
  <si>
    <t>Mgr. Jenneskensstraat/Peschw.</t>
  </si>
  <si>
    <t xml:space="preserve">Jan van Swolgenstraat </t>
  </si>
  <si>
    <t>Swolgen</t>
  </si>
  <si>
    <t>noodlokaal</t>
  </si>
  <si>
    <t>Basisschool Mariaschool en een stenen leslokaal</t>
  </si>
  <si>
    <t xml:space="preserve">Bernadettelaan </t>
  </si>
  <si>
    <t>Tienray</t>
  </si>
  <si>
    <t>stenen lokaal</t>
  </si>
  <si>
    <t xml:space="preserve">boeken in bibliotheekruimte onverschillig hoe verdeeld over de zes scholen op de plolis </t>
  </si>
  <si>
    <t>Bibliotheken 6 basisscholen</t>
  </si>
  <si>
    <t>Basisschool De Dobbelsteen en kindcentrum</t>
  </si>
  <si>
    <t>Raadhuisplein</t>
  </si>
  <si>
    <t>Basisschool Horizon</t>
  </si>
  <si>
    <t>Den Eigen</t>
  </si>
  <si>
    <t>noodlokalen</t>
  </si>
  <si>
    <t>dislocatie Basisschool De Weisterbeek per 29-01 in oud bankgebouw ING</t>
  </si>
  <si>
    <t xml:space="preserve">Herstraat </t>
  </si>
  <si>
    <t>Mgr Schravenstraat</t>
  </si>
  <si>
    <t>14</t>
  </si>
  <si>
    <t>Broekhuizenvorst</t>
  </si>
  <si>
    <t>Dendroncollege voortgezet onderwijs</t>
  </si>
  <si>
    <t>Gebr van Doornelaan</t>
  </si>
  <si>
    <t>124-126</t>
  </si>
  <si>
    <t>Bibliotheek</t>
  </si>
  <si>
    <t>Parkeergarage, onder appartmentencomplex</t>
  </si>
  <si>
    <t xml:space="preserve">Librije </t>
  </si>
  <si>
    <t>58/59/60</t>
  </si>
  <si>
    <t>Mgr. Eversstraat</t>
  </si>
  <si>
    <t>Kranestraat</t>
  </si>
  <si>
    <t>Linnenstraat</t>
  </si>
  <si>
    <t xml:space="preserve">Sportaccomodatie "Kleinhorst" </t>
  </si>
  <si>
    <t xml:space="preserve">Gasthuisstraat </t>
  </si>
  <si>
    <t>58</t>
  </si>
  <si>
    <t>5961 GB Horst</t>
  </si>
  <si>
    <t xml:space="preserve">Ericaplein </t>
  </si>
  <si>
    <t>48</t>
  </si>
  <si>
    <t>5971 GC Grubbenvorst</t>
  </si>
  <si>
    <t>Sport + horeca -O</t>
  </si>
  <si>
    <t xml:space="preserve">De Leeuwerik </t>
  </si>
  <si>
    <t>Sporthal Stapakker (alleen nog maar tafeltenniszaal)</t>
  </si>
  <si>
    <t>Sportaccomodatie Kronenberg(kleedgebouw) De Heesbergen</t>
  </si>
  <si>
    <t>Meerweg</t>
  </si>
  <si>
    <t>Markt</t>
  </si>
  <si>
    <t>Gymzaal (bij voormalige basisschool)</t>
  </si>
  <si>
    <t>Pr Marijkestraat</t>
  </si>
  <si>
    <t>Gymzaal</t>
  </si>
  <si>
    <t>St Jansstraat</t>
  </si>
  <si>
    <t>18</t>
  </si>
  <si>
    <t>Gymzaal (bij basisschool)</t>
  </si>
  <si>
    <t>Past Debijestr</t>
  </si>
  <si>
    <t>Gymzaal (bij middelbare school)</t>
  </si>
  <si>
    <t xml:space="preserve">Gebr. Van Doornelaan </t>
  </si>
  <si>
    <t>128</t>
  </si>
  <si>
    <t>Voormalig koetshuis, welzijnsacc. Oud hist.schuur</t>
  </si>
  <si>
    <t>Kerkstraat</t>
  </si>
  <si>
    <t>11</t>
  </si>
  <si>
    <t>Kapel</t>
  </si>
  <si>
    <t>Kapelstraat</t>
  </si>
  <si>
    <t>5871 AD Broekhuizenvorst</t>
  </si>
  <si>
    <t>Kasteelruine in opbouw</t>
  </si>
  <si>
    <t xml:space="preserve">Kasteellaan ong. </t>
  </si>
  <si>
    <t>5961 Horst</t>
  </si>
  <si>
    <t>St. Antoniuskapel</t>
  </si>
  <si>
    <t xml:space="preserve">Steinhagerstraat </t>
  </si>
  <si>
    <t>ONG</t>
  </si>
  <si>
    <t>St. Annakapel</t>
  </si>
  <si>
    <t>Staarterstraat</t>
  </si>
  <si>
    <t>bij nr. 25</t>
  </si>
  <si>
    <t>Onze Lieve Vrouwe Kapel</t>
  </si>
  <si>
    <t xml:space="preserve">Den Eigen </t>
  </si>
  <si>
    <t>25a</t>
  </si>
  <si>
    <t>St. Jozef Kapel</t>
  </si>
  <si>
    <t>Renkensstraat</t>
  </si>
  <si>
    <t>Roodbeens Kapel</t>
  </si>
  <si>
    <t>Kronenberg</t>
  </si>
  <si>
    <t>Heilige Hart Kapel</t>
  </si>
  <si>
    <t>Frankrijkweg</t>
  </si>
  <si>
    <t>Kapel Maria ter Peel</t>
  </si>
  <si>
    <t xml:space="preserve">Paterstr. </t>
  </si>
  <si>
    <t xml:space="preserve">bij nr. 4 </t>
  </si>
  <si>
    <t>Evertsoord</t>
  </si>
  <si>
    <t xml:space="preserve">Appoloniakapel </t>
  </si>
  <si>
    <t>Renkensstr.</t>
  </si>
  <si>
    <t>Clubhuis voor imkers</t>
  </si>
  <si>
    <t>Kasteellaan</t>
  </si>
  <si>
    <t>Gasthuisstraat</t>
  </si>
  <si>
    <t>30</t>
  </si>
  <si>
    <t>Horsterdijk 1/Broekh.weg 1</t>
  </si>
  <si>
    <t xml:space="preserve">Wijk en buurtcentrum </t>
  </si>
  <si>
    <t xml:space="preserve">Koppertweg </t>
  </si>
  <si>
    <t>5962 AL Melderslo</t>
  </si>
  <si>
    <t>25</t>
  </si>
  <si>
    <t>9-11-11a</t>
  </si>
  <si>
    <t>Cultureel Centrum De Wingerd</t>
  </si>
  <si>
    <t xml:space="preserve">Maasbreeseweg </t>
  </si>
  <si>
    <t>Cultureel Centrum</t>
  </si>
  <si>
    <t xml:space="preserve">Zonnehof </t>
  </si>
  <si>
    <t>creche + peuterspeelzaal</t>
  </si>
  <si>
    <t>Pr Marijkestraat 5 hoort bij Julianastraaat 15</t>
  </si>
  <si>
    <t>Peuterspeelzaal</t>
  </si>
  <si>
    <t>5</t>
  </si>
  <si>
    <t xml:space="preserve">Creche /peuterspeelzaal </t>
  </si>
  <si>
    <t xml:space="preserve">Beemdweg </t>
  </si>
  <si>
    <t>5962 AT Melderslo</t>
  </si>
  <si>
    <t>Woonwagencentrum (was/berging units)</t>
  </si>
  <si>
    <t>De C.v.Haeftenstr. 15, 17, 19 en 21</t>
  </si>
  <si>
    <t>Sanitaire units woonwagencentrum</t>
  </si>
  <si>
    <t>Van Vlattenstraat</t>
  </si>
  <si>
    <t>OJC (jongerencentrum)</t>
  </si>
  <si>
    <t>Gebouw met bibliotheek en peuterspeelzaal en gymzaal</t>
  </si>
  <si>
    <t>Kleedlokaal Ter Horst</t>
  </si>
  <si>
    <t>Wittebrugweg</t>
  </si>
  <si>
    <t>3-5</t>
  </si>
  <si>
    <t>Kleedlokaal De Wiek</t>
  </si>
  <si>
    <t>Lavendellaan</t>
  </si>
  <si>
    <t>31</t>
  </si>
  <si>
    <t>Kleedlokaal De merel</t>
  </si>
  <si>
    <t>Eikelenbosserdijk</t>
  </si>
  <si>
    <t>6a</t>
  </si>
  <si>
    <t>Kleedlokaal Wienus</t>
  </si>
  <si>
    <t>Hagelkruisweg</t>
  </si>
  <si>
    <t>50</t>
  </si>
  <si>
    <t>Kleedlokaal Erica</t>
  </si>
  <si>
    <t>95</t>
  </si>
  <si>
    <t>Kleedlokaal De Vonckel</t>
  </si>
  <si>
    <t>Speulhofsbaan</t>
  </si>
  <si>
    <t>45</t>
  </si>
  <si>
    <t>Kleedlokaal De Oude LIND</t>
  </si>
  <si>
    <t>Venrayseweg</t>
  </si>
  <si>
    <t>91a</t>
  </si>
  <si>
    <t>Kleedlokaal tennisver. TER HORST</t>
  </si>
  <si>
    <t>4</t>
  </si>
  <si>
    <t>Oudheidkamer wordt verhuurd aan een natuurvoedingswinkel en vegatarisch cafe met keuken en L1</t>
  </si>
  <si>
    <t xml:space="preserve">Steenstraat </t>
  </si>
  <si>
    <t>kleedlokalen korfbalc. + bestuurskamer + zonnepannelen D'N HASPEL</t>
  </si>
  <si>
    <t>St. Jansstraat</t>
  </si>
  <si>
    <t>2 woonhuizen gehuurd voor huisvesting satatushouders, huurdersbelang + inventaris</t>
  </si>
  <si>
    <t xml:space="preserve">Van Bornestraat </t>
  </si>
  <si>
    <t>2 en 4</t>
  </si>
  <si>
    <t xml:space="preserve">Gemeentehuis opstal </t>
  </si>
  <si>
    <t>Wilhelminaplein</t>
  </si>
  <si>
    <t xml:space="preserve">Gemeenschapshuis 't Haeren (sportlokalen/jongerensociteit en horeca met keuken) </t>
  </si>
  <si>
    <t>Irenestraat</t>
  </si>
  <si>
    <t>20-22</t>
  </si>
  <si>
    <t xml:space="preserve">Gemeentewerken/brandweerkazerne met kleine kantine) </t>
  </si>
  <si>
    <t>Americaanseweg</t>
  </si>
  <si>
    <t>Gemeenteloods</t>
  </si>
  <si>
    <t xml:space="preserve">Gemeentewerken opslagloods </t>
  </si>
  <si>
    <t xml:space="preserve">Meldersloseweg </t>
  </si>
  <si>
    <t>5961 JE Horst</t>
  </si>
  <si>
    <t>Werktuigenstalling/Zoutloods</t>
  </si>
  <si>
    <t>Woning</t>
  </si>
  <si>
    <t xml:space="preserve">Beatrixtraat </t>
  </si>
  <si>
    <t xml:space="preserve">Woning </t>
  </si>
  <si>
    <t xml:space="preserve">Kerkveld </t>
  </si>
  <si>
    <t>37</t>
  </si>
  <si>
    <t xml:space="preserve">Brandweerkazerne </t>
  </si>
  <si>
    <t xml:space="preserve">Luttelseweg </t>
  </si>
  <si>
    <t>20</t>
  </si>
  <si>
    <t>Appartement vanaf 11-1-2018</t>
  </si>
  <si>
    <t>9</t>
  </si>
  <si>
    <t>Creche/peuterspeelzaal</t>
  </si>
  <si>
    <t>Clubhuis Sport per 1-12-2020</t>
  </si>
  <si>
    <t xml:space="preserve">Kerkbosweg </t>
  </si>
  <si>
    <t>38</t>
  </si>
  <si>
    <t xml:space="preserve">Jacob Merlosttraat </t>
  </si>
  <si>
    <t>11, 11b en 11c</t>
  </si>
  <si>
    <t xml:space="preserve">kantoorgebouw dat wordt verhuurd per 1-11-2021(bouwjaar 1978, inclusief zonnepanelen 29.450 kwh) </t>
  </si>
  <si>
    <t>Voormalig polititebureau per 22-10-2021 (bouwjaar 1978)</t>
  </si>
  <si>
    <t>Molenweg</t>
  </si>
  <si>
    <t>37-39</t>
  </si>
  <si>
    <t>Basisschool (BING gebouw incl. zonnepanelen)</t>
  </si>
  <si>
    <t>5866 BT Swolgen</t>
  </si>
  <si>
    <t>buitengebied buitenlokaal incl.fietsenstalling</t>
  </si>
  <si>
    <t>,,</t>
  </si>
  <si>
    <t xml:space="preserve">Cultureel centrum 't Gasthoes met horeca, theather, bibliotheek, verschillende verhuurde ruimtes, aan de KBO, balletschool, biljardclub, judoclub etc.. </t>
  </si>
  <si>
    <t xml:space="preserve">Linnenstraat </t>
  </si>
  <si>
    <t>Woonhuis (per 31-08-2022)</t>
  </si>
  <si>
    <t>voormalige basisschool in gebruik als opvang Oekrainers (incl. basisinventaris)</t>
  </si>
  <si>
    <t>Schorfvenweg</t>
  </si>
  <si>
    <t>Oefenterrein Paardensport Grandorse (grondgebonden objecten en losse objecten)</t>
  </si>
  <si>
    <t>achter nr. 3</t>
  </si>
  <si>
    <t>Sportcomplex de Kruisweide met horecauitbater</t>
  </si>
  <si>
    <t>5961 HA Horst</t>
  </si>
  <si>
    <t>Krowelstraat</t>
  </si>
  <si>
    <t xml:space="preserve">Gemeenschapshuis/sportlokalen Smetenhof is verbouwd </t>
  </si>
  <si>
    <t>Evenementenhal de Merthal liggen zonnepanelen op</t>
  </si>
  <si>
    <t>Zwembad is verduurzaamd</t>
  </si>
  <si>
    <t>woning</t>
  </si>
  <si>
    <t>5975 PT Sevenum</t>
  </si>
  <si>
    <t xml:space="preserve">Bijzondere basisschool De Schakel + zonnepanelen </t>
  </si>
  <si>
    <t>BMV Evertsoord Kronenberg met school(nr.9) peuterspeelzaal, gymzaal en gemeenschapshuis + zonnepanelen</t>
  </si>
  <si>
    <t xml:space="preserve"> kantine + kleedlokaal voetbal incl. zonnepanelen is per 1 -1-2025 over naar de Tennisvereniging</t>
  </si>
  <si>
    <t xml:space="preserve">Tennispark met 6 smashcourtbanen incl. hekwerken, lichtmasten, drainagesysteem, terrein- en baanafscheiding en -verharding. </t>
  </si>
  <si>
    <t xml:space="preserve">Doolgaardstraat </t>
  </si>
  <si>
    <t>nr. 6 en 8</t>
  </si>
  <si>
    <t>10b</t>
  </si>
  <si>
    <t>5961 TS Horst</t>
  </si>
  <si>
    <t>per 23-08-2024 eigenaar van bedrijfswoning met kantoor, opslag, magazijn en winkel. Bewoning tot 1-1-2025, gebruik winkel tot 30-6-2025 daarna worden beide panden gesloopt</t>
  </si>
  <si>
    <t>per 1 juli 2025  eigenaar van voormalige autospuiterij vanaf 1-11-2024 gebruiken wij als huurder deze locatie. Dus huuurdersbelang meeverzekeren.Na 1-7-2025 worden panden gesloopt.</t>
  </si>
  <si>
    <t>E.213.04.25</t>
  </si>
  <si>
    <t>C.101.06.06 - 438006</t>
  </si>
  <si>
    <t>C.101.08.06</t>
  </si>
  <si>
    <t>C.107.04.06</t>
  </si>
  <si>
    <t>C.107.05.06</t>
  </si>
  <si>
    <t>C.107.01.06</t>
  </si>
  <si>
    <t>C.107.16.06</t>
  </si>
  <si>
    <t>C.107.03.06</t>
  </si>
  <si>
    <t>C.107.07.06</t>
  </si>
  <si>
    <t>C.107.06.06</t>
  </si>
  <si>
    <t>C.107.17.06</t>
  </si>
  <si>
    <t>C.107.11.06</t>
  </si>
  <si>
    <t>C.107.12.06</t>
  </si>
  <si>
    <t>C.106.02.06</t>
  </si>
  <si>
    <t>C.107.14.06</t>
  </si>
  <si>
    <t>C.107.15.06</t>
  </si>
  <si>
    <t>C.107.21.06</t>
  </si>
  <si>
    <t>C.102.21.06</t>
  </si>
  <si>
    <t>C.107.22.06</t>
  </si>
  <si>
    <t>C.107.19.06</t>
  </si>
  <si>
    <t>C.107.18.06</t>
  </si>
  <si>
    <t>C.107.02.06</t>
  </si>
  <si>
    <t>C.107.08.06</t>
  </si>
  <si>
    <t>C.102.01.06</t>
  </si>
  <si>
    <t>C.103.05.06</t>
  </si>
  <si>
    <t>C.102.05.06</t>
  </si>
  <si>
    <t>C.100.09.06</t>
  </si>
  <si>
    <t>C.100.06.06</t>
  </si>
  <si>
    <t>C.100.05.06</t>
  </si>
  <si>
    <t>C.104.10.06</t>
  </si>
  <si>
    <t>C.100.07.06</t>
  </si>
  <si>
    <t>C.114.06.06</t>
  </si>
  <si>
    <t>C.104.07.06</t>
  </si>
  <si>
    <t>C.100.08.06</t>
  </si>
  <si>
    <t>C.100.03.06</t>
  </si>
  <si>
    <t>C.100.04.06</t>
  </si>
  <si>
    <t>C.100.01.06</t>
  </si>
  <si>
    <t>C.100.02.06</t>
  </si>
  <si>
    <t>C.114.03.06</t>
  </si>
  <si>
    <t>C.108.02.06</t>
  </si>
  <si>
    <t>C.109.03.06</t>
  </si>
  <si>
    <t>C.108.13.06</t>
  </si>
  <si>
    <t>C.108.12.06</t>
  </si>
  <si>
    <t>C.108.07.06</t>
  </si>
  <si>
    <t>C.108.10.06</t>
  </si>
  <si>
    <t>C.108.06.06</t>
  </si>
  <si>
    <t>C.108.08.06</t>
  </si>
  <si>
    <t>C.108.04.06</t>
  </si>
  <si>
    <t>C.108.09.06</t>
  </si>
  <si>
    <t>C.113.19.06</t>
  </si>
  <si>
    <t>C.103.01.06</t>
  </si>
  <si>
    <t>C.102.04.06</t>
  </si>
  <si>
    <t>C.114.01.06</t>
  </si>
  <si>
    <t>C.102.03.06</t>
  </si>
  <si>
    <t>C.103.09.06</t>
  </si>
  <si>
    <t>C.103.11.06</t>
  </si>
  <si>
    <t>C.106.04.06</t>
  </si>
  <si>
    <t>C.106.05.06</t>
  </si>
  <si>
    <t>C.106.06.06</t>
  </si>
  <si>
    <t>C.112.01.06</t>
  </si>
  <si>
    <t>C.112.03.06</t>
  </si>
  <si>
    <t>C.105.02.06</t>
  </si>
  <si>
    <t>C.104.14.06</t>
  </si>
  <si>
    <t>C.104.03.06</t>
  </si>
  <si>
    <t>C.104.09.06</t>
  </si>
  <si>
    <t>C.104.01.06</t>
  </si>
  <si>
    <t>C.104.16.06</t>
  </si>
  <si>
    <t>C.103.03.06</t>
  </si>
  <si>
    <t>C.104.13.06</t>
  </si>
  <si>
    <t>C.103.07.06</t>
  </si>
  <si>
    <t>C.101.05.06</t>
  </si>
  <si>
    <t>C.102.02.06</t>
  </si>
  <si>
    <t>C.101.02.06</t>
  </si>
  <si>
    <t>C.101.07.06</t>
  </si>
  <si>
    <t>C.113.20.06</t>
  </si>
  <si>
    <t>C.101.09.06</t>
  </si>
  <si>
    <t>C.101.10.06</t>
  </si>
  <si>
    <t>Basisschool "Doolgaard" + zonnepanelen en energieopslag verhogen naar €9.246.795 na verbouwing gereed 4-1-2025</t>
  </si>
  <si>
    <t>index 138,2</t>
  </si>
  <si>
    <t>index 131,5</t>
  </si>
  <si>
    <t>Objectenlijst per 01-01-2025</t>
  </si>
  <si>
    <t>Bouwaard</t>
  </si>
  <si>
    <t>Beveiliging</t>
  </si>
  <si>
    <t>Taxatierapport</t>
  </si>
  <si>
    <t>Traditioneel opgetrokken uit steen,  bitumineuze dekking, betonvloer</t>
  </si>
  <si>
    <t xml:space="preserve">gebouw maart 2005; inventaris 18-02-2005 </t>
  </si>
  <si>
    <t>steen/hard</t>
  </si>
  <si>
    <t>Traditioneel met bitumineuze dekking, betonvloer</t>
  </si>
  <si>
    <t>gebouw maart 2005</t>
  </si>
  <si>
    <t>zonnepanelen scope 12</t>
  </si>
  <si>
    <t>steen hard</t>
  </si>
  <si>
    <t>geen</t>
  </si>
  <si>
    <t>taxaie herbouwwaarde 2023</t>
  </si>
  <si>
    <t xml:space="preserve">steen/hard </t>
  </si>
  <si>
    <t>Zonnepanelen</t>
  </si>
  <si>
    <t>Sporthal de Berkel met kantine is verbouwd en verduurzaamd</t>
  </si>
  <si>
    <t>Servicepunt Polen Meterik is gesloten</t>
  </si>
  <si>
    <t xml:space="preserve">inbraak- en brandalarm </t>
  </si>
  <si>
    <t>duurzaam gebouw</t>
  </si>
  <si>
    <t>loods metaal</t>
  </si>
  <si>
    <t>ja</t>
  </si>
  <si>
    <t>wordt gesloopt, voor nieuwbouw</t>
  </si>
  <si>
    <t>Bijlage C.2</t>
  </si>
  <si>
    <t>Gemeente Horst aan de Maas</t>
  </si>
  <si>
    <t xml:space="preserve"> </t>
  </si>
  <si>
    <t>Totaal per 01-01-2025</t>
  </si>
  <si>
    <t>Inventaris 01-01-2025</t>
  </si>
  <si>
    <t>Controletelling</t>
  </si>
  <si>
    <t>Kostenplaats</t>
  </si>
  <si>
    <t>Opstal 01-01-2025</t>
  </si>
  <si>
    <t>Overige risico informatie</t>
  </si>
  <si>
    <t>Alle gebouwen zijn staan/hard</t>
  </si>
  <si>
    <t>Alle PV installaties zijn gekeurd overeenkomstig SCOPE 12 normering</t>
  </si>
  <si>
    <t>Brandgevaarlijke</t>
  </si>
  <si>
    <t>werkzaamheden</t>
  </si>
  <si>
    <t>De dakdekkerswerkzaamheden zijn via een raamovereenkomst ondergebracht bij 1 firma.</t>
  </si>
  <si>
    <t>Dit bedrijf werkt volgens strakke richtlijnen, zoals door de gemeente voorgeschreven</t>
  </si>
  <si>
    <t>Onderhoud</t>
  </si>
  <si>
    <t xml:space="preserve">Alle gemeentelijke gebouwen worden elke 4 jaar geschouwd, waarna een onderhoudsprogramma wordt opgesteld. </t>
  </si>
  <si>
    <t>De uitvoering van het onderhoudsprogramma wordt uitbesteed aan gespecialiseerde bedrijven middels een aanbestedingsprocedure</t>
  </si>
  <si>
    <t>Het onderhoudsprogramma bestaat uit een 4-tal specialismes, werktuig/installatietechniek, elektra, dakdekker en bouwwerkzaamheden</t>
  </si>
  <si>
    <t>Deze bedrijven moeten volgens strenge normeringen werken</t>
  </si>
  <si>
    <t>Preventie</t>
  </si>
  <si>
    <t>Het gemeentehuis is uitgerust met een sprinklerinstallatie</t>
  </si>
  <si>
    <t>De overige gebouwen hebben brandhaspels, waterpunten, brandblussers etc. in huis en deze worden ook gecontroleerd</t>
  </si>
  <si>
    <t>De brandweer is in Venlo bij de veiligheidsregio gevestigd maar heeft posten in Horst, Sevenum, Meerlo en Lottum. Een deel van de medewerkers is vrijwillige brandweerman/vrouw in onze gemeente. </t>
  </si>
  <si>
    <t>Overige</t>
  </si>
  <si>
    <t>Er zijn accu-oplaadpunten. Deze staan buiten het gebouw</t>
  </si>
  <si>
    <t>In de gemeentelijke accommodaties mag niet gerookt worden</t>
  </si>
  <si>
    <t xml:space="preserve">Afval wordt opgeslagen in afsluitbare containers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</si>
</sst>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vertical="top" wrapText="1"/>
      <protection locked="0"/>
    </xf>
    <xf numFmtId="0" fontId="4" fillId="0" borderId="0" xfId="0" applyFont="1"/>
    <xf numFmtId="0" fontId="3" fillId="0" borderId="5" xfId="0" applyFont="1" applyBorder="1"/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64" fontId="3" fillId="0" borderId="0" xfId="0" applyNumberFormat="1" applyFont="1"/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vertical="top" wrapText="1"/>
    </xf>
    <xf numFmtId="0" fontId="0" fillId="0" borderId="1" xfId="0" applyBorder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 applyProtection="1">
      <alignment vertical="top" wrapText="1"/>
      <protection locked="0"/>
    </xf>
    <xf numFmtId="164" fontId="2" fillId="0" borderId="0" xfId="0" applyNumberFormat="1" applyFont="1"/>
    <xf numFmtId="0" fontId="3" fillId="2" borderId="0" xfId="0" applyFont="1" applyFill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44" fontId="7" fillId="0" borderId="0" xfId="0" applyNumberFormat="1" applyFont="1"/>
    <xf numFmtId="0" fontId="8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1" fillId="0" borderId="3" xfId="0" applyFont="1" applyBorder="1" applyAlignment="1" applyProtection="1">
      <alignment vertical="top" wrapText="1"/>
      <protection locked="0"/>
    </xf>
    <xf numFmtId="49" fontId="1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6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49" fontId="1" fillId="4" borderId="9" xfId="0" applyNumberFormat="1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44" fontId="3" fillId="2" borderId="1" xfId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2" xfId="0" applyFont="1" applyBorder="1" applyAlignment="1">
      <alignment wrapText="1"/>
    </xf>
    <xf numFmtId="44" fontId="3" fillId="0" borderId="2" xfId="1" applyFont="1" applyBorder="1" applyAlignment="1">
      <alignment vertical="top"/>
    </xf>
    <xf numFmtId="44" fontId="3" fillId="2" borderId="2" xfId="1" applyFont="1" applyFill="1" applyBorder="1" applyAlignment="1">
      <alignment vertical="top"/>
    </xf>
    <xf numFmtId="44" fontId="4" fillId="5" borderId="8" xfId="1" applyFont="1" applyFill="1" applyBorder="1"/>
    <xf numFmtId="44" fontId="4" fillId="5" borderId="9" xfId="1" applyFont="1" applyFill="1" applyBorder="1"/>
    <xf numFmtId="44" fontId="4" fillId="5" borderId="11" xfId="1" applyFont="1" applyFill="1" applyBorder="1"/>
    <xf numFmtId="0" fontId="4" fillId="0" borderId="7" xfId="0" applyFont="1" applyBorder="1"/>
    <xf numFmtId="0" fontId="4" fillId="6" borderId="7" xfId="0" applyFont="1" applyFill="1" applyBorder="1"/>
    <xf numFmtId="0" fontId="3" fillId="6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0" fillId="0" borderId="0" xfId="0" applyAlignment="1">
      <alignment vertical="center"/>
    </xf>
    <xf numFmtId="0" fontId="4" fillId="0" borderId="14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4" fillId="4" borderId="9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3" borderId="4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B3A99.6EF922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125</xdr:row>
      <xdr:rowOff>0</xdr:rowOff>
    </xdr:from>
    <xdr:to>
      <xdr:col>31</xdr:col>
      <xdr:colOff>320040</xdr:colOff>
      <xdr:row>136</xdr:row>
      <xdr:rowOff>91440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D68DA3B-E77C-6C12-6B77-077E8DC3D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6625" y="49834800"/>
          <a:ext cx="22770465" cy="2186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488451\Brandverzekering%20-Specificatie%20opstallen%20%20schades%202012.n.v.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stallen"/>
      <sheetName val="Schadecijfers Totaal "/>
      <sheetName val="Schadecijfers oud Sevenum"/>
      <sheetName val="Schadecijfers oud Meerlo"/>
    </sheetNames>
    <sheetDataSet>
      <sheetData sheetId="0">
        <row r="5">
          <cell r="I5" t="str">
            <v xml:space="preserve">steen/hard </v>
          </cell>
          <cell r="K5" t="str">
            <v xml:space="preserve">gebouw 04-12-2002                                                                     Inventaris 17-01-2005 </v>
          </cell>
        </row>
        <row r="7">
          <cell r="I7" t="str">
            <v xml:space="preserve">steen/hard </v>
          </cell>
          <cell r="K7" t="str">
            <v xml:space="preserve">gebouw 04-12-2002                                                                     Inventaris 17-01-2005 </v>
          </cell>
        </row>
        <row r="9">
          <cell r="I9" t="str">
            <v>Traditioneel met bitumineuze dekking, betonvloer</v>
          </cell>
          <cell r="K9" t="str">
            <v>gebouw maart 2005</v>
          </cell>
        </row>
        <row r="10">
          <cell r="K10" t="str">
            <v xml:space="preserve">gebouw maart 2005; inventaris januari 2005 </v>
          </cell>
        </row>
        <row r="13">
          <cell r="I13" t="str">
            <v>Traditioneel met pannen gedekt, betonvloer, opslagruimte met bitumineuze dekking</v>
          </cell>
          <cell r="K13" t="str">
            <v>gebouw maart 2005</v>
          </cell>
        </row>
        <row r="14">
          <cell r="I14" t="str">
            <v>Traditioneel met pannen gedekt, betonvloer</v>
          </cell>
          <cell r="K14" t="str">
            <v>gebouw maart 2005</v>
          </cell>
        </row>
        <row r="15">
          <cell r="I15" t="str">
            <v>Traditioneel met bitumineuze dekking</v>
          </cell>
          <cell r="K15" t="str">
            <v xml:space="preserve">gebouw maart 2005; inventaris 18-02-2005 </v>
          </cell>
        </row>
        <row r="16">
          <cell r="I16" t="str">
            <v>Traditioneel met bitumineuze dekking en gedeeltelijk met pannen gedekt, betonvloer</v>
          </cell>
          <cell r="K16" t="str">
            <v xml:space="preserve">gebouw maart 2005; inventaris 18-02-2005 </v>
          </cell>
        </row>
        <row r="17">
          <cell r="I17" t="str">
            <v>Traditioneel met bitumineuze dekking</v>
          </cell>
          <cell r="K17" t="str">
            <v xml:space="preserve">gebouw maart 2005; inventaris 21-01-2005 </v>
          </cell>
        </row>
        <row r="19">
          <cell r="I19" t="str">
            <v>Traditioneel met bitumineuze dekking, betonvloer</v>
          </cell>
          <cell r="K19" t="str">
            <v xml:space="preserve">gebouw maart 2005; inventaris 18-02-2005 </v>
          </cell>
        </row>
        <row r="20">
          <cell r="I20" t="str">
            <v>Traditioneel met bitumineuze dekking, betonvloer</v>
          </cell>
          <cell r="K20" t="str">
            <v>gebouw maart 2005</v>
          </cell>
        </row>
        <row r="21">
          <cell r="I21" t="str">
            <v>Traditioneel met bitumineuze dekking</v>
          </cell>
          <cell r="K21" t="str">
            <v>gebouw maart 2005</v>
          </cell>
        </row>
        <row r="22">
          <cell r="I22" t="str">
            <v>Traditioneel, platdak met bitumineuze dekking</v>
          </cell>
          <cell r="K22" t="str">
            <v>gebouw maart 2005</v>
          </cell>
        </row>
        <row r="23">
          <cell r="I23" t="str">
            <v>Traditioneel met bitumineuze dekking, betonvloer</v>
          </cell>
          <cell r="K23" t="str">
            <v>gebouw maart 2005</v>
          </cell>
        </row>
        <row r="24">
          <cell r="I24" t="str">
            <v>Traditioneel met bitumineuze dekking</v>
          </cell>
          <cell r="K24" t="str">
            <v>gebouw maart 2005</v>
          </cell>
        </row>
        <row r="25">
          <cell r="I25" t="str">
            <v>Traditioneel met bitumineuze dekking</v>
          </cell>
          <cell r="K25" t="str">
            <v>gebouw maart 2005</v>
          </cell>
        </row>
        <row r="26">
          <cell r="I26" t="str">
            <v>Traditioneel opgebouwd uit steen met pannen gedekt, betonvloer, via houten trap naar de 1ste verdieping</v>
          </cell>
          <cell r="K26" t="str">
            <v>gebouw maart 2005</v>
          </cell>
        </row>
        <row r="27">
          <cell r="I27" t="str">
            <v xml:space="preserve">hout/hard </v>
          </cell>
          <cell r="K27" t="str">
            <v>gebouw 02-12-2002</v>
          </cell>
        </row>
        <row r="28">
          <cell r="I28" t="str">
            <v xml:space="preserve">steen/hard </v>
          </cell>
          <cell r="K28" t="str">
            <v>gebouw 2 dec. 2002</v>
          </cell>
        </row>
        <row r="29">
          <cell r="K29" t="str">
            <v>gebouw maart 2005</v>
          </cell>
        </row>
        <row r="30">
          <cell r="I30" t="str">
            <v>Traditioneel gebouwd met bitumineuze dekking, geheel gemoderniseerd, nieuwbouw met bitumineuze dekking, staalconstructie, betonvloer</v>
          </cell>
          <cell r="J30" t="str">
            <v>inbraak- en brandalarm niet gecertificeerd, deels sprinklerinstal.</v>
          </cell>
          <cell r="K30" t="str">
            <v>gebouw maart 2005; inventaris 27-01-2005</v>
          </cell>
        </row>
        <row r="31">
          <cell r="I31" t="str">
            <v>steen/hard</v>
          </cell>
          <cell r="J31" t="str">
            <v>inbraak- en brandalarm niet gecertificeerd</v>
          </cell>
          <cell r="K31" t="str">
            <v xml:space="preserve">gebouw 03-12-2002; inventaris 17-01-2005 </v>
          </cell>
        </row>
        <row r="33">
          <cell r="I33" t="str">
            <v>Traditioneel met pannen gedekt</v>
          </cell>
          <cell r="K33" t="str">
            <v>gebouw maart 2005</v>
          </cell>
        </row>
        <row r="35">
          <cell r="I35" t="str">
            <v>Traditioneel opgetrokken uit steen, platdak met bitumineuze dekking, betonvloer</v>
          </cell>
          <cell r="K35" t="str">
            <v>gebouw maart 2005</v>
          </cell>
        </row>
        <row r="36">
          <cell r="I36" t="str">
            <v>Traditioneel uit steen opgebouwd, platdak met bitumineuze dekking, betonvloer</v>
          </cell>
          <cell r="K36" t="str">
            <v>gebouw maart 2005</v>
          </cell>
        </row>
        <row r="41">
          <cell r="I41" t="str">
            <v>Traditioneel, zadeldak met pannen gedekt, betonvloer en kelder</v>
          </cell>
          <cell r="K41" t="str">
            <v>gebouw maart 2005</v>
          </cell>
        </row>
        <row r="42">
          <cell r="I42" t="str">
            <v>steen/hard</v>
          </cell>
          <cell r="K42" t="str">
            <v>gebouw maart 2005; inventaris 18-2-2005</v>
          </cell>
        </row>
        <row r="43">
          <cell r="I43" t="str">
            <v>Traditioneel gebouwd uit steen opgetrokken, deels bitumineuze dekking en deels met pannen gedekt</v>
          </cell>
          <cell r="K43" t="str">
            <v>gebouw maart 2005; inventaris 18-2-2005</v>
          </cell>
        </row>
        <row r="50">
          <cell r="I50" t="str">
            <v xml:space="preserve">steen hard </v>
          </cell>
          <cell r="J50" t="str">
            <v>Brandmeldinstallatie NCP 1196-09-4012419 met surveilleren</v>
          </cell>
        </row>
        <row r="51">
          <cell r="I51" t="str">
            <v xml:space="preserve">steen hard </v>
          </cell>
          <cell r="J51" t="str">
            <v>Ja</v>
          </cell>
        </row>
        <row r="57">
          <cell r="I57" t="str">
            <v>steen/hard</v>
          </cell>
          <cell r="J57" t="str">
            <v>inbraak/brancertificaat W07079IN-01 d.d. 7-11-2005</v>
          </cell>
        </row>
        <row r="61">
          <cell r="I61" t="str">
            <v>steen/hard</v>
          </cell>
          <cell r="K61" t="str">
            <v>Taxatierapport inventaris van ATMP Consultancy B.V. nr.: 2009.00993.001-I d.d. 15-4-2009</v>
          </cell>
        </row>
        <row r="62">
          <cell r="I62" t="str">
            <v>steen/hard</v>
          </cell>
          <cell r="K62" t="str">
            <v>Taxatierapport inventaris van ATMP Consultancy B.V. nr.: 2009.00993.001-I d.d. 15-4-2009</v>
          </cell>
        </row>
        <row r="63">
          <cell r="I63" t="str">
            <v>steen/hard</v>
          </cell>
          <cell r="K63" t="str">
            <v>Taxatierapport inventaris van ATMP Consultancy B.V. nr.: 2009.00993.001-I d.d. 15-4-2009</v>
          </cell>
        </row>
        <row r="66">
          <cell r="K66" t="str">
            <v>Taxatierapport gebouwen nr. 28483 d.d. 6 feb.2001 van Bureau von Reth Taxaties en aanv. Taxatierapporten elk jaar laatste 6-2-2006. Taxatierapport inventaris ATMP Consultancy B.V. nr.: 2009.0993.001-I d.d. 15-4-2009.</v>
          </cell>
        </row>
        <row r="72">
          <cell r="I72" t="str">
            <v>steen/hard</v>
          </cell>
        </row>
        <row r="80">
          <cell r="I80" t="str">
            <v>steen/hard</v>
          </cell>
          <cell r="J80" t="str">
            <v>NCP Brand/alarm NCP1740-06-116 d.d. 24-04-2006</v>
          </cell>
        </row>
        <row r="82">
          <cell r="I82" t="str">
            <v>steen/hard</v>
          </cell>
          <cell r="J82" t="str">
            <v>NCP Borg 04-004288 d.d. 25-11-2004</v>
          </cell>
        </row>
        <row r="87">
          <cell r="I87" t="str">
            <v>Traditioneel, betonvloer, platdak met bitumineuze dekking, betonnen trap</v>
          </cell>
          <cell r="J87" t="str">
            <v>ontruimings/brand- en inbraakinstallatie niet gecertificeerd</v>
          </cell>
          <cell r="K87" t="str">
            <v xml:space="preserve">gebouw maart 2005;  inventaris 18-02-2005 </v>
          </cell>
        </row>
        <row r="88">
          <cell r="I88" t="str">
            <v>Traditioneel, betonvloer, opgebouwd uit steen met bitumineuze dekking</v>
          </cell>
          <cell r="J88" t="str">
            <v>,,</v>
          </cell>
          <cell r="K88" t="str">
            <v xml:space="preserve">gebouw maart 2005; inventaris 18-02-2005 </v>
          </cell>
        </row>
        <row r="89">
          <cell r="I89" t="str">
            <v>Traditioneel met pannen gedekt, betonvloer, houten trap naar verdieping, opslag</v>
          </cell>
          <cell r="J89" t="str">
            <v>,,</v>
          </cell>
          <cell r="K89" t="str">
            <v xml:space="preserve">gebouw maart 2005; inventaris 18-02-2005 </v>
          </cell>
        </row>
        <row r="91">
          <cell r="I91" t="str">
            <v>Traditioneel met pannen gedekt, betonvloer, kelder</v>
          </cell>
          <cell r="J91" t="str">
            <v>,,</v>
          </cell>
          <cell r="K91" t="str">
            <v xml:space="preserve">gebouw maart 2005; inventaris 27-01-2005 </v>
          </cell>
        </row>
        <row r="92">
          <cell r="I92" t="str">
            <v>steen/hard</v>
          </cell>
          <cell r="J92" t="str">
            <v>,,</v>
          </cell>
          <cell r="K92" t="str">
            <v>gebouw 15-11-2002; 18-02-2005 inventaris</v>
          </cell>
        </row>
        <row r="93">
          <cell r="I93" t="str">
            <v>Traditioneel gebouwd, gedeeltelijk opgebouwd uit steen, met pannen gedekt, betonvloer</v>
          </cell>
          <cell r="J93" t="str">
            <v>,,</v>
          </cell>
          <cell r="K93" t="str">
            <v xml:space="preserve">gebouw maart 2005; inventaris 18-02-2005 </v>
          </cell>
        </row>
        <row r="94">
          <cell r="I94" t="str">
            <v>Traditioneel gebouwd, gedeeltelijk opgebouwd uit steen, met pannen gedekt, betonvloer</v>
          </cell>
          <cell r="J94" t="str">
            <v>,,</v>
          </cell>
          <cell r="K94" t="str">
            <v xml:space="preserve">gebouw maart 2005; inventaris 18-02-2005 </v>
          </cell>
        </row>
        <row r="95">
          <cell r="I95" t="str">
            <v>Traditioneel met bitumineuze dekking, betonvloer</v>
          </cell>
          <cell r="J95" t="str">
            <v>,,</v>
          </cell>
          <cell r="K95" t="str">
            <v>gebouw 02-12-2002; 18-02-2005 inventaris</v>
          </cell>
        </row>
        <row r="96">
          <cell r="I96" t="str">
            <v>andere bouwaard</v>
          </cell>
          <cell r="J96" t="str">
            <v>,,</v>
          </cell>
          <cell r="K96" t="str">
            <v>gebouw 02-12-2002; 18-02-2005 inventaris</v>
          </cell>
        </row>
        <row r="97">
          <cell r="I97" t="str">
            <v>Plaatmateriaal</v>
          </cell>
          <cell r="J97" t="str">
            <v>,,</v>
          </cell>
          <cell r="K97" t="str">
            <v>gebouw maart 2005</v>
          </cell>
        </row>
        <row r="98">
          <cell r="I98" t="str">
            <v>steen/hard</v>
          </cell>
          <cell r="J98" t="str">
            <v>,,</v>
          </cell>
          <cell r="K98" t="str">
            <v>gebouw 02-12-2002; 18-02-2005 inventaris</v>
          </cell>
        </row>
        <row r="99">
          <cell r="I99" t="str">
            <v>Traditioneel met bitumineuze dekking, betonvloer, 2 verdiepingen te bereiken via betontrappenhuis</v>
          </cell>
          <cell r="J99" t="str">
            <v>,,</v>
          </cell>
          <cell r="K99" t="str">
            <v xml:space="preserve">gebouw maart 2005; inventaris 19-01-2005 </v>
          </cell>
        </row>
        <row r="100">
          <cell r="I100" t="str">
            <v>Traditioneel, betonvloer, platdak met bitumineuze dekking</v>
          </cell>
          <cell r="J100" t="str">
            <v>,,</v>
          </cell>
          <cell r="K100" t="str">
            <v xml:space="preserve">gebouw maart 2005;                                                         inventaris 24-01-2005 </v>
          </cell>
        </row>
        <row r="101">
          <cell r="I101" t="str">
            <v>Traditioneel opgebouwd uit steen, mastieke dekking, betonvloer, stalen/houten trappen naar verdieping, 1 lokaal</v>
          </cell>
          <cell r="J101" t="str">
            <v>,,</v>
          </cell>
          <cell r="K101" t="str">
            <v>gebouw maart 2005;                                                 inventaris 18-02-2005</v>
          </cell>
        </row>
        <row r="102">
          <cell r="I102" t="str">
            <v>Traditioneel opgebouwd uit steen gedekt met pannen, zadeldak, betonvloer, vloerbedekking en hout, houtentrap naar bergruimte</v>
          </cell>
          <cell r="J102" t="str">
            <v>,,</v>
          </cell>
          <cell r="K102" t="str">
            <v>gebouw maart 2005;                                                 inventaris 18-02-2005</v>
          </cell>
        </row>
        <row r="104">
          <cell r="I104" t="str">
            <v>Traditioneel uit steen opgebouwd, gedeeltelijk bitumineuze en gedeeltelijk met pannen gedekt, betonvloer, gedeeltelijk met vloerbedekking, gedeeltelijk linoleum</v>
          </cell>
          <cell r="J104" t="str">
            <v>,,</v>
          </cell>
          <cell r="K104" t="str">
            <v>gebouw maart 2005;                                                 inventaris 18-02-2005</v>
          </cell>
        </row>
        <row r="105">
          <cell r="I105" t="str">
            <v>Traditioneel uit steen opgebouwd met pannen gedekt, nieuwbouw met bitumineuze dekking</v>
          </cell>
          <cell r="J105" t="str">
            <v>,,</v>
          </cell>
          <cell r="K105" t="str">
            <v>gebouw maart 2005;                                                 inventaris 18-02-2005</v>
          </cell>
        </row>
        <row r="108">
          <cell r="I108" t="str">
            <v>steen/hard</v>
          </cell>
          <cell r="J108" t="str">
            <v>inbraakcertificaat bvb/220-C-05-15 dd 3-2-2005/ brandcertificaaqt van GTI nr.: BD018D-05-028 d.d. 1-7-2005\</v>
          </cell>
          <cell r="K108" t="str">
            <v>Taxatierapport gebouwen A. von Reth Taxaties, nr. 28482 d.d. 6-2-2001 diverse aanvulling en supplementen de laatste op d.d. 1-2-2006. Inventaris taxatierapport ATMP, nr. 2009.0993.001 d.d. 15-04-2009</v>
          </cell>
        </row>
        <row r="109">
          <cell r="I109" t="str">
            <v>steen/hard</v>
          </cell>
          <cell r="J109" t="str">
            <v>inbraakcertificaat BVB/220-C-05-16 dd 3-2-2005. Brandcertificaat van GTI nr.: BD018D-05-029 dd 1-7-2005</v>
          </cell>
          <cell r="K109" t="str">
            <v>Inventaris conform taxatierapport ATMP, nummer 2009.0993.001 d.d. 15-04-2009</v>
          </cell>
        </row>
        <row r="111">
          <cell r="I111" t="str">
            <v>steen/hard</v>
          </cell>
          <cell r="J111" t="str">
            <v>inbraakcertificaat bvb/220-c-05-17 dd 3-2-2005 brandcertificaat gti bev. Nr.: BD018D-05-030 d.d. 1-7-2005</v>
          </cell>
          <cell r="K111" t="str">
            <v>Inventaris conform taxatierapport ATMP, nummer 2009.0993.001 d.d. 15-04-2009</v>
          </cell>
        </row>
        <row r="113">
          <cell r="I113" t="str">
            <v>steen/hard</v>
          </cell>
          <cell r="J113" t="str">
            <v>NCP Borg alarminst. 6017975 d.d. 15-11-2007</v>
          </cell>
        </row>
        <row r="115">
          <cell r="I115" t="str">
            <v>steen/hard</v>
          </cell>
          <cell r="J115" t="str">
            <v>inbraak/brancertificaat W07079IN-01 d.d. 7-11-2005</v>
          </cell>
        </row>
        <row r="116">
          <cell r="I116" t="str">
            <v>staal</v>
          </cell>
          <cell r="J116" t="str">
            <v>inbraak/brancertificaat W07079IN-01 d.d. 7-11-2005</v>
          </cell>
        </row>
        <row r="117">
          <cell r="I117" t="str">
            <v>steen/hard</v>
          </cell>
          <cell r="J117" t="str">
            <v>inbraak/brancertificaat W07079IN-01 d.d. 7-11-2005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7"/>
  <sheetViews>
    <sheetView tabSelected="1" workbookViewId="0">
      <selection activeCell="B8" sqref="B8"/>
    </sheetView>
  </sheetViews>
  <sheetFormatPr defaultColWidth="9.140625" defaultRowHeight="15" x14ac:dyDescent="0.25"/>
  <cols>
    <col min="1" max="1" width="3" style="1" customWidth="1"/>
    <col min="2" max="2" width="94.140625" style="1" bestFit="1" customWidth="1"/>
    <col min="3" max="3" width="25.28515625" style="1" bestFit="1" customWidth="1"/>
    <col min="4" max="4" width="13.28515625" style="28" bestFit="1" customWidth="1"/>
    <col min="5" max="5" width="16.28515625" style="1" customWidth="1"/>
    <col min="6" max="6" width="17.5703125" style="1" customWidth="1"/>
    <col min="7" max="7" width="16.42578125" style="1" customWidth="1"/>
    <col min="8" max="9" width="20" style="1" customWidth="1"/>
    <col min="10" max="10" width="27.42578125" style="11" customWidth="1"/>
    <col min="11" max="11" width="42.140625" style="11" customWidth="1"/>
    <col min="12" max="12" width="25.7109375" style="11" customWidth="1"/>
    <col min="13" max="13" width="22.140625" style="1" bestFit="1" customWidth="1"/>
    <col min="14" max="16384" width="9.140625" style="1"/>
  </cols>
  <sheetData>
    <row r="2" spans="1:13" x14ac:dyDescent="0.25">
      <c r="B2" s="3" t="s">
        <v>369</v>
      </c>
    </row>
    <row r="3" spans="1:13" x14ac:dyDescent="0.25">
      <c r="B3" s="3" t="s">
        <v>370</v>
      </c>
    </row>
    <row r="4" spans="1:13" x14ac:dyDescent="0.25">
      <c r="B4" s="3" t="s">
        <v>347</v>
      </c>
    </row>
    <row r="5" spans="1:13" x14ac:dyDescent="0.25">
      <c r="B5" s="3" t="s">
        <v>371</v>
      </c>
    </row>
    <row r="6" spans="1:13" ht="15.75" thickBot="1" x14ac:dyDescent="0.3">
      <c r="B6" s="5" t="s">
        <v>371</v>
      </c>
      <c r="C6" s="6"/>
      <c r="D6" s="29"/>
      <c r="E6" s="6"/>
    </row>
    <row r="7" spans="1:13" ht="63.75" customHeight="1" thickBot="1" x14ac:dyDescent="0.3">
      <c r="B7" s="44" t="s">
        <v>0</v>
      </c>
      <c r="C7" s="45" t="s">
        <v>1</v>
      </c>
      <c r="D7" s="46" t="s">
        <v>2</v>
      </c>
      <c r="E7" s="45" t="s">
        <v>3</v>
      </c>
      <c r="F7" s="77" t="s">
        <v>375</v>
      </c>
      <c r="G7" s="47" t="s">
        <v>376</v>
      </c>
      <c r="H7" s="48" t="s">
        <v>373</v>
      </c>
      <c r="I7" s="48" t="s">
        <v>372</v>
      </c>
      <c r="J7" s="49" t="s">
        <v>348</v>
      </c>
      <c r="K7" s="49" t="s">
        <v>349</v>
      </c>
      <c r="L7" s="49" t="s">
        <v>350</v>
      </c>
      <c r="M7" s="50" t="s">
        <v>361</v>
      </c>
    </row>
    <row r="8" spans="1:13" ht="9" customHeight="1" x14ac:dyDescent="0.25">
      <c r="B8" s="39"/>
      <c r="C8" s="39"/>
      <c r="D8" s="40"/>
      <c r="E8" s="39"/>
      <c r="G8" s="4"/>
      <c r="H8" s="41"/>
      <c r="I8" s="41"/>
      <c r="J8" s="42"/>
      <c r="K8" s="42"/>
      <c r="L8" s="42"/>
      <c r="M8" s="43"/>
    </row>
    <row r="9" spans="1:13" ht="21.75" customHeight="1" x14ac:dyDescent="0.25">
      <c r="B9" s="8"/>
      <c r="C9" s="8"/>
      <c r="D9" s="30"/>
      <c r="E9" s="8"/>
      <c r="F9" s="78" t="s">
        <v>371</v>
      </c>
      <c r="G9" s="27" t="s">
        <v>345</v>
      </c>
      <c r="H9" s="27" t="s">
        <v>346</v>
      </c>
      <c r="I9" s="79"/>
      <c r="J9" s="25"/>
      <c r="K9" s="25"/>
      <c r="L9" s="25"/>
      <c r="M9" s="9"/>
    </row>
    <row r="10" spans="1:13" s="20" customFormat="1" ht="38.25" x14ac:dyDescent="0.25">
      <c r="B10" s="21" t="s">
        <v>4</v>
      </c>
      <c r="C10" s="21" t="s">
        <v>5</v>
      </c>
      <c r="D10" s="31" t="s">
        <v>6</v>
      </c>
      <c r="E10" s="21" t="s">
        <v>7</v>
      </c>
      <c r="F10" s="51" t="s">
        <v>268</v>
      </c>
      <c r="G10" s="52">
        <v>387811.06853647978</v>
      </c>
      <c r="H10" s="52">
        <v>201609.28508628649</v>
      </c>
      <c r="I10" s="52">
        <f>G10+H10</f>
        <v>589420.35362276621</v>
      </c>
      <c r="J10" s="22" t="s">
        <v>351</v>
      </c>
      <c r="K10" s="22"/>
      <c r="L10" s="22" t="s">
        <v>352</v>
      </c>
      <c r="M10" s="51"/>
    </row>
    <row r="11" spans="1:13" s="20" customFormat="1" ht="51" x14ac:dyDescent="0.25">
      <c r="A11" s="23"/>
      <c r="B11" s="24" t="s">
        <v>8</v>
      </c>
      <c r="C11" s="24" t="s">
        <v>9</v>
      </c>
      <c r="D11" s="32" t="s">
        <v>10</v>
      </c>
      <c r="E11" s="24" t="s">
        <v>11</v>
      </c>
      <c r="F11" s="51" t="s">
        <v>269</v>
      </c>
      <c r="G11" s="52">
        <v>878336.03631818166</v>
      </c>
      <c r="H11" s="52">
        <v>163376.42341503885</v>
      </c>
      <c r="I11" s="52">
        <f>G11+H11</f>
        <v>1041712.4597332205</v>
      </c>
      <c r="J11" s="22" t="str">
        <f>[1]opstallen!I61</f>
        <v>steen/hard</v>
      </c>
      <c r="K11" s="22">
        <f>[1]opstallen!J61</f>
        <v>0</v>
      </c>
      <c r="L11" s="22" t="str">
        <f>[1]opstallen!K61</f>
        <v>Taxatierapport inventaris van ATMP Consultancy B.V. nr.: 2009.00993.001-I d.d. 15-4-2009</v>
      </c>
      <c r="M11" s="51"/>
    </row>
    <row r="12" spans="1:13" ht="89.25" x14ac:dyDescent="0.25">
      <c r="B12" s="14" t="s">
        <v>12</v>
      </c>
      <c r="C12" s="14" t="s">
        <v>13</v>
      </c>
      <c r="D12" s="33" t="s">
        <v>14</v>
      </c>
      <c r="E12" s="14" t="s">
        <v>15</v>
      </c>
      <c r="F12" s="53" t="s">
        <v>270</v>
      </c>
      <c r="G12" s="54">
        <v>3145081.7789280987</v>
      </c>
      <c r="H12" s="54">
        <v>554053.82220570429</v>
      </c>
      <c r="I12" s="52">
        <f>G12+H12</f>
        <v>3699135.6011338029</v>
      </c>
      <c r="J12" s="12" t="str">
        <f>[1]opstallen!I104</f>
        <v>Traditioneel uit steen opgebouwd, gedeeltelijk bitumineuze en gedeeltelijk met pannen gedekt, betonvloer, gedeeltelijk met vloerbedekking, gedeeltelijk linoleum</v>
      </c>
      <c r="K12" s="12" t="str">
        <f>[1]opstallen!J104</f>
        <v>,,</v>
      </c>
      <c r="L12" s="12" t="str">
        <f>[1]opstallen!K104</f>
        <v>gebouw maart 2005;                                                 inventaris 18-02-2005</v>
      </c>
      <c r="M12" s="53"/>
    </row>
    <row r="13" spans="1:13" ht="30" x14ac:dyDescent="0.25">
      <c r="B13" s="2" t="s">
        <v>16</v>
      </c>
      <c r="C13" s="2" t="s">
        <v>17</v>
      </c>
      <c r="D13" s="34" t="s">
        <v>18</v>
      </c>
      <c r="E13" s="2" t="s">
        <v>19</v>
      </c>
      <c r="F13" s="53" t="s">
        <v>270</v>
      </c>
      <c r="G13" s="54">
        <v>2477176.5883423132</v>
      </c>
      <c r="H13" s="54">
        <v>171778.63048573901</v>
      </c>
      <c r="I13" s="52">
        <f>G13+H13</f>
        <v>2648955.2188280523</v>
      </c>
      <c r="J13" s="55" t="str">
        <f>[1]opstallen!I117</f>
        <v>steen/hard</v>
      </c>
      <c r="K13" s="55" t="str">
        <f>[1]opstallen!J117</f>
        <v>inbraak/brancertificaat W07079IN-01 d.d. 7-11-2005</v>
      </c>
      <c r="L13" s="55"/>
      <c r="M13" s="53"/>
    </row>
    <row r="14" spans="1:13" ht="30" x14ac:dyDescent="0.25">
      <c r="B14" s="2" t="s">
        <v>20</v>
      </c>
      <c r="C14" s="2" t="s">
        <v>21</v>
      </c>
      <c r="D14" s="35" t="s">
        <v>22</v>
      </c>
      <c r="E14" s="2" t="s">
        <v>15</v>
      </c>
      <c r="F14" s="53" t="s">
        <v>271</v>
      </c>
      <c r="G14" s="54">
        <v>2908414.6007856186</v>
      </c>
      <c r="H14" s="54">
        <v>585579.43380777887</v>
      </c>
      <c r="I14" s="52">
        <f>G14+H14</f>
        <v>3493994.0345933978</v>
      </c>
      <c r="J14" s="55" t="s">
        <v>360</v>
      </c>
      <c r="K14" s="55" t="str">
        <f>$K$15</f>
        <v>ontruimings/brand- en inbraakinstallatie niet gecertificeerd</v>
      </c>
      <c r="L14" s="55"/>
      <c r="M14" s="53"/>
    </row>
    <row r="15" spans="1:13" ht="45" x14ac:dyDescent="0.25">
      <c r="B15" s="2" t="s">
        <v>23</v>
      </c>
      <c r="C15" s="2" t="s">
        <v>24</v>
      </c>
      <c r="D15" s="35" t="s">
        <v>25</v>
      </c>
      <c r="E15" s="2" t="s">
        <v>26</v>
      </c>
      <c r="F15" s="53" t="s">
        <v>272</v>
      </c>
      <c r="G15" s="54">
        <v>3961794.4792190073</v>
      </c>
      <c r="H15" s="54">
        <v>912746.72126603301</v>
      </c>
      <c r="I15" s="52">
        <f>G15+H15</f>
        <v>4874541.2004850404</v>
      </c>
      <c r="J15" s="55" t="str">
        <f>[1]opstallen!I87</f>
        <v>Traditioneel, betonvloer, platdak met bitumineuze dekking, betonnen trap</v>
      </c>
      <c r="K15" s="55" t="str">
        <f>[1]opstallen!J87</f>
        <v>ontruimings/brand- en inbraakinstallatie niet gecertificeerd</v>
      </c>
      <c r="L15" s="55" t="str">
        <f>[1]opstallen!K87</f>
        <v xml:space="preserve">gebouw maart 2005;  inventaris 18-02-2005 </v>
      </c>
      <c r="M15" s="53"/>
    </row>
    <row r="16" spans="1:13" ht="45" x14ac:dyDescent="0.25">
      <c r="B16" s="2" t="s">
        <v>27</v>
      </c>
      <c r="C16" s="2" t="s">
        <v>28</v>
      </c>
      <c r="D16" s="35" t="s">
        <v>29</v>
      </c>
      <c r="E16" s="2" t="s">
        <v>30</v>
      </c>
      <c r="F16" s="53" t="s">
        <v>273</v>
      </c>
      <c r="G16" s="54">
        <v>2976055.1787471063</v>
      </c>
      <c r="H16" s="54">
        <v>944772.56391443405</v>
      </c>
      <c r="I16" s="52">
        <f>G16+H16</f>
        <v>3920827.7426615404</v>
      </c>
      <c r="J16" s="55" t="str">
        <f>[1]opstallen!I88</f>
        <v>Traditioneel, betonvloer, opgebouwd uit steen met bitumineuze dekking</v>
      </c>
      <c r="K16" s="55" t="str">
        <f>[1]opstallen!J88</f>
        <v>,,</v>
      </c>
      <c r="L16" s="55" t="str">
        <f>[1]opstallen!K88</f>
        <v xml:space="preserve">gebouw maart 2005; inventaris 18-02-2005 </v>
      </c>
      <c r="M16" s="53"/>
    </row>
    <row r="17" spans="2:13" ht="45" x14ac:dyDescent="0.25">
      <c r="B17" s="2" t="s">
        <v>31</v>
      </c>
      <c r="C17" s="2" t="s">
        <v>32</v>
      </c>
      <c r="D17" s="35" t="s">
        <v>33</v>
      </c>
      <c r="E17" s="2" t="s">
        <v>34</v>
      </c>
      <c r="F17" s="53" t="s">
        <v>274</v>
      </c>
      <c r="G17" s="54">
        <v>2018244.2409128922</v>
      </c>
      <c r="H17" s="54">
        <v>424346.73130319786</v>
      </c>
      <c r="I17" s="52">
        <f>G17+H17</f>
        <v>2442590.9722160902</v>
      </c>
      <c r="J17" s="55" t="str">
        <f>[1]opstallen!I89</f>
        <v>Traditioneel met pannen gedekt, betonvloer, houten trap naar verdieping, opslag</v>
      </c>
      <c r="K17" s="55" t="str">
        <f>[1]opstallen!J89</f>
        <v>,,</v>
      </c>
      <c r="L17" s="55" t="str">
        <f>[1]opstallen!K89</f>
        <v xml:space="preserve">gebouw maart 2005; inventaris 18-02-2005 </v>
      </c>
      <c r="M17" s="53"/>
    </row>
    <row r="18" spans="2:13" ht="30" x14ac:dyDescent="0.25">
      <c r="B18" s="2" t="s">
        <v>35</v>
      </c>
      <c r="C18" s="2" t="s">
        <v>36</v>
      </c>
      <c r="D18" s="35" t="s">
        <v>37</v>
      </c>
      <c r="E18" s="2" t="s">
        <v>38</v>
      </c>
      <c r="F18" s="53" t="s">
        <v>275</v>
      </c>
      <c r="G18" s="54">
        <v>1609766.6576157019</v>
      </c>
      <c r="H18" s="54">
        <v>192110.24314537601</v>
      </c>
      <c r="I18" s="52">
        <f>G18+H18</f>
        <v>1801876.9007610779</v>
      </c>
      <c r="J18" s="55" t="str">
        <f>[1]opstallen!I91</f>
        <v>Traditioneel met pannen gedekt, betonvloer, kelder</v>
      </c>
      <c r="K18" s="55" t="str">
        <f>[1]opstallen!J91</f>
        <v>,,</v>
      </c>
      <c r="L18" s="55" t="str">
        <f>[1]opstallen!K91</f>
        <v xml:space="preserve">gebouw maart 2005; inventaris 27-01-2005 </v>
      </c>
      <c r="M18" s="53"/>
    </row>
    <row r="19" spans="2:13" ht="30" x14ac:dyDescent="0.25">
      <c r="B19" s="2" t="s">
        <v>39</v>
      </c>
      <c r="C19" s="2" t="s">
        <v>40</v>
      </c>
      <c r="D19" s="35" t="s">
        <v>41</v>
      </c>
      <c r="E19" s="2" t="s">
        <v>42</v>
      </c>
      <c r="F19" s="53" t="s">
        <v>276</v>
      </c>
      <c r="G19" s="54">
        <v>3672279.8087315694</v>
      </c>
      <c r="H19" s="54">
        <v>831079.17399360426</v>
      </c>
      <c r="I19" s="52">
        <f>G19+H19</f>
        <v>4503358.9827251732</v>
      </c>
      <c r="J19" s="55" t="str">
        <f>[1]opstallen!I92</f>
        <v>steen/hard</v>
      </c>
      <c r="K19" s="55" t="str">
        <f>[1]opstallen!J92</f>
        <v>,,</v>
      </c>
      <c r="L19" s="55" t="str">
        <f>[1]opstallen!K92</f>
        <v>gebouw 15-11-2002; 18-02-2005 inventaris</v>
      </c>
      <c r="M19" s="53"/>
    </row>
    <row r="20" spans="2:13" ht="60" x14ac:dyDescent="0.25">
      <c r="B20" s="2" t="s">
        <v>43</v>
      </c>
      <c r="C20" s="2" t="s">
        <v>44</v>
      </c>
      <c r="D20" s="35" t="s">
        <v>45</v>
      </c>
      <c r="E20" s="2" t="s">
        <v>46</v>
      </c>
      <c r="F20" s="53" t="s">
        <v>277</v>
      </c>
      <c r="G20" s="54">
        <v>2902199.9999999995</v>
      </c>
      <c r="H20" s="54">
        <v>986250.00000000012</v>
      </c>
      <c r="I20" s="52">
        <f>G20+H20</f>
        <v>3888449.9999999995</v>
      </c>
      <c r="J20" s="55" t="str">
        <f>[1]opstallen!I93</f>
        <v>Traditioneel gebouwd, gedeeltelijk opgebouwd uit steen, met pannen gedekt, betonvloer</v>
      </c>
      <c r="K20" s="55" t="str">
        <f>[1]opstallen!J93</f>
        <v>,,</v>
      </c>
      <c r="L20" s="55" t="str">
        <f>[1]opstallen!K93</f>
        <v xml:space="preserve">gebouw maart 2005; inventaris 18-02-2005 </v>
      </c>
      <c r="M20" s="53"/>
    </row>
    <row r="21" spans="2:13" ht="60" x14ac:dyDescent="0.25">
      <c r="B21" s="2" t="s">
        <v>47</v>
      </c>
      <c r="C21" s="2" t="s">
        <v>44</v>
      </c>
      <c r="D21" s="35" t="s">
        <v>48</v>
      </c>
      <c r="E21" s="2" t="s">
        <v>46</v>
      </c>
      <c r="F21" s="53" t="s">
        <v>277</v>
      </c>
      <c r="G21" s="54">
        <v>1855254.8680993386</v>
      </c>
      <c r="H21" s="54">
        <v>197250.00000000003</v>
      </c>
      <c r="I21" s="52">
        <f>G21+H21</f>
        <v>2052504.8680993386</v>
      </c>
      <c r="J21" s="55" t="str">
        <f>[1]opstallen!I94</f>
        <v>Traditioneel gebouwd, gedeeltelijk opgebouwd uit steen, met pannen gedekt, betonvloer</v>
      </c>
      <c r="K21" s="55" t="str">
        <f>[1]opstallen!J94</f>
        <v>,,</v>
      </c>
      <c r="L21" s="55" t="str">
        <f>[1]opstallen!K94</f>
        <v xml:space="preserve">gebouw maart 2005; inventaris 18-02-2005 </v>
      </c>
      <c r="M21" s="53"/>
    </row>
    <row r="22" spans="2:13" ht="45" x14ac:dyDescent="0.25">
      <c r="B22" s="2" t="s">
        <v>49</v>
      </c>
      <c r="C22" s="2" t="s">
        <v>50</v>
      </c>
      <c r="D22" s="35" t="s">
        <v>51</v>
      </c>
      <c r="E22" s="2" t="s">
        <v>38</v>
      </c>
      <c r="F22" s="53" t="s">
        <v>278</v>
      </c>
      <c r="G22" s="54">
        <v>4147159.8715968584</v>
      </c>
      <c r="H22" s="54">
        <v>1385132.9961993089</v>
      </c>
      <c r="I22" s="52">
        <f>G22+H22</f>
        <v>5532292.8677961677</v>
      </c>
      <c r="J22" s="55" t="str">
        <f>[1]opstallen!I95</f>
        <v>Traditioneel met bitumineuze dekking, betonvloer</v>
      </c>
      <c r="K22" s="55" t="str">
        <f>[1]opstallen!J95</f>
        <v>,,</v>
      </c>
      <c r="L22" s="55" t="str">
        <f>[1]opstallen!K95</f>
        <v>gebouw 02-12-2002; 18-02-2005 inventaris</v>
      </c>
      <c r="M22" s="53"/>
    </row>
    <row r="23" spans="2:13" ht="30" x14ac:dyDescent="0.25">
      <c r="B23" s="2" t="s">
        <v>52</v>
      </c>
      <c r="C23" s="2" t="s">
        <v>50</v>
      </c>
      <c r="D23" s="35" t="s">
        <v>51</v>
      </c>
      <c r="E23" s="2" t="s">
        <v>38</v>
      </c>
      <c r="F23" s="53" t="s">
        <v>278</v>
      </c>
      <c r="G23" s="54">
        <v>0</v>
      </c>
      <c r="H23" s="54">
        <v>76866.866066032846</v>
      </c>
      <c r="I23" s="52">
        <f>G23+H23</f>
        <v>76866.866066032846</v>
      </c>
      <c r="J23" s="55" t="str">
        <f>[1]opstallen!I96</f>
        <v>andere bouwaard</v>
      </c>
      <c r="K23" s="55" t="str">
        <f>[1]opstallen!J96</f>
        <v>,,</v>
      </c>
      <c r="L23" s="55" t="str">
        <f>[1]opstallen!K96</f>
        <v>gebouw 02-12-2002; 18-02-2005 inventaris</v>
      </c>
      <c r="M23" s="53"/>
    </row>
    <row r="24" spans="2:13" x14ac:dyDescent="0.25">
      <c r="B24" s="2" t="s">
        <v>53</v>
      </c>
      <c r="C24" s="2" t="s">
        <v>50</v>
      </c>
      <c r="D24" s="35" t="s">
        <v>51</v>
      </c>
      <c r="E24" s="2" t="s">
        <v>38</v>
      </c>
      <c r="F24" s="53" t="s">
        <v>278</v>
      </c>
      <c r="G24" s="54">
        <v>94573.292404958658</v>
      </c>
      <c r="H24" s="54">
        <v>38431.325850648231</v>
      </c>
      <c r="I24" s="52">
        <f>G24+H24</f>
        <v>133004.61825560688</v>
      </c>
      <c r="J24" s="55" t="str">
        <f>[1]opstallen!I97</f>
        <v>Plaatmateriaal</v>
      </c>
      <c r="K24" s="55" t="str">
        <f>[1]opstallen!J97</f>
        <v>,,</v>
      </c>
      <c r="L24" s="55" t="str">
        <f>[1]opstallen!K97</f>
        <v>gebouw maart 2005</v>
      </c>
      <c r="M24" s="53"/>
    </row>
    <row r="25" spans="2:13" ht="30" x14ac:dyDescent="0.25">
      <c r="B25" s="2" t="s">
        <v>54</v>
      </c>
      <c r="C25" s="2" t="s">
        <v>55</v>
      </c>
      <c r="D25" s="35" t="s">
        <v>41</v>
      </c>
      <c r="E25" s="2" t="s">
        <v>38</v>
      </c>
      <c r="F25" s="53" t="s">
        <v>279</v>
      </c>
      <c r="G25" s="54">
        <v>4907775.1839902457</v>
      </c>
      <c r="H25" s="54">
        <v>1308270.344498012</v>
      </c>
      <c r="I25" s="52">
        <f>G25+H25</f>
        <v>6216045.5284882579</v>
      </c>
      <c r="J25" s="55" t="str">
        <f>[1]opstallen!I98</f>
        <v>steen/hard</v>
      </c>
      <c r="K25" s="55" t="str">
        <f>[1]opstallen!J98</f>
        <v>,,</v>
      </c>
      <c r="L25" s="55" t="str">
        <f>[1]opstallen!K98</f>
        <v>gebouw 02-12-2002; 18-02-2005 inventaris</v>
      </c>
      <c r="M25" s="53"/>
    </row>
    <row r="26" spans="2:13" ht="75" x14ac:dyDescent="0.25">
      <c r="B26" s="2" t="s">
        <v>344</v>
      </c>
      <c r="C26" s="2" t="s">
        <v>36</v>
      </c>
      <c r="D26" s="35" t="s">
        <v>56</v>
      </c>
      <c r="E26" s="2" t="s">
        <v>38</v>
      </c>
      <c r="F26" s="53" t="s">
        <v>275</v>
      </c>
      <c r="G26" s="54">
        <v>9246795</v>
      </c>
      <c r="H26" s="54">
        <v>947975.29849161627</v>
      </c>
      <c r="I26" s="52">
        <f>G26+H26</f>
        <v>10194770.298491616</v>
      </c>
      <c r="J26" s="55" t="str">
        <f>[1]opstallen!I99</f>
        <v>Traditioneel met bitumineuze dekking, betonvloer, 2 verdiepingen te bereiken via betontrappenhuis</v>
      </c>
      <c r="K26" s="55" t="str">
        <f>[1]opstallen!J99</f>
        <v>,,</v>
      </c>
      <c r="L26" s="55" t="str">
        <f>[1]opstallen!K99</f>
        <v xml:space="preserve">gebouw maart 2005; inventaris 19-01-2005 </v>
      </c>
      <c r="M26" s="53"/>
    </row>
    <row r="27" spans="2:13" ht="75" x14ac:dyDescent="0.25">
      <c r="B27" s="2" t="s">
        <v>57</v>
      </c>
      <c r="C27" s="2" t="s">
        <v>58</v>
      </c>
      <c r="D27" s="35" t="s">
        <v>59</v>
      </c>
      <c r="E27" s="2" t="s">
        <v>15</v>
      </c>
      <c r="F27" s="53" t="s">
        <v>280</v>
      </c>
      <c r="G27" s="54">
        <v>2181682.5301465839</v>
      </c>
      <c r="H27" s="54">
        <v>0</v>
      </c>
      <c r="I27" s="52">
        <f>G27+H27</f>
        <v>2181682.5301465839</v>
      </c>
      <c r="J27" s="55" t="str">
        <f>[1]opstallen!I102</f>
        <v>Traditioneel opgebouwd uit steen gedekt met pannen, zadeldak, betonvloer, vloerbedekking en hout, houtentrap naar bergruimte</v>
      </c>
      <c r="K27" s="55" t="str">
        <f>[1]opstallen!J102</f>
        <v>,,</v>
      </c>
      <c r="L27" s="55" t="str">
        <f>[1]opstallen!K102</f>
        <v>gebouw maart 2005;                                                 inventaris 18-02-2005</v>
      </c>
      <c r="M27" s="53"/>
    </row>
    <row r="28" spans="2:13" ht="60" x14ac:dyDescent="0.25">
      <c r="B28" s="2" t="s">
        <v>60</v>
      </c>
      <c r="C28" s="2" t="s">
        <v>61</v>
      </c>
      <c r="D28" s="35" t="s">
        <v>62</v>
      </c>
      <c r="E28" s="2" t="s">
        <v>7</v>
      </c>
      <c r="F28" s="53" t="s">
        <v>281</v>
      </c>
      <c r="G28" s="54">
        <v>3593802.8583242968</v>
      </c>
      <c r="H28" s="54">
        <v>683759.35379325866</v>
      </c>
      <c r="I28" s="52">
        <f>G28+H28</f>
        <v>4277562.2121175556</v>
      </c>
      <c r="J28" s="55" t="str">
        <f>[1]opstallen!I105</f>
        <v>Traditioneel uit steen opgebouwd met pannen gedekt, nieuwbouw met bitumineuze dekking</v>
      </c>
      <c r="K28" s="55" t="str">
        <f>[1]opstallen!J105</f>
        <v>,,</v>
      </c>
      <c r="L28" s="55" t="str">
        <f>[1]opstallen!K105</f>
        <v>gebouw maart 2005;                                                 inventaris 18-02-2005</v>
      </c>
      <c r="M28" s="53"/>
    </row>
    <row r="29" spans="2:13" ht="135" x14ac:dyDescent="0.25">
      <c r="B29" s="2" t="s">
        <v>63</v>
      </c>
      <c r="C29" s="2" t="s">
        <v>64</v>
      </c>
      <c r="D29" s="35" t="s">
        <v>65</v>
      </c>
      <c r="E29" s="2" t="s">
        <v>11</v>
      </c>
      <c r="F29" s="53" t="s">
        <v>282</v>
      </c>
      <c r="G29" s="54">
        <v>5175766.2031725608</v>
      </c>
      <c r="H29" s="54">
        <v>469901.69620293874</v>
      </c>
      <c r="I29" s="52">
        <f>G29+H29</f>
        <v>5645667.8993754992</v>
      </c>
      <c r="J29" s="55" t="str">
        <f>[1]opstallen!I108</f>
        <v>steen/hard</v>
      </c>
      <c r="K29" s="55" t="str">
        <f>[1]opstallen!J108</f>
        <v>inbraakcertificaat bvb/220-C-05-15 dd 3-2-2005/ brandcertificaaqt van GTI nr.: BD018D-05-028 d.d. 1-7-2005\</v>
      </c>
      <c r="L29" s="55" t="str">
        <f>[1]opstallen!K108</f>
        <v>Taxatierapport gebouwen A. von Reth Taxaties, nr. 28482 d.d. 6-2-2001 diverse aanvulling en supplementen de laatste op d.d. 1-2-2006. Inventaris taxatierapport ATMP, nr. 2009.0993.001 d.d. 15-04-2009</v>
      </c>
      <c r="M29" s="53"/>
    </row>
    <row r="30" spans="2:13" ht="60" x14ac:dyDescent="0.25">
      <c r="B30" s="2" t="s">
        <v>66</v>
      </c>
      <c r="C30" s="2" t="s">
        <v>67</v>
      </c>
      <c r="D30" s="35" t="s">
        <v>65</v>
      </c>
      <c r="E30" s="2" t="s">
        <v>11</v>
      </c>
      <c r="F30" s="53" t="s">
        <v>282</v>
      </c>
      <c r="G30" s="54">
        <v>0</v>
      </c>
      <c r="H30" s="54">
        <v>75858.565254969755</v>
      </c>
      <c r="I30" s="52">
        <f>G30+H30</f>
        <v>75858.565254969755</v>
      </c>
      <c r="J30" s="55" t="str">
        <f>[1]opstallen!I109</f>
        <v>steen/hard</v>
      </c>
      <c r="K30" s="55" t="str">
        <f>[1]opstallen!J109</f>
        <v>inbraakcertificaat BVB/220-C-05-16 dd 3-2-2005. Brandcertificaat van GTI nr.: BD018D-05-029 dd 1-7-2005</v>
      </c>
      <c r="L30" s="55" t="str">
        <f>[1]opstallen!K109</f>
        <v>Inventaris conform taxatierapport ATMP, nummer 2009.0993.001 d.d. 15-04-2009</v>
      </c>
      <c r="M30" s="53"/>
    </row>
    <row r="31" spans="2:13" x14ac:dyDescent="0.25">
      <c r="B31" s="12" t="s">
        <v>245</v>
      </c>
      <c r="C31" s="12" t="s">
        <v>68</v>
      </c>
      <c r="D31" s="34">
        <v>44</v>
      </c>
      <c r="E31" s="12" t="s">
        <v>69</v>
      </c>
      <c r="F31" s="53" t="s">
        <v>283</v>
      </c>
      <c r="G31" s="54">
        <v>2576971.4093409912</v>
      </c>
      <c r="H31" s="54">
        <v>180631.86813186816</v>
      </c>
      <c r="I31" s="52">
        <f>G31+H31</f>
        <v>2757603.2774728592</v>
      </c>
      <c r="J31" s="55"/>
      <c r="K31" s="55"/>
      <c r="L31" s="55"/>
      <c r="M31" s="53"/>
    </row>
    <row r="32" spans="2:13" x14ac:dyDescent="0.25">
      <c r="B32" s="12" t="s">
        <v>70</v>
      </c>
      <c r="C32" s="12"/>
      <c r="D32" s="34"/>
      <c r="E32" s="12"/>
      <c r="F32" s="53" t="s">
        <v>284</v>
      </c>
      <c r="G32" s="54">
        <v>198881.89032991734</v>
      </c>
      <c r="H32" s="54">
        <v>12292.135961797752</v>
      </c>
      <c r="I32" s="52">
        <f>G32+H32</f>
        <v>211174.0262917151</v>
      </c>
      <c r="J32" s="55"/>
      <c r="K32" s="55"/>
      <c r="L32" s="55"/>
      <c r="M32" s="53"/>
    </row>
    <row r="33" spans="2:13" ht="60" x14ac:dyDescent="0.25">
      <c r="B33" s="12" t="s">
        <v>71</v>
      </c>
      <c r="C33" s="12" t="s">
        <v>72</v>
      </c>
      <c r="D33" s="34">
        <v>12</v>
      </c>
      <c r="E33" s="12" t="s">
        <v>73</v>
      </c>
      <c r="F33" s="53" t="s">
        <v>285</v>
      </c>
      <c r="G33" s="54">
        <v>1546112.0704378507</v>
      </c>
      <c r="H33" s="54">
        <v>217835.23122005185</v>
      </c>
      <c r="I33" s="52">
        <f>G33+H33</f>
        <v>1763947.3016579025</v>
      </c>
      <c r="J33" s="55" t="str">
        <f>[1]opstallen!I111</f>
        <v>steen/hard</v>
      </c>
      <c r="K33" s="55" t="str">
        <f>[1]opstallen!J111</f>
        <v>inbraakcertificaat bvb/220-c-05-17 dd 3-2-2005 brandcertificaat gti bev. Nr.: BD018D-05-030 d.d. 1-7-2005</v>
      </c>
      <c r="L33" s="55" t="str">
        <f>[1]opstallen!K111</f>
        <v>Inventaris conform taxatierapport ATMP, nummer 2009.0993.001 d.d. 15-04-2009</v>
      </c>
      <c r="M33" s="53"/>
    </row>
    <row r="34" spans="2:13" x14ac:dyDescent="0.25">
      <c r="B34" s="12" t="s">
        <v>74</v>
      </c>
      <c r="C34" s="12"/>
      <c r="D34" s="34"/>
      <c r="E34" s="12"/>
      <c r="F34" s="53" t="s">
        <v>285</v>
      </c>
      <c r="G34" s="54">
        <v>0</v>
      </c>
      <c r="H34" s="54">
        <v>28785.375458945557</v>
      </c>
      <c r="I34" s="52">
        <f>G34+H34</f>
        <v>28785.375458945557</v>
      </c>
      <c r="J34" s="55"/>
      <c r="K34" s="55"/>
      <c r="L34" s="55"/>
      <c r="M34" s="53"/>
    </row>
    <row r="35" spans="2:13" x14ac:dyDescent="0.25">
      <c r="B35" s="12" t="s">
        <v>75</v>
      </c>
      <c r="C35" s="12" t="s">
        <v>76</v>
      </c>
      <c r="D35" s="34"/>
      <c r="E35" s="12"/>
      <c r="F35" s="53" t="s">
        <v>285</v>
      </c>
      <c r="G35" s="54">
        <v>0</v>
      </c>
      <c r="H35" s="54">
        <v>296100.31112255837</v>
      </c>
      <c r="I35" s="52">
        <f>G35+H35</f>
        <v>296100.31112255837</v>
      </c>
      <c r="J35" s="55"/>
      <c r="K35" s="55"/>
      <c r="L35" s="55"/>
      <c r="M35" s="53"/>
    </row>
    <row r="36" spans="2:13" x14ac:dyDescent="0.25">
      <c r="B36" s="2" t="s">
        <v>77</v>
      </c>
      <c r="C36" s="2" t="s">
        <v>78</v>
      </c>
      <c r="D36" s="34">
        <v>1</v>
      </c>
      <c r="E36" s="2" t="s">
        <v>19</v>
      </c>
      <c r="F36" s="53" t="s">
        <v>286</v>
      </c>
      <c r="G36" s="54">
        <v>5600365.4444231382</v>
      </c>
      <c r="H36" s="54">
        <v>313213.77867796028</v>
      </c>
      <c r="I36" s="52">
        <f>G36+H36</f>
        <v>5913579.2231010981</v>
      </c>
      <c r="J36" s="55" t="str">
        <f>[1]opstallen!I113</f>
        <v>steen/hard</v>
      </c>
      <c r="K36" s="55" t="str">
        <f>[1]opstallen!J113</f>
        <v>NCP Borg alarminst. 6017975 d.d. 15-11-2007</v>
      </c>
      <c r="L36" s="55"/>
      <c r="M36" s="53"/>
    </row>
    <row r="37" spans="2:13" ht="30" x14ac:dyDescent="0.25">
      <c r="B37" s="2" t="s">
        <v>79</v>
      </c>
      <c r="C37" s="2" t="s">
        <v>80</v>
      </c>
      <c r="D37" s="34" t="s">
        <v>22</v>
      </c>
      <c r="E37" s="2" t="s">
        <v>19</v>
      </c>
      <c r="F37" s="53" t="s">
        <v>287</v>
      </c>
      <c r="G37" s="54">
        <v>4698673.1682634689</v>
      </c>
      <c r="H37" s="54">
        <v>367519.14146292134</v>
      </c>
      <c r="I37" s="52">
        <f>G37+H37</f>
        <v>5066192.3097263901</v>
      </c>
      <c r="J37" s="55" t="str">
        <f>[1]opstallen!I115</f>
        <v>steen/hard</v>
      </c>
      <c r="K37" s="55" t="str">
        <f>[1]opstallen!J115</f>
        <v>inbraak/brancertificaat W07079IN-01 d.d. 7-11-2005</v>
      </c>
      <c r="L37" s="55"/>
      <c r="M37" s="53"/>
    </row>
    <row r="38" spans="2:13" ht="30" x14ac:dyDescent="0.25">
      <c r="B38" s="2" t="s">
        <v>81</v>
      </c>
      <c r="C38" s="12" t="s">
        <v>80</v>
      </c>
      <c r="D38" s="34" t="s">
        <v>22</v>
      </c>
      <c r="E38" s="12" t="s">
        <v>19</v>
      </c>
      <c r="F38" s="53" t="s">
        <v>287</v>
      </c>
      <c r="G38" s="54">
        <v>21763.76638115702</v>
      </c>
      <c r="H38" s="54">
        <v>0</v>
      </c>
      <c r="I38" s="52">
        <f>G38+H38</f>
        <v>21763.76638115702</v>
      </c>
      <c r="J38" s="55" t="str">
        <f>[1]opstallen!I116</f>
        <v>staal</v>
      </c>
      <c r="K38" s="55" t="str">
        <f>[1]opstallen!J116</f>
        <v>inbraak/brancertificaat W07079IN-01 d.d. 7-11-2005</v>
      </c>
      <c r="L38" s="55"/>
      <c r="M38" s="53"/>
    </row>
    <row r="39" spans="2:13" x14ac:dyDescent="0.25">
      <c r="B39" s="2" t="s">
        <v>82</v>
      </c>
      <c r="C39" s="12" t="s">
        <v>83</v>
      </c>
      <c r="D39" s="34">
        <v>71</v>
      </c>
      <c r="E39" s="12" t="s">
        <v>38</v>
      </c>
      <c r="F39" s="53" t="s">
        <v>279</v>
      </c>
      <c r="G39" s="54">
        <v>555598.26446280978</v>
      </c>
      <c r="H39" s="54">
        <v>0</v>
      </c>
      <c r="I39" s="52">
        <f>G39+H39</f>
        <v>555598.26446280978</v>
      </c>
      <c r="J39" s="55" t="str">
        <f>[1]opstallen!I51</f>
        <v xml:space="preserve">steen hard </v>
      </c>
      <c r="K39" s="55" t="str">
        <f>[1]opstallen!J51</f>
        <v>Ja</v>
      </c>
      <c r="L39" s="55">
        <f>[1]opstallen!K51</f>
        <v>0</v>
      </c>
      <c r="M39" s="53"/>
    </row>
    <row r="40" spans="2:13" ht="75" x14ac:dyDescent="0.25">
      <c r="B40" s="2" t="s">
        <v>257</v>
      </c>
      <c r="C40" s="2" t="s">
        <v>84</v>
      </c>
      <c r="D40" s="35" t="s">
        <v>85</v>
      </c>
      <c r="E40" s="2" t="s">
        <v>86</v>
      </c>
      <c r="F40" s="53" t="s">
        <v>288</v>
      </c>
      <c r="G40" s="54">
        <v>2569589.424817685</v>
      </c>
      <c r="H40" s="54">
        <v>733399.49910233368</v>
      </c>
      <c r="I40" s="52">
        <f>G40+H40</f>
        <v>3302988.9239200186</v>
      </c>
      <c r="J40" s="55" t="str">
        <f>[1]opstallen!I101</f>
        <v>Traditioneel opgebouwd uit steen, mastieke dekking, betonvloer, stalen/houten trappen naar verdieping, 1 lokaal</v>
      </c>
      <c r="K40" s="55" t="str">
        <f>[1]opstallen!J101</f>
        <v>,,</v>
      </c>
      <c r="L40" s="55" t="str">
        <f>[1]opstallen!K101</f>
        <v>gebouw maart 2005;                                                 inventaris 18-02-2005</v>
      </c>
      <c r="M40" s="53"/>
    </row>
    <row r="41" spans="2:13" ht="45" x14ac:dyDescent="0.25">
      <c r="B41" s="2" t="s">
        <v>87</v>
      </c>
      <c r="C41" s="2" t="s">
        <v>88</v>
      </c>
      <c r="D41" s="35" t="s">
        <v>89</v>
      </c>
      <c r="E41" s="2" t="s">
        <v>38</v>
      </c>
      <c r="F41" s="53" t="s">
        <v>289</v>
      </c>
      <c r="G41" s="54">
        <v>50598980.612695031</v>
      </c>
      <c r="H41" s="54">
        <v>9338837.1307467576</v>
      </c>
      <c r="I41" s="52">
        <f>G41+H41</f>
        <v>59937817.74344179</v>
      </c>
      <c r="J41" s="55" t="str">
        <f>[1]opstallen!I100</f>
        <v>Traditioneel, betonvloer, platdak met bitumineuze dekking</v>
      </c>
      <c r="K41" s="55" t="str">
        <f>[1]opstallen!J100</f>
        <v>,,</v>
      </c>
      <c r="L41" s="55" t="str">
        <f>[1]opstallen!K100</f>
        <v xml:space="preserve">gebouw maart 2005;                                                         inventaris 24-01-2005 </v>
      </c>
      <c r="M41" s="53"/>
    </row>
    <row r="42" spans="2:13" ht="60" x14ac:dyDescent="0.25">
      <c r="B42" s="2" t="s">
        <v>90</v>
      </c>
      <c r="C42" s="2" t="s">
        <v>55</v>
      </c>
      <c r="D42" s="35" t="s">
        <v>18</v>
      </c>
      <c r="E42" s="2" t="s">
        <v>86</v>
      </c>
      <c r="F42" s="53" t="s">
        <v>290</v>
      </c>
      <c r="G42" s="54">
        <v>309880.63215669413</v>
      </c>
      <c r="H42" s="54">
        <v>0</v>
      </c>
      <c r="I42" s="52">
        <f>G42+H42</f>
        <v>309880.63215669413</v>
      </c>
      <c r="J42" s="55" t="str">
        <f>[1]opstallen!I35</f>
        <v>Traditioneel opgetrokken uit steen, platdak met bitumineuze dekking, betonvloer</v>
      </c>
      <c r="K42" s="55">
        <f>[1]opstallen!J35</f>
        <v>0</v>
      </c>
      <c r="L42" s="55" t="str">
        <f>[1]opstallen!K35</f>
        <v>gebouw maart 2005</v>
      </c>
      <c r="M42" s="53"/>
    </row>
    <row r="43" spans="2:13" ht="30" x14ac:dyDescent="0.25">
      <c r="B43" s="2" t="s">
        <v>91</v>
      </c>
      <c r="C43" s="2" t="s">
        <v>92</v>
      </c>
      <c r="D43" s="35" t="s">
        <v>93</v>
      </c>
      <c r="E43" s="2" t="s">
        <v>38</v>
      </c>
      <c r="F43" s="53" t="s">
        <v>291</v>
      </c>
      <c r="G43" s="54">
        <v>5308235.548748428</v>
      </c>
      <c r="H43" s="54">
        <v>0</v>
      </c>
      <c r="I43" s="52">
        <f>G43+H43</f>
        <v>5308235.548748428</v>
      </c>
      <c r="J43" s="55" t="str">
        <f>[1]opstallen!I50</f>
        <v xml:space="preserve">steen hard </v>
      </c>
      <c r="K43" s="55" t="str">
        <f>[1]opstallen!J50</f>
        <v>Brandmeldinstallatie NCP 1196-09-4012419 met surveilleren</v>
      </c>
      <c r="L43" s="55">
        <f>[1]opstallen!K50</f>
        <v>0</v>
      </c>
      <c r="M43" s="53"/>
    </row>
    <row r="44" spans="2:13" ht="30" x14ac:dyDescent="0.25">
      <c r="B44" s="2" t="s">
        <v>90</v>
      </c>
      <c r="C44" s="2" t="s">
        <v>94</v>
      </c>
      <c r="D44" s="36">
        <v>11</v>
      </c>
      <c r="E44" s="2" t="s">
        <v>19</v>
      </c>
      <c r="F44" s="53" t="s">
        <v>292</v>
      </c>
      <c r="G44" s="54">
        <v>1592470.6581828094</v>
      </c>
      <c r="H44" s="54">
        <v>0</v>
      </c>
      <c r="I44" s="52">
        <f>G44+H44</f>
        <v>1592470.6581828094</v>
      </c>
      <c r="J44" s="55" t="str">
        <f>[1]opstallen!I57</f>
        <v>steen/hard</v>
      </c>
      <c r="K44" s="55" t="str">
        <f>[1]opstallen!J57</f>
        <v>inbraak/brancertificaat W07079IN-01 d.d. 7-11-2005</v>
      </c>
      <c r="L44" s="55">
        <f>[1]opstallen!K57</f>
        <v>0</v>
      </c>
      <c r="M44" s="53"/>
    </row>
    <row r="45" spans="2:13" ht="30" x14ac:dyDescent="0.25">
      <c r="B45" s="2" t="s">
        <v>254</v>
      </c>
      <c r="C45" s="2" t="s">
        <v>95</v>
      </c>
      <c r="D45" s="35">
        <v>14</v>
      </c>
      <c r="E45" s="2" t="s">
        <v>38</v>
      </c>
      <c r="F45" s="53" t="s">
        <v>293</v>
      </c>
      <c r="G45" s="54">
        <v>6418943.1350970231</v>
      </c>
      <c r="H45" s="54">
        <v>1245819.2468323251</v>
      </c>
      <c r="I45" s="52">
        <f>G45+H45</f>
        <v>7664762.3819293482</v>
      </c>
      <c r="J45" s="55" t="str">
        <f>[1]opstallen!I7</f>
        <v xml:space="preserve">steen/hard </v>
      </c>
      <c r="K45" s="55">
        <f>[1]opstallen!J7</f>
        <v>0</v>
      </c>
      <c r="L45" s="55" t="str">
        <f>[1]opstallen!K7</f>
        <v xml:space="preserve">gebouw 04-12-2002                                                                     Inventaris 17-01-2005 </v>
      </c>
      <c r="M45" s="53"/>
    </row>
    <row r="46" spans="2:13" ht="30" x14ac:dyDescent="0.25">
      <c r="B46" s="2" t="s">
        <v>362</v>
      </c>
      <c r="C46" s="2" t="s">
        <v>96</v>
      </c>
      <c r="D46" s="35">
        <v>20</v>
      </c>
      <c r="E46" s="2" t="s">
        <v>38</v>
      </c>
      <c r="F46" s="53" t="s">
        <v>294</v>
      </c>
      <c r="G46" s="54">
        <v>4191428.7979041315</v>
      </c>
      <c r="H46" s="54">
        <v>296241.80139464134</v>
      </c>
      <c r="I46" s="52">
        <f>G46+H46</f>
        <v>4487670.5992987724</v>
      </c>
      <c r="J46" s="55" t="str">
        <f>[1]opstallen!I5</f>
        <v xml:space="preserve">steen/hard </v>
      </c>
      <c r="K46" s="55">
        <f>[1]opstallen!J5</f>
        <v>0</v>
      </c>
      <c r="L46" s="55" t="str">
        <f>[1]opstallen!K5</f>
        <v xml:space="preserve">gebouw 04-12-2002                                                                     Inventaris 17-01-2005 </v>
      </c>
      <c r="M46" s="53"/>
    </row>
    <row r="47" spans="2:13" x14ac:dyDescent="0.25">
      <c r="B47" s="2" t="s">
        <v>97</v>
      </c>
      <c r="C47" s="2" t="s">
        <v>98</v>
      </c>
      <c r="D47" s="35" t="s">
        <v>99</v>
      </c>
      <c r="E47" s="2" t="s">
        <v>100</v>
      </c>
      <c r="F47" s="53" t="s">
        <v>295</v>
      </c>
      <c r="G47" s="54">
        <v>821619.93741421471</v>
      </c>
      <c r="H47" s="54">
        <v>0</v>
      </c>
      <c r="I47" s="52">
        <f>G47+H47</f>
        <v>821619.93741421471</v>
      </c>
      <c r="J47" s="55" t="s">
        <v>353</v>
      </c>
      <c r="K47" s="55"/>
      <c r="L47" s="55"/>
      <c r="M47" s="53" t="s">
        <v>367</v>
      </c>
    </row>
    <row r="48" spans="2:13" ht="25.5" x14ac:dyDescent="0.25">
      <c r="B48" s="2" t="s">
        <v>259</v>
      </c>
      <c r="C48" s="2" t="s">
        <v>101</v>
      </c>
      <c r="D48" s="35" t="s">
        <v>102</v>
      </c>
      <c r="E48" s="2" t="s">
        <v>103</v>
      </c>
      <c r="F48" s="53" t="s">
        <v>296</v>
      </c>
      <c r="G48" s="54">
        <v>529557.56705900806</v>
      </c>
      <c r="H48" s="54">
        <v>0</v>
      </c>
      <c r="I48" s="52">
        <f>G48+H48</f>
        <v>529557.56705900806</v>
      </c>
      <c r="J48" s="55" t="str">
        <f>[1]opstallen!I7</f>
        <v xml:space="preserve">steen/hard </v>
      </c>
      <c r="K48" s="55"/>
      <c r="L48" s="55"/>
      <c r="M48" s="53" t="s">
        <v>367</v>
      </c>
    </row>
    <row r="49" spans="2:13" ht="25.5" x14ac:dyDescent="0.25">
      <c r="B49" s="2" t="s">
        <v>260</v>
      </c>
      <c r="C49" s="2" t="s">
        <v>101</v>
      </c>
      <c r="D49" s="35" t="s">
        <v>102</v>
      </c>
      <c r="E49" s="2" t="s">
        <v>103</v>
      </c>
      <c r="F49" s="53" t="s">
        <v>296</v>
      </c>
      <c r="G49" s="54">
        <v>358469.7295254544</v>
      </c>
      <c r="H49" s="54">
        <v>0</v>
      </c>
      <c r="I49" s="52">
        <f>G49+H49</f>
        <v>358469.7295254544</v>
      </c>
      <c r="J49" s="55" t="str">
        <f>$J$48</f>
        <v xml:space="preserve">steen/hard </v>
      </c>
      <c r="K49" s="55"/>
      <c r="L49" s="55"/>
      <c r="M49" s="53"/>
    </row>
    <row r="50" spans="2:13" ht="60" x14ac:dyDescent="0.25">
      <c r="B50" s="12" t="s">
        <v>104</v>
      </c>
      <c r="C50" s="12" t="s">
        <v>105</v>
      </c>
      <c r="D50" s="34">
        <v>33</v>
      </c>
      <c r="E50" s="12" t="s">
        <v>11</v>
      </c>
      <c r="F50" s="53" t="s">
        <v>297</v>
      </c>
      <c r="G50" s="54">
        <v>3693293.3564127265</v>
      </c>
      <c r="H50" s="54">
        <v>225615.06090648228</v>
      </c>
      <c r="I50" s="52">
        <f>G50+H50</f>
        <v>3918908.4173192088</v>
      </c>
      <c r="J50" s="55" t="str">
        <f>[1]opstallen!I62</f>
        <v>steen/hard</v>
      </c>
      <c r="K50" s="55">
        <f>[1]opstallen!J62</f>
        <v>0</v>
      </c>
      <c r="L50" s="55" t="str">
        <f>[1]opstallen!K62</f>
        <v>Taxatierapport inventaris van ATMP Consultancy B.V. nr.: 2009.00993.001-I d.d. 15-4-2009</v>
      </c>
      <c r="M50" s="53"/>
    </row>
    <row r="51" spans="2:13" x14ac:dyDescent="0.25">
      <c r="B51" s="2" t="s">
        <v>106</v>
      </c>
      <c r="C51" s="12" t="s">
        <v>17</v>
      </c>
      <c r="D51" s="34">
        <v>5</v>
      </c>
      <c r="E51" s="12" t="s">
        <v>19</v>
      </c>
      <c r="F51" s="53" t="s">
        <v>298</v>
      </c>
      <c r="G51" s="54">
        <v>774491.25596184423</v>
      </c>
      <c r="H51" s="54">
        <v>0</v>
      </c>
      <c r="I51" s="52">
        <f>G51+H51</f>
        <v>774491.25596184423</v>
      </c>
      <c r="J51" s="55" t="s">
        <v>353</v>
      </c>
      <c r="K51" s="55"/>
      <c r="L51" s="55"/>
      <c r="M51" s="53"/>
    </row>
    <row r="52" spans="2:13" x14ac:dyDescent="0.25">
      <c r="B52" s="2" t="s">
        <v>107</v>
      </c>
      <c r="C52" s="12" t="s">
        <v>108</v>
      </c>
      <c r="D52" s="34">
        <v>71</v>
      </c>
      <c r="E52" s="12" t="s">
        <v>19</v>
      </c>
      <c r="F52" s="53" t="s">
        <v>299</v>
      </c>
      <c r="G52" s="54">
        <v>974238.15872876009</v>
      </c>
      <c r="H52" s="54">
        <v>0</v>
      </c>
      <c r="I52" s="52">
        <f>G52+H52</f>
        <v>974238.15872876009</v>
      </c>
      <c r="J52" s="55"/>
      <c r="K52" s="55"/>
      <c r="L52" s="55"/>
      <c r="M52" s="53"/>
    </row>
    <row r="53" spans="2:13" x14ac:dyDescent="0.25">
      <c r="B53" s="12" t="s">
        <v>249</v>
      </c>
      <c r="C53" s="12" t="s">
        <v>109</v>
      </c>
      <c r="D53" s="34">
        <v>28</v>
      </c>
      <c r="E53" s="12" t="s">
        <v>19</v>
      </c>
      <c r="F53" s="53" t="s">
        <v>300</v>
      </c>
      <c r="G53" s="54">
        <v>3450803.7178145442</v>
      </c>
      <c r="H53" s="54">
        <v>215551.86031011242</v>
      </c>
      <c r="I53" s="52">
        <f>G53+H53</f>
        <v>3666355.5781246568</v>
      </c>
      <c r="J53" s="55" t="s">
        <v>353</v>
      </c>
      <c r="K53" s="55"/>
      <c r="L53" s="55"/>
      <c r="M53" s="53"/>
    </row>
    <row r="54" spans="2:13" ht="30" x14ac:dyDescent="0.25">
      <c r="B54" s="2" t="s">
        <v>110</v>
      </c>
      <c r="C54" s="2" t="s">
        <v>111</v>
      </c>
      <c r="D54" s="35" t="s">
        <v>25</v>
      </c>
      <c r="E54" s="2" t="s">
        <v>38</v>
      </c>
      <c r="F54" s="53" t="s">
        <v>301</v>
      </c>
      <c r="G54" s="54">
        <v>913542.02763123938</v>
      </c>
      <c r="H54" s="54">
        <v>171339.60606326704</v>
      </c>
      <c r="I54" s="52">
        <f>G54+H54</f>
        <v>1084881.6336945065</v>
      </c>
      <c r="J54" s="55" t="str">
        <f>[1]opstallen!I15</f>
        <v>Traditioneel met bitumineuze dekking</v>
      </c>
      <c r="K54" s="55">
        <f>[1]opstallen!J15</f>
        <v>0</v>
      </c>
      <c r="L54" s="55" t="str">
        <f>[1]opstallen!K15</f>
        <v xml:space="preserve">gebouw maart 2005; inventaris 18-02-2005 </v>
      </c>
      <c r="M54" s="53"/>
    </row>
    <row r="55" spans="2:13" ht="60" x14ac:dyDescent="0.25">
      <c r="B55" s="2" t="s">
        <v>112</v>
      </c>
      <c r="C55" s="2" t="s">
        <v>113</v>
      </c>
      <c r="D55" s="35" t="s">
        <v>114</v>
      </c>
      <c r="E55" s="2" t="s">
        <v>38</v>
      </c>
      <c r="F55" s="53" t="s">
        <v>302</v>
      </c>
      <c r="G55" s="54">
        <v>1165069.2369550411</v>
      </c>
      <c r="H55" s="54">
        <v>155327.45034866032</v>
      </c>
      <c r="I55" s="52">
        <f>G55+H55</f>
        <v>1320396.6873037014</v>
      </c>
      <c r="J55" s="55" t="str">
        <f>[1]opstallen!I16</f>
        <v>Traditioneel met bitumineuze dekking en gedeeltelijk met pannen gedekt, betonvloer</v>
      </c>
      <c r="K55" s="55">
        <f>[1]opstallen!J16</f>
        <v>0</v>
      </c>
      <c r="L55" s="55" t="str">
        <f>[1]opstallen!K16</f>
        <v xml:space="preserve">gebouw maart 2005; inventaris 18-02-2005 </v>
      </c>
      <c r="M55" s="53"/>
    </row>
    <row r="56" spans="2:13" ht="30" x14ac:dyDescent="0.25">
      <c r="B56" s="2" t="s">
        <v>112</v>
      </c>
      <c r="C56" s="2" t="s">
        <v>24</v>
      </c>
      <c r="D56" s="35" t="s">
        <v>59</v>
      </c>
      <c r="E56" s="2" t="s">
        <v>26</v>
      </c>
      <c r="F56" s="53" t="s">
        <v>303</v>
      </c>
      <c r="G56" s="54">
        <v>1324033.1956646277</v>
      </c>
      <c r="H56" s="54">
        <v>163333.52118202246</v>
      </c>
      <c r="I56" s="52">
        <f>G56+H56</f>
        <v>1487366.7168466502</v>
      </c>
      <c r="J56" s="55" t="str">
        <f>[1]opstallen!I17</f>
        <v>Traditioneel met bitumineuze dekking</v>
      </c>
      <c r="K56" s="55">
        <f>[1]opstallen!J17</f>
        <v>0</v>
      </c>
      <c r="L56" s="55" t="str">
        <f>[1]opstallen!K17</f>
        <v xml:space="preserve">gebouw maart 2005; inventaris 21-01-2005 </v>
      </c>
      <c r="M56" s="53"/>
    </row>
    <row r="57" spans="2:13" ht="45" x14ac:dyDescent="0.25">
      <c r="B57" s="2" t="s">
        <v>115</v>
      </c>
      <c r="C57" s="2" t="s">
        <v>116</v>
      </c>
      <c r="D57" s="35" t="s">
        <v>14</v>
      </c>
      <c r="E57" s="2" t="s">
        <v>38</v>
      </c>
      <c r="F57" s="53" t="s">
        <v>304</v>
      </c>
      <c r="G57" s="54">
        <v>1062445.1163421485</v>
      </c>
      <c r="H57" s="54">
        <v>121699.46075419188</v>
      </c>
      <c r="I57" s="52">
        <f>G57+H57</f>
        <v>1184144.5770963405</v>
      </c>
      <c r="J57" s="55" t="str">
        <f>[1]opstallen!I19</f>
        <v>Traditioneel met bitumineuze dekking, betonvloer</v>
      </c>
      <c r="K57" s="55">
        <f>[1]opstallen!J19</f>
        <v>0</v>
      </c>
      <c r="L57" s="55" t="str">
        <f>[1]opstallen!K19</f>
        <v xml:space="preserve">gebouw maart 2005; inventaris 18-02-2005 </v>
      </c>
      <c r="M57" s="53"/>
    </row>
    <row r="58" spans="2:13" x14ac:dyDescent="0.25">
      <c r="B58" s="2" t="s">
        <v>117</v>
      </c>
      <c r="C58" s="2" t="s">
        <v>118</v>
      </c>
      <c r="D58" s="35" t="s">
        <v>119</v>
      </c>
      <c r="E58" s="2" t="s">
        <v>38</v>
      </c>
      <c r="F58" s="53" t="s">
        <v>301</v>
      </c>
      <c r="G58" s="54">
        <v>3538823.7045337181</v>
      </c>
      <c r="H58" s="54">
        <v>270632.2588179775</v>
      </c>
      <c r="I58" s="52">
        <f>G58+H58</f>
        <v>3809455.9633516958</v>
      </c>
      <c r="J58" s="55" t="s">
        <v>353</v>
      </c>
      <c r="K58" s="55"/>
      <c r="L58" s="55"/>
      <c r="M58" s="53"/>
    </row>
    <row r="59" spans="2:13" ht="30" x14ac:dyDescent="0.25">
      <c r="B59" s="2" t="s">
        <v>120</v>
      </c>
      <c r="C59" s="2" t="s">
        <v>121</v>
      </c>
      <c r="D59" s="35" t="s">
        <v>122</v>
      </c>
      <c r="E59" s="2" t="s">
        <v>86</v>
      </c>
      <c r="F59" s="53" t="s">
        <v>305</v>
      </c>
      <c r="G59" s="54">
        <v>154940.31607834707</v>
      </c>
      <c r="H59" s="54">
        <v>0</v>
      </c>
      <c r="I59" s="52">
        <f>G59+H59</f>
        <v>154940.31607834707</v>
      </c>
      <c r="J59" s="55" t="str">
        <f>[1]opstallen!I33</f>
        <v>Traditioneel met pannen gedekt</v>
      </c>
      <c r="K59" s="55">
        <f>[1]opstallen!J33</f>
        <v>0</v>
      </c>
      <c r="L59" s="55" t="str">
        <f>[1]opstallen!K33</f>
        <v>gebouw maart 2005</v>
      </c>
      <c r="M59" s="53"/>
    </row>
    <row r="60" spans="2:13" ht="25.5" x14ac:dyDescent="0.25">
      <c r="B60" s="2" t="s">
        <v>123</v>
      </c>
      <c r="C60" s="2" t="s">
        <v>124</v>
      </c>
      <c r="D60" s="35"/>
      <c r="E60" s="2" t="s">
        <v>125</v>
      </c>
      <c r="F60" s="53" t="s">
        <v>306</v>
      </c>
      <c r="G60" s="54">
        <v>32864.796852396692</v>
      </c>
      <c r="H60" s="54">
        <v>0</v>
      </c>
      <c r="I60" s="52">
        <f>G60+H60</f>
        <v>32864.796852396692</v>
      </c>
      <c r="J60" s="55" t="str">
        <f>[1]opstallen!$I$72</f>
        <v>steen/hard</v>
      </c>
      <c r="K60" s="55"/>
      <c r="L60" s="55"/>
      <c r="M60" s="53"/>
    </row>
    <row r="61" spans="2:13" x14ac:dyDescent="0.25">
      <c r="B61" s="2" t="s">
        <v>126</v>
      </c>
      <c r="C61" s="2" t="s">
        <v>127</v>
      </c>
      <c r="D61" s="35"/>
      <c r="E61" s="2" t="s">
        <v>128</v>
      </c>
      <c r="F61" s="53" t="s">
        <v>307</v>
      </c>
      <c r="G61" s="54">
        <v>246485.98444512388</v>
      </c>
      <c r="H61" s="54">
        <v>0</v>
      </c>
      <c r="I61" s="52">
        <f>G61+H61</f>
        <v>246485.98444512388</v>
      </c>
      <c r="J61" s="55" t="str">
        <f>[1]opstallen!$I$72</f>
        <v>steen/hard</v>
      </c>
      <c r="K61" s="55"/>
      <c r="L61" s="55"/>
      <c r="M61" s="53"/>
    </row>
    <row r="62" spans="2:13" x14ac:dyDescent="0.25">
      <c r="B62" s="2" t="s">
        <v>129</v>
      </c>
      <c r="C62" s="2" t="s">
        <v>130</v>
      </c>
      <c r="D62" s="34" t="s">
        <v>131</v>
      </c>
      <c r="E62" s="2" t="s">
        <v>19</v>
      </c>
      <c r="F62" s="53" t="s">
        <v>308</v>
      </c>
      <c r="G62" s="54">
        <v>34149.646021487591</v>
      </c>
      <c r="H62" s="54">
        <v>0</v>
      </c>
      <c r="I62" s="52">
        <f>G62+H62</f>
        <v>34149.646021487591</v>
      </c>
      <c r="J62" s="55" t="str">
        <f>[1]opstallen!$I$72</f>
        <v>steen/hard</v>
      </c>
      <c r="K62" s="55"/>
      <c r="L62" s="55"/>
      <c r="M62" s="53"/>
    </row>
    <row r="63" spans="2:13" x14ac:dyDescent="0.25">
      <c r="B63" s="2" t="s">
        <v>132</v>
      </c>
      <c r="C63" s="2" t="s">
        <v>133</v>
      </c>
      <c r="D63" s="34" t="s">
        <v>134</v>
      </c>
      <c r="E63" s="2" t="s">
        <v>19</v>
      </c>
      <c r="F63" s="53" t="s">
        <v>309</v>
      </c>
      <c r="G63" s="54">
        <v>34149.646021487591</v>
      </c>
      <c r="H63" s="54">
        <v>0</v>
      </c>
      <c r="I63" s="52">
        <f>G63+H63</f>
        <v>34149.646021487591</v>
      </c>
      <c r="J63" s="55" t="str">
        <f>[1]opstallen!$I$72</f>
        <v>steen/hard</v>
      </c>
      <c r="K63" s="55"/>
      <c r="L63" s="55"/>
      <c r="M63" s="53"/>
    </row>
    <row r="64" spans="2:13" x14ac:dyDescent="0.25">
      <c r="B64" s="2" t="s">
        <v>135</v>
      </c>
      <c r="C64" s="2" t="s">
        <v>136</v>
      </c>
      <c r="D64" s="34" t="s">
        <v>137</v>
      </c>
      <c r="E64" s="2" t="s">
        <v>19</v>
      </c>
      <c r="F64" s="53" t="s">
        <v>310</v>
      </c>
      <c r="G64" s="54">
        <v>52020.713814545445</v>
      </c>
      <c r="H64" s="54">
        <v>0</v>
      </c>
      <c r="I64" s="52">
        <f>G64+H64</f>
        <v>52020.713814545445</v>
      </c>
      <c r="J64" s="55" t="str">
        <f>[1]opstallen!$I$72</f>
        <v>steen/hard</v>
      </c>
      <c r="K64" s="55"/>
      <c r="L64" s="55"/>
      <c r="M64" s="53"/>
    </row>
    <row r="65" spans="2:13" x14ac:dyDescent="0.25">
      <c r="B65" s="2" t="s">
        <v>138</v>
      </c>
      <c r="C65" s="2" t="s">
        <v>139</v>
      </c>
      <c r="D65" s="34" t="s">
        <v>134</v>
      </c>
      <c r="E65" s="2" t="s">
        <v>19</v>
      </c>
      <c r="F65" s="53" t="s">
        <v>311</v>
      </c>
      <c r="G65" s="54">
        <v>34149.646021487591</v>
      </c>
      <c r="H65" s="54">
        <v>0</v>
      </c>
      <c r="I65" s="52">
        <f>G65+H65</f>
        <v>34149.646021487591</v>
      </c>
      <c r="J65" s="55" t="str">
        <f>[1]opstallen!$I$72</f>
        <v>steen/hard</v>
      </c>
      <c r="K65" s="55"/>
      <c r="L65" s="55"/>
      <c r="M65" s="53"/>
    </row>
    <row r="66" spans="2:13" x14ac:dyDescent="0.25">
      <c r="B66" s="2" t="s">
        <v>140</v>
      </c>
      <c r="C66" s="2" t="s">
        <v>108</v>
      </c>
      <c r="D66" s="34"/>
      <c r="E66" s="2" t="s">
        <v>141</v>
      </c>
      <c r="F66" s="53" t="s">
        <v>312</v>
      </c>
      <c r="G66" s="54">
        <v>34149.646021487591</v>
      </c>
      <c r="H66" s="54">
        <v>0</v>
      </c>
      <c r="I66" s="52">
        <f>G66+H66</f>
        <v>34149.646021487591</v>
      </c>
      <c r="J66" s="55" t="str">
        <f>[1]opstallen!$I$72</f>
        <v>steen/hard</v>
      </c>
      <c r="K66" s="55"/>
      <c r="L66" s="55"/>
      <c r="M66" s="53"/>
    </row>
    <row r="67" spans="2:13" x14ac:dyDescent="0.25">
      <c r="B67" s="2" t="s">
        <v>142</v>
      </c>
      <c r="C67" s="2" t="s">
        <v>143</v>
      </c>
      <c r="D67" s="34"/>
      <c r="E67" s="2" t="s">
        <v>19</v>
      </c>
      <c r="F67" s="53" t="s">
        <v>313</v>
      </c>
      <c r="G67" s="54">
        <v>27935.078129752048</v>
      </c>
      <c r="H67" s="54">
        <v>0</v>
      </c>
      <c r="I67" s="52">
        <f>G67+H67</f>
        <v>27935.078129752048</v>
      </c>
      <c r="J67" s="55" t="str">
        <f>[1]opstallen!$I$72</f>
        <v>steen/hard</v>
      </c>
      <c r="K67" s="55"/>
      <c r="L67" s="55"/>
      <c r="M67" s="53"/>
    </row>
    <row r="68" spans="2:13" x14ac:dyDescent="0.25">
      <c r="B68" s="2" t="s">
        <v>144</v>
      </c>
      <c r="C68" s="12" t="s">
        <v>145</v>
      </c>
      <c r="D68" s="34" t="s">
        <v>146</v>
      </c>
      <c r="E68" s="12" t="s">
        <v>147</v>
      </c>
      <c r="F68" s="53" t="s">
        <v>314</v>
      </c>
      <c r="G68" s="54">
        <v>29018.349806776849</v>
      </c>
      <c r="H68" s="54">
        <v>0</v>
      </c>
      <c r="I68" s="52">
        <f>G68+H68</f>
        <v>29018.349806776849</v>
      </c>
      <c r="J68" s="55" t="str">
        <f>[1]opstallen!$I$72</f>
        <v>steen/hard</v>
      </c>
      <c r="K68" s="55"/>
      <c r="L68" s="55"/>
      <c r="M68" s="53"/>
    </row>
    <row r="69" spans="2:13" x14ac:dyDescent="0.25">
      <c r="B69" s="2" t="s">
        <v>148</v>
      </c>
      <c r="C69" s="12" t="s">
        <v>149</v>
      </c>
      <c r="D69" s="34" t="s">
        <v>131</v>
      </c>
      <c r="E69" s="12" t="s">
        <v>19</v>
      </c>
      <c r="F69" s="53" t="s">
        <v>315</v>
      </c>
      <c r="G69" s="54">
        <v>17340.237938181814</v>
      </c>
      <c r="H69" s="54">
        <v>0</v>
      </c>
      <c r="I69" s="52">
        <f>G69+H69</f>
        <v>17340.237938181814</v>
      </c>
      <c r="J69" s="55" t="str">
        <f>[1]opstallen!$I$72</f>
        <v>steen/hard</v>
      </c>
      <c r="K69" s="55"/>
      <c r="L69" s="55"/>
      <c r="M69" s="53"/>
    </row>
    <row r="70" spans="2:13" x14ac:dyDescent="0.25">
      <c r="B70" s="2" t="s">
        <v>150</v>
      </c>
      <c r="C70" s="2" t="s">
        <v>151</v>
      </c>
      <c r="D70" s="35" t="s">
        <v>59</v>
      </c>
      <c r="E70" s="2" t="s">
        <v>38</v>
      </c>
      <c r="F70" s="53" t="s">
        <v>316</v>
      </c>
      <c r="G70" s="54">
        <v>136830.38934446275</v>
      </c>
      <c r="H70" s="54">
        <v>0</v>
      </c>
      <c r="I70" s="52">
        <f>G70+H70</f>
        <v>136830.38934446275</v>
      </c>
      <c r="J70" s="55" t="s">
        <v>357</v>
      </c>
      <c r="K70" s="55">
        <f>[1]opstallen!J29</f>
        <v>0</v>
      </c>
      <c r="L70" s="55" t="str">
        <f>[1]opstallen!K29</f>
        <v>gebouw maart 2005</v>
      </c>
      <c r="M70" s="53"/>
    </row>
    <row r="71" spans="2:13" x14ac:dyDescent="0.25">
      <c r="B71" s="2" t="s">
        <v>253</v>
      </c>
      <c r="C71" s="2" t="s">
        <v>152</v>
      </c>
      <c r="D71" s="35" t="s">
        <v>153</v>
      </c>
      <c r="E71" s="2" t="s">
        <v>38</v>
      </c>
      <c r="F71" s="53" t="s">
        <v>317</v>
      </c>
      <c r="G71" s="54">
        <v>2227514.3371928921</v>
      </c>
      <c r="H71" s="54">
        <v>0</v>
      </c>
      <c r="I71" s="52">
        <f>G71+H71</f>
        <v>2227514.3371928921</v>
      </c>
      <c r="J71" s="55" t="str">
        <f>[1]opstallen!I27</f>
        <v xml:space="preserve">hout/hard </v>
      </c>
      <c r="K71" s="55">
        <f>[1]opstallen!J27</f>
        <v>0</v>
      </c>
      <c r="L71" s="55" t="str">
        <f>[1]opstallen!K27</f>
        <v>gebouw 02-12-2002</v>
      </c>
      <c r="M71" s="53" t="s">
        <v>356</v>
      </c>
    </row>
    <row r="72" spans="2:13" ht="60" x14ac:dyDescent="0.25">
      <c r="B72" s="2" t="s">
        <v>252</v>
      </c>
      <c r="C72" s="2" t="s">
        <v>154</v>
      </c>
      <c r="D72" s="35"/>
      <c r="E72" s="2" t="s">
        <v>7</v>
      </c>
      <c r="F72" s="53" t="s">
        <v>318</v>
      </c>
      <c r="G72" s="54">
        <v>3758804.0605056193</v>
      </c>
      <c r="H72" s="54">
        <v>339478.00876853935</v>
      </c>
      <c r="I72" s="52">
        <f>G72+H72</f>
        <v>4098282.0692741587</v>
      </c>
      <c r="J72" s="55" t="str">
        <f>[1]opstallen!I43</f>
        <v>Traditioneel gebouwd uit steen opgetrokken, deels bitumineuze dekking en deels met pannen gedekt</v>
      </c>
      <c r="K72" s="55">
        <f>[1]opstallen!J43</f>
        <v>0</v>
      </c>
      <c r="L72" s="55" t="str">
        <f>[1]opstallen!K43</f>
        <v>gebouw maart 2005; inventaris 18-2-2005</v>
      </c>
      <c r="M72" s="53"/>
    </row>
    <row r="73" spans="2:13" ht="25.5" x14ac:dyDescent="0.25">
      <c r="B73" s="2" t="s">
        <v>155</v>
      </c>
      <c r="C73" s="2" t="s">
        <v>156</v>
      </c>
      <c r="D73" s="35" t="s">
        <v>51</v>
      </c>
      <c r="E73" s="2" t="s">
        <v>157</v>
      </c>
      <c r="F73" s="53" t="s">
        <v>319</v>
      </c>
      <c r="G73" s="54">
        <v>123242.98417041321</v>
      </c>
      <c r="H73" s="54">
        <v>0</v>
      </c>
      <c r="I73" s="52">
        <f>G73+H73</f>
        <v>123242.98417041321</v>
      </c>
      <c r="J73" s="55"/>
      <c r="K73" s="55"/>
      <c r="L73" s="55"/>
      <c r="M73" s="53"/>
    </row>
    <row r="74" spans="2:13" ht="30" x14ac:dyDescent="0.25">
      <c r="B74" s="2" t="s">
        <v>242</v>
      </c>
      <c r="C74" s="2" t="s">
        <v>152</v>
      </c>
      <c r="D74" s="35" t="s">
        <v>158</v>
      </c>
      <c r="E74" s="2" t="s">
        <v>38</v>
      </c>
      <c r="F74" s="53" t="s">
        <v>320</v>
      </c>
      <c r="G74" s="54">
        <v>25592592.59259259</v>
      </c>
      <c r="H74" s="54">
        <v>0</v>
      </c>
      <c r="I74" s="52">
        <f>G74+H74</f>
        <v>25592592.59259259</v>
      </c>
      <c r="J74" s="55" t="str">
        <f>[1]opstallen!I31</f>
        <v>steen/hard</v>
      </c>
      <c r="K74" s="55" t="str">
        <f>[1]opstallen!J31</f>
        <v>inbraak- en brandalarm niet gecertificeerd</v>
      </c>
      <c r="L74" s="55" t="str">
        <f>[1]opstallen!K31</f>
        <v xml:space="preserve">gebouw 03-12-2002; inventaris 17-01-2005 </v>
      </c>
      <c r="M74" s="53"/>
    </row>
    <row r="75" spans="2:13" ht="25.5" x14ac:dyDescent="0.25">
      <c r="B75" s="2" t="s">
        <v>258</v>
      </c>
      <c r="C75" s="12" t="s">
        <v>108</v>
      </c>
      <c r="D75" s="34" t="s">
        <v>159</v>
      </c>
      <c r="E75" s="12" t="s">
        <v>141</v>
      </c>
      <c r="F75" s="53" t="s">
        <v>292</v>
      </c>
      <c r="G75" s="54">
        <v>7654494.3117466094</v>
      </c>
      <c r="H75" s="54">
        <v>214008.50375211757</v>
      </c>
      <c r="I75" s="52">
        <f>G75+H75</f>
        <v>7868502.8154987274</v>
      </c>
      <c r="J75" s="55"/>
      <c r="K75" s="55"/>
      <c r="L75" s="55"/>
      <c r="M75" s="53"/>
    </row>
    <row r="76" spans="2:13" ht="30" x14ac:dyDescent="0.25">
      <c r="B76" s="2" t="s">
        <v>160</v>
      </c>
      <c r="C76" s="12" t="s">
        <v>161</v>
      </c>
      <c r="D76" s="34">
        <v>2</v>
      </c>
      <c r="E76" s="12" t="s">
        <v>19</v>
      </c>
      <c r="F76" s="53" t="s">
        <v>321</v>
      </c>
      <c r="G76" s="54">
        <v>3073291.4455814864</v>
      </c>
      <c r="H76" s="54">
        <v>147505.56130216079</v>
      </c>
      <c r="I76" s="52">
        <f>G76+H76</f>
        <v>3220797.0068836473</v>
      </c>
      <c r="J76" s="55" t="str">
        <f>[1]opstallen!I80</f>
        <v>steen/hard</v>
      </c>
      <c r="K76" s="55" t="str">
        <f>[1]opstallen!J80</f>
        <v>NCP Brand/alarm NCP1740-06-116 d.d. 24-04-2006</v>
      </c>
      <c r="L76" s="55"/>
      <c r="M76" s="53"/>
    </row>
    <row r="77" spans="2:13" ht="60" x14ac:dyDescent="0.25">
      <c r="B77" s="12" t="s">
        <v>162</v>
      </c>
      <c r="C77" s="12" t="s">
        <v>163</v>
      </c>
      <c r="D77" s="34">
        <v>45</v>
      </c>
      <c r="E77" s="12" t="s">
        <v>73</v>
      </c>
      <c r="F77" s="53" t="s">
        <v>322</v>
      </c>
      <c r="G77" s="54">
        <v>710772.73702710716</v>
      </c>
      <c r="H77" s="54">
        <v>54458.807805012962</v>
      </c>
      <c r="I77" s="52">
        <f>G77+H77</f>
        <v>765231.54483212007</v>
      </c>
      <c r="J77" s="55" t="str">
        <f>[1]opstallen!I63</f>
        <v>steen/hard</v>
      </c>
      <c r="K77" s="55">
        <f>[1]opstallen!J63</f>
        <v>0</v>
      </c>
      <c r="L77" s="55" t="str">
        <f>[1]opstallen!K63</f>
        <v>Taxatierapport inventaris van ATMP Consultancy B.V. nr.: 2009.00993.001-I d.d. 15-4-2009</v>
      </c>
      <c r="M77" s="53"/>
    </row>
    <row r="78" spans="2:13" ht="45" x14ac:dyDescent="0.25">
      <c r="B78" s="2" t="s">
        <v>164</v>
      </c>
      <c r="C78" s="2" t="s">
        <v>165</v>
      </c>
      <c r="D78" s="35"/>
      <c r="E78" s="2" t="s">
        <v>38</v>
      </c>
      <c r="F78" s="53" t="s">
        <v>323</v>
      </c>
      <c r="G78" s="54">
        <v>1947818.1026092556</v>
      </c>
      <c r="H78" s="54">
        <v>0</v>
      </c>
      <c r="I78" s="52">
        <f>G78+H78</f>
        <v>1947818.1026092556</v>
      </c>
      <c r="J78" s="55" t="str">
        <f>[1]opstallen!I9</f>
        <v>Traditioneel met bitumineuze dekking, betonvloer</v>
      </c>
      <c r="K78" s="55">
        <f>[1]opstallen!J9</f>
        <v>0</v>
      </c>
      <c r="L78" s="55" t="str">
        <f>[1]opstallen!K9</f>
        <v>gebouw maart 2005</v>
      </c>
      <c r="M78" s="53"/>
    </row>
    <row r="79" spans="2:13" ht="60" x14ac:dyDescent="0.25">
      <c r="B79" s="2" t="s">
        <v>166</v>
      </c>
      <c r="C79" s="2" t="s">
        <v>44</v>
      </c>
      <c r="D79" s="35" t="s">
        <v>45</v>
      </c>
      <c r="E79" s="2" t="s">
        <v>38</v>
      </c>
      <c r="F79" s="53" t="s">
        <v>324</v>
      </c>
      <c r="G79" s="54">
        <v>557382.42737652874</v>
      </c>
      <c r="H79" s="54">
        <v>0</v>
      </c>
      <c r="I79" s="52">
        <f>G79+H79</f>
        <v>557382.42737652874</v>
      </c>
      <c r="J79" s="55" t="str">
        <f>[1]opstallen!I26</f>
        <v>Traditioneel opgebouwd uit steen met pannen gedekt, betonvloer, via houten trap naar de 1ste verdieping</v>
      </c>
      <c r="K79" s="55">
        <f>[1]opstallen!J26</f>
        <v>0</v>
      </c>
      <c r="L79" s="55" t="str">
        <f>[1]opstallen!K26</f>
        <v>gebouw maart 2005</v>
      </c>
      <c r="M79" s="53"/>
    </row>
    <row r="80" spans="2:13" ht="60" x14ac:dyDescent="0.25">
      <c r="B80" s="2" t="s">
        <v>166</v>
      </c>
      <c r="C80" s="2" t="s">
        <v>55</v>
      </c>
      <c r="D80" s="35" t="s">
        <v>167</v>
      </c>
      <c r="E80" s="2" t="s">
        <v>86</v>
      </c>
      <c r="F80" s="53" t="s">
        <v>280</v>
      </c>
      <c r="G80" s="54">
        <v>309880.63215669413</v>
      </c>
      <c r="H80" s="54">
        <v>0</v>
      </c>
      <c r="I80" s="52">
        <f>G80+H80</f>
        <v>309880.63215669413</v>
      </c>
      <c r="J80" s="55" t="str">
        <f>[1]opstallen!I36</f>
        <v>Traditioneel uit steen opgebouwd, platdak met bitumineuze dekking, betonvloer</v>
      </c>
      <c r="K80" s="55">
        <f>[1]opstallen!J36</f>
        <v>0</v>
      </c>
      <c r="L80" s="55" t="str">
        <f>[1]opstallen!K36</f>
        <v>gebouw maart 2005</v>
      </c>
      <c r="M80" s="53"/>
    </row>
    <row r="81" spans="2:13" ht="25.5" x14ac:dyDescent="0.25">
      <c r="B81" s="2" t="s">
        <v>168</v>
      </c>
      <c r="C81" s="2" t="s">
        <v>169</v>
      </c>
      <c r="D81" s="35" t="s">
        <v>29</v>
      </c>
      <c r="E81" s="2" t="s">
        <v>170</v>
      </c>
      <c r="F81" s="53" t="s">
        <v>325</v>
      </c>
      <c r="G81" s="54">
        <v>798409.8601770245</v>
      </c>
      <c r="H81" s="54">
        <v>0</v>
      </c>
      <c r="I81" s="52">
        <f>G81+H81</f>
        <v>798409.8601770245</v>
      </c>
      <c r="J81" s="55" t="s">
        <v>366</v>
      </c>
      <c r="K81" s="55"/>
      <c r="L81" s="55"/>
      <c r="M81" s="53"/>
    </row>
    <row r="82" spans="2:13" ht="25.5" x14ac:dyDescent="0.25">
      <c r="B82" s="12" t="s">
        <v>171</v>
      </c>
      <c r="C82" s="12" t="s">
        <v>172</v>
      </c>
      <c r="D82" s="34"/>
      <c r="E82" s="12" t="s">
        <v>11</v>
      </c>
      <c r="F82" s="53" t="s">
        <v>326</v>
      </c>
      <c r="G82" s="54">
        <v>159247.07225999996</v>
      </c>
      <c r="H82" s="54">
        <v>0</v>
      </c>
      <c r="I82" s="52">
        <f>G82+H82</f>
        <v>159247.07225999996</v>
      </c>
      <c r="J82" s="55" t="str">
        <f>$J$107</f>
        <v>steen/hard</v>
      </c>
      <c r="K82" s="55"/>
      <c r="L82" s="55"/>
      <c r="M82" s="53"/>
    </row>
    <row r="83" spans="2:13" x14ac:dyDescent="0.25">
      <c r="B83" s="2" t="s">
        <v>173</v>
      </c>
      <c r="C83" s="12" t="s">
        <v>174</v>
      </c>
      <c r="D83" s="34" t="s">
        <v>131</v>
      </c>
      <c r="E83" s="12" t="s">
        <v>19</v>
      </c>
      <c r="F83" s="53" t="s">
        <v>327</v>
      </c>
      <c r="G83" s="54">
        <v>156239.06325619834</v>
      </c>
      <c r="H83" s="54">
        <v>0</v>
      </c>
      <c r="I83" s="52">
        <f>G83+H83</f>
        <v>156239.06325619834</v>
      </c>
      <c r="J83" s="55"/>
      <c r="K83" s="55"/>
      <c r="L83" s="55"/>
      <c r="M83" s="53"/>
    </row>
    <row r="84" spans="2:13" ht="25.5" x14ac:dyDescent="0.25">
      <c r="B84" s="2" t="s">
        <v>175</v>
      </c>
      <c r="C84" s="2" t="s">
        <v>36</v>
      </c>
      <c r="D84" s="35">
        <v>34</v>
      </c>
      <c r="E84" s="2" t="s">
        <v>38</v>
      </c>
      <c r="F84" s="53" t="s">
        <v>328</v>
      </c>
      <c r="G84" s="54">
        <v>913542.02763123938</v>
      </c>
      <c r="H84" s="54">
        <v>0</v>
      </c>
      <c r="I84" s="52">
        <f>G84+H84</f>
        <v>913542.02763123938</v>
      </c>
      <c r="J84" s="2" t="s">
        <v>354</v>
      </c>
      <c r="K84" s="2"/>
      <c r="L84" s="2" t="s">
        <v>355</v>
      </c>
      <c r="M84" s="53"/>
    </row>
    <row r="85" spans="2:13" x14ac:dyDescent="0.25">
      <c r="B85" s="2" t="s">
        <v>176</v>
      </c>
      <c r="C85" s="2" t="s">
        <v>55</v>
      </c>
      <c r="D85" s="35" t="s">
        <v>59</v>
      </c>
      <c r="E85" s="2" t="s">
        <v>86</v>
      </c>
      <c r="F85" s="53" t="s">
        <v>290</v>
      </c>
      <c r="G85" s="54">
        <v>998054.4500375205</v>
      </c>
      <c r="H85" s="54">
        <v>144117.08562316335</v>
      </c>
      <c r="I85" s="52">
        <f>G85+H85</f>
        <v>1142171.5356606839</v>
      </c>
      <c r="J85" s="55"/>
      <c r="K85" s="55"/>
      <c r="L85" s="55"/>
      <c r="M85" s="53"/>
    </row>
    <row r="86" spans="2:13" ht="60" x14ac:dyDescent="0.25">
      <c r="B86" s="2" t="s">
        <v>177</v>
      </c>
      <c r="C86" s="2" t="s">
        <v>178</v>
      </c>
      <c r="D86" s="35" t="s">
        <v>179</v>
      </c>
      <c r="E86" s="2" t="s">
        <v>38</v>
      </c>
      <c r="F86" s="53" t="s">
        <v>329</v>
      </c>
      <c r="G86" s="54">
        <v>2092695.7772161975</v>
      </c>
      <c r="H86" s="54">
        <v>0</v>
      </c>
      <c r="I86" s="52">
        <f>G86+H86</f>
        <v>2092695.7772161975</v>
      </c>
      <c r="J86" s="55" t="str">
        <f>[1]opstallen!I13</f>
        <v>Traditioneel met pannen gedekt, betonvloer, opslagruimte met bitumineuze dekking</v>
      </c>
      <c r="K86" s="55">
        <f>[1]opstallen!J13</f>
        <v>0</v>
      </c>
      <c r="L86" s="55" t="str">
        <f>[1]opstallen!K13</f>
        <v>gebouw maart 2005</v>
      </c>
      <c r="M86" s="53"/>
    </row>
    <row r="87" spans="2:13" ht="30" x14ac:dyDescent="0.25">
      <c r="B87" s="2" t="s">
        <v>180</v>
      </c>
      <c r="C87" s="2" t="s">
        <v>181</v>
      </c>
      <c r="D87" s="35" t="s">
        <v>182</v>
      </c>
      <c r="E87" s="2" t="s">
        <v>34</v>
      </c>
      <c r="F87" s="53" t="s">
        <v>330</v>
      </c>
      <c r="G87" s="54">
        <v>239452.73848462797</v>
      </c>
      <c r="H87" s="54">
        <v>0</v>
      </c>
      <c r="I87" s="52">
        <f>G87+H87</f>
        <v>239452.73848462797</v>
      </c>
      <c r="J87" s="55" t="str">
        <f>[1]opstallen!I14</f>
        <v>Traditioneel met pannen gedekt, betonvloer</v>
      </c>
      <c r="K87" s="55">
        <f>[1]opstallen!J14</f>
        <v>0</v>
      </c>
      <c r="L87" s="55" t="str">
        <f>[1]opstallen!K14</f>
        <v>gebouw maart 2005</v>
      </c>
      <c r="M87" s="53"/>
    </row>
    <row r="88" spans="2:13" ht="45" x14ac:dyDescent="0.25">
      <c r="B88" s="2" t="s">
        <v>183</v>
      </c>
      <c r="C88" s="2" t="s">
        <v>184</v>
      </c>
      <c r="D88" s="35" t="s">
        <v>185</v>
      </c>
      <c r="E88" s="2" t="s">
        <v>38</v>
      </c>
      <c r="F88" s="53" t="s">
        <v>331</v>
      </c>
      <c r="G88" s="54">
        <v>657991.19178049569</v>
      </c>
      <c r="H88" s="54">
        <v>0</v>
      </c>
      <c r="I88" s="52">
        <f>G88+H88</f>
        <v>657991.19178049569</v>
      </c>
      <c r="J88" s="55" t="str">
        <f>[1]opstallen!I20</f>
        <v>Traditioneel met bitumineuze dekking, betonvloer</v>
      </c>
      <c r="K88" s="55">
        <f>[1]opstallen!J20</f>
        <v>0</v>
      </c>
      <c r="L88" s="55" t="str">
        <f>[1]opstallen!K20</f>
        <v>gebouw maart 2005</v>
      </c>
      <c r="M88" s="53"/>
    </row>
    <row r="89" spans="2:13" ht="30" x14ac:dyDescent="0.25">
      <c r="B89" s="2" t="s">
        <v>186</v>
      </c>
      <c r="C89" s="2" t="s">
        <v>187</v>
      </c>
      <c r="D89" s="35" t="s">
        <v>188</v>
      </c>
      <c r="E89" s="2" t="s">
        <v>38</v>
      </c>
      <c r="F89" s="53" t="s">
        <v>331</v>
      </c>
      <c r="G89" s="54">
        <v>476893.64760148741</v>
      </c>
      <c r="H89" s="54">
        <v>0</v>
      </c>
      <c r="I89" s="52">
        <f>G89+H89</f>
        <v>476893.64760148741</v>
      </c>
      <c r="J89" s="55" t="str">
        <f>[1]opstallen!I21</f>
        <v>Traditioneel met bitumineuze dekking</v>
      </c>
      <c r="K89" s="55">
        <f>[1]opstallen!J21</f>
        <v>0</v>
      </c>
      <c r="L89" s="55" t="str">
        <f>[1]opstallen!K21</f>
        <v>gebouw maart 2005</v>
      </c>
      <c r="M89" s="53"/>
    </row>
    <row r="90" spans="2:13" ht="30" x14ac:dyDescent="0.25">
      <c r="B90" s="2" t="s">
        <v>189</v>
      </c>
      <c r="C90" s="2" t="s">
        <v>24</v>
      </c>
      <c r="D90" s="35" t="s">
        <v>190</v>
      </c>
      <c r="E90" s="2" t="s">
        <v>26</v>
      </c>
      <c r="F90" s="53" t="s">
        <v>332</v>
      </c>
      <c r="G90" s="54">
        <v>251525.43785107433</v>
      </c>
      <c r="H90" s="54">
        <v>0</v>
      </c>
      <c r="I90" s="52">
        <f>G90+H90</f>
        <v>251525.43785107433</v>
      </c>
      <c r="J90" s="55" t="str">
        <f>[1]opstallen!I22</f>
        <v>Traditioneel, platdak met bitumineuze dekking</v>
      </c>
      <c r="K90" s="55">
        <f>[1]opstallen!J22</f>
        <v>0</v>
      </c>
      <c r="L90" s="55" t="str">
        <f>[1]opstallen!K22</f>
        <v>gebouw maart 2005</v>
      </c>
      <c r="M90" s="53"/>
    </row>
    <row r="91" spans="2:13" ht="45" x14ac:dyDescent="0.25">
      <c r="B91" s="2" t="s">
        <v>191</v>
      </c>
      <c r="C91" s="2" t="s">
        <v>192</v>
      </c>
      <c r="D91" s="35" t="s">
        <v>193</v>
      </c>
      <c r="E91" s="2" t="s">
        <v>38</v>
      </c>
      <c r="F91" s="53" t="s">
        <v>296</v>
      </c>
      <c r="G91" s="54">
        <v>366222.24172611558</v>
      </c>
      <c r="H91" s="54">
        <v>0</v>
      </c>
      <c r="I91" s="52">
        <f>G91+H91</f>
        <v>366222.24172611558</v>
      </c>
      <c r="J91" s="55" t="str">
        <f>[1]opstallen!I23</f>
        <v>Traditioneel met bitumineuze dekking, betonvloer</v>
      </c>
      <c r="K91" s="55">
        <f>[1]opstallen!J23</f>
        <v>0</v>
      </c>
      <c r="L91" s="55" t="str">
        <f>[1]opstallen!K23</f>
        <v>gebouw maart 2005</v>
      </c>
      <c r="M91" s="53"/>
    </row>
    <row r="92" spans="2:13" ht="30" x14ac:dyDescent="0.25">
      <c r="B92" s="2" t="s">
        <v>194</v>
      </c>
      <c r="C92" s="2" t="s">
        <v>195</v>
      </c>
      <c r="D92" s="35" t="s">
        <v>196</v>
      </c>
      <c r="E92" s="2" t="s">
        <v>38</v>
      </c>
      <c r="F92" s="53" t="s">
        <v>333</v>
      </c>
      <c r="G92" s="54">
        <v>340063.25825702469</v>
      </c>
      <c r="H92" s="54">
        <v>0</v>
      </c>
      <c r="I92" s="52">
        <f>G92+H92</f>
        <v>340063.25825702469</v>
      </c>
      <c r="J92" s="55" t="str">
        <f>[1]opstallen!I24</f>
        <v>Traditioneel met bitumineuze dekking</v>
      </c>
      <c r="K92" s="55">
        <f>[1]opstallen!J24</f>
        <v>0</v>
      </c>
      <c r="L92" s="55" t="str">
        <f>[1]opstallen!K24</f>
        <v>gebouw maart 2005</v>
      </c>
      <c r="M92" s="53"/>
    </row>
    <row r="93" spans="2:13" ht="30" x14ac:dyDescent="0.25">
      <c r="B93" s="2" t="s">
        <v>197</v>
      </c>
      <c r="C93" s="2" t="s">
        <v>151</v>
      </c>
      <c r="D93" s="35" t="s">
        <v>198</v>
      </c>
      <c r="E93" s="2" t="s">
        <v>38</v>
      </c>
      <c r="F93" s="53" t="s">
        <v>329</v>
      </c>
      <c r="G93" s="54">
        <v>239452.73848462797</v>
      </c>
      <c r="H93" s="54">
        <v>0</v>
      </c>
      <c r="I93" s="52">
        <f>G93+H93</f>
        <v>239452.73848462797</v>
      </c>
      <c r="J93" s="55" t="str">
        <f>[1]opstallen!I25</f>
        <v>Traditioneel met bitumineuze dekking</v>
      </c>
      <c r="K93" s="55">
        <f>[1]opstallen!J25</f>
        <v>0</v>
      </c>
      <c r="L93" s="55" t="str">
        <f>[1]opstallen!K25</f>
        <v>gebouw maart 2005</v>
      </c>
      <c r="M93" s="53"/>
    </row>
    <row r="94" spans="2:13" x14ac:dyDescent="0.25">
      <c r="B94" s="13" t="s">
        <v>199</v>
      </c>
      <c r="C94" s="13" t="s">
        <v>200</v>
      </c>
      <c r="D94" s="37" t="s">
        <v>62</v>
      </c>
      <c r="E94" s="13" t="s">
        <v>38</v>
      </c>
      <c r="F94" s="53" t="s">
        <v>334</v>
      </c>
      <c r="G94" s="54">
        <v>3640083.5978950411</v>
      </c>
      <c r="H94" s="54">
        <v>0</v>
      </c>
      <c r="I94" s="52">
        <f>G94+H94</f>
        <v>3640083.5978950411</v>
      </c>
      <c r="J94" s="55" t="str">
        <f>[1]opstallen!I28</f>
        <v xml:space="preserve">steen/hard </v>
      </c>
      <c r="K94" s="55">
        <f>[1]opstallen!J28</f>
        <v>0</v>
      </c>
      <c r="L94" s="55" t="str">
        <f>[1]opstallen!K28</f>
        <v>gebouw 2 dec. 2002</v>
      </c>
      <c r="M94" s="53"/>
    </row>
    <row r="95" spans="2:13" ht="45" x14ac:dyDescent="0.25">
      <c r="B95" s="2" t="s">
        <v>201</v>
      </c>
      <c r="C95" s="2" t="s">
        <v>101</v>
      </c>
      <c r="D95" s="35" t="s">
        <v>188</v>
      </c>
      <c r="E95" s="2" t="s">
        <v>15</v>
      </c>
      <c r="F95" s="53" t="s">
        <v>335</v>
      </c>
      <c r="G95" s="54">
        <v>754578.06892165251</v>
      </c>
      <c r="H95" s="54">
        <v>0</v>
      </c>
      <c r="I95" s="52">
        <f>G95+H95</f>
        <v>754578.06892165251</v>
      </c>
      <c r="J95" s="55" t="str">
        <f>[1]opstallen!I41</f>
        <v>Traditioneel, zadeldak met pannen gedekt, betonvloer en kelder</v>
      </c>
      <c r="K95" s="55">
        <f>[1]opstallen!J41</f>
        <v>0</v>
      </c>
      <c r="L95" s="55" t="str">
        <f>[1]opstallen!K41</f>
        <v>gebouw maart 2005</v>
      </c>
      <c r="M95" s="53" t="s">
        <v>356</v>
      </c>
    </row>
    <row r="96" spans="2:13" x14ac:dyDescent="0.25">
      <c r="B96" s="2" t="s">
        <v>363</v>
      </c>
      <c r="C96" s="2" t="s">
        <v>202</v>
      </c>
      <c r="D96" s="37" t="s">
        <v>62</v>
      </c>
      <c r="E96" s="13" t="s">
        <v>46</v>
      </c>
      <c r="F96" s="53" t="s">
        <v>336</v>
      </c>
      <c r="G96" s="54">
        <v>0</v>
      </c>
      <c r="H96" s="54">
        <v>38661.753266551423</v>
      </c>
      <c r="I96" s="52">
        <f>G96+H96</f>
        <v>38661.753266551423</v>
      </c>
      <c r="J96" s="55" t="str">
        <f>$J$107</f>
        <v>steen/hard</v>
      </c>
      <c r="K96" s="55"/>
      <c r="L96" s="55"/>
      <c r="M96" s="53"/>
    </row>
    <row r="97" spans="2:13" x14ac:dyDescent="0.25">
      <c r="B97" s="2" t="s">
        <v>203</v>
      </c>
      <c r="C97" s="2" t="s">
        <v>204</v>
      </c>
      <c r="D97" s="35" t="s">
        <v>205</v>
      </c>
      <c r="E97" s="13" t="s">
        <v>38</v>
      </c>
      <c r="F97" s="53" t="s">
        <v>337</v>
      </c>
      <c r="G97" s="54">
        <v>80521.487603305766</v>
      </c>
      <c r="H97" s="54">
        <v>70239.412273120135</v>
      </c>
      <c r="I97" s="52">
        <f>G97+H97</f>
        <v>150760.89987642592</v>
      </c>
      <c r="J97" s="55" t="str">
        <f>$J$107</f>
        <v>steen/hard</v>
      </c>
      <c r="K97" s="55"/>
      <c r="L97" s="55"/>
      <c r="M97" s="53"/>
    </row>
    <row r="98" spans="2:13" ht="90" x14ac:dyDescent="0.25">
      <c r="B98" s="14" t="s">
        <v>206</v>
      </c>
      <c r="C98" s="14" t="s">
        <v>207</v>
      </c>
      <c r="D98" s="33" t="s">
        <v>29</v>
      </c>
      <c r="E98" s="14" t="s">
        <v>38</v>
      </c>
      <c r="F98" s="53" t="s">
        <v>337</v>
      </c>
      <c r="G98" s="54">
        <v>29398358.50279437</v>
      </c>
      <c r="H98" s="54">
        <v>4557326.549765083</v>
      </c>
      <c r="I98" s="52">
        <f>G98+H98</f>
        <v>33955685.05255945</v>
      </c>
      <c r="J98" s="55" t="str">
        <f>[1]opstallen!I30</f>
        <v>Traditioneel gebouwd met bitumineuze dekking, geheel gemoderniseerd, nieuwbouw met bitumineuze dekking, staalconstructie, betonvloer</v>
      </c>
      <c r="K98" s="55" t="str">
        <f>[1]opstallen!J30</f>
        <v>inbraak- en brandalarm niet gecertificeerd, deels sprinklerinstal.</v>
      </c>
      <c r="L98" s="55" t="str">
        <f>[1]opstallen!K30</f>
        <v>gebouw maart 2005; inventaris 27-01-2005</v>
      </c>
      <c r="M98" s="53" t="s">
        <v>356</v>
      </c>
    </row>
    <row r="99" spans="2:13" ht="30" x14ac:dyDescent="0.25">
      <c r="B99" s="2" t="s">
        <v>208</v>
      </c>
      <c r="C99" s="2" t="s">
        <v>209</v>
      </c>
      <c r="D99" s="35" t="s">
        <v>210</v>
      </c>
      <c r="E99" s="2" t="s">
        <v>15</v>
      </c>
      <c r="F99" s="53" t="s">
        <v>338</v>
      </c>
      <c r="G99" s="54">
        <v>7708768.2905573528</v>
      </c>
      <c r="H99" s="54">
        <v>701373.64240605</v>
      </c>
      <c r="I99" s="52">
        <f>G99+H99</f>
        <v>8410141.9329634029</v>
      </c>
      <c r="J99" s="55" t="str">
        <f>[1]opstallen!I42</f>
        <v>steen/hard</v>
      </c>
      <c r="K99" s="55">
        <f>[1]opstallen!J42</f>
        <v>0</v>
      </c>
      <c r="L99" s="55" t="str">
        <f>[1]opstallen!K42</f>
        <v>gebouw maart 2005; inventaris 18-2-2005</v>
      </c>
      <c r="M99" s="53"/>
    </row>
    <row r="100" spans="2:13" ht="30" x14ac:dyDescent="0.25">
      <c r="B100" s="2" t="s">
        <v>211</v>
      </c>
      <c r="C100" s="2" t="s">
        <v>212</v>
      </c>
      <c r="D100" s="35">
        <v>43</v>
      </c>
      <c r="E100" s="2" t="s">
        <v>38</v>
      </c>
      <c r="F100" s="53" t="s">
        <v>339</v>
      </c>
      <c r="G100" s="54">
        <v>5927964.9748656172</v>
      </c>
      <c r="H100" s="54">
        <v>1737420.4120573897</v>
      </c>
      <c r="I100" s="52">
        <f>G100+H100</f>
        <v>7665385.3869230067</v>
      </c>
      <c r="J100" s="55" t="s">
        <v>360</v>
      </c>
      <c r="K100" s="55" t="s">
        <v>364</v>
      </c>
      <c r="L100" s="55" t="str">
        <f>[1]opstallen!K10</f>
        <v xml:space="preserve">gebouw maart 2005; inventaris januari 2005 </v>
      </c>
      <c r="M100" s="53" t="s">
        <v>365</v>
      </c>
    </row>
    <row r="101" spans="2:13" x14ac:dyDescent="0.25">
      <c r="B101" s="2" t="s">
        <v>213</v>
      </c>
      <c r="C101" s="2" t="s">
        <v>5</v>
      </c>
      <c r="D101" s="35" t="s">
        <v>6</v>
      </c>
      <c r="E101" s="2" t="s">
        <v>7</v>
      </c>
      <c r="F101" s="53" t="s">
        <v>340</v>
      </c>
      <c r="G101" s="54">
        <v>0</v>
      </c>
      <c r="H101" s="54">
        <v>73659.917124114087</v>
      </c>
      <c r="I101" s="52">
        <f>G101+H101</f>
        <v>73659.917124114087</v>
      </c>
      <c r="J101" s="55" t="str">
        <f>$J$107</f>
        <v>steen/hard</v>
      </c>
      <c r="K101" s="55"/>
      <c r="L101" s="55"/>
      <c r="M101" s="53"/>
    </row>
    <row r="102" spans="2:13" x14ac:dyDescent="0.25">
      <c r="B102" s="2" t="s">
        <v>214</v>
      </c>
      <c r="C102" s="2" t="s">
        <v>215</v>
      </c>
      <c r="D102" s="35" t="s">
        <v>188</v>
      </c>
      <c r="E102" s="2" t="s">
        <v>216</v>
      </c>
      <c r="F102" s="53" t="s">
        <v>341</v>
      </c>
      <c r="G102" s="54">
        <v>123242.98417041321</v>
      </c>
      <c r="H102" s="54">
        <v>0</v>
      </c>
      <c r="I102" s="52">
        <f>G102+H102</f>
        <v>123242.98417041321</v>
      </c>
      <c r="J102" s="55" t="str">
        <f>$J$107</f>
        <v>steen/hard</v>
      </c>
      <c r="K102" s="55"/>
      <c r="L102" s="55"/>
      <c r="M102" s="53"/>
    </row>
    <row r="103" spans="2:13" x14ac:dyDescent="0.25">
      <c r="B103" s="12" t="s">
        <v>217</v>
      </c>
      <c r="C103" s="12" t="s">
        <v>9</v>
      </c>
      <c r="D103" s="34" t="s">
        <v>10</v>
      </c>
      <c r="E103" s="12" t="s">
        <v>11</v>
      </c>
      <c r="F103" s="53" t="s">
        <v>342</v>
      </c>
      <c r="G103" s="54">
        <v>260634.36671900816</v>
      </c>
      <c r="H103" s="54">
        <v>18671.588437856528</v>
      </c>
      <c r="I103" s="52">
        <f>G103+H103</f>
        <v>279305.95515686471</v>
      </c>
      <c r="J103" s="55" t="str">
        <f>$J$107</f>
        <v>steen/hard</v>
      </c>
      <c r="K103" s="55"/>
      <c r="L103" s="55"/>
      <c r="M103" s="53"/>
    </row>
    <row r="104" spans="2:13" ht="150" x14ac:dyDescent="0.25">
      <c r="B104" s="12" t="s">
        <v>218</v>
      </c>
      <c r="C104" s="12" t="s">
        <v>219</v>
      </c>
      <c r="D104" s="34">
        <v>50</v>
      </c>
      <c r="E104" s="12"/>
      <c r="F104" s="53" t="s">
        <v>267</v>
      </c>
      <c r="G104" s="54">
        <v>289877.35537190072</v>
      </c>
      <c r="H104" s="54">
        <v>0</v>
      </c>
      <c r="I104" s="52">
        <f>G104+H104</f>
        <v>289877.35537190072</v>
      </c>
      <c r="J104" s="55" t="str">
        <f>$J$107</f>
        <v>steen/hard</v>
      </c>
      <c r="K104" s="55">
        <f>[1]opstallen!J66</f>
        <v>0</v>
      </c>
      <c r="L104" s="55" t="str">
        <f>[1]opstallen!K66</f>
        <v>Taxatierapport gebouwen nr. 28483 d.d. 6 feb.2001 van Bureau von Reth Taxaties en aanv. Taxatierapporten elk jaar laatste 6-2-2006. Taxatierapport inventaris ATMP Consultancy B.V. nr.: 2009.0993.001-I d.d. 15-4-2009.</v>
      </c>
      <c r="M104" s="53"/>
    </row>
    <row r="105" spans="2:13" x14ac:dyDescent="0.25">
      <c r="B105" s="12" t="s">
        <v>220</v>
      </c>
      <c r="C105" s="2" t="s">
        <v>221</v>
      </c>
      <c r="D105" s="35" t="s">
        <v>222</v>
      </c>
      <c r="E105" s="2" t="s">
        <v>69</v>
      </c>
      <c r="F105" s="53" t="s">
        <v>267</v>
      </c>
      <c r="G105" s="54">
        <v>305981.65289256186</v>
      </c>
      <c r="H105" s="54">
        <v>0</v>
      </c>
      <c r="I105" s="52">
        <f>G105+H105</f>
        <v>305981.65289256186</v>
      </c>
      <c r="J105" s="55" t="s">
        <v>353</v>
      </c>
      <c r="K105" s="55"/>
      <c r="L105" s="55"/>
      <c r="M105" s="53"/>
    </row>
    <row r="106" spans="2:13" x14ac:dyDescent="0.25">
      <c r="B106" s="12" t="s">
        <v>255</v>
      </c>
      <c r="C106" s="2" t="s">
        <v>251</v>
      </c>
      <c r="D106" s="35" t="s">
        <v>198</v>
      </c>
      <c r="E106" s="2" t="s">
        <v>256</v>
      </c>
      <c r="F106" s="53"/>
      <c r="G106" s="54">
        <v>265769.23076923075</v>
      </c>
      <c r="H106" s="54">
        <v>0</v>
      </c>
      <c r="I106" s="52">
        <f>G106+H106</f>
        <v>265769.23076923075</v>
      </c>
      <c r="J106" s="55" t="s">
        <v>353</v>
      </c>
      <c r="K106" s="55"/>
      <c r="L106" s="55"/>
      <c r="M106" s="53"/>
    </row>
    <row r="107" spans="2:13" x14ac:dyDescent="0.25">
      <c r="B107" s="12" t="s">
        <v>223</v>
      </c>
      <c r="C107" s="2" t="s">
        <v>224</v>
      </c>
      <c r="D107" s="35" t="s">
        <v>225</v>
      </c>
      <c r="E107" s="2" t="s">
        <v>19</v>
      </c>
      <c r="F107" s="53" t="s">
        <v>343</v>
      </c>
      <c r="G107" s="54">
        <v>2619522.3452930572</v>
      </c>
      <c r="H107" s="54">
        <v>0</v>
      </c>
      <c r="I107" s="52">
        <f>G107+H107</f>
        <v>2619522.3452930572</v>
      </c>
      <c r="J107" s="55" t="str">
        <f>[1]opstallen!I82</f>
        <v>steen/hard</v>
      </c>
      <c r="K107" s="55" t="str">
        <f>[1]opstallen!J82</f>
        <v>NCP Borg 04-004288 d.d. 25-11-2004</v>
      </c>
      <c r="L107" s="55"/>
      <c r="M107" s="53"/>
    </row>
    <row r="108" spans="2:13" x14ac:dyDescent="0.25">
      <c r="B108" s="12" t="s">
        <v>226</v>
      </c>
      <c r="C108" s="2" t="s">
        <v>98</v>
      </c>
      <c r="D108" s="35" t="s">
        <v>227</v>
      </c>
      <c r="E108" s="2" t="s">
        <v>38</v>
      </c>
      <c r="F108" s="53" t="s">
        <v>267</v>
      </c>
      <c r="G108" s="54">
        <v>200389.99999999994</v>
      </c>
      <c r="H108" s="54">
        <v>0</v>
      </c>
      <c r="I108" s="52">
        <f>G108+H108</f>
        <v>200389.99999999994</v>
      </c>
      <c r="J108" s="55" t="str">
        <f>$J$107</f>
        <v>steen/hard</v>
      </c>
      <c r="K108" s="55"/>
      <c r="L108" s="55"/>
      <c r="M108" s="53"/>
    </row>
    <row r="109" spans="2:13" ht="25.5" x14ac:dyDescent="0.25">
      <c r="B109" s="12" t="s">
        <v>228</v>
      </c>
      <c r="C109" s="2" t="s">
        <v>169</v>
      </c>
      <c r="D109" s="35" t="s">
        <v>29</v>
      </c>
      <c r="E109" s="2" t="s">
        <v>170</v>
      </c>
      <c r="F109" s="53" t="s">
        <v>267</v>
      </c>
      <c r="G109" s="54">
        <v>685160.23461999977</v>
      </c>
      <c r="H109" s="54">
        <v>0</v>
      </c>
      <c r="I109" s="52">
        <f>G109+H109</f>
        <v>685160.23461999977</v>
      </c>
      <c r="J109" s="55" t="str">
        <f>$J$107</f>
        <v>steen/hard</v>
      </c>
      <c r="K109" s="55"/>
      <c r="L109" s="55"/>
      <c r="M109" s="53"/>
    </row>
    <row r="110" spans="2:13" x14ac:dyDescent="0.25">
      <c r="B110" s="15" t="s">
        <v>229</v>
      </c>
      <c r="C110" s="13" t="s">
        <v>230</v>
      </c>
      <c r="D110" s="37" t="s">
        <v>231</v>
      </c>
      <c r="E110" s="13" t="s">
        <v>26</v>
      </c>
      <c r="F110" s="53" t="s">
        <v>267</v>
      </c>
      <c r="G110" s="54">
        <v>52515.999999999985</v>
      </c>
      <c r="H110" s="54">
        <v>0</v>
      </c>
      <c r="I110" s="52">
        <f>G110+H110</f>
        <v>52515.999999999985</v>
      </c>
      <c r="J110" s="55" t="str">
        <f>$J$107</f>
        <v>steen/hard</v>
      </c>
      <c r="K110" s="55"/>
      <c r="L110" s="55"/>
      <c r="M110" s="53"/>
    </row>
    <row r="111" spans="2:13" x14ac:dyDescent="0.25">
      <c r="B111" s="53" t="s">
        <v>234</v>
      </c>
      <c r="C111" s="53" t="s">
        <v>232</v>
      </c>
      <c r="D111" s="56" t="s">
        <v>233</v>
      </c>
      <c r="E111" s="53" t="s">
        <v>38</v>
      </c>
      <c r="F111" s="53" t="s">
        <v>267</v>
      </c>
      <c r="G111" s="54">
        <v>825361.11111111101</v>
      </c>
      <c r="H111" s="54">
        <v>0</v>
      </c>
      <c r="I111" s="52">
        <f>G111+H111</f>
        <v>825361.11111111101</v>
      </c>
      <c r="J111" s="55" t="str">
        <f>$J$107</f>
        <v>steen/hard</v>
      </c>
      <c r="K111" s="55"/>
      <c r="L111" s="55"/>
      <c r="M111" s="53"/>
    </row>
    <row r="112" spans="2:13" x14ac:dyDescent="0.25">
      <c r="B112" s="53" t="s">
        <v>235</v>
      </c>
      <c r="C112" s="53" t="s">
        <v>195</v>
      </c>
      <c r="D112" s="56">
        <v>20</v>
      </c>
      <c r="E112" s="53" t="s">
        <v>38</v>
      </c>
      <c r="F112" s="53" t="s">
        <v>267</v>
      </c>
      <c r="G112" s="54">
        <v>696118.51851851842</v>
      </c>
      <c r="H112" s="54">
        <v>0</v>
      </c>
      <c r="I112" s="52">
        <f>G112+H112</f>
        <v>696118.51851851842</v>
      </c>
      <c r="J112" s="55" t="str">
        <f>$J$107</f>
        <v>steen/hard</v>
      </c>
      <c r="K112" s="55"/>
      <c r="L112" s="55"/>
      <c r="M112" s="53"/>
    </row>
    <row r="113" spans="2:13" x14ac:dyDescent="0.25">
      <c r="B113" s="53" t="s">
        <v>238</v>
      </c>
      <c r="C113" s="53" t="s">
        <v>236</v>
      </c>
      <c r="D113" s="56" t="s">
        <v>237</v>
      </c>
      <c r="E113" s="53" t="s">
        <v>239</v>
      </c>
      <c r="F113" s="53" t="s">
        <v>267</v>
      </c>
      <c r="G113" s="54">
        <v>4012918.5185185173</v>
      </c>
      <c r="H113" s="54">
        <v>469385.12077294692</v>
      </c>
      <c r="I113" s="52">
        <f>G113+H113</f>
        <v>4482303.6392914644</v>
      </c>
      <c r="J113" s="55" t="str">
        <f>$J$107</f>
        <v>steen/hard</v>
      </c>
      <c r="K113" s="55"/>
      <c r="L113" s="55"/>
      <c r="M113" s="53"/>
    </row>
    <row r="114" spans="2:13" x14ac:dyDescent="0.25">
      <c r="B114" s="53" t="s">
        <v>240</v>
      </c>
      <c r="C114" s="53" t="s">
        <v>241</v>
      </c>
      <c r="D114" s="56" t="s">
        <v>241</v>
      </c>
      <c r="E114" s="53" t="s">
        <v>241</v>
      </c>
      <c r="F114" s="53" t="s">
        <v>267</v>
      </c>
      <c r="G114" s="54">
        <v>337233.59259259253</v>
      </c>
      <c r="H114" s="54">
        <v>0</v>
      </c>
      <c r="I114" s="52">
        <f>G114+H114</f>
        <v>337233.59259259253</v>
      </c>
      <c r="J114" s="55" t="str">
        <f>$J$107</f>
        <v>steen/hard</v>
      </c>
      <c r="K114" s="55"/>
      <c r="L114" s="55"/>
      <c r="M114" s="53"/>
    </row>
    <row r="115" spans="2:13" ht="30" x14ac:dyDescent="0.25">
      <c r="B115" s="53" t="s">
        <v>244</v>
      </c>
      <c r="C115" s="53" t="s">
        <v>243</v>
      </c>
      <c r="D115" s="56">
        <v>3</v>
      </c>
      <c r="E115" s="53" t="s">
        <v>250</v>
      </c>
      <c r="F115" s="53" t="s">
        <v>267</v>
      </c>
      <c r="G115" s="54">
        <v>303336.2598770851</v>
      </c>
      <c r="H115" s="54">
        <v>0</v>
      </c>
      <c r="I115" s="52">
        <f>G115+H115</f>
        <v>303336.2598770851</v>
      </c>
      <c r="J115" s="55" t="str">
        <f>$J$107</f>
        <v>steen/hard</v>
      </c>
      <c r="K115" s="55" t="s">
        <v>358</v>
      </c>
      <c r="L115" s="55" t="s">
        <v>359</v>
      </c>
      <c r="M115" s="53"/>
    </row>
    <row r="116" spans="2:13" x14ac:dyDescent="0.25">
      <c r="B116" s="53" t="s">
        <v>247</v>
      </c>
      <c r="C116" s="53" t="s">
        <v>246</v>
      </c>
      <c r="D116" s="56" t="s">
        <v>248</v>
      </c>
      <c r="E116" s="53" t="s">
        <v>141</v>
      </c>
      <c r="F116" s="53" t="s">
        <v>267</v>
      </c>
      <c r="G116" s="54">
        <v>60667.251975417028</v>
      </c>
      <c r="H116" s="54">
        <v>60210.622710622716</v>
      </c>
      <c r="I116" s="52">
        <f>G116+H116</f>
        <v>120877.87468603975</v>
      </c>
      <c r="J116" s="55"/>
      <c r="K116" s="55"/>
      <c r="L116" s="55"/>
      <c r="M116" s="53"/>
    </row>
    <row r="117" spans="2:13" ht="30" x14ac:dyDescent="0.25">
      <c r="B117" s="57" t="s">
        <v>265</v>
      </c>
      <c r="C117" s="58" t="s">
        <v>261</v>
      </c>
      <c r="D117" s="59" t="s">
        <v>262</v>
      </c>
      <c r="E117" s="58" t="s">
        <v>264</v>
      </c>
      <c r="F117" s="53"/>
      <c r="G117" s="54">
        <v>1410703.0769230768</v>
      </c>
      <c r="H117" s="54">
        <v>0</v>
      </c>
      <c r="I117" s="52">
        <f>G117+H117</f>
        <v>1410703.0769230768</v>
      </c>
      <c r="J117" s="55" t="str">
        <f>$J$107</f>
        <v>steen/hard</v>
      </c>
      <c r="K117" s="55" t="s">
        <v>368</v>
      </c>
      <c r="L117" s="55"/>
      <c r="M117" s="53"/>
    </row>
    <row r="118" spans="2:13" ht="30.75" thickBot="1" x14ac:dyDescent="0.3">
      <c r="B118" s="57" t="s">
        <v>266</v>
      </c>
      <c r="C118" s="58" t="s">
        <v>261</v>
      </c>
      <c r="D118" s="59" t="s">
        <v>263</v>
      </c>
      <c r="E118" s="58" t="s">
        <v>264</v>
      </c>
      <c r="F118" s="53"/>
      <c r="G118" s="61">
        <v>437987.69230769231</v>
      </c>
      <c r="H118" s="61">
        <v>51853.312302839113</v>
      </c>
      <c r="I118" s="62">
        <f>G118+H118</f>
        <v>489841.00461053144</v>
      </c>
      <c r="J118" s="55" t="str">
        <f>$J$107</f>
        <v>steen/hard</v>
      </c>
      <c r="K118" s="55" t="s">
        <v>241</v>
      </c>
      <c r="L118" s="55"/>
      <c r="M118" s="53"/>
    </row>
    <row r="119" spans="2:13" ht="15.75" thickBot="1" x14ac:dyDescent="0.3">
      <c r="B119" s="16"/>
      <c r="C119" s="16"/>
      <c r="D119" s="38"/>
      <c r="E119" s="16"/>
      <c r="F119" s="10"/>
      <c r="G119" s="63">
        <f>SUM(G10:G118)</f>
        <v>277811564.77367216</v>
      </c>
      <c r="H119" s="64">
        <f>SUM(H10:H118)</f>
        <v>34183694.511842422</v>
      </c>
      <c r="I119" s="65">
        <f>SUM(I10:I118)</f>
        <v>311995259.28551453</v>
      </c>
      <c r="J119" s="60"/>
      <c r="K119" s="25"/>
      <c r="L119" s="25"/>
      <c r="M119" s="9"/>
    </row>
    <row r="120" spans="2:13" x14ac:dyDescent="0.25">
      <c r="G120" s="7"/>
      <c r="H120" s="26" t="s">
        <v>374</v>
      </c>
      <c r="I120" s="26">
        <f>G119+H119-I119</f>
        <v>0</v>
      </c>
    </row>
    <row r="121" spans="2:13" x14ac:dyDescent="0.25">
      <c r="B121" s="17"/>
      <c r="C121" s="18"/>
      <c r="D121" s="29"/>
      <c r="E121" s="6"/>
    </row>
    <row r="122" spans="2:13" x14ac:dyDescent="0.25">
      <c r="C122" s="19"/>
    </row>
    <row r="123" spans="2:13" ht="15.75" thickBot="1" x14ac:dyDescent="0.3">
      <c r="C123" s="19"/>
    </row>
    <row r="124" spans="2:13" ht="15.75" thickBot="1" x14ac:dyDescent="0.3">
      <c r="C124" s="19"/>
      <c r="G124" s="67" t="s">
        <v>377</v>
      </c>
      <c r="H124" s="68"/>
    </row>
    <row r="125" spans="2:13" ht="15.75" thickBot="1" x14ac:dyDescent="0.3">
      <c r="C125" s="19"/>
    </row>
    <row r="126" spans="2:13" ht="15.75" thickBot="1" x14ac:dyDescent="0.3">
      <c r="C126" s="19"/>
      <c r="F126" s="66" t="s">
        <v>361</v>
      </c>
    </row>
    <row r="127" spans="2:13" x14ac:dyDescent="0.25">
      <c r="C127" s="7"/>
    </row>
    <row r="128" spans="2:13" x14ac:dyDescent="0.25">
      <c r="B128"/>
    </row>
    <row r="139" spans="6:7" x14ac:dyDescent="0.25">
      <c r="G139" s="1" t="s">
        <v>379</v>
      </c>
    </row>
    <row r="140" spans="6:7" ht="15.75" thickBot="1" x14ac:dyDescent="0.3"/>
    <row r="141" spans="6:7" ht="15.75" thickBot="1" x14ac:dyDescent="0.3">
      <c r="F141" s="66" t="s">
        <v>348</v>
      </c>
      <c r="G141" s="1" t="s">
        <v>378</v>
      </c>
    </row>
    <row r="142" spans="6:7" ht="15.75" thickBot="1" x14ac:dyDescent="0.3"/>
    <row r="143" spans="6:7" x14ac:dyDescent="0.25">
      <c r="F143" s="69" t="s">
        <v>380</v>
      </c>
      <c r="G143" s="1" t="s">
        <v>382</v>
      </c>
    </row>
    <row r="144" spans="6:7" ht="15.75" thickBot="1" x14ac:dyDescent="0.3">
      <c r="F144" s="70" t="s">
        <v>381</v>
      </c>
      <c r="G144" s="1" t="s">
        <v>383</v>
      </c>
    </row>
    <row r="145" spans="6:7" ht="15.75" thickBot="1" x14ac:dyDescent="0.3"/>
    <row r="146" spans="6:7" x14ac:dyDescent="0.25">
      <c r="F146" s="72" t="s">
        <v>384</v>
      </c>
      <c r="G146" s="1" t="s">
        <v>385</v>
      </c>
    </row>
    <row r="147" spans="6:7" x14ac:dyDescent="0.25">
      <c r="F147" s="73"/>
      <c r="G147" s="1" t="s">
        <v>386</v>
      </c>
    </row>
    <row r="148" spans="6:7" x14ac:dyDescent="0.25">
      <c r="F148" s="73"/>
      <c r="G148" t="s">
        <v>387</v>
      </c>
    </row>
    <row r="149" spans="6:7" ht="15.75" thickBot="1" x14ac:dyDescent="0.3">
      <c r="F149" s="74"/>
      <c r="G149" t="s">
        <v>388</v>
      </c>
    </row>
    <row r="150" spans="6:7" ht="15.75" thickBot="1" x14ac:dyDescent="0.3"/>
    <row r="151" spans="6:7" x14ac:dyDescent="0.25">
      <c r="F151" s="72" t="s">
        <v>389</v>
      </c>
      <c r="G151" s="1" t="s">
        <v>390</v>
      </c>
    </row>
    <row r="152" spans="6:7" x14ac:dyDescent="0.25">
      <c r="F152" s="73"/>
      <c r="G152" t="s">
        <v>391</v>
      </c>
    </row>
    <row r="153" spans="6:7" ht="15.75" thickBot="1" x14ac:dyDescent="0.3">
      <c r="F153" s="74"/>
      <c r="G153" s="71" t="s">
        <v>392</v>
      </c>
    </row>
    <row r="154" spans="6:7" ht="15.75" thickBot="1" x14ac:dyDescent="0.3"/>
    <row r="155" spans="6:7" x14ac:dyDescent="0.25">
      <c r="F155" s="72" t="s">
        <v>393</v>
      </c>
      <c r="G155" t="s">
        <v>394</v>
      </c>
    </row>
    <row r="156" spans="6:7" x14ac:dyDescent="0.25">
      <c r="F156" s="75"/>
      <c r="G156" t="s">
        <v>395</v>
      </c>
    </row>
    <row r="157" spans="6:7" ht="15.75" thickBot="1" x14ac:dyDescent="0.3">
      <c r="F157" s="76"/>
      <c r="G157" t="s">
        <v>396</v>
      </c>
    </row>
  </sheetData>
  <mergeCells count="3">
    <mergeCell ref="F146:F149"/>
    <mergeCell ref="F151:F153"/>
    <mergeCell ref="F155:F157"/>
  </mergeCells>
  <pageMargins left="0.7" right="0.7" top="0.75" bottom="0.75" header="0.3" footer="0.3"/>
  <pageSetup paperSize="9" scale="49" fitToHeight="0" orientation="landscape" horizont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Lizette van der Laan</dc:creator>
  <cp:lastModifiedBy>John van der Woude</cp:lastModifiedBy>
  <cp:lastPrinted>2024-03-14T15:13:07Z</cp:lastPrinted>
  <dcterms:created xsi:type="dcterms:W3CDTF">2020-01-03T15:30:47Z</dcterms:created>
  <dcterms:modified xsi:type="dcterms:W3CDTF">2025-09-21T10:10:40Z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67fbe2-8cd5-4288-a7e5-5052632a7331_Enabled">
    <vt:lpwstr>true</vt:lpwstr>
  </property>
  <property fmtid="{D5CDD505-2E9C-101B-9397-08002B2CF9AE}" pid="3" name="MSIP_Label_9267fbe2-8cd5-4288-a7e5-5052632a7331_SetDate">
    <vt:lpwstr>2025-02-07T12:46:10Z</vt:lpwstr>
  </property>
  <property fmtid="{D5CDD505-2E9C-101B-9397-08002B2CF9AE}" pid="4" name="MSIP_Label_9267fbe2-8cd5-4288-a7e5-5052632a7331_Method">
    <vt:lpwstr>Standard</vt:lpwstr>
  </property>
  <property fmtid="{D5CDD505-2E9C-101B-9397-08002B2CF9AE}" pid="5" name="MSIP_Label_9267fbe2-8cd5-4288-a7e5-5052632a7331_Name">
    <vt:lpwstr>Organisatievertrouwelijk</vt:lpwstr>
  </property>
  <property fmtid="{D5CDD505-2E9C-101B-9397-08002B2CF9AE}" pid="6" name="MSIP_Label_9267fbe2-8cd5-4288-a7e5-5052632a7331_SiteId">
    <vt:lpwstr>bb21996b-af22-4520-b45e-5f15513a4949</vt:lpwstr>
  </property>
  <property fmtid="{D5CDD505-2E9C-101B-9397-08002B2CF9AE}" pid="7" name="MSIP_Label_9267fbe2-8cd5-4288-a7e5-5052632a7331_ActionId">
    <vt:lpwstr>eb27a369-21b1-4aa6-bc6f-6fa1335cde7d</vt:lpwstr>
  </property>
  <property fmtid="{D5CDD505-2E9C-101B-9397-08002B2CF9AE}" pid="8" name="MSIP_Label_9267fbe2-8cd5-4288-a7e5-5052632a7331_ContentBits">
    <vt:lpwstr>0</vt:lpwstr>
  </property>
</Properties>
</file>