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Europese Aanbestedingen\Aanbestedingen 2025\Gemeente Horst aan de Maas\Brand\04) Definitieve stukken\"/>
    </mc:Choice>
  </mc:AlternateContent>
  <bookViews>
    <workbookView xWindow="0" yWindow="0" windowWidth="28800" windowHeight="14100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1" i="1" l="1"/>
  <c r="I41" i="1"/>
  <c r="H41" i="1"/>
  <c r="G41" i="1"/>
  <c r="F41" i="1"/>
  <c r="E41" i="1"/>
  <c r="D41" i="1"/>
  <c r="I31" i="1"/>
  <c r="H31" i="1"/>
  <c r="F31" i="1"/>
  <c r="E31" i="1"/>
  <c r="D31" i="1"/>
  <c r="G30" i="1"/>
  <c r="G29" i="1"/>
  <c r="J29" i="1" s="1"/>
  <c r="G28" i="1"/>
  <c r="J28" i="1" s="1"/>
  <c r="G27" i="1"/>
  <c r="G31" i="1" s="1"/>
  <c r="I23" i="1"/>
  <c r="H23" i="1"/>
  <c r="F23" i="1"/>
  <c r="E23" i="1"/>
  <c r="D23" i="1"/>
  <c r="G22" i="1"/>
  <c r="J22" i="1" s="1"/>
  <c r="G20" i="1"/>
  <c r="I16" i="1"/>
  <c r="H16" i="1"/>
  <c r="F16" i="1"/>
  <c r="E16" i="1"/>
  <c r="D16" i="1"/>
  <c r="G15" i="1"/>
  <c r="J15" i="1" s="1"/>
  <c r="G14" i="1"/>
  <c r="J14" i="1" s="1"/>
  <c r="G13" i="1"/>
  <c r="G16" i="1" s="1"/>
  <c r="I10" i="1"/>
  <c r="H10" i="1"/>
  <c r="F10" i="1"/>
  <c r="E10" i="1"/>
  <c r="D10" i="1"/>
  <c r="G9" i="1"/>
  <c r="J9" i="1" s="1"/>
  <c r="G8" i="1"/>
  <c r="J8" i="1" s="1"/>
  <c r="J10" i="1" s="1"/>
  <c r="G10" i="1" l="1"/>
  <c r="J13" i="1"/>
  <c r="J16" i="1" s="1"/>
  <c r="J27" i="1"/>
  <c r="J31" i="1" s="1"/>
  <c r="G21" i="1"/>
  <c r="G23" i="1" s="1"/>
  <c r="J20" i="1"/>
  <c r="J21" i="1" l="1"/>
  <c r="J23" i="1" s="1"/>
</calcChain>
</file>

<file path=xl/sharedStrings.xml><?xml version="1.0" encoding="utf-8"?>
<sst xmlns="http://schemas.openxmlformats.org/spreadsheetml/2006/main" count="109" uniqueCount="55">
  <si>
    <t xml:space="preserve">Brandverzekering </t>
  </si>
  <si>
    <t>2021</t>
  </si>
  <si>
    <t>Schadeoorzaak</t>
  </si>
  <si>
    <t>Status</t>
  </si>
  <si>
    <t>Afgehandeld</t>
  </si>
  <si>
    <t>Opmerking</t>
  </si>
  <si>
    <t>Betaald</t>
  </si>
  <si>
    <t>Kosten</t>
  </si>
  <si>
    <t>Eigen risico</t>
  </si>
  <si>
    <t>Totaal</t>
  </si>
  <si>
    <t>Verhaald</t>
  </si>
  <si>
    <t>Reserve</t>
  </si>
  <si>
    <t>Schadelast</t>
  </si>
  <si>
    <t>Lopend</t>
  </si>
  <si>
    <t>2025</t>
  </si>
  <si>
    <t>Geen dekking polis</t>
  </si>
  <si>
    <t xml:space="preserve"> </t>
  </si>
  <si>
    <t>2023</t>
  </si>
  <si>
    <t>2024</t>
  </si>
  <si>
    <t>Gemeente Horst aan de Maas</t>
  </si>
  <si>
    <t>08-02-2020</t>
  </si>
  <si>
    <t>Stormschade: Jan van Swolgenstraat 44, Swolgen</t>
  </si>
  <si>
    <t>05-10-2020</t>
  </si>
  <si>
    <t>Waterschade: Kronenburg</t>
  </si>
  <si>
    <t>11-03-2021</t>
  </si>
  <si>
    <t>Stormschade: Gerard Smulderstraat 95, Horst ad Maas</t>
  </si>
  <si>
    <t>18-03-2021</t>
  </si>
  <si>
    <t>Waterschade: Gasthoestraat 25, Horst ad Maas</t>
  </si>
  <si>
    <t>11-10-2021</t>
  </si>
  <si>
    <t>Brandschade: Americaanseweg 43, Horst ad Maas</t>
  </si>
  <si>
    <t>02-02-2022</t>
  </si>
  <si>
    <t>Inbraak: Leeuwerik 33, Meerlo</t>
  </si>
  <si>
    <t>Geen claim ontvangen</t>
  </si>
  <si>
    <t>08-03-2022</t>
  </si>
  <si>
    <t>Aanrijdingsschade: rolpoort gemeentehuis</t>
  </si>
  <si>
    <t>29-09-2022</t>
  </si>
  <si>
    <t>Waterschade: Doolgaardstraat 34, Horst ad Maas</t>
  </si>
  <si>
    <t>12-03-2023</t>
  </si>
  <si>
    <t>Stomschade: Schorfvenweg 3</t>
  </si>
  <si>
    <t>16-06-2023</t>
  </si>
  <si>
    <t>Brandschade: Van Doornelaan 124, Horst ad Maas</t>
  </si>
  <si>
    <t>15-07-2023</t>
  </si>
  <si>
    <t>Waterschade (hoosbui): Hosterdijk 1 te Lottum</t>
  </si>
  <si>
    <t>25-07-2023</t>
  </si>
  <si>
    <t>Vandalismeschade: Hosterdijk 1 te Lottum</t>
  </si>
  <si>
    <t>Geen schades</t>
  </si>
  <si>
    <t>25-04-2025</t>
  </si>
  <si>
    <t>Hagelschade: Gebr. van Doornelaan 124, Horst ad Maas</t>
  </si>
  <si>
    <t>19-08-2025</t>
  </si>
  <si>
    <t>Brandschade: Jan van Swolgenstraa 44, Swolgen</t>
  </si>
  <si>
    <t>Schadeoverzicht: 01-01-2020 tot 29-09-2025</t>
  </si>
  <si>
    <t>Bijlage C.4</t>
  </si>
  <si>
    <t>Nog niet bekend of tot herstel wordt overgegaan</t>
  </si>
  <si>
    <t xml:space="preserve">Het kan zijn dat de schade ook op een (lagere) </t>
  </si>
  <si>
    <t xml:space="preserve">verkoopwaarde wordt afgewikkeld.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</si>
</sst>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 &quot;€&quot;\ * #,##0.00_ ;_ &quot;€&quot;\ * \-#,##0.00_ ;_ &quot;€&quot;\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44" fontId="0" fillId="0" borderId="0" xfId="1" applyFont="1"/>
    <xf numFmtId="0" fontId="0" fillId="0" borderId="1" xfId="0" applyBorder="1"/>
    <xf numFmtId="0" fontId="0" fillId="0" borderId="0" xfId="0" applyBorder="1"/>
    <xf numFmtId="0" fontId="2" fillId="0" borderId="6" xfId="0" applyFont="1" applyBorder="1"/>
    <xf numFmtId="0" fontId="2" fillId="0" borderId="7" xfId="0" applyFont="1" applyBorder="1"/>
    <xf numFmtId="0" fontId="0" fillId="0" borderId="1" xfId="0" quotePrefix="1" applyBorder="1"/>
    <xf numFmtId="44" fontId="0" fillId="0" borderId="1" xfId="1" applyFont="1" applyBorder="1"/>
    <xf numFmtId="0" fontId="0" fillId="0" borderId="8" xfId="0" applyBorder="1"/>
    <xf numFmtId="44" fontId="0" fillId="0" borderId="8" xfId="1" applyFont="1" applyBorder="1"/>
    <xf numFmtId="0" fontId="2" fillId="0" borderId="2" xfId="0" applyFont="1" applyBorder="1"/>
    <xf numFmtId="44" fontId="0" fillId="0" borderId="3" xfId="0" applyNumberFormat="1" applyBorder="1"/>
    <xf numFmtId="0" fontId="2" fillId="2" borderId="5" xfId="0" quotePrefix="1" applyFont="1" applyFill="1" applyBorder="1" applyAlignment="1">
      <alignment horizontal="left"/>
    </xf>
    <xf numFmtId="44" fontId="0" fillId="2" borderId="3" xfId="0" applyNumberFormat="1" applyFill="1" applyBorder="1"/>
    <xf numFmtId="0" fontId="0" fillId="0" borderId="1" xfId="0" applyFill="1" applyBorder="1"/>
    <xf numFmtId="44" fontId="0" fillId="2" borderId="4" xfId="0" applyNumberFormat="1" applyFill="1" applyBorder="1"/>
    <xf numFmtId="0" fontId="3" fillId="0" borderId="2" xfId="0" applyFont="1" applyBorder="1"/>
    <xf numFmtId="44" fontId="4" fillId="0" borderId="3" xfId="0" applyNumberFormat="1" applyFont="1" applyBorder="1"/>
    <xf numFmtId="0" fontId="0" fillId="0" borderId="9" xfId="0" quotePrefix="1" applyBorder="1"/>
    <xf numFmtId="0" fontId="0" fillId="0" borderId="9" xfId="0" applyBorder="1"/>
    <xf numFmtId="44" fontId="0" fillId="0" borderId="9" xfId="1" applyFont="1" applyBorder="1"/>
    <xf numFmtId="0" fontId="2" fillId="2" borderId="2" xfId="0" quotePrefix="1" applyFont="1" applyFill="1" applyBorder="1"/>
    <xf numFmtId="0" fontId="2" fillId="0" borderId="3" xfId="0" applyFont="1" applyBorder="1"/>
    <xf numFmtId="0" fontId="2" fillId="0" borderId="4" xfId="0" applyFont="1" applyBorder="1"/>
    <xf numFmtId="0" fontId="2" fillId="2" borderId="2" xfId="0" quotePrefix="1" applyFont="1" applyFill="1" applyBorder="1" applyAlignment="1">
      <alignment horizontal="left"/>
    </xf>
    <xf numFmtId="0" fontId="3" fillId="2" borderId="2" xfId="0" quotePrefix="1" applyFont="1" applyFill="1" applyBorder="1" applyAlignment="1">
      <alignment horizontal="left"/>
    </xf>
    <xf numFmtId="0" fontId="0" fillId="0" borderId="0" xfId="0" quotePrefix="1" applyBorder="1"/>
    <xf numFmtId="44" fontId="0" fillId="0" borderId="10" xfId="1" applyFont="1" applyBorder="1"/>
    <xf numFmtId="0" fontId="2" fillId="0" borderId="0" xfId="0" applyFont="1" applyFill="1" applyBorder="1"/>
    <xf numFmtId="0" fontId="0" fillId="0" borderId="0" xfId="0" applyFill="1" applyBorder="1"/>
    <xf numFmtId="44" fontId="0" fillId="0" borderId="3" xfId="0" applyNumberFormat="1" applyFont="1" applyBorder="1"/>
    <xf numFmtId="44" fontId="0" fillId="2" borderId="4" xfId="0" applyNumberFormat="1" applyFont="1" applyFill="1" applyBorder="1"/>
    <xf numFmtId="0" fontId="0" fillId="0" borderId="1" xfId="0" quotePrefix="1" applyFill="1" applyBorder="1"/>
    <xf numFmtId="0" fontId="2" fillId="0" borderId="0" xfId="0" applyFont="1" applyBorder="1"/>
    <xf numFmtId="44" fontId="4" fillId="0" borderId="4" xfId="0" applyNumberFormat="1" applyFont="1" applyBorder="1"/>
    <xf numFmtId="44" fontId="0" fillId="0" borderId="3" xfId="0" applyNumberFormat="1" applyFill="1" applyBorder="1"/>
    <xf numFmtId="0" fontId="5" fillId="0" borderId="0" xfId="0" applyFont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1"/>
  <sheetViews>
    <sheetView tabSelected="1" topLeftCell="A13" workbookViewId="0">
      <selection activeCell="L35" sqref="L35"/>
    </sheetView>
  </sheetViews>
  <sheetFormatPr defaultRowHeight="15" x14ac:dyDescent="0.25"/>
  <cols>
    <col min="1" max="1" width="12.140625" customWidth="1"/>
    <col min="2" max="2" width="55.140625" customWidth="1"/>
    <col min="3" max="3" width="14.7109375" customWidth="1"/>
    <col min="4" max="10" width="15.7109375" customWidth="1"/>
    <col min="11" max="11" width="6" customWidth="1"/>
    <col min="12" max="12" width="30.85546875" customWidth="1"/>
  </cols>
  <sheetData>
    <row r="2" spans="1:12" x14ac:dyDescent="0.25">
      <c r="B2" s="1" t="s">
        <v>51</v>
      </c>
    </row>
    <row r="3" spans="1:12" x14ac:dyDescent="0.25">
      <c r="B3" s="1" t="s">
        <v>19</v>
      </c>
    </row>
    <row r="4" spans="1:12" x14ac:dyDescent="0.25">
      <c r="B4" s="1" t="s">
        <v>0</v>
      </c>
    </row>
    <row r="5" spans="1:12" x14ac:dyDescent="0.25">
      <c r="B5" s="1" t="s">
        <v>50</v>
      </c>
    </row>
    <row r="6" spans="1:12" ht="15.75" thickBot="1" x14ac:dyDescent="0.3"/>
    <row r="7" spans="1:12" ht="15.75" thickBot="1" x14ac:dyDescent="0.3">
      <c r="A7" s="25">
        <v>2020</v>
      </c>
      <c r="B7" s="23" t="s">
        <v>2</v>
      </c>
      <c r="C7" s="23" t="s">
        <v>3</v>
      </c>
      <c r="D7" s="23" t="s">
        <v>6</v>
      </c>
      <c r="E7" s="23" t="s">
        <v>7</v>
      </c>
      <c r="F7" s="23" t="s">
        <v>8</v>
      </c>
      <c r="G7" s="23" t="s">
        <v>9</v>
      </c>
      <c r="H7" s="23" t="s">
        <v>10</v>
      </c>
      <c r="I7" s="23" t="s">
        <v>11</v>
      </c>
      <c r="J7" s="24" t="s">
        <v>12</v>
      </c>
      <c r="L7" s="1" t="s">
        <v>5</v>
      </c>
    </row>
    <row r="8" spans="1:12" x14ac:dyDescent="0.25">
      <c r="A8" s="19" t="s">
        <v>20</v>
      </c>
      <c r="B8" s="20" t="s">
        <v>21</v>
      </c>
      <c r="C8" s="20" t="s">
        <v>4</v>
      </c>
      <c r="D8" s="21">
        <v>3375.9</v>
      </c>
      <c r="E8" s="21">
        <v>894.4</v>
      </c>
      <c r="F8" s="21">
        <v>2500</v>
      </c>
      <c r="G8" s="21">
        <f>D8+E8-F8</f>
        <v>1770.3000000000002</v>
      </c>
      <c r="H8" s="21">
        <v>0</v>
      </c>
      <c r="I8" s="21">
        <v>0</v>
      </c>
      <c r="J8" s="21">
        <f>G8-H8+I8</f>
        <v>1770.3000000000002</v>
      </c>
      <c r="K8" s="2"/>
      <c r="L8" t="s">
        <v>16</v>
      </c>
    </row>
    <row r="9" spans="1:12" ht="15.75" thickBot="1" x14ac:dyDescent="0.3">
      <c r="A9" s="27" t="s">
        <v>22</v>
      </c>
      <c r="B9" s="29" t="s">
        <v>23</v>
      </c>
      <c r="C9" s="20" t="s">
        <v>4</v>
      </c>
      <c r="D9" s="28">
        <v>0</v>
      </c>
      <c r="E9" s="28">
        <v>0</v>
      </c>
      <c r="F9" s="28">
        <v>0</v>
      </c>
      <c r="G9" s="21">
        <f>D9+E9-F9</f>
        <v>0</v>
      </c>
      <c r="H9" s="28">
        <v>0</v>
      </c>
      <c r="I9" s="28">
        <v>0</v>
      </c>
      <c r="J9" s="21">
        <f>G9-H9+I9</f>
        <v>0</v>
      </c>
      <c r="K9" s="2"/>
      <c r="L9" t="s">
        <v>32</v>
      </c>
    </row>
    <row r="10" spans="1:12" ht="15.75" thickBot="1" x14ac:dyDescent="0.3">
      <c r="C10" s="11" t="s">
        <v>9</v>
      </c>
      <c r="D10" s="12">
        <f t="shared" ref="D10:J10" si="0">SUM(D8:D9)</f>
        <v>3375.9</v>
      </c>
      <c r="E10" s="12">
        <f t="shared" si="0"/>
        <v>894.4</v>
      </c>
      <c r="F10" s="12">
        <f t="shared" si="0"/>
        <v>2500</v>
      </c>
      <c r="G10" s="12">
        <f t="shared" si="0"/>
        <v>1770.3000000000002</v>
      </c>
      <c r="H10" s="12">
        <f t="shared" si="0"/>
        <v>0</v>
      </c>
      <c r="I10" s="12">
        <f t="shared" si="0"/>
        <v>0</v>
      </c>
      <c r="J10" s="14">
        <f t="shared" si="0"/>
        <v>1770.3000000000002</v>
      </c>
      <c r="K10" s="4"/>
    </row>
    <row r="11" spans="1:12" ht="15.75" thickBot="1" x14ac:dyDescent="0.3"/>
    <row r="12" spans="1:12" ht="15.75" thickBot="1" x14ac:dyDescent="0.3">
      <c r="A12" s="22" t="s">
        <v>1</v>
      </c>
      <c r="B12" s="23" t="s">
        <v>2</v>
      </c>
      <c r="C12" s="23" t="s">
        <v>3</v>
      </c>
      <c r="D12" s="23" t="s">
        <v>6</v>
      </c>
      <c r="E12" s="23" t="s">
        <v>7</v>
      </c>
      <c r="F12" s="23" t="s">
        <v>8</v>
      </c>
      <c r="G12" s="23" t="s">
        <v>9</v>
      </c>
      <c r="H12" s="23" t="s">
        <v>10</v>
      </c>
      <c r="I12" s="23" t="s">
        <v>11</v>
      </c>
      <c r="J12" s="24" t="s">
        <v>12</v>
      </c>
      <c r="L12" s="1"/>
    </row>
    <row r="13" spans="1:12" x14ac:dyDescent="0.25">
      <c r="A13" s="19" t="s">
        <v>24</v>
      </c>
      <c r="B13" s="20" t="s">
        <v>25</v>
      </c>
      <c r="C13" s="20" t="s">
        <v>4</v>
      </c>
      <c r="D13" s="21">
        <v>89869.11</v>
      </c>
      <c r="E13" s="21">
        <v>2941.24</v>
      </c>
      <c r="F13" s="21">
        <v>2500</v>
      </c>
      <c r="G13" s="21">
        <f>D13+E13-F13</f>
        <v>90310.35</v>
      </c>
      <c r="H13" s="21">
        <v>0</v>
      </c>
      <c r="I13" s="21">
        <v>0</v>
      </c>
      <c r="J13" s="21">
        <f>G13-H13+I13</f>
        <v>90310.35</v>
      </c>
      <c r="K13" s="2"/>
    </row>
    <row r="14" spans="1:12" x14ac:dyDescent="0.25">
      <c r="A14" s="27" t="s">
        <v>26</v>
      </c>
      <c r="B14" s="30" t="s">
        <v>27</v>
      </c>
      <c r="C14" s="20" t="s">
        <v>4</v>
      </c>
      <c r="D14" s="28">
        <v>4870</v>
      </c>
      <c r="E14" s="28">
        <v>1303.72</v>
      </c>
      <c r="F14" s="28">
        <v>2500</v>
      </c>
      <c r="G14" s="21">
        <f>D14+E14-F14</f>
        <v>3673.7200000000003</v>
      </c>
      <c r="H14" s="28">
        <v>0</v>
      </c>
      <c r="I14" s="28">
        <v>0</v>
      </c>
      <c r="J14" s="21">
        <f>G14-H14+I14</f>
        <v>3673.7200000000003</v>
      </c>
      <c r="K14" s="2"/>
    </row>
    <row r="15" spans="1:12" ht="15.75" thickBot="1" x14ac:dyDescent="0.3">
      <c r="A15" s="27" t="s">
        <v>28</v>
      </c>
      <c r="B15" s="30" t="s">
        <v>29</v>
      </c>
      <c r="C15" s="20" t="s">
        <v>4</v>
      </c>
      <c r="D15" s="28">
        <v>7298.6</v>
      </c>
      <c r="E15" s="28">
        <v>944.53</v>
      </c>
      <c r="F15" s="28">
        <v>2500</v>
      </c>
      <c r="G15" s="21">
        <f>D15+E15-F15</f>
        <v>5743.130000000001</v>
      </c>
      <c r="H15" s="28">
        <v>0</v>
      </c>
      <c r="I15" s="28">
        <v>0</v>
      </c>
      <c r="J15" s="21">
        <f>G15-H15+I15</f>
        <v>5743.130000000001</v>
      </c>
      <c r="K15" s="2"/>
    </row>
    <row r="16" spans="1:12" ht="15.75" thickBot="1" x14ac:dyDescent="0.3">
      <c r="C16" s="11" t="s">
        <v>9</v>
      </c>
      <c r="D16" s="12">
        <f t="shared" ref="D16:J16" si="1">SUM(D13:D15)</f>
        <v>102037.71</v>
      </c>
      <c r="E16" s="12">
        <f t="shared" si="1"/>
        <v>5189.49</v>
      </c>
      <c r="F16" s="12">
        <f t="shared" si="1"/>
        <v>7500</v>
      </c>
      <c r="G16" s="12">
        <f t="shared" si="1"/>
        <v>99727.200000000012</v>
      </c>
      <c r="H16" s="12">
        <f t="shared" si="1"/>
        <v>0</v>
      </c>
      <c r="I16" s="12">
        <f t="shared" si="1"/>
        <v>0</v>
      </c>
      <c r="J16" s="14">
        <f t="shared" si="1"/>
        <v>99727.200000000012</v>
      </c>
      <c r="K16" s="4"/>
    </row>
    <row r="18" spans="1:12" ht="15.75" thickBot="1" x14ac:dyDescent="0.3"/>
    <row r="19" spans="1:12" ht="15.75" thickBot="1" x14ac:dyDescent="0.3">
      <c r="A19" s="25">
        <v>2022</v>
      </c>
      <c r="B19" s="23" t="s">
        <v>2</v>
      </c>
      <c r="C19" s="23" t="s">
        <v>3</v>
      </c>
      <c r="D19" s="23" t="s">
        <v>6</v>
      </c>
      <c r="E19" s="23" t="s">
        <v>7</v>
      </c>
      <c r="F19" s="23" t="s">
        <v>8</v>
      </c>
      <c r="G19" s="23" t="s">
        <v>9</v>
      </c>
      <c r="H19" s="23" t="s">
        <v>10</v>
      </c>
      <c r="I19" s="23" t="s">
        <v>11</v>
      </c>
      <c r="J19" s="24" t="s">
        <v>12</v>
      </c>
    </row>
    <row r="20" spans="1:12" x14ac:dyDescent="0.25">
      <c r="A20" s="19" t="s">
        <v>30</v>
      </c>
      <c r="B20" s="20" t="s">
        <v>31</v>
      </c>
      <c r="C20" s="20" t="s">
        <v>4</v>
      </c>
      <c r="D20" s="21">
        <v>0</v>
      </c>
      <c r="E20" s="21">
        <v>0</v>
      </c>
      <c r="F20" s="21">
        <v>0</v>
      </c>
      <c r="G20" s="21">
        <f>D20+E20-F20</f>
        <v>0</v>
      </c>
      <c r="H20" s="21">
        <v>0</v>
      </c>
      <c r="I20" s="21">
        <v>0</v>
      </c>
      <c r="J20" s="21">
        <f>G20-H20+I20</f>
        <v>0</v>
      </c>
      <c r="L20" t="s">
        <v>32</v>
      </c>
    </row>
    <row r="21" spans="1:12" x14ac:dyDescent="0.25">
      <c r="A21" s="7" t="s">
        <v>33</v>
      </c>
      <c r="B21" s="3" t="s">
        <v>34</v>
      </c>
      <c r="C21" s="3" t="s">
        <v>4</v>
      </c>
      <c r="D21" s="8">
        <v>923.52</v>
      </c>
      <c r="E21" s="8">
        <v>0</v>
      </c>
      <c r="F21" s="8">
        <v>0</v>
      </c>
      <c r="G21" s="8">
        <f>D21+E21-F21</f>
        <v>923.52</v>
      </c>
      <c r="H21" s="8">
        <v>923.52</v>
      </c>
      <c r="I21" s="8">
        <v>0</v>
      </c>
      <c r="J21" s="8">
        <f>G21-H21+I21</f>
        <v>0</v>
      </c>
    </row>
    <row r="22" spans="1:12" ht="15.75" thickBot="1" x14ac:dyDescent="0.3">
      <c r="A22" s="7" t="s">
        <v>35</v>
      </c>
      <c r="B22" s="15" t="s">
        <v>36</v>
      </c>
      <c r="C22" s="9" t="s">
        <v>4</v>
      </c>
      <c r="D22" s="10">
        <v>23523.83</v>
      </c>
      <c r="E22" s="10">
        <v>1957.46</v>
      </c>
      <c r="F22" s="10">
        <v>2500</v>
      </c>
      <c r="G22" s="10">
        <f>D22+E22-F22</f>
        <v>22981.29</v>
      </c>
      <c r="H22" s="10">
        <v>0</v>
      </c>
      <c r="I22" s="10">
        <v>0</v>
      </c>
      <c r="J22" s="10">
        <f>G22-H22+I22</f>
        <v>22981.29</v>
      </c>
    </row>
    <row r="23" spans="1:12" ht="15.75" thickBot="1" x14ac:dyDescent="0.3">
      <c r="C23" s="11" t="s">
        <v>9</v>
      </c>
      <c r="D23" s="31">
        <f t="shared" ref="D23:J23" si="2">SUM(D20:D22)</f>
        <v>24447.350000000002</v>
      </c>
      <c r="E23" s="31">
        <f t="shared" si="2"/>
        <v>1957.46</v>
      </c>
      <c r="F23" s="31">
        <f t="shared" si="2"/>
        <v>2500</v>
      </c>
      <c r="G23" s="31">
        <f t="shared" si="2"/>
        <v>23904.81</v>
      </c>
      <c r="H23" s="31">
        <f t="shared" si="2"/>
        <v>923.52</v>
      </c>
      <c r="I23" s="31">
        <f t="shared" si="2"/>
        <v>0</v>
      </c>
      <c r="J23" s="32">
        <f t="shared" si="2"/>
        <v>22981.29</v>
      </c>
    </row>
    <row r="25" spans="1:12" ht="15.75" thickBot="1" x14ac:dyDescent="0.3"/>
    <row r="26" spans="1:12" x14ac:dyDescent="0.25">
      <c r="A26" s="13" t="s">
        <v>17</v>
      </c>
      <c r="B26" s="5" t="s">
        <v>2</v>
      </c>
      <c r="C26" s="5" t="s">
        <v>3</v>
      </c>
      <c r="D26" s="5" t="s">
        <v>6</v>
      </c>
      <c r="E26" s="5" t="s">
        <v>7</v>
      </c>
      <c r="F26" s="5" t="s">
        <v>8</v>
      </c>
      <c r="G26" s="5" t="s">
        <v>9</v>
      </c>
      <c r="H26" s="5" t="s">
        <v>10</v>
      </c>
      <c r="I26" s="5" t="s">
        <v>11</v>
      </c>
      <c r="J26" s="6" t="s">
        <v>12</v>
      </c>
    </row>
    <row r="27" spans="1:12" x14ac:dyDescent="0.25">
      <c r="A27" s="7" t="s">
        <v>37</v>
      </c>
      <c r="B27" s="3" t="s">
        <v>38</v>
      </c>
      <c r="C27" s="3" t="s">
        <v>4</v>
      </c>
      <c r="D27" s="8">
        <v>8601.67</v>
      </c>
      <c r="E27" s="8">
        <v>61.02</v>
      </c>
      <c r="F27" s="8">
        <v>2500</v>
      </c>
      <c r="G27" s="8">
        <f>D27+E27-F27</f>
        <v>6162.6900000000005</v>
      </c>
      <c r="H27" s="8">
        <v>0</v>
      </c>
      <c r="I27" s="8">
        <v>0</v>
      </c>
      <c r="J27" s="8">
        <f>G27-H27+I27</f>
        <v>6162.6900000000005</v>
      </c>
    </row>
    <row r="28" spans="1:12" x14ac:dyDescent="0.25">
      <c r="A28" s="7" t="s">
        <v>39</v>
      </c>
      <c r="B28" s="3" t="s">
        <v>40</v>
      </c>
      <c r="C28" s="3" t="s">
        <v>4</v>
      </c>
      <c r="D28" s="8">
        <v>332541.34000000003</v>
      </c>
      <c r="E28" s="8">
        <v>11189.88</v>
      </c>
      <c r="F28" s="8">
        <v>2500</v>
      </c>
      <c r="G28" s="8">
        <f>D28+E28-F28</f>
        <v>341231.22000000003</v>
      </c>
      <c r="H28" s="8">
        <v>0</v>
      </c>
      <c r="I28" s="8">
        <v>0</v>
      </c>
      <c r="J28" s="8">
        <f>G28-H28+I28</f>
        <v>341231.22000000003</v>
      </c>
    </row>
    <row r="29" spans="1:12" x14ac:dyDescent="0.25">
      <c r="A29" s="7" t="s">
        <v>41</v>
      </c>
      <c r="B29" s="15" t="s">
        <v>42</v>
      </c>
      <c r="C29" s="3" t="s">
        <v>4</v>
      </c>
      <c r="D29" s="8">
        <v>29563.7</v>
      </c>
      <c r="E29" s="8">
        <v>5313.97</v>
      </c>
      <c r="F29" s="8">
        <v>2500</v>
      </c>
      <c r="G29" s="8">
        <f>D29+E29-F29</f>
        <v>32377.67</v>
      </c>
      <c r="H29" s="8">
        <v>0</v>
      </c>
      <c r="I29" s="8">
        <v>0</v>
      </c>
      <c r="J29" s="8">
        <f>G29-H29+I29</f>
        <v>32377.67</v>
      </c>
    </row>
    <row r="30" spans="1:12" ht="15.75" thickBot="1" x14ac:dyDescent="0.3">
      <c r="A30" s="33" t="s">
        <v>43</v>
      </c>
      <c r="B30" s="15" t="s">
        <v>44</v>
      </c>
      <c r="C30" s="9" t="s">
        <v>4</v>
      </c>
      <c r="D30" s="10">
        <v>0</v>
      </c>
      <c r="E30" s="10">
        <v>0</v>
      </c>
      <c r="F30" s="10">
        <v>0</v>
      </c>
      <c r="G30" s="10">
        <f>D30+E30-F30</f>
        <v>0</v>
      </c>
      <c r="H30" s="10">
        <v>0</v>
      </c>
      <c r="I30" s="10">
        <v>0</v>
      </c>
      <c r="J30" s="10"/>
      <c r="L30" t="s">
        <v>15</v>
      </c>
    </row>
    <row r="31" spans="1:12" ht="15.75" thickBot="1" x14ac:dyDescent="0.3">
      <c r="C31" s="11" t="s">
        <v>9</v>
      </c>
      <c r="D31" s="12">
        <f t="shared" ref="D31:J31" si="3">SUM(D27:D30)</f>
        <v>370706.71</v>
      </c>
      <c r="E31" s="12">
        <f t="shared" si="3"/>
        <v>16564.87</v>
      </c>
      <c r="F31" s="12">
        <f t="shared" si="3"/>
        <v>7500</v>
      </c>
      <c r="G31" s="12">
        <f t="shared" si="3"/>
        <v>379771.58</v>
      </c>
      <c r="H31" s="12">
        <f t="shared" si="3"/>
        <v>0</v>
      </c>
      <c r="I31" s="36">
        <f t="shared" si="3"/>
        <v>0</v>
      </c>
      <c r="J31" s="16">
        <f t="shared" si="3"/>
        <v>379771.58</v>
      </c>
    </row>
    <row r="33" spans="1:12" ht="15.75" thickBot="1" x14ac:dyDescent="0.3"/>
    <row r="34" spans="1:12" ht="15.75" thickBot="1" x14ac:dyDescent="0.3">
      <c r="A34" s="25" t="s">
        <v>18</v>
      </c>
      <c r="B34" s="24" t="s">
        <v>45</v>
      </c>
      <c r="C34" s="34"/>
      <c r="D34" s="34"/>
      <c r="E34" s="34"/>
      <c r="F34" s="34"/>
      <c r="G34" s="34"/>
      <c r="H34" s="34"/>
      <c r="I34" s="34"/>
      <c r="J34" s="34"/>
    </row>
    <row r="36" spans="1:12" ht="15.75" thickBot="1" x14ac:dyDescent="0.3"/>
    <row r="37" spans="1:12" ht="15.75" thickBot="1" x14ac:dyDescent="0.3">
      <c r="A37" s="26" t="s">
        <v>14</v>
      </c>
      <c r="B37" s="23" t="s">
        <v>2</v>
      </c>
      <c r="C37" s="23" t="s">
        <v>3</v>
      </c>
      <c r="D37" s="23" t="s">
        <v>6</v>
      </c>
      <c r="E37" s="23" t="s">
        <v>7</v>
      </c>
      <c r="F37" s="23" t="s">
        <v>8</v>
      </c>
      <c r="G37" s="23" t="s">
        <v>9</v>
      </c>
      <c r="H37" s="23" t="s">
        <v>10</v>
      </c>
      <c r="I37" s="23" t="s">
        <v>11</v>
      </c>
      <c r="J37" s="24" t="s">
        <v>12</v>
      </c>
    </row>
    <row r="38" spans="1:12" x14ac:dyDescent="0.25">
      <c r="A38" s="19" t="s">
        <v>46</v>
      </c>
      <c r="B38" s="20" t="s">
        <v>47</v>
      </c>
      <c r="C38" s="20" t="s">
        <v>13</v>
      </c>
      <c r="D38" s="21"/>
      <c r="E38" s="21"/>
      <c r="F38" s="21"/>
      <c r="G38" s="21"/>
      <c r="H38" s="21"/>
      <c r="I38" s="21">
        <v>81675</v>
      </c>
      <c r="J38" s="21"/>
    </row>
    <row r="39" spans="1:12" x14ac:dyDescent="0.25">
      <c r="A39" s="7" t="s">
        <v>48</v>
      </c>
      <c r="B39" s="3" t="s">
        <v>49</v>
      </c>
      <c r="C39" s="3" t="s">
        <v>13</v>
      </c>
      <c r="D39" s="8"/>
      <c r="E39" s="8"/>
      <c r="F39" s="8"/>
      <c r="G39" s="8"/>
      <c r="H39" s="8"/>
      <c r="I39" s="8">
        <v>1500000</v>
      </c>
      <c r="J39" s="8"/>
      <c r="L39" s="37" t="s">
        <v>52</v>
      </c>
    </row>
    <row r="40" spans="1:12" ht="15.75" thickBot="1" x14ac:dyDescent="0.3">
      <c r="A40" s="7"/>
      <c r="B40" s="3"/>
      <c r="C40" s="9"/>
      <c r="D40" s="10"/>
      <c r="E40" s="10"/>
      <c r="F40" s="10"/>
      <c r="G40" s="10"/>
      <c r="H40" s="10"/>
      <c r="I40" s="10"/>
      <c r="J40" s="10"/>
      <c r="L40" s="37" t="s">
        <v>53</v>
      </c>
    </row>
    <row r="41" spans="1:12" ht="15.75" thickBot="1" x14ac:dyDescent="0.3">
      <c r="C41" s="17" t="s">
        <v>9</v>
      </c>
      <c r="D41" s="18">
        <f t="shared" ref="D41:J41" si="4">SUM(D38:D40)</f>
        <v>0</v>
      </c>
      <c r="E41" s="18">
        <f t="shared" si="4"/>
        <v>0</v>
      </c>
      <c r="F41" s="18">
        <f t="shared" si="4"/>
        <v>0</v>
      </c>
      <c r="G41" s="18">
        <f t="shared" si="4"/>
        <v>0</v>
      </c>
      <c r="H41" s="18">
        <f t="shared" si="4"/>
        <v>0</v>
      </c>
      <c r="I41" s="18">
        <f t="shared" si="4"/>
        <v>1581675</v>
      </c>
      <c r="J41" s="35">
        <f t="shared" si="4"/>
        <v>0</v>
      </c>
      <c r="L41" s="37" t="s">
        <v>54</v>
      </c>
    </row>
  </sheetData>
  <pageMargins left="0.7" right="0.7" top="0.75" bottom="0.75" header="0.3" footer="0.3"/>
  <pageSetup paperSize="9" orientation="portrait" horizontalDpi="30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Nyenborgh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van der Woude</dc:creator>
  <cp:lastModifiedBy>John van der Woude</cp:lastModifiedBy>
  <dcterms:created xsi:type="dcterms:W3CDTF">2025-09-20T04:42:46Z</dcterms:created>
  <dcterms:modified xsi:type="dcterms:W3CDTF">2025-09-29T13:23:18Z</dcterms:modified>
</cp:coreProperties>
</file>