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810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thomasportegijs/Concordis Dropbox/Forseti/1) Projecten/1900 - 1999/1961 IN Jobinder vervoerscapaciteit/6. Inschrijvingsleidraad/3. Laatste aanpassingen checks (Forseti)/"/>
    </mc:Choice>
  </mc:AlternateContent>
  <xr:revisionPtr revIDLastSave="0" documentId="8_{38FCE78A-A940-2349-961B-806770FB33FA}" xr6:coauthVersionLast="47" xr6:coauthVersionMax="47" xr10:uidLastSave="{00000000-0000-0000-0000-000000000000}"/>
  <bookViews>
    <workbookView xWindow="3680" yWindow="1560" windowWidth="29040" windowHeight="15840" xr2:uid="{00000000-000D-0000-FFFF-FFFF00000000}"/>
  </bookViews>
  <sheets>
    <sheet name="percele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9" i="1" l="1"/>
  <c r="F59" i="1" s="1"/>
  <c r="F49" i="1"/>
  <c r="E49" i="1"/>
  <c r="F39" i="1"/>
  <c r="E39" i="1"/>
  <c r="F29" i="1"/>
  <c r="E29" i="1"/>
  <c r="F19" i="1"/>
  <c r="E19" i="1"/>
  <c r="D49" i="1"/>
  <c r="D39" i="1"/>
  <c r="D29" i="1"/>
  <c r="D30" i="1" s="1"/>
  <c r="G32" i="1" s="1"/>
  <c r="D19" i="1"/>
  <c r="F9" i="1"/>
  <c r="E9" i="1"/>
  <c r="E10" i="1" s="1"/>
  <c r="D9" i="1"/>
  <c r="F50" i="1"/>
  <c r="E50" i="1"/>
  <c r="D50" i="1"/>
  <c r="G52" i="1" s="1"/>
  <c r="F40" i="1"/>
  <c r="I42" i="1" s="1"/>
  <c r="E40" i="1"/>
  <c r="H41" i="1" s="1"/>
  <c r="D40" i="1"/>
  <c r="G41" i="1" s="1"/>
  <c r="F30" i="1"/>
  <c r="E30" i="1"/>
  <c r="F20" i="1"/>
  <c r="E20" i="1"/>
  <c r="D20" i="1"/>
  <c r="F10" i="1"/>
  <c r="D10" i="1"/>
  <c r="E59" i="1" l="1"/>
  <c r="D60" i="1"/>
  <c r="G61" i="1" s="1"/>
  <c r="F60" i="1"/>
  <c r="I62" i="1" s="1"/>
  <c r="E60" i="1"/>
  <c r="H61" i="1" s="1"/>
  <c r="G22" i="1"/>
  <c r="G21" i="1"/>
  <c r="G11" i="1"/>
  <c r="G12" i="1"/>
  <c r="I11" i="1"/>
  <c r="I12" i="1"/>
  <c r="H22" i="1"/>
  <c r="H21" i="1"/>
  <c r="I21" i="1"/>
  <c r="I22" i="1"/>
  <c r="H12" i="1"/>
  <c r="H11" i="1"/>
  <c r="G31" i="1"/>
  <c r="I51" i="1"/>
  <c r="H42" i="1"/>
  <c r="G51" i="1"/>
  <c r="I52" i="1"/>
  <c r="G42" i="1"/>
  <c r="H31" i="1"/>
  <c r="H51" i="1"/>
  <c r="I32" i="1"/>
  <c r="I41" i="1"/>
  <c r="I31" i="1"/>
  <c r="H32" i="1"/>
  <c r="H52" i="1"/>
  <c r="L62" i="1"/>
  <c r="K62" i="1"/>
  <c r="J62" i="1"/>
  <c r="L61" i="1"/>
  <c r="K61" i="1"/>
  <c r="J61" i="1"/>
  <c r="G62" i="1" l="1"/>
  <c r="H62" i="1"/>
  <c r="I61" i="1"/>
  <c r="M61" i="1"/>
  <c r="M62" i="1"/>
  <c r="J51" i="1"/>
  <c r="K51" i="1"/>
  <c r="L51" i="1"/>
  <c r="J52" i="1"/>
  <c r="K52" i="1"/>
  <c r="L52" i="1"/>
  <c r="J41" i="1"/>
  <c r="K41" i="1"/>
  <c r="L41" i="1"/>
  <c r="J42" i="1"/>
  <c r="K42" i="1"/>
  <c r="L42" i="1"/>
  <c r="J31" i="1"/>
  <c r="K31" i="1"/>
  <c r="L31" i="1"/>
  <c r="J32" i="1"/>
  <c r="K32" i="1"/>
  <c r="L32" i="1"/>
  <c r="J21" i="1"/>
  <c r="K21" i="1"/>
  <c r="L21" i="1"/>
  <c r="J22" i="1"/>
  <c r="K22" i="1"/>
  <c r="L22" i="1"/>
  <c r="L12" i="1"/>
  <c r="L11" i="1"/>
  <c r="K12" i="1"/>
  <c r="K11" i="1"/>
  <c r="J12" i="1"/>
  <c r="J11" i="1"/>
  <c r="M63" i="1" l="1"/>
  <c r="M11" i="1"/>
  <c r="M41" i="1"/>
  <c r="M31" i="1"/>
  <c r="M22" i="1"/>
  <c r="M52" i="1"/>
  <c r="M51" i="1"/>
  <c r="M21" i="1"/>
  <c r="M42" i="1"/>
  <c r="M32" i="1"/>
  <c r="M12" i="1"/>
  <c r="M13" i="1" l="1"/>
  <c r="M33" i="1"/>
  <c r="M23" i="1"/>
  <c r="M43" i="1"/>
  <c r="M53" i="1"/>
</calcChain>
</file>

<file path=xl/sharedStrings.xml><?xml version="1.0" encoding="utf-8"?>
<sst xmlns="http://schemas.openxmlformats.org/spreadsheetml/2006/main" count="80" uniqueCount="20">
  <si>
    <t>percentage</t>
  </si>
  <si>
    <t>Duurzaamheidscore</t>
  </si>
  <si>
    <t>factor</t>
  </si>
  <si>
    <t>Gemiddeld</t>
  </si>
  <si>
    <t>Score</t>
  </si>
  <si>
    <t>Voertuigtype</t>
  </si>
  <si>
    <t>Perceel 1 - Gemeente Achtkarspelen</t>
  </si>
  <si>
    <t>Perceel 2 - Gemeente Dantumadiel</t>
  </si>
  <si>
    <t>Perceel 3 - Gemeente Noardeast-Fryslân Oost</t>
  </si>
  <si>
    <t>Perceel 4 - Gemeente Noardeast-Fryslân West</t>
  </si>
  <si>
    <t>Perceel 5 - Gemeente Tytsjerksteradiel</t>
  </si>
  <si>
    <t>Perceel 6 - Ameland</t>
  </si>
  <si>
    <t>Invulblad Duurzaamheid</t>
  </si>
  <si>
    <t>ZE (waterstof/elektrisch)</t>
  </si>
  <si>
    <t>Euro 6 (Biobrandstof)</t>
  </si>
  <si>
    <t>benodigd #inzeturen</t>
  </si>
  <si>
    <t>Minimum aantal ZE inzeturen</t>
  </si>
  <si>
    <t>Inschrijver vult per perceel waarvoor hij inschrijft de EXTRA in te zetten aantallen ZE inzeturen in, bovenop het minimum aantal</t>
  </si>
  <si>
    <t>aantal inzeturen per week</t>
  </si>
  <si>
    <t>#inzeturen per jaar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</si>
</sst>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&quot;€&quot;\ * #,##0.00_ ;_ &quot;€&quot;\ * \-#,##0.00_ ;_ &quot;€&quot;\ * &quot;-&quot;??_ ;_ @_ "/>
    <numFmt numFmtId="165" formatCode="0.0%"/>
  </numFmts>
  <fonts count="17" x14ac:knownFonts="1">
    <font>
      <sz val="11"/>
      <color theme="1"/>
      <name val="Calibri"/>
      <family val="2"/>
      <scheme val="minor"/>
    </font>
    <font>
      <b/>
      <sz val="9"/>
      <color theme="5" tint="-0.499984740745262"/>
      <name val="Calibri"/>
      <family val="2"/>
      <scheme val="minor"/>
    </font>
    <font>
      <sz val="9"/>
      <color theme="5" tint="-0.499984740745262"/>
      <name val="Calibri"/>
      <family val="2"/>
      <scheme val="minor"/>
    </font>
    <font>
      <b/>
      <sz val="18"/>
      <color theme="8" tint="-0.249977111117893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b/>
      <sz val="11"/>
      <color theme="0" tint="-0.34998626667073579"/>
      <name val="Calibri"/>
      <family val="2"/>
      <scheme val="minor"/>
    </font>
    <font>
      <i/>
      <sz val="11"/>
      <color theme="0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6" fillId="0" borderId="0"/>
  </cellStyleXfs>
  <cellXfs count="73">
    <xf numFmtId="0" fontId="0" fillId="0" borderId="0" xfId="0"/>
    <xf numFmtId="0" fontId="0" fillId="2" borderId="0" xfId="0" applyFill="1" applyAlignment="1">
      <alignment horizontal="center"/>
    </xf>
    <xf numFmtId="0" fontId="1" fillId="2" borderId="0" xfId="0" applyFont="1" applyFill="1"/>
    <xf numFmtId="0" fontId="2" fillId="2" borderId="0" xfId="0" applyFont="1" applyFill="1"/>
    <xf numFmtId="0" fontId="0" fillId="2" borderId="0" xfId="0" applyFill="1"/>
    <xf numFmtId="0" fontId="3" fillId="2" borderId="0" xfId="0" applyFont="1" applyFill="1" applyAlignment="1">
      <alignment horizontal="left"/>
    </xf>
    <xf numFmtId="0" fontId="4" fillId="0" borderId="0" xfId="0" applyFont="1"/>
    <xf numFmtId="0" fontId="6" fillId="2" borderId="0" xfId="0" applyFont="1" applyFill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11" fillId="2" borderId="0" xfId="0" applyFont="1" applyFill="1"/>
    <xf numFmtId="0" fontId="9" fillId="2" borderId="0" xfId="0" applyFont="1" applyFill="1" applyAlignment="1">
      <alignment horizontal="center"/>
    </xf>
    <xf numFmtId="0" fontId="10" fillId="2" borderId="0" xfId="0" applyFont="1" applyFill="1" applyAlignment="1">
      <alignment horizontal="center"/>
    </xf>
    <xf numFmtId="0" fontId="10" fillId="2" borderId="0" xfId="0" applyFont="1" applyFill="1" applyAlignment="1">
      <alignment horizontal="left"/>
    </xf>
    <xf numFmtId="0" fontId="10" fillId="2" borderId="0" xfId="0" applyFont="1" applyFill="1"/>
    <xf numFmtId="164" fontId="10" fillId="2" borderId="0" xfId="0" applyNumberFormat="1" applyFont="1" applyFill="1"/>
    <xf numFmtId="0" fontId="11" fillId="2" borderId="0" xfId="0" applyFont="1" applyFill="1" applyAlignment="1">
      <alignment horizontal="center"/>
    </xf>
    <xf numFmtId="0" fontId="0" fillId="4" borderId="13" xfId="0" applyFill="1" applyBorder="1" applyAlignment="1">
      <alignment horizontal="center"/>
    </xf>
    <xf numFmtId="0" fontId="13" fillId="2" borderId="0" xfId="0" applyFont="1" applyFill="1" applyAlignment="1">
      <alignment horizontal="center"/>
    </xf>
    <xf numFmtId="0" fontId="0" fillId="4" borderId="12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14" xfId="0" applyFill="1" applyBorder="1" applyAlignment="1">
      <alignment horizontal="center"/>
    </xf>
    <xf numFmtId="165" fontId="0" fillId="4" borderId="12" xfId="0" applyNumberFormat="1" applyFill="1" applyBorder="1" applyAlignment="1">
      <alignment horizontal="center"/>
    </xf>
    <xf numFmtId="165" fontId="0" fillId="4" borderId="0" xfId="0" applyNumberFormat="1" applyFill="1" applyAlignment="1">
      <alignment horizontal="center"/>
    </xf>
    <xf numFmtId="165" fontId="0" fillId="4" borderId="14" xfId="0" applyNumberFormat="1" applyFill="1" applyBorder="1" applyAlignment="1">
      <alignment horizontal="center"/>
    </xf>
    <xf numFmtId="165" fontId="0" fillId="4" borderId="8" xfId="0" applyNumberFormat="1" applyFill="1" applyBorder="1" applyAlignment="1">
      <alignment horizontal="center"/>
    </xf>
    <xf numFmtId="165" fontId="0" fillId="4" borderId="10" xfId="0" applyNumberFormat="1" applyFill="1" applyBorder="1" applyAlignment="1">
      <alignment horizontal="center"/>
    </xf>
    <xf numFmtId="165" fontId="0" fillId="4" borderId="11" xfId="0" applyNumberFormat="1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7" fillId="5" borderId="4" xfId="0" applyFont="1" applyFill="1" applyBorder="1"/>
    <xf numFmtId="0" fontId="7" fillId="5" borderId="5" xfId="0" applyFont="1" applyFill="1" applyBorder="1"/>
    <xf numFmtId="0" fontId="5" fillId="5" borderId="6" xfId="0" applyFont="1" applyFill="1" applyBorder="1"/>
    <xf numFmtId="0" fontId="7" fillId="5" borderId="6" xfId="0" applyFont="1" applyFill="1" applyBorder="1"/>
    <xf numFmtId="0" fontId="5" fillId="5" borderId="4" xfId="0" applyFont="1" applyFill="1" applyBorder="1"/>
    <xf numFmtId="0" fontId="7" fillId="5" borderId="7" xfId="0" applyFont="1" applyFill="1" applyBorder="1"/>
    <xf numFmtId="0" fontId="7" fillId="5" borderId="5" xfId="0" applyFont="1" applyFill="1" applyBorder="1" applyAlignment="1">
      <alignment horizontal="center"/>
    </xf>
    <xf numFmtId="0" fontId="5" fillId="5" borderId="8" xfId="0" applyFont="1" applyFill="1" applyBorder="1"/>
    <xf numFmtId="0" fontId="5" fillId="5" borderId="9" xfId="0" applyFont="1" applyFill="1" applyBorder="1" applyAlignment="1">
      <alignment horizontal="center"/>
    </xf>
    <xf numFmtId="0" fontId="5" fillId="5" borderId="10" xfId="0" applyFont="1" applyFill="1" applyBorder="1" applyAlignment="1">
      <alignment horizontal="center"/>
    </xf>
    <xf numFmtId="0" fontId="7" fillId="5" borderId="8" xfId="0" applyFont="1" applyFill="1" applyBorder="1" applyAlignment="1">
      <alignment horizontal="center"/>
    </xf>
    <xf numFmtId="0" fontId="7" fillId="5" borderId="10" xfId="0" applyFont="1" applyFill="1" applyBorder="1" applyAlignment="1">
      <alignment horizontal="center"/>
    </xf>
    <xf numFmtId="0" fontId="7" fillId="5" borderId="11" xfId="0" applyFont="1" applyFill="1" applyBorder="1" applyAlignment="1">
      <alignment horizontal="center"/>
    </xf>
    <xf numFmtId="0" fontId="12" fillId="2" borderId="6" xfId="0" applyFont="1" applyFill="1" applyBorder="1"/>
    <xf numFmtId="0" fontId="13" fillId="2" borderId="6" xfId="0" applyFont="1" applyFill="1" applyBorder="1" applyAlignment="1">
      <alignment horizontal="center"/>
    </xf>
    <xf numFmtId="0" fontId="5" fillId="6" borderId="13" xfId="0" applyFont="1" applyFill="1" applyBorder="1" applyAlignment="1">
      <alignment horizontal="center"/>
    </xf>
    <xf numFmtId="0" fontId="0" fillId="6" borderId="2" xfId="0" applyFill="1" applyBorder="1" applyAlignment="1">
      <alignment horizontal="center"/>
    </xf>
    <xf numFmtId="0" fontId="0" fillId="6" borderId="3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6" borderId="15" xfId="0" applyFill="1" applyBorder="1" applyAlignment="1">
      <alignment horizontal="center"/>
    </xf>
    <xf numFmtId="0" fontId="14" fillId="6" borderId="1" xfId="0" applyFont="1" applyFill="1" applyBorder="1" applyAlignment="1">
      <alignment horizontal="right"/>
    </xf>
    <xf numFmtId="0" fontId="14" fillId="6" borderId="15" xfId="0" applyFont="1" applyFill="1" applyBorder="1" applyAlignment="1">
      <alignment horizontal="center"/>
    </xf>
    <xf numFmtId="0" fontId="14" fillId="6" borderId="1" xfId="0" applyFont="1" applyFill="1" applyBorder="1" applyAlignment="1">
      <alignment horizontal="center"/>
    </xf>
    <xf numFmtId="0" fontId="14" fillId="6" borderId="2" xfId="0" applyFont="1" applyFill="1" applyBorder="1" applyAlignment="1">
      <alignment horizontal="center"/>
    </xf>
    <xf numFmtId="0" fontId="14" fillId="6" borderId="3" xfId="0" applyFont="1" applyFill="1" applyBorder="1" applyAlignment="1">
      <alignment horizontal="center"/>
    </xf>
    <xf numFmtId="0" fontId="0" fillId="3" borderId="12" xfId="0" applyFill="1" applyBorder="1" applyAlignment="1">
      <alignment horizontal="center"/>
    </xf>
    <xf numFmtId="0" fontId="0" fillId="3" borderId="0" xfId="0" applyFill="1" applyAlignment="1">
      <alignment horizontal="center"/>
    </xf>
    <xf numFmtId="0" fontId="0" fillId="3" borderId="14" xfId="0" applyFill="1" applyBorder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10" xfId="0" applyFill="1" applyBorder="1" applyAlignment="1">
      <alignment horizontal="center"/>
    </xf>
    <xf numFmtId="0" fontId="0" fillId="4" borderId="11" xfId="0" applyFill="1" applyBorder="1" applyAlignment="1">
      <alignment horizontal="center"/>
    </xf>
    <xf numFmtId="0" fontId="8" fillId="4" borderId="15" xfId="0" applyFont="1" applyFill="1" applyBorder="1" applyAlignment="1">
      <alignment horizontal="center"/>
    </xf>
    <xf numFmtId="0" fontId="0" fillId="7" borderId="12" xfId="0" applyFill="1" applyBorder="1"/>
    <xf numFmtId="0" fontId="15" fillId="2" borderId="0" xfId="0" applyFont="1" applyFill="1" applyAlignment="1">
      <alignment horizontal="left"/>
    </xf>
    <xf numFmtId="0" fontId="8" fillId="4" borderId="9" xfId="0" applyFont="1" applyFill="1" applyBorder="1" applyAlignment="1">
      <alignment horizontal="center"/>
    </xf>
    <xf numFmtId="0" fontId="0" fillId="6" borderId="6" xfId="0" applyFill="1" applyBorder="1" applyAlignment="1">
      <alignment horizontal="center"/>
    </xf>
    <xf numFmtId="0" fontId="0" fillId="6" borderId="7" xfId="0" applyFill="1" applyBorder="1" applyAlignment="1">
      <alignment horizontal="center"/>
    </xf>
    <xf numFmtId="0" fontId="0" fillId="6" borderId="4" xfId="0" applyFill="1" applyBorder="1" applyAlignment="1">
      <alignment horizontal="center"/>
    </xf>
    <xf numFmtId="0" fontId="7" fillId="2" borderId="0" xfId="0" applyFont="1" applyFill="1"/>
    <xf numFmtId="0" fontId="7" fillId="0" borderId="0" xfId="0" applyFont="1"/>
    <xf numFmtId="0" fontId="4" fillId="2" borderId="0" xfId="0" applyFont="1" applyFill="1" applyAlignment="1">
      <alignment horizontal="left"/>
    </xf>
    <xf numFmtId="0" fontId="4" fillId="3" borderId="0" xfId="0" applyFont="1" applyFill="1" applyAlignment="1">
      <alignment horizontal="left"/>
    </xf>
    <xf numFmtId="0" fontId="0" fillId="3" borderId="0" xfId="0" applyFill="1"/>
    <xf numFmtId="0" fontId="7" fillId="0" borderId="0" xfId="0" applyFont="1" applyFill="1"/>
  </cellXfs>
  <cellStyles count="2">
    <cellStyle name="Standaard" xfId="0" builtinId="0"/>
    <cellStyle name="Standaard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35"/>
  <sheetViews>
    <sheetView tabSelected="1" topLeftCell="B44" zoomScale="150" zoomScaleNormal="150" workbookViewId="0">
      <selection activeCell="O55" sqref="O55"/>
    </sheetView>
  </sheetViews>
  <sheetFormatPr baseColWidth="10" defaultColWidth="0" defaultRowHeight="15" zeroHeight="1" x14ac:dyDescent="0.2"/>
  <cols>
    <col min="1" max="1" width="8.83203125" style="4" customWidth="1"/>
    <col min="2" max="2" width="24.83203125" style="4" customWidth="1"/>
    <col min="3" max="3" width="6.33203125" style="4" customWidth="1"/>
    <col min="4" max="12" width="6.83203125" style="4" customWidth="1"/>
    <col min="13" max="13" width="12.5" style="4" customWidth="1"/>
    <col min="14" max="14" width="21.33203125" style="4" bestFit="1" customWidth="1"/>
    <col min="15" max="15" width="37.33203125" style="4" customWidth="1"/>
    <col min="16" max="20" width="0" style="4" hidden="1" customWidth="1"/>
    <col min="21" max="16384" width="8.83203125" style="4" hidden="1"/>
  </cols>
  <sheetData>
    <row r="1" spans="1:20" customFormat="1" ht="24" x14ac:dyDescent="0.3">
      <c r="A1" s="1"/>
      <c r="B1" s="5" t="s">
        <v>12</v>
      </c>
      <c r="C1" s="2"/>
      <c r="D1" s="2"/>
      <c r="E1" s="2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20" customFormat="1" x14ac:dyDescent="0.2">
      <c r="A2" s="1"/>
      <c r="B2" s="6"/>
      <c r="C2" s="2"/>
      <c r="D2" s="2"/>
      <c r="E2" s="2"/>
      <c r="F2" s="3"/>
      <c r="G2" s="3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20" customFormat="1" x14ac:dyDescent="0.2">
      <c r="A3" s="4"/>
      <c r="B3" s="70" t="s">
        <v>17</v>
      </c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4"/>
      <c r="O3" s="4"/>
      <c r="P3" s="4"/>
      <c r="Q3" s="4"/>
      <c r="R3" s="4"/>
      <c r="S3" s="4"/>
      <c r="T3" s="4"/>
    </row>
    <row r="4" spans="1:20" customFormat="1" x14ac:dyDescent="0.2">
      <c r="A4" s="10"/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4"/>
      <c r="O4" s="4"/>
      <c r="P4" s="4"/>
      <c r="Q4" s="4"/>
      <c r="R4" s="4"/>
      <c r="S4" s="4"/>
      <c r="T4" s="4"/>
    </row>
    <row r="5" spans="1:20" customFormat="1" x14ac:dyDescent="0.2">
      <c r="A5" s="10"/>
      <c r="B5" s="62" t="s">
        <v>6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spans="1:20" customFormat="1" ht="16" thickBot="1" x14ac:dyDescent="0.25">
      <c r="A6" s="10"/>
      <c r="B6" s="11"/>
      <c r="C6" s="12"/>
      <c r="D6" s="13"/>
      <c r="E6" s="12"/>
      <c r="F6" s="14"/>
      <c r="G6" s="15"/>
      <c r="H6" s="10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customFormat="1" x14ac:dyDescent="0.2">
      <c r="A7" s="10"/>
      <c r="B7" s="29"/>
      <c r="C7" s="30"/>
      <c r="D7" s="31" t="s">
        <v>19</v>
      </c>
      <c r="E7" s="32"/>
      <c r="F7" s="32"/>
      <c r="G7" s="33" t="s">
        <v>0</v>
      </c>
      <c r="H7" s="32"/>
      <c r="I7" s="34"/>
      <c r="J7" s="33" t="s">
        <v>1</v>
      </c>
      <c r="K7" s="32"/>
      <c r="L7" s="34"/>
      <c r="M7" s="35"/>
      <c r="N7" s="4"/>
      <c r="O7" s="4"/>
      <c r="P7" s="4"/>
    </row>
    <row r="8" spans="1:20" customFormat="1" ht="16" thickBot="1" x14ac:dyDescent="0.25">
      <c r="A8" s="10"/>
      <c r="B8" s="36" t="s">
        <v>5</v>
      </c>
      <c r="C8" s="37" t="s">
        <v>2</v>
      </c>
      <c r="D8" s="38">
        <v>2027</v>
      </c>
      <c r="E8" s="38">
        <v>2028</v>
      </c>
      <c r="F8" s="38">
        <v>2029</v>
      </c>
      <c r="G8" s="39"/>
      <c r="H8" s="40"/>
      <c r="I8" s="41"/>
      <c r="J8" s="38">
        <v>2027</v>
      </c>
      <c r="K8" s="38">
        <v>2028</v>
      </c>
      <c r="L8" s="38">
        <v>2029</v>
      </c>
      <c r="M8" s="37" t="s">
        <v>3</v>
      </c>
      <c r="N8" s="4"/>
      <c r="O8" s="4"/>
      <c r="P8" s="4"/>
    </row>
    <row r="9" spans="1:20" customFormat="1" ht="16" thickBot="1" x14ac:dyDescent="0.25">
      <c r="A9" s="10"/>
      <c r="B9" s="49" t="s">
        <v>15</v>
      </c>
      <c r="C9" s="50"/>
      <c r="D9" s="51">
        <f>52*O9</f>
        <v>55588</v>
      </c>
      <c r="E9" s="52">
        <f>D9</f>
        <v>55588</v>
      </c>
      <c r="F9" s="53">
        <f>D9</f>
        <v>55588</v>
      </c>
      <c r="G9" s="45"/>
      <c r="H9" s="45"/>
      <c r="I9" s="46"/>
      <c r="J9" s="47"/>
      <c r="K9" s="45"/>
      <c r="L9" s="46"/>
      <c r="M9" s="48"/>
      <c r="N9" s="67" t="s">
        <v>18</v>
      </c>
      <c r="O9" s="67">
        <v>1069</v>
      </c>
      <c r="P9" s="4"/>
    </row>
    <row r="10" spans="1:20" customFormat="1" ht="16" thickBot="1" x14ac:dyDescent="0.25">
      <c r="A10" s="10"/>
      <c r="B10" s="49" t="s">
        <v>16</v>
      </c>
      <c r="C10" s="50"/>
      <c r="D10" s="51">
        <f>D9/2</f>
        <v>27794</v>
      </c>
      <c r="E10" s="52">
        <f>E9/2</f>
        <v>27794</v>
      </c>
      <c r="F10" s="53">
        <f>F9/2</f>
        <v>27794</v>
      </c>
      <c r="G10" s="45"/>
      <c r="H10" s="45"/>
      <c r="I10" s="46"/>
      <c r="J10" s="47"/>
      <c r="K10" s="45"/>
      <c r="L10" s="46"/>
      <c r="M10" s="48"/>
      <c r="N10" s="67"/>
      <c r="O10" s="67"/>
      <c r="P10" s="4"/>
    </row>
    <row r="11" spans="1:20" customFormat="1" x14ac:dyDescent="0.2">
      <c r="A11" s="10"/>
      <c r="B11" s="61" t="s">
        <v>14</v>
      </c>
      <c r="C11" s="44">
        <v>0</v>
      </c>
      <c r="D11" s="54"/>
      <c r="E11" s="55"/>
      <c r="F11" s="56"/>
      <c r="G11" s="22">
        <f>D11/D$10</f>
        <v>0</v>
      </c>
      <c r="H11" s="23">
        <f>E11/E$10</f>
        <v>0</v>
      </c>
      <c r="I11" s="24">
        <f t="shared" ref="I11:I12" si="0">F11/F$10</f>
        <v>0</v>
      </c>
      <c r="J11" s="19">
        <f t="shared" ref="J11:L12" si="1">D11/D$9*100*$C11</f>
        <v>0</v>
      </c>
      <c r="K11" s="20">
        <f t="shared" si="1"/>
        <v>0</v>
      </c>
      <c r="L11" s="21">
        <f t="shared" si="1"/>
        <v>0</v>
      </c>
      <c r="M11" s="17">
        <f t="shared" ref="M11:M12" si="2">AVERAGE(J11:L11)</f>
        <v>0</v>
      </c>
      <c r="N11" s="67"/>
      <c r="O11" s="67"/>
      <c r="P11" s="4"/>
    </row>
    <row r="12" spans="1:20" customFormat="1" ht="16" thickBot="1" x14ac:dyDescent="0.25">
      <c r="A12" s="10"/>
      <c r="B12" s="61" t="s">
        <v>13</v>
      </c>
      <c r="C12" s="44">
        <v>1</v>
      </c>
      <c r="D12" s="54"/>
      <c r="E12" s="55"/>
      <c r="F12" s="56"/>
      <c r="G12" s="25">
        <f>D12/D$10</f>
        <v>0</v>
      </c>
      <c r="H12" s="26">
        <f>E12/E$10</f>
        <v>0</v>
      </c>
      <c r="I12" s="27">
        <f t="shared" si="0"/>
        <v>0</v>
      </c>
      <c r="J12" s="57">
        <f t="shared" si="1"/>
        <v>0</v>
      </c>
      <c r="K12" s="58">
        <f t="shared" si="1"/>
        <v>0</v>
      </c>
      <c r="L12" s="59">
        <f t="shared" si="1"/>
        <v>0</v>
      </c>
      <c r="M12" s="17">
        <f t="shared" si="2"/>
        <v>0</v>
      </c>
      <c r="N12" s="67"/>
      <c r="O12" s="67"/>
      <c r="P12" s="4"/>
    </row>
    <row r="13" spans="1:20" customFormat="1" ht="20" thickBot="1" x14ac:dyDescent="0.3">
      <c r="A13" s="10"/>
      <c r="B13" s="42"/>
      <c r="C13" s="42"/>
      <c r="D13" s="43"/>
      <c r="E13" s="43"/>
      <c r="F13" s="43"/>
      <c r="G13" s="18"/>
      <c r="H13" s="7"/>
      <c r="I13" s="7"/>
      <c r="J13" s="8"/>
      <c r="K13" s="9"/>
      <c r="L13" s="60" t="s">
        <v>4</v>
      </c>
      <c r="M13" s="60">
        <f>SUM(M11:M12)</f>
        <v>0</v>
      </c>
      <c r="N13" s="67"/>
      <c r="O13" s="67"/>
      <c r="P13" s="4"/>
    </row>
    <row r="14" spans="1:20" customFormat="1" x14ac:dyDescent="0.2">
      <c r="A14" s="10"/>
      <c r="B14" s="11"/>
      <c r="C14" s="12"/>
      <c r="D14" s="13"/>
      <c r="E14" s="12"/>
      <c r="F14" s="14"/>
      <c r="G14" s="15"/>
      <c r="H14" s="10"/>
      <c r="I14" s="4"/>
      <c r="J14" s="4"/>
      <c r="K14" s="4"/>
      <c r="L14" s="4"/>
      <c r="M14" s="4"/>
      <c r="N14" s="67"/>
      <c r="O14" s="67"/>
      <c r="P14" s="4"/>
    </row>
    <row r="15" spans="1:20" customFormat="1" x14ac:dyDescent="0.2">
      <c r="A15" s="10"/>
      <c r="B15" s="62" t="s">
        <v>7</v>
      </c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67"/>
      <c r="O15" s="67"/>
      <c r="P15" s="4"/>
    </row>
    <row r="16" spans="1:20" customFormat="1" ht="16" thickBot="1" x14ac:dyDescent="0.25">
      <c r="A16" s="10"/>
      <c r="B16" s="11"/>
      <c r="C16" s="12"/>
      <c r="D16" s="13"/>
      <c r="E16" s="12"/>
      <c r="F16" s="14"/>
      <c r="G16" s="15"/>
      <c r="H16" s="10"/>
      <c r="I16" s="4"/>
      <c r="J16" s="4"/>
      <c r="K16" s="4"/>
      <c r="L16" s="4"/>
      <c r="M16" s="4"/>
      <c r="N16" s="67"/>
      <c r="O16" s="67"/>
      <c r="P16" s="4"/>
    </row>
    <row r="17" spans="1:16" customFormat="1" x14ac:dyDescent="0.2">
      <c r="A17" s="10"/>
      <c r="B17" s="29"/>
      <c r="C17" s="30"/>
      <c r="D17" s="31" t="s">
        <v>19</v>
      </c>
      <c r="E17" s="32"/>
      <c r="F17" s="32"/>
      <c r="G17" s="33" t="s">
        <v>0</v>
      </c>
      <c r="H17" s="32"/>
      <c r="I17" s="34"/>
      <c r="J17" s="33" t="s">
        <v>1</v>
      </c>
      <c r="K17" s="32"/>
      <c r="L17" s="34"/>
      <c r="M17" s="35"/>
      <c r="N17" s="67"/>
      <c r="O17" s="67"/>
      <c r="P17" s="4"/>
    </row>
    <row r="18" spans="1:16" customFormat="1" ht="16" thickBot="1" x14ac:dyDescent="0.25">
      <c r="A18" s="10"/>
      <c r="B18" s="36" t="s">
        <v>5</v>
      </c>
      <c r="C18" s="37" t="s">
        <v>2</v>
      </c>
      <c r="D18" s="38">
        <v>2027</v>
      </c>
      <c r="E18" s="38">
        <v>2028</v>
      </c>
      <c r="F18" s="38">
        <v>2029</v>
      </c>
      <c r="G18" s="39"/>
      <c r="H18" s="40"/>
      <c r="I18" s="41"/>
      <c r="J18" s="38">
        <v>2027</v>
      </c>
      <c r="K18" s="38">
        <v>2028</v>
      </c>
      <c r="L18" s="38">
        <v>2029</v>
      </c>
      <c r="M18" s="37" t="s">
        <v>3</v>
      </c>
      <c r="N18" s="67"/>
      <c r="O18" s="67"/>
      <c r="P18" s="4"/>
    </row>
    <row r="19" spans="1:16" customFormat="1" ht="16" thickBot="1" x14ac:dyDescent="0.25">
      <c r="A19" s="10"/>
      <c r="B19" s="49" t="s">
        <v>15</v>
      </c>
      <c r="C19" s="50"/>
      <c r="D19" s="51">
        <f>52*O19</f>
        <v>26936</v>
      </c>
      <c r="E19" s="52">
        <f>D19</f>
        <v>26936</v>
      </c>
      <c r="F19" s="53">
        <f>D19</f>
        <v>26936</v>
      </c>
      <c r="G19" s="45"/>
      <c r="H19" s="45"/>
      <c r="I19" s="46"/>
      <c r="J19" s="47"/>
      <c r="K19" s="45"/>
      <c r="L19" s="46"/>
      <c r="M19" s="48"/>
      <c r="N19" s="67" t="s">
        <v>18</v>
      </c>
      <c r="O19" s="67">
        <v>518</v>
      </c>
      <c r="P19" s="4"/>
    </row>
    <row r="20" spans="1:16" customFormat="1" ht="16" thickBot="1" x14ac:dyDescent="0.25">
      <c r="A20" s="10"/>
      <c r="B20" s="49" t="s">
        <v>16</v>
      </c>
      <c r="C20" s="50"/>
      <c r="D20" s="51">
        <f>D19/2</f>
        <v>13468</v>
      </c>
      <c r="E20" s="52">
        <f>E19/2</f>
        <v>13468</v>
      </c>
      <c r="F20" s="53">
        <f>F19/2</f>
        <v>13468</v>
      </c>
      <c r="G20" s="45"/>
      <c r="H20" s="45"/>
      <c r="I20" s="46"/>
      <c r="J20" s="47"/>
      <c r="K20" s="45"/>
      <c r="L20" s="46"/>
      <c r="M20" s="48"/>
      <c r="N20" s="67"/>
      <c r="O20" s="67"/>
      <c r="P20" s="4"/>
    </row>
    <row r="21" spans="1:16" customFormat="1" x14ac:dyDescent="0.2">
      <c r="A21" s="10"/>
      <c r="B21" s="61" t="s">
        <v>14</v>
      </c>
      <c r="C21" s="44">
        <v>0</v>
      </c>
      <c r="D21" s="54"/>
      <c r="E21" s="55"/>
      <c r="F21" s="56"/>
      <c r="G21" s="22">
        <f t="shared" ref="G21:G22" si="3">D21/D$20</f>
        <v>0</v>
      </c>
      <c r="H21" s="23">
        <f t="shared" ref="H21:H22" si="4">E21/E$20</f>
        <v>0</v>
      </c>
      <c r="I21" s="24">
        <f t="shared" ref="I21:I22" si="5">F21/F$20</f>
        <v>0</v>
      </c>
      <c r="J21" s="19">
        <f t="shared" ref="J21:J22" si="6">D21/D$19*100*$C21</f>
        <v>0</v>
      </c>
      <c r="K21" s="20">
        <f t="shared" ref="K21:K22" si="7">E21/E$19*100*$C21</f>
        <v>0</v>
      </c>
      <c r="L21" s="21">
        <f t="shared" ref="L21:L22" si="8">F21/F$19*100*$C21</f>
        <v>0</v>
      </c>
      <c r="M21" s="17">
        <f t="shared" ref="M21:M22" si="9">AVERAGE(J21:L21)</f>
        <v>0</v>
      </c>
      <c r="N21" s="67"/>
      <c r="O21" s="67"/>
      <c r="P21" s="4"/>
    </row>
    <row r="22" spans="1:16" customFormat="1" ht="16" thickBot="1" x14ac:dyDescent="0.25">
      <c r="A22" s="10"/>
      <c r="B22" s="61" t="s">
        <v>13</v>
      </c>
      <c r="C22" s="44">
        <v>1</v>
      </c>
      <c r="D22" s="54"/>
      <c r="E22" s="55"/>
      <c r="F22" s="56"/>
      <c r="G22" s="25">
        <f t="shared" si="3"/>
        <v>0</v>
      </c>
      <c r="H22" s="26">
        <f t="shared" si="4"/>
        <v>0</v>
      </c>
      <c r="I22" s="27">
        <f t="shared" si="5"/>
        <v>0</v>
      </c>
      <c r="J22" s="57">
        <f t="shared" si="6"/>
        <v>0</v>
      </c>
      <c r="K22" s="58">
        <f t="shared" si="7"/>
        <v>0</v>
      </c>
      <c r="L22" s="59">
        <f t="shared" si="8"/>
        <v>0</v>
      </c>
      <c r="M22" s="17">
        <f t="shared" si="9"/>
        <v>0</v>
      </c>
      <c r="N22" s="67"/>
      <c r="O22" s="67"/>
      <c r="P22" s="4"/>
    </row>
    <row r="23" spans="1:16" customFormat="1" ht="20" thickBot="1" x14ac:dyDescent="0.3">
      <c r="A23" s="10"/>
      <c r="B23" s="42"/>
      <c r="C23" s="42"/>
      <c r="D23" s="43"/>
      <c r="E23" s="43"/>
      <c r="F23" s="43"/>
      <c r="G23" s="18"/>
      <c r="H23" s="7"/>
      <c r="I23" s="7"/>
      <c r="J23" s="8"/>
      <c r="K23" s="9"/>
      <c r="L23" s="60" t="s">
        <v>4</v>
      </c>
      <c r="M23" s="60">
        <f>SUM(M21:M22)</f>
        <v>0</v>
      </c>
      <c r="N23" s="67"/>
      <c r="O23" s="67"/>
      <c r="P23" s="4"/>
    </row>
    <row r="24" spans="1:16" x14ac:dyDescent="0.2">
      <c r="A24" s="10"/>
      <c r="B24" s="16"/>
      <c r="C24" s="10"/>
      <c r="D24" s="10"/>
      <c r="E24" s="10"/>
      <c r="F24" s="10"/>
      <c r="G24" s="10"/>
      <c r="H24" s="10"/>
      <c r="N24" s="67"/>
      <c r="O24" s="67"/>
    </row>
    <row r="25" spans="1:16" x14ac:dyDescent="0.2">
      <c r="A25" s="10"/>
      <c r="B25" s="62" t="s">
        <v>8</v>
      </c>
      <c r="N25" s="67"/>
      <c r="O25" s="67"/>
    </row>
    <row r="26" spans="1:16" ht="16" thickBot="1" x14ac:dyDescent="0.25">
      <c r="B26" s="11"/>
      <c r="C26" s="12"/>
      <c r="D26" s="13"/>
      <c r="E26" s="12"/>
      <c r="F26" s="14"/>
      <c r="G26" s="15"/>
      <c r="H26" s="10"/>
      <c r="N26" s="67"/>
      <c r="O26" s="67"/>
    </row>
    <row r="27" spans="1:16" x14ac:dyDescent="0.2">
      <c r="B27" s="29"/>
      <c r="C27" s="30"/>
      <c r="D27" s="31" t="s">
        <v>19</v>
      </c>
      <c r="E27" s="32"/>
      <c r="F27" s="32"/>
      <c r="G27" s="33" t="s">
        <v>0</v>
      </c>
      <c r="H27" s="32"/>
      <c r="I27" s="34"/>
      <c r="J27" s="33" t="s">
        <v>1</v>
      </c>
      <c r="K27" s="32"/>
      <c r="L27" s="34"/>
      <c r="M27" s="35"/>
      <c r="N27" s="67"/>
      <c r="O27" s="67"/>
    </row>
    <row r="28" spans="1:16" ht="16" thickBot="1" x14ac:dyDescent="0.25">
      <c r="B28" s="36" t="s">
        <v>5</v>
      </c>
      <c r="C28" s="37" t="s">
        <v>2</v>
      </c>
      <c r="D28" s="38">
        <v>2027</v>
      </c>
      <c r="E28" s="38">
        <v>2028</v>
      </c>
      <c r="F28" s="38">
        <v>2029</v>
      </c>
      <c r="G28" s="39"/>
      <c r="H28" s="40"/>
      <c r="I28" s="41"/>
      <c r="J28" s="38">
        <v>2027</v>
      </c>
      <c r="K28" s="38">
        <v>2028</v>
      </c>
      <c r="L28" s="38">
        <v>2029</v>
      </c>
      <c r="M28" s="37" t="s">
        <v>3</v>
      </c>
      <c r="N28" s="67"/>
      <c r="O28" s="67"/>
    </row>
    <row r="29" spans="1:16" ht="16" thickBot="1" x14ac:dyDescent="0.25">
      <c r="B29" s="49" t="s">
        <v>15</v>
      </c>
      <c r="C29" s="50"/>
      <c r="D29" s="51">
        <f>52*O29</f>
        <v>26312</v>
      </c>
      <c r="E29" s="52">
        <f>D29</f>
        <v>26312</v>
      </c>
      <c r="F29" s="53">
        <f>D29</f>
        <v>26312</v>
      </c>
      <c r="G29" s="45"/>
      <c r="H29" s="45"/>
      <c r="I29" s="46"/>
      <c r="J29" s="47"/>
      <c r="K29" s="45"/>
      <c r="L29" s="46"/>
      <c r="M29" s="48"/>
      <c r="N29" s="67" t="s">
        <v>18</v>
      </c>
      <c r="O29" s="67">
        <v>506</v>
      </c>
    </row>
    <row r="30" spans="1:16" customFormat="1" ht="16" thickBot="1" x14ac:dyDescent="0.25">
      <c r="A30" s="10"/>
      <c r="B30" s="49" t="s">
        <v>16</v>
      </c>
      <c r="C30" s="50"/>
      <c r="D30" s="51">
        <f>D29/2</f>
        <v>13156</v>
      </c>
      <c r="E30" s="52">
        <f>E29/2</f>
        <v>13156</v>
      </c>
      <c r="F30" s="53">
        <f>F29/2</f>
        <v>13156</v>
      </c>
      <c r="G30" s="45"/>
      <c r="H30" s="45"/>
      <c r="I30" s="46"/>
      <c r="J30" s="47"/>
      <c r="K30" s="45"/>
      <c r="L30" s="46"/>
      <c r="M30" s="48"/>
      <c r="N30" s="67"/>
      <c r="O30" s="67"/>
      <c r="P30" s="4"/>
    </row>
    <row r="31" spans="1:16" x14ac:dyDescent="0.2">
      <c r="B31" s="61" t="s">
        <v>14</v>
      </c>
      <c r="C31" s="44">
        <v>0</v>
      </c>
      <c r="D31" s="54"/>
      <c r="E31" s="55"/>
      <c r="F31" s="56"/>
      <c r="G31" s="22">
        <f t="shared" ref="G31:G32" si="10">D31/D$30</f>
        <v>0</v>
      </c>
      <c r="H31" s="23">
        <f t="shared" ref="H31:H32" si="11">E31/E$30</f>
        <v>0</v>
      </c>
      <c r="I31" s="24">
        <f t="shared" ref="I31:I32" si="12">F31/F$30</f>
        <v>0</v>
      </c>
      <c r="J31" s="19">
        <f t="shared" ref="J31:J32" si="13">D31/D$29*100*$C31</f>
        <v>0</v>
      </c>
      <c r="K31" s="20">
        <f t="shared" ref="K31:K32" si="14">E31/E$29*100*$C31</f>
        <v>0</v>
      </c>
      <c r="L31" s="21">
        <f t="shared" ref="L31:L32" si="15">F31/F$29*100*$C31</f>
        <v>0</v>
      </c>
      <c r="M31" s="17">
        <f t="shared" ref="M31:M32" si="16">AVERAGE(J31:L31)</f>
        <v>0</v>
      </c>
      <c r="N31" s="67"/>
      <c r="O31" s="67"/>
    </row>
    <row r="32" spans="1:16" customFormat="1" ht="16" thickBot="1" x14ac:dyDescent="0.25">
      <c r="A32" s="4"/>
      <c r="B32" s="61" t="s">
        <v>13</v>
      </c>
      <c r="C32" s="44">
        <v>1</v>
      </c>
      <c r="D32" s="54"/>
      <c r="E32" s="55"/>
      <c r="F32" s="56"/>
      <c r="G32" s="25">
        <f t="shared" si="10"/>
        <v>0</v>
      </c>
      <c r="H32" s="26">
        <f t="shared" si="11"/>
        <v>0</v>
      </c>
      <c r="I32" s="27">
        <f t="shared" si="12"/>
        <v>0</v>
      </c>
      <c r="J32" s="57">
        <f t="shared" si="13"/>
        <v>0</v>
      </c>
      <c r="K32" s="58">
        <f t="shared" si="14"/>
        <v>0</v>
      </c>
      <c r="L32" s="59">
        <f t="shared" si="15"/>
        <v>0</v>
      </c>
      <c r="M32" s="17">
        <f t="shared" si="16"/>
        <v>0</v>
      </c>
      <c r="N32" s="67"/>
      <c r="O32" s="68"/>
    </row>
    <row r="33" spans="1:16" customFormat="1" ht="20" thickBot="1" x14ac:dyDescent="0.3">
      <c r="A33" s="4"/>
      <c r="B33" s="42"/>
      <c r="C33" s="42"/>
      <c r="D33" s="43"/>
      <c r="E33" s="43"/>
      <c r="F33" s="43"/>
      <c r="G33" s="18"/>
      <c r="H33" s="7"/>
      <c r="I33" s="7"/>
      <c r="J33" s="8"/>
      <c r="K33" s="9"/>
      <c r="L33" s="60" t="s">
        <v>4</v>
      </c>
      <c r="M33" s="60">
        <f>SUM(M31:M32)</f>
        <v>0</v>
      </c>
      <c r="N33" s="67"/>
      <c r="O33" s="68"/>
    </row>
    <row r="34" spans="1:16" customFormat="1" x14ac:dyDescent="0.2">
      <c r="A34" s="4"/>
      <c r="B34" s="11"/>
      <c r="C34" s="12"/>
      <c r="D34" s="13"/>
      <c r="E34" s="12"/>
      <c r="F34" s="14"/>
      <c r="G34" s="15"/>
      <c r="H34" s="10"/>
      <c r="I34" s="4"/>
      <c r="J34" s="4"/>
      <c r="K34" s="4"/>
      <c r="L34" s="4"/>
      <c r="M34" s="4"/>
      <c r="N34" s="67"/>
      <c r="O34" s="68"/>
    </row>
    <row r="35" spans="1:16" customFormat="1" x14ac:dyDescent="0.2">
      <c r="A35" s="4"/>
      <c r="B35" s="62" t="s">
        <v>9</v>
      </c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67"/>
      <c r="O35" s="68"/>
    </row>
    <row r="36" spans="1:16" customFormat="1" ht="16" thickBot="1" x14ac:dyDescent="0.25">
      <c r="A36" s="4"/>
      <c r="B36" s="11"/>
      <c r="C36" s="12"/>
      <c r="D36" s="13"/>
      <c r="E36" s="12"/>
      <c r="F36" s="14"/>
      <c r="G36" s="15"/>
      <c r="H36" s="10"/>
      <c r="I36" s="4"/>
      <c r="J36" s="4"/>
      <c r="K36" s="4"/>
      <c r="L36" s="4"/>
      <c r="M36" s="4"/>
      <c r="N36" s="67"/>
      <c r="O36" s="68"/>
    </row>
    <row r="37" spans="1:16" customFormat="1" x14ac:dyDescent="0.2">
      <c r="A37" s="4"/>
      <c r="B37" s="29"/>
      <c r="C37" s="30"/>
      <c r="D37" s="31" t="s">
        <v>19</v>
      </c>
      <c r="E37" s="32"/>
      <c r="F37" s="32"/>
      <c r="G37" s="33" t="s">
        <v>0</v>
      </c>
      <c r="H37" s="32"/>
      <c r="I37" s="34"/>
      <c r="J37" s="33" t="s">
        <v>1</v>
      </c>
      <c r="K37" s="32"/>
      <c r="L37" s="34"/>
      <c r="M37" s="35"/>
      <c r="N37" s="67"/>
      <c r="O37" s="68"/>
    </row>
    <row r="38" spans="1:16" customFormat="1" ht="16" thickBot="1" x14ac:dyDescent="0.25">
      <c r="A38" s="4"/>
      <c r="B38" s="36" t="s">
        <v>5</v>
      </c>
      <c r="C38" s="37" t="s">
        <v>2</v>
      </c>
      <c r="D38" s="38">
        <v>2027</v>
      </c>
      <c r="E38" s="38">
        <v>2028</v>
      </c>
      <c r="F38" s="38">
        <v>2029</v>
      </c>
      <c r="G38" s="39"/>
      <c r="H38" s="40"/>
      <c r="I38" s="41"/>
      <c r="J38" s="38">
        <v>2027</v>
      </c>
      <c r="K38" s="38">
        <v>2028</v>
      </c>
      <c r="L38" s="38">
        <v>2029</v>
      </c>
      <c r="M38" s="37" t="s">
        <v>3</v>
      </c>
      <c r="N38" s="67"/>
      <c r="O38" s="68"/>
    </row>
    <row r="39" spans="1:16" customFormat="1" ht="16" thickBot="1" x14ac:dyDescent="0.25">
      <c r="A39" s="4"/>
      <c r="B39" s="49" t="s">
        <v>15</v>
      </c>
      <c r="C39" s="50"/>
      <c r="D39" s="51">
        <f>52*O39</f>
        <v>53820</v>
      </c>
      <c r="E39" s="52">
        <f>D39</f>
        <v>53820</v>
      </c>
      <c r="F39" s="53">
        <f>D39</f>
        <v>53820</v>
      </c>
      <c r="G39" s="45"/>
      <c r="H39" s="45"/>
      <c r="I39" s="46"/>
      <c r="J39" s="47"/>
      <c r="K39" s="45"/>
      <c r="L39" s="46"/>
      <c r="M39" s="48"/>
      <c r="N39" s="67" t="s">
        <v>18</v>
      </c>
      <c r="O39" s="67">
        <v>1035</v>
      </c>
    </row>
    <row r="40" spans="1:16" customFormat="1" ht="16" thickBot="1" x14ac:dyDescent="0.25">
      <c r="A40" s="10"/>
      <c r="B40" s="49" t="s">
        <v>16</v>
      </c>
      <c r="C40" s="50"/>
      <c r="D40" s="51">
        <f>D39/2</f>
        <v>26910</v>
      </c>
      <c r="E40" s="52">
        <f>E39/2</f>
        <v>26910</v>
      </c>
      <c r="F40" s="53">
        <f>F39/2</f>
        <v>26910</v>
      </c>
      <c r="G40" s="45"/>
      <c r="H40" s="45"/>
      <c r="I40" s="46"/>
      <c r="J40" s="47"/>
      <c r="K40" s="45"/>
      <c r="L40" s="46"/>
      <c r="M40" s="48"/>
      <c r="N40" s="67"/>
      <c r="O40" s="67"/>
      <c r="P40" s="4"/>
    </row>
    <row r="41" spans="1:16" customFormat="1" x14ac:dyDescent="0.2">
      <c r="A41" s="4"/>
      <c r="B41" s="61" t="s">
        <v>14</v>
      </c>
      <c r="C41" s="44">
        <v>0</v>
      </c>
      <c r="D41" s="54"/>
      <c r="E41" s="55"/>
      <c r="F41" s="56"/>
      <c r="G41" s="22">
        <f t="shared" ref="G41:G42" si="17">D41/D$40</f>
        <v>0</v>
      </c>
      <c r="H41" s="23">
        <f t="shared" ref="H41:H42" si="18">E41/E$40</f>
        <v>0</v>
      </c>
      <c r="I41" s="24">
        <f t="shared" ref="I41:I42" si="19">F41/F$40</f>
        <v>0</v>
      </c>
      <c r="J41" s="20">
        <f t="shared" ref="J41:J42" si="20">D41/D$39*100*$C41</f>
        <v>0</v>
      </c>
      <c r="K41" s="20">
        <f t="shared" ref="K41:K42" si="21">E41/E$39*100*$C41</f>
        <v>0</v>
      </c>
      <c r="L41" s="21">
        <f t="shared" ref="L41:L42" si="22">F41/F$39*100*$C41</f>
        <v>0</v>
      </c>
      <c r="M41" s="17">
        <f t="shared" ref="M41:M42" si="23">AVERAGE(J41:L41)</f>
        <v>0</v>
      </c>
      <c r="N41" s="67"/>
      <c r="O41" s="68"/>
    </row>
    <row r="42" spans="1:16" customFormat="1" ht="16" thickBot="1" x14ac:dyDescent="0.25">
      <c r="A42" s="4"/>
      <c r="B42" s="61" t="s">
        <v>13</v>
      </c>
      <c r="C42" s="44">
        <v>1</v>
      </c>
      <c r="D42" s="54"/>
      <c r="E42" s="55"/>
      <c r="F42" s="56"/>
      <c r="G42" s="25">
        <f t="shared" si="17"/>
        <v>0</v>
      </c>
      <c r="H42" s="26">
        <f t="shared" si="18"/>
        <v>0</v>
      </c>
      <c r="I42" s="27">
        <f t="shared" si="19"/>
        <v>0</v>
      </c>
      <c r="J42" s="58">
        <f t="shared" si="20"/>
        <v>0</v>
      </c>
      <c r="K42" s="58">
        <f t="shared" si="21"/>
        <v>0</v>
      </c>
      <c r="L42" s="59">
        <f t="shared" si="22"/>
        <v>0</v>
      </c>
      <c r="M42" s="17">
        <f t="shared" si="23"/>
        <v>0</v>
      </c>
      <c r="N42" s="67"/>
      <c r="O42" s="68"/>
    </row>
    <row r="43" spans="1:16" customFormat="1" ht="20" thickBot="1" x14ac:dyDescent="0.3">
      <c r="A43" s="4"/>
      <c r="B43" s="42"/>
      <c r="C43" s="42"/>
      <c r="D43" s="43"/>
      <c r="E43" s="43"/>
      <c r="F43" s="43"/>
      <c r="G43" s="18"/>
      <c r="H43" s="7"/>
      <c r="I43" s="7"/>
      <c r="J43" s="1"/>
      <c r="K43" s="28"/>
      <c r="L43" s="63" t="s">
        <v>4</v>
      </c>
      <c r="M43" s="60">
        <f>SUM(M41:M42)</f>
        <v>0</v>
      </c>
      <c r="N43" s="67"/>
      <c r="O43" s="68"/>
    </row>
    <row r="44" spans="1:16" x14ac:dyDescent="0.2">
      <c r="N44" s="67"/>
      <c r="O44" s="67"/>
    </row>
    <row r="45" spans="1:16" x14ac:dyDescent="0.2">
      <c r="B45" s="62" t="s">
        <v>10</v>
      </c>
      <c r="N45" s="67"/>
      <c r="O45" s="67"/>
    </row>
    <row r="46" spans="1:16" ht="16" thickBot="1" x14ac:dyDescent="0.25">
      <c r="B46" s="11"/>
      <c r="C46" s="12"/>
      <c r="D46" s="13"/>
      <c r="E46" s="12"/>
      <c r="F46" s="14"/>
      <c r="G46" s="15"/>
      <c r="H46" s="10"/>
      <c r="N46" s="67"/>
      <c r="O46" s="67"/>
    </row>
    <row r="47" spans="1:16" x14ac:dyDescent="0.2">
      <c r="B47" s="29"/>
      <c r="C47" s="30"/>
      <c r="D47" s="31" t="s">
        <v>19</v>
      </c>
      <c r="E47" s="32"/>
      <c r="F47" s="32"/>
      <c r="G47" s="33" t="s">
        <v>0</v>
      </c>
      <c r="H47" s="32"/>
      <c r="I47" s="34"/>
      <c r="J47" s="33" t="s">
        <v>1</v>
      </c>
      <c r="K47" s="32"/>
      <c r="L47" s="34"/>
      <c r="M47" s="35"/>
      <c r="N47" s="67"/>
      <c r="O47" s="67"/>
    </row>
    <row r="48" spans="1:16" ht="16" thickBot="1" x14ac:dyDescent="0.25">
      <c r="B48" s="36" t="s">
        <v>5</v>
      </c>
      <c r="C48" s="37" t="s">
        <v>2</v>
      </c>
      <c r="D48" s="38">
        <v>2027</v>
      </c>
      <c r="E48" s="38">
        <v>2028</v>
      </c>
      <c r="F48" s="38">
        <v>2029</v>
      </c>
      <c r="G48" s="39"/>
      <c r="H48" s="40"/>
      <c r="I48" s="41"/>
      <c r="J48" s="38">
        <v>2027</v>
      </c>
      <c r="K48" s="38">
        <v>2028</v>
      </c>
      <c r="L48" s="38">
        <v>2029</v>
      </c>
      <c r="M48" s="37" t="s">
        <v>3</v>
      </c>
      <c r="N48" s="67"/>
      <c r="O48" s="67"/>
    </row>
    <row r="49" spans="1:16" ht="16" thickBot="1" x14ac:dyDescent="0.25">
      <c r="B49" s="49" t="s">
        <v>15</v>
      </c>
      <c r="C49" s="50"/>
      <c r="D49" s="51">
        <f>52*O49</f>
        <v>58396</v>
      </c>
      <c r="E49" s="52">
        <f>D49</f>
        <v>58396</v>
      </c>
      <c r="F49" s="53">
        <f>D49</f>
        <v>58396</v>
      </c>
      <c r="G49" s="64"/>
      <c r="H49" s="64"/>
      <c r="I49" s="65"/>
      <c r="J49" s="66"/>
      <c r="K49" s="64"/>
      <c r="L49" s="65"/>
      <c r="M49" s="48"/>
      <c r="N49" s="67" t="s">
        <v>18</v>
      </c>
      <c r="O49" s="67">
        <v>1123</v>
      </c>
    </row>
    <row r="50" spans="1:16" customFormat="1" ht="16" thickBot="1" x14ac:dyDescent="0.25">
      <c r="A50" s="10"/>
      <c r="B50" s="49" t="s">
        <v>16</v>
      </c>
      <c r="C50" s="50"/>
      <c r="D50" s="51">
        <f>D49/2</f>
        <v>29198</v>
      </c>
      <c r="E50" s="52">
        <f>E49/2</f>
        <v>29198</v>
      </c>
      <c r="F50" s="53">
        <f>F49/2</f>
        <v>29198</v>
      </c>
      <c r="G50" s="45"/>
      <c r="H50" s="45"/>
      <c r="I50" s="46"/>
      <c r="J50" s="47"/>
      <c r="K50" s="45"/>
      <c r="L50" s="46"/>
      <c r="M50" s="48"/>
      <c r="N50" s="67"/>
      <c r="O50" s="67"/>
      <c r="P50" s="4"/>
    </row>
    <row r="51" spans="1:16" x14ac:dyDescent="0.2">
      <c r="B51" s="61" t="s">
        <v>14</v>
      </c>
      <c r="C51" s="44">
        <v>0</v>
      </c>
      <c r="D51" s="54"/>
      <c r="E51" s="55"/>
      <c r="F51" s="55"/>
      <c r="G51" s="22">
        <f t="shared" ref="G51:G52" si="24">D51/D$50</f>
        <v>0</v>
      </c>
      <c r="H51" s="23">
        <f t="shared" ref="H51:H52" si="25">E51/E$50</f>
        <v>0</v>
      </c>
      <c r="I51" s="24">
        <f t="shared" ref="I51:I52" si="26">F51/F$50</f>
        <v>0</v>
      </c>
      <c r="J51" s="19">
        <f t="shared" ref="J51:J52" si="27">D51/D$49*100*$C51</f>
        <v>0</v>
      </c>
      <c r="K51" s="20">
        <f t="shared" ref="K51:K52" si="28">E51/E$49*100*$C51</f>
        <v>0</v>
      </c>
      <c r="L51" s="21">
        <f t="shared" ref="L51:L52" si="29">F51/F$49*100*$C51</f>
        <v>0</v>
      </c>
      <c r="M51" s="21">
        <f t="shared" ref="M51:M52" si="30">AVERAGE(J51:L51)</f>
        <v>0</v>
      </c>
      <c r="N51" s="67"/>
      <c r="O51" s="67"/>
    </row>
    <row r="52" spans="1:16" ht="16" thickBot="1" x14ac:dyDescent="0.25">
      <c r="B52" s="61" t="s">
        <v>13</v>
      </c>
      <c r="C52" s="44">
        <v>1</v>
      </c>
      <c r="D52" s="54"/>
      <c r="E52" s="55"/>
      <c r="F52" s="55"/>
      <c r="G52" s="25">
        <f t="shared" si="24"/>
        <v>0</v>
      </c>
      <c r="H52" s="26">
        <f t="shared" si="25"/>
        <v>0</v>
      </c>
      <c r="I52" s="27">
        <f t="shared" si="26"/>
        <v>0</v>
      </c>
      <c r="J52" s="57">
        <f t="shared" si="27"/>
        <v>0</v>
      </c>
      <c r="K52" s="58">
        <f t="shared" si="28"/>
        <v>0</v>
      </c>
      <c r="L52" s="59">
        <f t="shared" si="29"/>
        <v>0</v>
      </c>
      <c r="M52" s="21">
        <f t="shared" si="30"/>
        <v>0</v>
      </c>
      <c r="N52" s="67"/>
      <c r="O52" s="67"/>
    </row>
    <row r="53" spans="1:16" ht="20" thickBot="1" x14ac:dyDescent="0.3">
      <c r="B53" s="42"/>
      <c r="C53" s="42"/>
      <c r="D53" s="43"/>
      <c r="E53" s="43"/>
      <c r="F53" s="43"/>
      <c r="G53" s="18"/>
      <c r="H53" s="7"/>
      <c r="I53" s="7"/>
      <c r="J53" s="1"/>
      <c r="K53" s="28"/>
      <c r="L53" s="63" t="s">
        <v>4</v>
      </c>
      <c r="M53" s="60">
        <f>SUM(M51:M52)</f>
        <v>0</v>
      </c>
      <c r="N53" s="67"/>
      <c r="O53" s="67"/>
    </row>
    <row r="54" spans="1:16" x14ac:dyDescent="0.2"/>
    <row r="55" spans="1:16" x14ac:dyDescent="0.2">
      <c r="B55" s="62" t="s">
        <v>11</v>
      </c>
    </row>
    <row r="56" spans="1:16" ht="16" thickBot="1" x14ac:dyDescent="0.25">
      <c r="B56" s="11"/>
      <c r="C56" s="12"/>
      <c r="D56" s="13"/>
      <c r="E56" s="12"/>
      <c r="F56" s="14"/>
      <c r="G56" s="15"/>
      <c r="H56" s="10"/>
    </row>
    <row r="57" spans="1:16" x14ac:dyDescent="0.2">
      <c r="B57" s="29"/>
      <c r="C57" s="30"/>
      <c r="D57" s="31" t="s">
        <v>19</v>
      </c>
      <c r="E57" s="32"/>
      <c r="F57" s="32"/>
      <c r="G57" s="33" t="s">
        <v>0</v>
      </c>
      <c r="H57" s="32"/>
      <c r="I57" s="34"/>
      <c r="J57" s="33" t="s">
        <v>1</v>
      </c>
      <c r="K57" s="32"/>
      <c r="L57" s="34"/>
      <c r="M57" s="35"/>
    </row>
    <row r="58" spans="1:16" ht="16" thickBot="1" x14ac:dyDescent="0.25">
      <c r="B58" s="36" t="s">
        <v>5</v>
      </c>
      <c r="C58" s="37" t="s">
        <v>2</v>
      </c>
      <c r="D58" s="38">
        <v>2027</v>
      </c>
      <c r="E58" s="38">
        <v>2028</v>
      </c>
      <c r="F58" s="38">
        <v>2029</v>
      </c>
      <c r="G58" s="39"/>
      <c r="H58" s="40"/>
      <c r="I58" s="41"/>
      <c r="J58" s="38">
        <v>2027</v>
      </c>
      <c r="K58" s="38">
        <v>2028</v>
      </c>
      <c r="L58" s="38">
        <v>2029</v>
      </c>
      <c r="M58" s="37" t="s">
        <v>3</v>
      </c>
    </row>
    <row r="59" spans="1:16" ht="16" thickBot="1" x14ac:dyDescent="0.25">
      <c r="B59" s="49" t="s">
        <v>15</v>
      </c>
      <c r="C59" s="50"/>
      <c r="D59" s="51">
        <f>52*O59</f>
        <v>767</v>
      </c>
      <c r="E59" s="52">
        <f>D59</f>
        <v>767</v>
      </c>
      <c r="F59" s="53">
        <f>D59</f>
        <v>767</v>
      </c>
      <c r="G59" s="64"/>
      <c r="H59" s="64"/>
      <c r="I59" s="65"/>
      <c r="J59" s="66"/>
      <c r="K59" s="64"/>
      <c r="L59" s="65"/>
      <c r="M59" s="48"/>
      <c r="N59" s="72" t="s">
        <v>18</v>
      </c>
      <c r="O59" s="72">
        <v>14.75</v>
      </c>
    </row>
    <row r="60" spans="1:16" customFormat="1" ht="16" thickBot="1" x14ac:dyDescent="0.25">
      <c r="A60" s="10"/>
      <c r="B60" s="49" t="s">
        <v>16</v>
      </c>
      <c r="C60" s="50"/>
      <c r="D60" s="51">
        <f>D59/2</f>
        <v>383.5</v>
      </c>
      <c r="E60" s="52">
        <f>E59/2</f>
        <v>383.5</v>
      </c>
      <c r="F60" s="53">
        <f>F59/2</f>
        <v>383.5</v>
      </c>
      <c r="G60" s="45"/>
      <c r="H60" s="45"/>
      <c r="I60" s="46"/>
      <c r="J60" s="47"/>
      <c r="K60" s="45"/>
      <c r="L60" s="46"/>
      <c r="M60" s="48"/>
      <c r="N60" s="4"/>
      <c r="O60" s="4"/>
      <c r="P60" s="4"/>
    </row>
    <row r="61" spans="1:16" x14ac:dyDescent="0.2">
      <c r="B61" s="61" t="s">
        <v>14</v>
      </c>
      <c r="C61" s="44">
        <v>0</v>
      </c>
      <c r="D61" s="54"/>
      <c r="E61" s="55"/>
      <c r="F61" s="55"/>
      <c r="G61" s="22">
        <f t="shared" ref="G61:G62" si="31">D61/D$60</f>
        <v>0</v>
      </c>
      <c r="H61" s="23">
        <f t="shared" ref="H61:H62" si="32">E61/E$60</f>
        <v>0</v>
      </c>
      <c r="I61" s="24">
        <f t="shared" ref="I61:I62" si="33">F61/F$60</f>
        <v>0</v>
      </c>
      <c r="J61" s="19">
        <f t="shared" ref="J61:J62" si="34">D61/D$49*100*$C61</f>
        <v>0</v>
      </c>
      <c r="K61" s="20">
        <f>E61/E$49*100*$C61</f>
        <v>0</v>
      </c>
      <c r="L61" s="21">
        <f>F61/F$49*100*$C61</f>
        <v>0</v>
      </c>
      <c r="M61" s="21">
        <f t="shared" ref="M61:M62" si="35">AVERAGE(J61:L61)</f>
        <v>0</v>
      </c>
    </row>
    <row r="62" spans="1:16" ht="16" thickBot="1" x14ac:dyDescent="0.25">
      <c r="B62" s="61" t="s">
        <v>13</v>
      </c>
      <c r="C62" s="44">
        <v>1</v>
      </c>
      <c r="D62" s="54"/>
      <c r="E62" s="55"/>
      <c r="F62" s="55"/>
      <c r="G62" s="25">
        <f t="shared" si="31"/>
        <v>0</v>
      </c>
      <c r="H62" s="26">
        <f t="shared" si="32"/>
        <v>0</v>
      </c>
      <c r="I62" s="27">
        <f t="shared" si="33"/>
        <v>0</v>
      </c>
      <c r="J62" s="57">
        <f t="shared" si="34"/>
        <v>0</v>
      </c>
      <c r="K62" s="58">
        <f>E62/E$49*100*$C62</f>
        <v>0</v>
      </c>
      <c r="L62" s="59">
        <f>F62/F$49*100*$C62</f>
        <v>0</v>
      </c>
      <c r="M62" s="21">
        <f t="shared" si="35"/>
        <v>0</v>
      </c>
    </row>
    <row r="63" spans="1:16" ht="20" thickBot="1" x14ac:dyDescent="0.3">
      <c r="B63" s="42"/>
      <c r="C63" s="42"/>
      <c r="D63" s="43"/>
      <c r="E63" s="43"/>
      <c r="F63" s="43"/>
      <c r="G63" s="18"/>
      <c r="H63" s="7"/>
      <c r="I63" s="7"/>
      <c r="J63" s="1"/>
      <c r="K63" s="28"/>
      <c r="L63" s="63" t="s">
        <v>4</v>
      </c>
      <c r="M63" s="60">
        <f>SUM(M61:M62)</f>
        <v>0</v>
      </c>
    </row>
    <row r="64" spans="1:16" x14ac:dyDescent="0.2"/>
    <row r="65" x14ac:dyDescent="0.2"/>
    <row r="66" x14ac:dyDescent="0.2"/>
    <row r="67" x14ac:dyDescent="0.2"/>
    <row r="68" x14ac:dyDescent="0.2"/>
    <row r="69" x14ac:dyDescent="0.2"/>
    <row r="70" x14ac:dyDescent="0.2"/>
    <row r="71" x14ac:dyDescent="0.2"/>
    <row r="72" x14ac:dyDescent="0.2"/>
    <row r="73" x14ac:dyDescent="0.2"/>
    <row r="74" x14ac:dyDescent="0.2"/>
    <row r="75" x14ac:dyDescent="0.2"/>
    <row r="76" x14ac:dyDescent="0.2"/>
    <row r="77" x14ac:dyDescent="0.2"/>
    <row r="78" x14ac:dyDescent="0.2"/>
    <row r="79" x14ac:dyDescent="0.2"/>
    <row r="80" x14ac:dyDescent="0.2"/>
    <row r="81" x14ac:dyDescent="0.2"/>
    <row r="82" x14ac:dyDescent="0.2"/>
    <row r="83" x14ac:dyDescent="0.2"/>
    <row r="84" x14ac:dyDescent="0.2"/>
    <row r="85" x14ac:dyDescent="0.2"/>
    <row r="86" x14ac:dyDescent="0.2"/>
    <row r="87" x14ac:dyDescent="0.2"/>
    <row r="88" x14ac:dyDescent="0.2"/>
    <row r="89" x14ac:dyDescent="0.2"/>
    <row r="90" x14ac:dyDescent="0.2"/>
    <row r="91" x14ac:dyDescent="0.2"/>
    <row r="92" x14ac:dyDescent="0.2"/>
    <row r="93" x14ac:dyDescent="0.2"/>
    <row r="94" x14ac:dyDescent="0.2"/>
    <row r="95" x14ac:dyDescent="0.2"/>
    <row r="96" x14ac:dyDescent="0.2"/>
    <row r="97" x14ac:dyDescent="0.2"/>
    <row r="98" x14ac:dyDescent="0.2"/>
    <row r="99" x14ac:dyDescent="0.2"/>
    <row r="100" x14ac:dyDescent="0.2"/>
    <row r="101" x14ac:dyDescent="0.2"/>
    <row r="102" x14ac:dyDescent="0.2"/>
    <row r="103" x14ac:dyDescent="0.2"/>
    <row r="104" x14ac:dyDescent="0.2"/>
    <row r="105" x14ac:dyDescent="0.2"/>
    <row r="106" x14ac:dyDescent="0.2"/>
    <row r="107" x14ac:dyDescent="0.2"/>
    <row r="108" x14ac:dyDescent="0.2"/>
    <row r="109" x14ac:dyDescent="0.2"/>
    <row r="110" x14ac:dyDescent="0.2"/>
    <row r="111" x14ac:dyDescent="0.2"/>
    <row r="112" x14ac:dyDescent="0.2"/>
    <row r="113" x14ac:dyDescent="0.2"/>
    <row r="114" x14ac:dyDescent="0.2"/>
    <row r="115" x14ac:dyDescent="0.2"/>
    <row r="116" x14ac:dyDescent="0.2"/>
    <row r="117" x14ac:dyDescent="0.2"/>
    <row r="118" x14ac:dyDescent="0.2"/>
    <row r="119" x14ac:dyDescent="0.2"/>
    <row r="120" x14ac:dyDescent="0.2"/>
    <row r="121" x14ac:dyDescent="0.2"/>
    <row r="122" x14ac:dyDescent="0.2"/>
    <row r="123" x14ac:dyDescent="0.2"/>
    <row r="124" x14ac:dyDescent="0.2"/>
    <row r="125" x14ac:dyDescent="0.2"/>
    <row r="126" x14ac:dyDescent="0.2"/>
    <row r="127" x14ac:dyDescent="0.2"/>
    <row r="128" x14ac:dyDescent="0.2"/>
    <row r="129" x14ac:dyDescent="0.2"/>
    <row r="130" x14ac:dyDescent="0.2"/>
    <row r="131" x14ac:dyDescent="0.2"/>
    <row r="132" x14ac:dyDescent="0.2"/>
    <row r="133" x14ac:dyDescent="0.2"/>
    <row r="134" x14ac:dyDescent="0.2"/>
    <row r="135" x14ac:dyDescent="0.2"/>
  </sheetData>
  <mergeCells count="2">
    <mergeCell ref="B4:M4"/>
    <mergeCell ref="B3:M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percelen</vt:lpstr>
    </vt:vector>
  </TitlesOfParts>
  <Company>Significant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Koen Idzenga</dc:creator>
  <cp:lastModifiedBy>Thomas Portegijs</cp:lastModifiedBy>
  <dcterms:created xsi:type="dcterms:W3CDTF">2017-01-06T14:44:58Z</dcterms:created>
  <dcterms:modified xsi:type="dcterms:W3CDTF">2025-08-20T11:52:10Z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