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DB\CLVD Dropbox\Cleverland\01-Projecten\25022 Reconstructie Tramstraat e.o. Roggel\04 Contract\04 Definitief\02 bijlagen\"/>
    </mc:Choice>
  </mc:AlternateContent>
  <xr:revisionPtr revIDLastSave="0" documentId="13_ncr:1_{76CE4AEE-BAF5-4F2D-81CE-028D62F297CC}" xr6:coauthVersionLast="47" xr6:coauthVersionMax="47" xr10:uidLastSave="{00000000-0000-0000-0000-000000000000}"/>
  <bookViews>
    <workbookView xWindow="20250" yWindow="0" windowWidth="18255" windowHeight="20985" xr2:uid="{2CE07A81-7683-434A-B87C-92887ACFFA59}"/>
  </bookViews>
  <sheets>
    <sheet name="Grondwerk." sheetId="6" r:id="rId1"/>
  </sheets>
  <definedNames>
    <definedName name="_xlnm.Print_Area" localSheetId="0">Grondwerk.!$A$1:$L$52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5" i="6" l="1"/>
  <c r="D33" i="6"/>
  <c r="D34" i="6"/>
  <c r="D35" i="6"/>
  <c r="D36" i="6"/>
  <c r="D37" i="6"/>
  <c r="D38" i="6"/>
  <c r="D39" i="6"/>
  <c r="D40" i="6"/>
  <c r="L33" i="6"/>
  <c r="L34" i="6"/>
  <c r="L35" i="6"/>
  <c r="L36" i="6"/>
  <c r="L37" i="6"/>
  <c r="L38" i="6"/>
  <c r="L18" i="6"/>
  <c r="L19" i="6"/>
  <c r="L20" i="6"/>
  <c r="L21" i="6"/>
  <c r="L22" i="6"/>
  <c r="L23" i="6"/>
  <c r="J18" i="6"/>
  <c r="J19" i="6"/>
  <c r="J20" i="6"/>
  <c r="J21" i="6"/>
  <c r="J22" i="6"/>
  <c r="J23" i="6"/>
  <c r="G18" i="6"/>
  <c r="G19" i="6"/>
  <c r="G20" i="6"/>
  <c r="G21" i="6"/>
  <c r="G22" i="6"/>
  <c r="G23" i="6"/>
  <c r="J34" i="6"/>
  <c r="G34" i="6"/>
  <c r="D18" i="6"/>
  <c r="H45" i="6"/>
  <c r="G37" i="6"/>
  <c r="J31" i="6"/>
  <c r="L14" i="6"/>
  <c r="L15" i="6"/>
  <c r="L16" i="6"/>
  <c r="L17" i="6"/>
  <c r="J14" i="6"/>
  <c r="J15" i="6"/>
  <c r="J16" i="6"/>
  <c r="J17" i="6"/>
  <c r="J28" i="6"/>
  <c r="L28" i="6"/>
  <c r="L39" i="6"/>
  <c r="L40" i="6"/>
  <c r="J38" i="6"/>
  <c r="J39" i="6"/>
  <c r="J40" i="6"/>
  <c r="J41" i="6"/>
  <c r="G38" i="6"/>
  <c r="G39" i="6"/>
  <c r="G40" i="6"/>
  <c r="G41" i="6"/>
  <c r="G42" i="6"/>
  <c r="G28" i="6"/>
  <c r="D28" i="6"/>
  <c r="J33" i="6"/>
  <c r="G33" i="6"/>
  <c r="G15" i="6"/>
  <c r="D15" i="6"/>
  <c r="G14" i="6"/>
  <c r="G16" i="6"/>
  <c r="G17" i="6"/>
  <c r="D14" i="6"/>
  <c r="D43" i="6"/>
  <c r="G43" i="6"/>
  <c r="J43" i="6"/>
  <c r="L43" i="6"/>
  <c r="J35" i="6"/>
  <c r="J36" i="6"/>
  <c r="J37" i="6"/>
  <c r="G35" i="6"/>
  <c r="G36" i="6"/>
  <c r="D41" i="6"/>
  <c r="L41" i="6"/>
  <c r="L42" i="6"/>
  <c r="J42" i="6"/>
  <c r="D42" i="6"/>
  <c r="D24" i="6"/>
  <c r="K45" i="6"/>
  <c r="C45" i="6"/>
  <c r="D19" i="6"/>
  <c r="D20" i="6"/>
  <c r="D21" i="6"/>
  <c r="D22" i="6"/>
  <c r="D23" i="6"/>
  <c r="D12" i="6"/>
  <c r="D13" i="6"/>
  <c r="D16" i="6"/>
  <c r="G12" i="6"/>
  <c r="G13" i="6"/>
  <c r="J12" i="6"/>
  <c r="J13" i="6"/>
  <c r="L12" i="6"/>
  <c r="L13" i="6"/>
  <c r="J24" i="6"/>
  <c r="G25" i="6"/>
  <c r="G24" i="6"/>
  <c r="G30" i="6"/>
  <c r="L26" i="6" l="1"/>
  <c r="J26" i="6"/>
  <c r="G26" i="6"/>
  <c r="D26" i="6"/>
  <c r="D17" i="6"/>
  <c r="L11" i="6"/>
  <c r="J11" i="6"/>
  <c r="D11" i="6"/>
  <c r="L44" i="6"/>
  <c r="L27" i="6"/>
  <c r="L32" i="6"/>
  <c r="L31" i="6"/>
  <c r="L30" i="6"/>
  <c r="L29" i="6"/>
  <c r="L25" i="6"/>
  <c r="J44" i="6"/>
  <c r="J27" i="6"/>
  <c r="J32" i="6"/>
  <c r="J30" i="6"/>
  <c r="J29" i="6"/>
  <c r="J25" i="6"/>
  <c r="D44" i="6"/>
  <c r="D27" i="6"/>
  <c r="D32" i="6"/>
  <c r="D31" i="6"/>
  <c r="D30" i="6"/>
  <c r="D29" i="6"/>
  <c r="D25" i="6"/>
  <c r="G44" i="6"/>
  <c r="G27" i="6"/>
  <c r="G32" i="6"/>
  <c r="G31" i="6"/>
  <c r="G29" i="6"/>
  <c r="L24" i="6"/>
  <c r="B3" i="6"/>
  <c r="D45" i="6" l="1"/>
  <c r="J45" i="6"/>
  <c r="G45" i="6" l="1"/>
  <c r="E45" i="6"/>
  <c r="J50" i="6"/>
  <c r="D48" i="6"/>
  <c r="F45" i="6" l="1"/>
  <c r="F49" i="6" s="1"/>
  <c r="L45" i="6" l="1"/>
  <c r="L51" i="6" s="1"/>
  <c r="L52" i="6" s="1"/>
</calcChain>
</file>

<file path=xl/sharedStrings.xml><?xml version="1.0" encoding="utf-8"?>
<sst xmlns="http://schemas.openxmlformats.org/spreadsheetml/2006/main" count="55" uniqueCount="45">
  <si>
    <t>Omschrijving</t>
  </si>
  <si>
    <t>Totaal ontgraven (m3)</t>
  </si>
  <si>
    <t>Grond verwerken (m3)</t>
  </si>
  <si>
    <t>Totaal verwerken (m3)</t>
  </si>
  <si>
    <t xml:space="preserve">Besteks- postnr. </t>
  </si>
  <si>
    <t>Totaal vervoeren (m3)</t>
  </si>
  <si>
    <t>Grond leveren (m3)</t>
  </si>
  <si>
    <t>Totaal leveren (m3)</t>
  </si>
  <si>
    <t>BALANS</t>
  </si>
  <si>
    <t>Grond ontgraven</t>
  </si>
  <si>
    <t>Grond verwerken</t>
  </si>
  <si>
    <t>Totaal ontgraven (a)</t>
  </si>
  <si>
    <t>Totaal afvoeren (b)</t>
  </si>
  <si>
    <t>Totaal verwerken (c)</t>
  </si>
  <si>
    <t>Totaal leveren (d)</t>
  </si>
  <si>
    <t>G R O N D B A L A N S</t>
  </si>
  <si>
    <t>Datum</t>
  </si>
  <si>
    <t>Resultaat (a - b - c + d)</t>
  </si>
  <si>
    <t>Grond vervoeren</t>
  </si>
  <si>
    <t>Grond vervoeren (m3)</t>
  </si>
  <si>
    <t xml:space="preserve">afvoeren </t>
  </si>
  <si>
    <t>Grond leveren</t>
  </si>
  <si>
    <t>Zand Landbouw/Natuur</t>
  </si>
  <si>
    <t>Bijlage 05 bij bestek 25022-CT-C01 "Reconstructie Tramstraat e.o. te Roggel"</t>
  </si>
  <si>
    <t>Grond ontgraven t.b.v. sleuf</t>
  </si>
  <si>
    <t>Grond ontgraven (m3)</t>
  </si>
  <si>
    <t>Aanvullen sleuf - grondverbetering 0,15m</t>
  </si>
  <si>
    <t>Aanvullen sleuf</t>
  </si>
  <si>
    <t>Grond ontgraven uit sleuf kolkaansluitingen</t>
  </si>
  <si>
    <t>Aanvullen sleuf kolkaansluitingen</t>
  </si>
  <si>
    <t>Grond ontgraven uit sleuf huisaansluitingen niet mechanisch</t>
  </si>
  <si>
    <t>Grond ontgraven uit sleuf huisaansluitingen mechanisch</t>
  </si>
  <si>
    <t>Aanvullen sleuf huisaansluitingen</t>
  </si>
  <si>
    <t>Grond ontgraven uit cunet</t>
  </si>
  <si>
    <t>Grond aanvullen in cunet trottoirs/inritten</t>
  </si>
  <si>
    <t>Grond verbeteren t.b.v. te planten bomen</t>
  </si>
  <si>
    <t>BVB substrates</t>
  </si>
  <si>
    <t>Grond verwerken in depot</t>
  </si>
  <si>
    <t>Grond afvoeren naar gemeentelijk depot</t>
  </si>
  <si>
    <t>Grond ontgraven uit tijdelijk depot</t>
  </si>
  <si>
    <t>Grond vervoeren naar plaats van verwerking</t>
  </si>
  <si>
    <t>Aanvullen sleuf, gestempeld</t>
  </si>
  <si>
    <t>Aanvullen sleuf verbindingsbuizen t.p.v. bomen</t>
  </si>
  <si>
    <t>Aanvullen sleuf, verbindingsbuizen infiltratievoorzieningen</t>
  </si>
  <si>
    <t>Grond vervoeren naar gemeentelijk 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</si>
</sst>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darkUp">
        <fgColor theme="0" tint="-4.9989318521683403E-2"/>
        <bgColor theme="9" tint="0.79998168889431442"/>
      </patternFill>
    </fill>
    <fill>
      <patternFill patternType="darkUp">
        <fgColor theme="0" tint="-4.9989318521683403E-2"/>
        <bgColor theme="7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darkUp">
        <fgColor theme="0" tint="-4.9989318521683403E-2"/>
        <bgColor theme="5" tint="0.79998168889431442"/>
      </patternFill>
    </fill>
    <fill>
      <patternFill patternType="solid">
        <fgColor theme="4" tint="0.79998168889431442"/>
        <bgColor indexed="64"/>
      </patternFill>
    </fill>
    <fill>
      <patternFill patternType="darkUp">
        <fgColor theme="0" tint="-4.9989318521683403E-2"/>
        <bgColor theme="4" tint="0.79998168889431442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1" fontId="3" fillId="0" borderId="2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0" fillId="0" borderId="32" xfId="0" applyNumberFormat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36" xfId="0" applyNumberFormat="1" applyBorder="1" applyAlignment="1">
      <alignment horizontal="center" vertical="center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 wrapText="1"/>
    </xf>
    <xf numFmtId="1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left"/>
    </xf>
    <xf numFmtId="1" fontId="0" fillId="0" borderId="16" xfId="0" applyNumberFormat="1" applyBorder="1" applyAlignment="1">
      <alignment horizontal="left"/>
    </xf>
    <xf numFmtId="1" fontId="0" fillId="0" borderId="28" xfId="0" applyNumberFormat="1" applyBorder="1" applyAlignment="1">
      <alignment horizontal="center"/>
    </xf>
    <xf numFmtId="1" fontId="0" fillId="0" borderId="28" xfId="0" applyNumberForma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1" fillId="4" borderId="16" xfId="0" applyNumberFormat="1" applyFont="1" applyFill="1" applyBorder="1" applyAlignment="1">
      <alignment horizontal="center"/>
    </xf>
    <xf numFmtId="1" fontId="3" fillId="4" borderId="16" xfId="0" applyNumberFormat="1" applyFont="1" applyFill="1" applyBorder="1" applyAlignment="1">
      <alignment horizontal="left"/>
    </xf>
    <xf numFmtId="3" fontId="0" fillId="4" borderId="35" xfId="0" applyNumberFormat="1" applyFill="1" applyBorder="1" applyAlignment="1">
      <alignment horizontal="center" vertical="center"/>
    </xf>
    <xf numFmtId="3" fontId="0" fillId="4" borderId="24" xfId="0" applyNumberFormat="1" applyFill="1" applyBorder="1" applyAlignment="1">
      <alignment horizontal="center" vertical="center"/>
    </xf>
    <xf numFmtId="3" fontId="3" fillId="4" borderId="16" xfId="0" applyNumberFormat="1" applyFont="1" applyFill="1" applyBorder="1" applyAlignment="1">
      <alignment horizontal="center" vertical="center"/>
    </xf>
    <xf numFmtId="3" fontId="0" fillId="4" borderId="23" xfId="0" applyNumberForma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3" fontId="3" fillId="2" borderId="27" xfId="0" applyNumberFormat="1" applyFont="1" applyFill="1" applyBorder="1" applyAlignment="1">
      <alignment horizontal="center" vertical="center"/>
    </xf>
    <xf numFmtId="3" fontId="3" fillId="5" borderId="16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" fontId="5" fillId="0" borderId="0" xfId="0" applyNumberFormat="1" applyFont="1"/>
    <xf numFmtId="1" fontId="3" fillId="4" borderId="9" xfId="0" applyNumberFormat="1" applyFont="1" applyFill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1" fontId="3" fillId="0" borderId="37" xfId="0" applyNumberFormat="1" applyFont="1" applyBorder="1" applyAlignment="1">
      <alignment horizontal="left"/>
    </xf>
    <xf numFmtId="1" fontId="3" fillId="4" borderId="9" xfId="0" applyNumberFormat="1" applyFont="1" applyFill="1" applyBorder="1" applyAlignment="1">
      <alignment horizontal="left"/>
    </xf>
    <xf numFmtId="1" fontId="0" fillId="4" borderId="9" xfId="0" applyNumberFormat="1" applyFill="1" applyBorder="1" applyAlignment="1">
      <alignment horizontal="center" vertical="center"/>
    </xf>
    <xf numFmtId="1" fontId="3" fillId="0" borderId="20" xfId="0" applyNumberFormat="1" applyFont="1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9" xfId="0" applyNumberFormat="1" applyFill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0" fillId="2" borderId="18" xfId="0" applyNumberFormat="1" applyFill="1" applyBorder="1" applyAlignment="1">
      <alignment horizontal="center"/>
    </xf>
    <xf numFmtId="1" fontId="0" fillId="4" borderId="18" xfId="0" applyNumberFormat="1" applyFill="1" applyBorder="1" applyAlignment="1">
      <alignment horizontal="center"/>
    </xf>
    <xf numFmtId="1" fontId="6" fillId="2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1" fontId="0" fillId="5" borderId="9" xfId="0" applyNumberFormat="1" applyFill="1" applyBorder="1" applyAlignment="1">
      <alignment horizontal="center" vertical="center"/>
    </xf>
    <xf numFmtId="1" fontId="3" fillId="0" borderId="38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/>
    </xf>
    <xf numFmtId="3" fontId="3" fillId="7" borderId="2" xfId="0" applyNumberFormat="1" applyFont="1" applyFill="1" applyBorder="1" applyAlignment="1">
      <alignment horizontal="center" vertical="center"/>
    </xf>
    <xf numFmtId="3" fontId="3" fillId="8" borderId="13" xfId="0" applyNumberFormat="1" applyFont="1" applyFill="1" applyBorder="1" applyAlignment="1">
      <alignment horizontal="center" vertical="center"/>
    </xf>
    <xf numFmtId="3" fontId="3" fillId="9" borderId="4" xfId="0" applyNumberFormat="1" applyFont="1" applyFill="1" applyBorder="1" applyAlignment="1">
      <alignment horizontal="center" vertical="center"/>
    </xf>
    <xf numFmtId="3" fontId="3" fillId="10" borderId="2" xfId="0" applyNumberFormat="1" applyFont="1" applyFill="1" applyBorder="1" applyAlignment="1">
      <alignment horizontal="center" vertical="center"/>
    </xf>
    <xf numFmtId="3" fontId="0" fillId="10" borderId="3" xfId="0" applyNumberFormat="1" applyFill="1" applyBorder="1" applyAlignment="1">
      <alignment horizontal="center" vertical="center"/>
    </xf>
    <xf numFmtId="3" fontId="0" fillId="9" borderId="7" xfId="0" applyNumberFormat="1" applyFill="1" applyBorder="1" applyAlignment="1">
      <alignment horizontal="center" vertical="center"/>
    </xf>
    <xf numFmtId="3" fontId="0" fillId="8" borderId="7" xfId="0" applyNumberFormat="1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1" fontId="0" fillId="3" borderId="8" xfId="0" applyNumberFormat="1" applyFill="1" applyBorder="1" applyAlignment="1">
      <alignment horizontal="center"/>
    </xf>
    <xf numFmtId="1" fontId="0" fillId="3" borderId="0" xfId="0" applyNumberFormat="1" applyFill="1" applyAlignment="1">
      <alignment horizontal="left"/>
    </xf>
    <xf numFmtId="1" fontId="0" fillId="3" borderId="0" xfId="0" applyNumberFormat="1" applyFill="1" applyAlignment="1">
      <alignment horizontal="center" vertical="center"/>
    </xf>
    <xf numFmtId="1" fontId="0" fillId="3" borderId="7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3" fillId="3" borderId="13" xfId="0" applyNumberFormat="1" applyFont="1" applyFill="1" applyBorder="1" applyAlignment="1">
      <alignment horizontal="center" vertical="center" wrapText="1"/>
    </xf>
    <xf numFmtId="3" fontId="0" fillId="6" borderId="26" xfId="0" applyNumberFormat="1" applyFill="1" applyBorder="1" applyAlignment="1">
      <alignment horizontal="center" vertical="center"/>
    </xf>
    <xf numFmtId="3" fontId="0" fillId="3" borderId="25" xfId="0" applyNumberFormat="1" applyFill="1" applyBorder="1" applyAlignment="1">
      <alignment horizontal="center" vertical="center"/>
    </xf>
    <xf numFmtId="3" fontId="0" fillId="3" borderId="26" xfId="0" applyNumberFormat="1" applyFill="1" applyBorder="1" applyAlignment="1">
      <alignment horizontal="center" vertical="center"/>
    </xf>
    <xf numFmtId="3" fontId="0" fillId="3" borderId="34" xfId="0" applyNumberFormat="1" applyFill="1" applyBorder="1" applyAlignment="1">
      <alignment horizontal="center" vertical="center"/>
    </xf>
    <xf numFmtId="1" fontId="0" fillId="11" borderId="8" xfId="0" applyNumberFormat="1" applyFill="1" applyBorder="1" applyAlignment="1">
      <alignment horizontal="center"/>
    </xf>
    <xf numFmtId="1" fontId="0" fillId="11" borderId="0" xfId="0" applyNumberFormat="1" applyFill="1" applyAlignment="1">
      <alignment horizontal="left"/>
    </xf>
    <xf numFmtId="1" fontId="0" fillId="11" borderId="0" xfId="0" applyNumberFormat="1" applyFill="1" applyAlignment="1">
      <alignment horizontal="center" vertical="center"/>
    </xf>
    <xf numFmtId="1" fontId="0" fillId="11" borderId="7" xfId="0" applyNumberFormat="1" applyFill="1" applyBorder="1" applyAlignment="1">
      <alignment horizontal="center"/>
    </xf>
    <xf numFmtId="1" fontId="3" fillId="11" borderId="0" xfId="0" applyNumberFormat="1" applyFont="1" applyFill="1" applyAlignment="1">
      <alignment horizontal="center" vertical="center"/>
    </xf>
    <xf numFmtId="1" fontId="3" fillId="12" borderId="9" xfId="0" applyNumberFormat="1" applyFont="1" applyFill="1" applyBorder="1" applyAlignment="1">
      <alignment horizontal="center" vertical="center"/>
    </xf>
    <xf numFmtId="1" fontId="3" fillId="11" borderId="1" xfId="0" applyNumberFormat="1" applyFont="1" applyFill="1" applyBorder="1" applyAlignment="1">
      <alignment horizontal="center" vertical="center"/>
    </xf>
    <xf numFmtId="1" fontId="3" fillId="11" borderId="7" xfId="0" applyNumberFormat="1" applyFont="1" applyFill="1" applyBorder="1" applyAlignment="1">
      <alignment horizontal="center" vertical="center"/>
    </xf>
    <xf numFmtId="1" fontId="3" fillId="11" borderId="4" xfId="0" applyNumberFormat="1" applyFont="1" applyFill="1" applyBorder="1" applyAlignment="1">
      <alignment horizontal="center" vertical="center" wrapText="1"/>
    </xf>
    <xf numFmtId="3" fontId="3" fillId="12" borderId="30" xfId="0" applyNumberFormat="1" applyFont="1" applyFill="1" applyBorder="1" applyAlignment="1">
      <alignment horizontal="center" vertical="center"/>
    </xf>
    <xf numFmtId="3" fontId="3" fillId="11" borderId="31" xfId="0" applyNumberFormat="1" applyFont="1" applyFill="1" applyBorder="1" applyAlignment="1">
      <alignment horizontal="center" vertical="center"/>
    </xf>
    <xf numFmtId="1" fontId="3" fillId="13" borderId="37" xfId="0" applyNumberFormat="1" applyFont="1" applyFill="1" applyBorder="1" applyAlignment="1">
      <alignment horizontal="left"/>
    </xf>
    <xf numFmtId="1" fontId="0" fillId="13" borderId="20" xfId="0" applyNumberFormat="1" applyFill="1" applyBorder="1" applyAlignment="1">
      <alignment horizontal="left"/>
    </xf>
    <xf numFmtId="1" fontId="0" fillId="13" borderId="20" xfId="0" applyNumberFormat="1" applyFill="1" applyBorder="1" applyAlignment="1">
      <alignment horizontal="center" vertical="center"/>
    </xf>
    <xf numFmtId="1" fontId="0" fillId="13" borderId="3" xfId="0" applyNumberFormat="1" applyFill="1" applyBorder="1" applyAlignment="1">
      <alignment horizontal="center"/>
    </xf>
    <xf numFmtId="1" fontId="3" fillId="13" borderId="20" xfId="0" applyNumberFormat="1" applyFont="1" applyFill="1" applyBorder="1" applyAlignment="1">
      <alignment horizontal="center" vertical="center"/>
    </xf>
    <xf numFmtId="1" fontId="3" fillId="13" borderId="0" xfId="0" applyNumberFormat="1" applyFont="1" applyFill="1" applyAlignment="1">
      <alignment horizontal="center" vertical="center"/>
    </xf>
    <xf numFmtId="1" fontId="3" fillId="14" borderId="11" xfId="0" applyNumberFormat="1" applyFont="1" applyFill="1" applyBorder="1" applyAlignment="1">
      <alignment horizontal="center" vertical="center"/>
    </xf>
    <xf numFmtId="1" fontId="3" fillId="13" borderId="1" xfId="0" applyNumberFormat="1" applyFont="1" applyFill="1" applyBorder="1" applyAlignment="1">
      <alignment horizontal="center" vertical="center"/>
    </xf>
    <xf numFmtId="1" fontId="3" fillId="13" borderId="7" xfId="0" applyNumberFormat="1" applyFont="1" applyFill="1" applyBorder="1" applyAlignment="1">
      <alignment horizontal="center" vertical="center"/>
    </xf>
    <xf numFmtId="1" fontId="3" fillId="13" borderId="2" xfId="0" applyNumberFormat="1" applyFont="1" applyFill="1" applyBorder="1" applyAlignment="1">
      <alignment horizontal="center" vertical="center" wrapText="1"/>
    </xf>
    <xf numFmtId="3" fontId="3" fillId="14" borderId="16" xfId="0" applyNumberFormat="1" applyFont="1" applyFill="1" applyBorder="1" applyAlignment="1">
      <alignment horizontal="center" vertical="center"/>
    </xf>
    <xf numFmtId="3" fontId="3" fillId="13" borderId="27" xfId="0" applyNumberFormat="1" applyFont="1" applyFill="1" applyBorder="1" applyAlignment="1">
      <alignment horizontal="center" vertical="center"/>
    </xf>
    <xf numFmtId="3" fontId="3" fillId="13" borderId="16" xfId="0" applyNumberFormat="1" applyFont="1" applyFill="1" applyBorder="1" applyAlignment="1">
      <alignment horizontal="center" vertical="center"/>
    </xf>
    <xf numFmtId="1" fontId="3" fillId="4" borderId="0" xfId="0" applyNumberFormat="1" applyFont="1" applyFill="1" applyAlignment="1">
      <alignment vertical="center" wrapText="1"/>
    </xf>
    <xf numFmtId="3" fontId="3" fillId="0" borderId="6" xfId="0" applyNumberFormat="1" applyFont="1" applyBorder="1" applyAlignment="1">
      <alignment horizontal="center" vertical="center"/>
    </xf>
    <xf numFmtId="1" fontId="3" fillId="0" borderId="40" xfId="0" applyNumberFormat="1" applyFont="1" applyBorder="1" applyAlignment="1">
      <alignment horizontal="center" vertical="center" wrapText="1"/>
    </xf>
    <xf numFmtId="3" fontId="0" fillId="4" borderId="41" xfId="0" applyNumberFormat="1" applyFill="1" applyBorder="1" applyAlignment="1">
      <alignment horizontal="center" vertical="center"/>
    </xf>
    <xf numFmtId="3" fontId="0" fillId="0" borderId="42" xfId="0" applyNumberFormat="1" applyBorder="1" applyAlignment="1">
      <alignment horizontal="center" vertical="center"/>
    </xf>
    <xf numFmtId="3" fontId="0" fillId="0" borderId="41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 vertical="center" wrapText="1"/>
    </xf>
    <xf numFmtId="1" fontId="3" fillId="4" borderId="10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4" borderId="9" xfId="0" applyNumberFormat="1" applyFont="1" applyFill="1" applyBorder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/>
    </xf>
    <xf numFmtId="1" fontId="3" fillId="6" borderId="15" xfId="0" applyNumberFormat="1" applyFont="1" applyFill="1" applyBorder="1" applyAlignment="1">
      <alignment horizontal="center" vertical="center" wrapText="1"/>
    </xf>
    <xf numFmtId="1" fontId="3" fillId="6" borderId="17" xfId="0" applyNumberFormat="1" applyFont="1" applyFill="1" applyBorder="1" applyAlignment="1">
      <alignment horizontal="center" vertical="center" wrapText="1"/>
    </xf>
    <xf numFmtId="1" fontId="3" fillId="14" borderId="1" xfId="0" applyNumberFormat="1" applyFont="1" applyFill="1" applyBorder="1" applyAlignment="1">
      <alignment horizontal="center" vertical="center" wrapText="1"/>
    </xf>
    <xf numFmtId="1" fontId="3" fillId="14" borderId="7" xfId="0" applyNumberFormat="1" applyFont="1" applyFill="1" applyBorder="1" applyAlignment="1">
      <alignment horizontal="center" vertical="center" wrapText="1"/>
    </xf>
    <xf numFmtId="1" fontId="3" fillId="14" borderId="3" xfId="0" applyNumberFormat="1" applyFont="1" applyFill="1" applyBorder="1" applyAlignment="1">
      <alignment horizontal="center" vertical="center" wrapText="1"/>
    </xf>
    <xf numFmtId="1" fontId="3" fillId="4" borderId="9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Alignment="1">
      <alignment horizontal="center" vertical="center" wrapText="1"/>
    </xf>
    <xf numFmtId="1" fontId="3" fillId="4" borderId="18" xfId="0" applyNumberFormat="1" applyFont="1" applyFill="1" applyBorder="1" applyAlignment="1">
      <alignment horizontal="center" vertical="center" wrapText="1"/>
    </xf>
    <xf numFmtId="1" fontId="3" fillId="4" borderId="11" xfId="0" applyNumberFormat="1" applyFont="1" applyFill="1" applyBorder="1" applyAlignment="1">
      <alignment horizontal="center" vertical="center" wrapText="1"/>
    </xf>
    <xf numFmtId="1" fontId="3" fillId="4" borderId="15" xfId="0" applyNumberFormat="1" applyFont="1" applyFill="1" applyBorder="1" applyAlignment="1">
      <alignment horizontal="center" vertical="center" wrapText="1"/>
    </xf>
    <xf numFmtId="1" fontId="3" fillId="4" borderId="17" xfId="0" applyNumberFormat="1" applyFont="1" applyFill="1" applyBorder="1" applyAlignment="1">
      <alignment horizontal="center" vertical="center" wrapText="1"/>
    </xf>
    <xf numFmtId="1" fontId="3" fillId="4" borderId="39" xfId="0" applyNumberFormat="1" applyFont="1" applyFill="1" applyBorder="1" applyAlignment="1">
      <alignment horizontal="center" vertical="center" wrapText="1"/>
    </xf>
    <xf numFmtId="1" fontId="3" fillId="12" borderId="1" xfId="0" applyNumberFormat="1" applyFont="1" applyFill="1" applyBorder="1" applyAlignment="1">
      <alignment horizontal="center" vertical="center" wrapText="1"/>
    </xf>
    <xf numFmtId="1" fontId="3" fillId="12" borderId="7" xfId="0" applyNumberFormat="1" applyFont="1" applyFill="1" applyBorder="1" applyAlignment="1">
      <alignment horizontal="center" vertical="center" wrapText="1"/>
    </xf>
    <xf numFmtId="1" fontId="3" fillId="4" borderId="18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1"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Aangepast 2">
      <a:dk1>
        <a:srgbClr val="1B1464"/>
      </a:dk1>
      <a:lt1>
        <a:srgbClr val="FFFFFF"/>
      </a:lt1>
      <a:dk2>
        <a:srgbClr val="1B1464"/>
      </a:dk2>
      <a:lt2>
        <a:srgbClr val="FFFFFF"/>
      </a:lt2>
      <a:accent1>
        <a:srgbClr val="FFCF3B"/>
      </a:accent1>
      <a:accent2>
        <a:srgbClr val="FF7B9C"/>
      </a:accent2>
      <a:accent3>
        <a:srgbClr val="1B1464"/>
      </a:accent3>
      <a:accent4>
        <a:srgbClr val="3CD660"/>
      </a:accent4>
      <a:accent5>
        <a:srgbClr val="790251"/>
      </a:accent5>
      <a:accent6>
        <a:srgbClr val="4190F6"/>
      </a:accent6>
      <a:hlink>
        <a:srgbClr val="1B1464"/>
      </a:hlink>
      <a:folHlink>
        <a:srgbClr val="1B146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69938-EF08-4AF2-B5FA-3A8F21B2CF69}">
  <sheetPr>
    <pageSetUpPr fitToPage="1"/>
  </sheetPr>
  <dimension ref="A1:T96"/>
  <sheetViews>
    <sheetView tabSelected="1" zoomScale="70" zoomScaleNormal="70" workbookViewId="0">
      <pane xSplit="2" ySplit="10" topLeftCell="C11" activePane="bottomRight" state="frozen"/>
      <selection pane="topRight" activeCell="D1" sqref="D1"/>
      <selection pane="bottomLeft" activeCell="A7" sqref="A7"/>
      <selection pane="bottomRight" activeCell="E28" sqref="E28"/>
    </sheetView>
  </sheetViews>
  <sheetFormatPr defaultColWidth="9.140625" defaultRowHeight="15" x14ac:dyDescent="0.25"/>
  <cols>
    <col min="1" max="1" width="10.140625" style="17" customWidth="1"/>
    <col min="2" max="2" width="83" style="17" bestFit="1" customWidth="1"/>
    <col min="3" max="3" width="12.7109375" style="18" customWidth="1"/>
    <col min="4" max="5" width="12.7109375" style="19" customWidth="1"/>
    <col min="6" max="6" width="12.7109375" style="18" customWidth="1"/>
    <col min="7" max="7" width="12.7109375" style="19" customWidth="1"/>
    <col min="8" max="9" width="12.7109375" style="18" customWidth="1"/>
    <col min="10" max="12" width="12.7109375" style="19" customWidth="1"/>
    <col min="13" max="13" width="15.7109375" style="17" customWidth="1"/>
    <col min="14" max="14" width="15.7109375" style="20" customWidth="1"/>
    <col min="15" max="15" width="10.7109375" style="17" bestFit="1" customWidth="1"/>
    <col min="16" max="16" width="9.42578125" style="17" bestFit="1" customWidth="1"/>
    <col min="17" max="17" width="10" style="17" customWidth="1"/>
    <col min="18" max="19" width="9.42578125" style="17" bestFit="1" customWidth="1"/>
    <col min="20" max="23" width="9.140625" style="17"/>
    <col min="24" max="24" width="10.28515625" style="17" bestFit="1" customWidth="1"/>
    <col min="25" max="16384" width="9.140625" style="17"/>
  </cols>
  <sheetData>
    <row r="1" spans="1:14" ht="46.5" x14ac:dyDescent="0.7">
      <c r="A1" s="46" t="s">
        <v>15</v>
      </c>
    </row>
    <row r="2" spans="1:14" x14ac:dyDescent="0.25">
      <c r="A2" s="16" t="s">
        <v>23</v>
      </c>
    </row>
    <row r="3" spans="1:14" x14ac:dyDescent="0.25">
      <c r="A3" s="44" t="s">
        <v>16</v>
      </c>
      <c r="B3" s="45">
        <f ca="1">TODAY()</f>
        <v>45769</v>
      </c>
    </row>
    <row r="4" spans="1:14" x14ac:dyDescent="0.25">
      <c r="A4" s="21"/>
    </row>
    <row r="5" spans="1:14" ht="15.75" thickBot="1" x14ac:dyDescent="0.3">
      <c r="A5" s="21"/>
      <c r="K5" s="18"/>
      <c r="M5" s="20"/>
      <c r="N5" s="17"/>
    </row>
    <row r="6" spans="1:14" s="22" customFormat="1" ht="30.2" customHeight="1" x14ac:dyDescent="0.25">
      <c r="A6" s="117" t="s">
        <v>4</v>
      </c>
      <c r="B6" s="119" t="s">
        <v>0</v>
      </c>
      <c r="C6" s="115" t="s">
        <v>25</v>
      </c>
      <c r="D6" s="121" t="s">
        <v>1</v>
      </c>
      <c r="E6" s="131" t="s">
        <v>19</v>
      </c>
      <c r="F6" s="132"/>
      <c r="G6" s="117" t="s">
        <v>5</v>
      </c>
      <c r="H6" s="138" t="s">
        <v>2</v>
      </c>
      <c r="I6" s="119"/>
      <c r="J6" s="136" t="s">
        <v>3</v>
      </c>
      <c r="K6" s="129" t="s">
        <v>6</v>
      </c>
      <c r="L6" s="126" t="s">
        <v>7</v>
      </c>
    </row>
    <row r="7" spans="1:14" s="22" customFormat="1" ht="15" customHeight="1" x14ac:dyDescent="0.25">
      <c r="A7" s="118"/>
      <c r="B7" s="120"/>
      <c r="C7" s="116" t="s">
        <v>22</v>
      </c>
      <c r="D7" s="122"/>
      <c r="E7" s="116" t="s">
        <v>22</v>
      </c>
      <c r="F7" s="108"/>
      <c r="G7" s="118"/>
      <c r="H7" s="116" t="s">
        <v>22</v>
      </c>
      <c r="I7" s="116" t="s">
        <v>36</v>
      </c>
      <c r="J7" s="137"/>
      <c r="K7" s="130"/>
      <c r="L7" s="127"/>
    </row>
    <row r="8" spans="1:14" s="22" customFormat="1" ht="28.9" customHeight="1" x14ac:dyDescent="0.25">
      <c r="A8" s="118"/>
      <c r="B8" s="120"/>
      <c r="C8" s="116"/>
      <c r="D8" s="122"/>
      <c r="E8" s="116"/>
      <c r="F8" s="124" t="s">
        <v>20</v>
      </c>
      <c r="G8" s="118"/>
      <c r="H8" s="116"/>
      <c r="I8" s="116"/>
      <c r="J8" s="137"/>
      <c r="K8" s="133" t="s">
        <v>36</v>
      </c>
      <c r="L8" s="127"/>
    </row>
    <row r="9" spans="1:14" s="22" customFormat="1" ht="30.2" customHeight="1" thickBot="1" x14ac:dyDescent="0.3">
      <c r="A9" s="118"/>
      <c r="B9" s="120"/>
      <c r="C9" s="116"/>
      <c r="D9" s="123"/>
      <c r="E9" s="116"/>
      <c r="F9" s="125"/>
      <c r="G9" s="118"/>
      <c r="H9" s="116"/>
      <c r="I9" s="135"/>
      <c r="J9" s="137"/>
      <c r="K9" s="134"/>
      <c r="L9" s="128"/>
    </row>
    <row r="10" spans="1:14" s="22" customFormat="1" ht="15.75" thickBot="1" x14ac:dyDescent="0.3">
      <c r="A10" s="1"/>
      <c r="B10" s="23"/>
      <c r="C10" s="2"/>
      <c r="D10" s="32"/>
      <c r="E10" s="2"/>
      <c r="F10" s="79"/>
      <c r="G10" s="1"/>
      <c r="H10" s="24"/>
      <c r="I10" s="63"/>
      <c r="J10" s="92"/>
      <c r="K10" s="110"/>
      <c r="L10" s="104"/>
    </row>
    <row r="11" spans="1:14" x14ac:dyDescent="0.25">
      <c r="A11" s="35"/>
      <c r="B11" s="36" t="s">
        <v>9</v>
      </c>
      <c r="C11" s="38"/>
      <c r="D11" s="43">
        <f t="shared" ref="D11:D44" si="0">SUM(C11:C11)</f>
        <v>0</v>
      </c>
      <c r="E11" s="38"/>
      <c r="F11" s="80"/>
      <c r="G11" s="39"/>
      <c r="H11" s="40"/>
      <c r="I11" s="37"/>
      <c r="J11" s="93">
        <f t="shared" ref="J11:J44" si="1">SUM(H11:I11)</f>
        <v>0</v>
      </c>
      <c r="K11" s="111"/>
      <c r="L11" s="105">
        <f t="shared" ref="L11:L44" si="2">SUM(K11:K11)</f>
        <v>0</v>
      </c>
      <c r="N11" s="17"/>
    </row>
    <row r="12" spans="1:14" x14ac:dyDescent="0.25">
      <c r="A12" s="25">
        <v>211210</v>
      </c>
      <c r="B12" s="26" t="s">
        <v>24</v>
      </c>
      <c r="C12" s="7">
        <v>1056</v>
      </c>
      <c r="D12" s="42">
        <f t="shared" si="0"/>
        <v>1056</v>
      </c>
      <c r="E12" s="7"/>
      <c r="F12" s="81"/>
      <c r="G12" s="8">
        <f t="shared" ref="G12:G44" si="3">SUM(E12:E12)</f>
        <v>0</v>
      </c>
      <c r="H12" s="6"/>
      <c r="I12" s="14"/>
      <c r="J12" s="94">
        <f t="shared" si="1"/>
        <v>0</v>
      </c>
      <c r="K12" s="112"/>
      <c r="L12" s="106">
        <f t="shared" si="2"/>
        <v>0</v>
      </c>
      <c r="N12" s="17"/>
    </row>
    <row r="13" spans="1:14" x14ac:dyDescent="0.25">
      <c r="A13" s="25">
        <v>211220</v>
      </c>
      <c r="B13" s="26" t="s">
        <v>24</v>
      </c>
      <c r="C13" s="7">
        <v>1177</v>
      </c>
      <c r="D13" s="42">
        <f t="shared" si="0"/>
        <v>1177</v>
      </c>
      <c r="E13" s="7"/>
      <c r="F13" s="81"/>
      <c r="G13" s="8">
        <f t="shared" si="3"/>
        <v>0</v>
      </c>
      <c r="H13" s="6"/>
      <c r="I13" s="14"/>
      <c r="J13" s="94">
        <f t="shared" si="1"/>
        <v>0</v>
      </c>
      <c r="K13" s="112"/>
      <c r="L13" s="106">
        <f t="shared" si="2"/>
        <v>0</v>
      </c>
      <c r="N13" s="17"/>
    </row>
    <row r="14" spans="1:14" x14ac:dyDescent="0.25">
      <c r="A14" s="25">
        <v>211230</v>
      </c>
      <c r="B14" s="26" t="s">
        <v>24</v>
      </c>
      <c r="C14" s="7">
        <v>81</v>
      </c>
      <c r="D14" s="42">
        <f t="shared" si="0"/>
        <v>81</v>
      </c>
      <c r="E14" s="7"/>
      <c r="F14" s="81"/>
      <c r="G14" s="8">
        <f t="shared" si="3"/>
        <v>0</v>
      </c>
      <c r="H14" s="6"/>
      <c r="I14" s="14"/>
      <c r="J14" s="94">
        <f t="shared" si="1"/>
        <v>0</v>
      </c>
      <c r="K14" s="112"/>
      <c r="L14" s="106">
        <f t="shared" si="2"/>
        <v>0</v>
      </c>
      <c r="N14" s="17"/>
    </row>
    <row r="15" spans="1:14" x14ac:dyDescent="0.25">
      <c r="A15" s="25">
        <v>211240</v>
      </c>
      <c r="B15" s="26" t="s">
        <v>24</v>
      </c>
      <c r="C15" s="7">
        <v>350</v>
      </c>
      <c r="D15" s="42">
        <f t="shared" si="0"/>
        <v>350</v>
      </c>
      <c r="E15" s="7"/>
      <c r="F15" s="81"/>
      <c r="G15" s="8">
        <f t="shared" si="3"/>
        <v>0</v>
      </c>
      <c r="H15" s="6"/>
      <c r="I15" s="14"/>
      <c r="J15" s="94">
        <f t="shared" si="1"/>
        <v>0</v>
      </c>
      <c r="K15" s="112"/>
      <c r="L15" s="106">
        <f t="shared" si="2"/>
        <v>0</v>
      </c>
      <c r="N15" s="17"/>
    </row>
    <row r="16" spans="1:14" x14ac:dyDescent="0.25">
      <c r="A16" s="25">
        <v>211250</v>
      </c>
      <c r="B16" s="26" t="s">
        <v>24</v>
      </c>
      <c r="C16" s="7">
        <v>3240</v>
      </c>
      <c r="D16" s="42">
        <f t="shared" si="0"/>
        <v>3240</v>
      </c>
      <c r="E16" s="7"/>
      <c r="F16" s="81"/>
      <c r="G16" s="8">
        <f t="shared" si="3"/>
        <v>0</v>
      </c>
      <c r="H16" s="6"/>
      <c r="I16" s="14"/>
      <c r="J16" s="94">
        <f t="shared" si="1"/>
        <v>0</v>
      </c>
      <c r="K16" s="112"/>
      <c r="L16" s="106">
        <f t="shared" si="2"/>
        <v>0</v>
      </c>
      <c r="N16" s="17"/>
    </row>
    <row r="17" spans="1:14" x14ac:dyDescent="0.25">
      <c r="A17" s="25">
        <v>212110</v>
      </c>
      <c r="B17" s="26" t="s">
        <v>28</v>
      </c>
      <c r="C17" s="7">
        <v>216</v>
      </c>
      <c r="D17" s="42">
        <f t="shared" si="0"/>
        <v>216</v>
      </c>
      <c r="E17" s="7"/>
      <c r="F17" s="81"/>
      <c r="G17" s="8">
        <f t="shared" si="3"/>
        <v>0</v>
      </c>
      <c r="H17" s="6"/>
      <c r="I17" s="14"/>
      <c r="J17" s="94">
        <f t="shared" si="1"/>
        <v>0</v>
      </c>
      <c r="K17" s="112"/>
      <c r="L17" s="106">
        <f t="shared" si="2"/>
        <v>0</v>
      </c>
      <c r="N17" s="17"/>
    </row>
    <row r="18" spans="1:14" x14ac:dyDescent="0.25">
      <c r="A18" s="25">
        <v>212310</v>
      </c>
      <c r="B18" s="26" t="s">
        <v>31</v>
      </c>
      <c r="C18" s="7">
        <v>115.2</v>
      </c>
      <c r="D18" s="42">
        <f t="shared" si="0"/>
        <v>115.2</v>
      </c>
      <c r="E18" s="7"/>
      <c r="F18" s="81"/>
      <c r="G18" s="8">
        <f t="shared" si="3"/>
        <v>0</v>
      </c>
      <c r="H18" s="6"/>
      <c r="I18" s="14"/>
      <c r="J18" s="94">
        <f t="shared" si="1"/>
        <v>0</v>
      </c>
      <c r="K18" s="112"/>
      <c r="L18" s="106">
        <f t="shared" si="2"/>
        <v>0</v>
      </c>
      <c r="N18" s="17"/>
    </row>
    <row r="19" spans="1:14" x14ac:dyDescent="0.25">
      <c r="A19" s="25">
        <v>212320</v>
      </c>
      <c r="B19" s="26" t="s">
        <v>30</v>
      </c>
      <c r="C19" s="7">
        <v>96</v>
      </c>
      <c r="D19" s="42">
        <f t="shared" si="0"/>
        <v>96</v>
      </c>
      <c r="E19" s="7"/>
      <c r="F19" s="81"/>
      <c r="G19" s="8">
        <f t="shared" si="3"/>
        <v>0</v>
      </c>
      <c r="H19" s="6"/>
      <c r="I19" s="14"/>
      <c r="J19" s="94">
        <f t="shared" si="1"/>
        <v>0</v>
      </c>
      <c r="K19" s="112"/>
      <c r="L19" s="106">
        <f t="shared" si="2"/>
        <v>0</v>
      </c>
      <c r="N19" s="17"/>
    </row>
    <row r="20" spans="1:14" x14ac:dyDescent="0.25">
      <c r="A20" s="25">
        <v>213110</v>
      </c>
      <c r="B20" s="26" t="s">
        <v>33</v>
      </c>
      <c r="C20" s="7">
        <v>540</v>
      </c>
      <c r="D20" s="42">
        <f t="shared" si="0"/>
        <v>540</v>
      </c>
      <c r="E20" s="7"/>
      <c r="F20" s="81"/>
      <c r="G20" s="8">
        <f t="shared" si="3"/>
        <v>0</v>
      </c>
      <c r="H20" s="6"/>
      <c r="I20" s="14"/>
      <c r="J20" s="94">
        <f t="shared" si="1"/>
        <v>0</v>
      </c>
      <c r="K20" s="112"/>
      <c r="L20" s="106">
        <f t="shared" si="2"/>
        <v>0</v>
      </c>
      <c r="N20" s="17"/>
    </row>
    <row r="21" spans="1:14" x14ac:dyDescent="0.25">
      <c r="A21" s="25">
        <v>215210</v>
      </c>
      <c r="B21" s="26" t="s">
        <v>35</v>
      </c>
      <c r="C21" s="7">
        <v>24</v>
      </c>
      <c r="D21" s="42">
        <f t="shared" si="0"/>
        <v>24</v>
      </c>
      <c r="E21" s="7"/>
      <c r="F21" s="81"/>
      <c r="G21" s="8">
        <f t="shared" si="3"/>
        <v>0</v>
      </c>
      <c r="H21" s="6"/>
      <c r="I21" s="14">
        <v>24</v>
      </c>
      <c r="J21" s="94">
        <f t="shared" si="1"/>
        <v>24</v>
      </c>
      <c r="K21" s="112"/>
      <c r="L21" s="106">
        <f t="shared" si="2"/>
        <v>0</v>
      </c>
      <c r="N21" s="17"/>
    </row>
    <row r="22" spans="1:14" x14ac:dyDescent="0.25">
      <c r="A22" s="25">
        <v>217411</v>
      </c>
      <c r="B22" s="26" t="s">
        <v>39</v>
      </c>
      <c r="C22" s="7">
        <v>1218</v>
      </c>
      <c r="D22" s="42">
        <f t="shared" si="0"/>
        <v>1218</v>
      </c>
      <c r="E22" s="7"/>
      <c r="F22" s="81"/>
      <c r="G22" s="8">
        <f t="shared" si="3"/>
        <v>0</v>
      </c>
      <c r="H22" s="6"/>
      <c r="I22" s="14"/>
      <c r="J22" s="94">
        <f t="shared" si="1"/>
        <v>0</v>
      </c>
      <c r="K22" s="112"/>
      <c r="L22" s="106">
        <f t="shared" si="2"/>
        <v>0</v>
      </c>
      <c r="N22" s="17"/>
    </row>
    <row r="23" spans="1:14" x14ac:dyDescent="0.25">
      <c r="A23" s="25">
        <v>217421</v>
      </c>
      <c r="B23" s="26" t="s">
        <v>39</v>
      </c>
      <c r="C23" s="7">
        <v>707</v>
      </c>
      <c r="D23" s="42">
        <f t="shared" si="0"/>
        <v>707</v>
      </c>
      <c r="E23" s="7"/>
      <c r="F23" s="81"/>
      <c r="G23" s="8">
        <f t="shared" si="3"/>
        <v>0</v>
      </c>
      <c r="H23" s="6"/>
      <c r="I23" s="14"/>
      <c r="J23" s="94">
        <f t="shared" si="1"/>
        <v>0</v>
      </c>
      <c r="K23" s="112"/>
      <c r="L23" s="106">
        <f t="shared" si="2"/>
        <v>0</v>
      </c>
      <c r="N23" s="17"/>
    </row>
    <row r="24" spans="1:14" x14ac:dyDescent="0.25">
      <c r="A24" s="64"/>
      <c r="B24" s="27"/>
      <c r="C24" s="5"/>
      <c r="D24" s="42">
        <f t="shared" si="0"/>
        <v>0</v>
      </c>
      <c r="E24" s="5"/>
      <c r="F24" s="82"/>
      <c r="G24" s="8">
        <f t="shared" si="3"/>
        <v>0</v>
      </c>
      <c r="H24" s="4"/>
      <c r="I24" s="13"/>
      <c r="J24" s="94">
        <f t="shared" si="1"/>
        <v>0</v>
      </c>
      <c r="K24" s="113"/>
      <c r="L24" s="107">
        <f t="shared" si="2"/>
        <v>0</v>
      </c>
      <c r="N24" s="17"/>
    </row>
    <row r="25" spans="1:14" x14ac:dyDescent="0.25">
      <c r="A25" s="35"/>
      <c r="B25" s="36" t="s">
        <v>18</v>
      </c>
      <c r="C25" s="38"/>
      <c r="D25" s="43">
        <f t="shared" si="0"/>
        <v>0</v>
      </c>
      <c r="E25" s="38"/>
      <c r="F25" s="80"/>
      <c r="G25" s="39">
        <f t="shared" si="3"/>
        <v>0</v>
      </c>
      <c r="H25" s="40"/>
      <c r="I25" s="37"/>
      <c r="J25" s="93">
        <f t="shared" si="1"/>
        <v>0</v>
      </c>
      <c r="K25" s="111"/>
      <c r="L25" s="105">
        <f t="shared" si="2"/>
        <v>0</v>
      </c>
      <c r="N25" s="17"/>
    </row>
    <row r="26" spans="1:14" x14ac:dyDescent="0.25">
      <c r="A26" s="25">
        <v>216010</v>
      </c>
      <c r="B26" s="26" t="s">
        <v>44</v>
      </c>
      <c r="C26" s="7"/>
      <c r="D26" s="42">
        <f t="shared" si="0"/>
        <v>0</v>
      </c>
      <c r="E26" s="7">
        <v>2155</v>
      </c>
      <c r="F26" s="81"/>
      <c r="G26" s="8">
        <f t="shared" si="3"/>
        <v>2155</v>
      </c>
      <c r="H26" s="6"/>
      <c r="I26" s="14"/>
      <c r="J26" s="94">
        <f t="shared" si="1"/>
        <v>0</v>
      </c>
      <c r="K26" s="112"/>
      <c r="L26" s="106">
        <f t="shared" si="2"/>
        <v>0</v>
      </c>
      <c r="N26" s="17"/>
    </row>
    <row r="27" spans="1:14" x14ac:dyDescent="0.25">
      <c r="A27" s="25">
        <v>217412</v>
      </c>
      <c r="B27" s="26" t="s">
        <v>38</v>
      </c>
      <c r="C27" s="7"/>
      <c r="D27" s="42">
        <f t="shared" si="0"/>
        <v>0</v>
      </c>
      <c r="E27" s="7">
        <v>1448</v>
      </c>
      <c r="F27" s="81">
        <v>1218</v>
      </c>
      <c r="G27" s="8">
        <f t="shared" si="3"/>
        <v>1448</v>
      </c>
      <c r="H27" s="6"/>
      <c r="I27" s="14"/>
      <c r="J27" s="94">
        <f t="shared" si="1"/>
        <v>0</v>
      </c>
      <c r="K27" s="112"/>
      <c r="L27" s="106">
        <f t="shared" si="2"/>
        <v>0</v>
      </c>
      <c r="N27" s="17"/>
    </row>
    <row r="28" spans="1:14" x14ac:dyDescent="0.25">
      <c r="A28" s="25">
        <v>217422</v>
      </c>
      <c r="B28" s="26" t="s">
        <v>40</v>
      </c>
      <c r="C28" s="7"/>
      <c r="D28" s="42">
        <f t="shared" si="0"/>
        <v>0</v>
      </c>
      <c r="E28" s="7">
        <v>707</v>
      </c>
      <c r="F28" s="81"/>
      <c r="G28" s="8">
        <f t="shared" si="3"/>
        <v>707</v>
      </c>
      <c r="H28" s="6"/>
      <c r="I28" s="14"/>
      <c r="J28" s="94">
        <f t="shared" si="1"/>
        <v>0</v>
      </c>
      <c r="K28" s="112"/>
      <c r="L28" s="106">
        <f t="shared" si="2"/>
        <v>0</v>
      </c>
      <c r="N28" s="17"/>
    </row>
    <row r="29" spans="1:14" x14ac:dyDescent="0.25">
      <c r="A29" s="25"/>
      <c r="B29" s="26"/>
      <c r="C29" s="7"/>
      <c r="D29" s="42">
        <f t="shared" si="0"/>
        <v>0</v>
      </c>
      <c r="E29" s="7"/>
      <c r="F29" s="81"/>
      <c r="G29" s="8">
        <f t="shared" si="3"/>
        <v>0</v>
      </c>
      <c r="H29" s="6"/>
      <c r="I29" s="14"/>
      <c r="J29" s="94">
        <f t="shared" si="1"/>
        <v>0</v>
      </c>
      <c r="K29" s="112"/>
      <c r="L29" s="106">
        <f t="shared" si="2"/>
        <v>0</v>
      </c>
      <c r="N29" s="17"/>
    </row>
    <row r="30" spans="1:14" x14ac:dyDescent="0.25">
      <c r="A30" s="35"/>
      <c r="B30" s="36" t="s">
        <v>10</v>
      </c>
      <c r="C30" s="38"/>
      <c r="D30" s="43">
        <f t="shared" si="0"/>
        <v>0</v>
      </c>
      <c r="E30" s="38"/>
      <c r="F30" s="80"/>
      <c r="G30" s="39">
        <f t="shared" si="3"/>
        <v>0</v>
      </c>
      <c r="H30" s="40"/>
      <c r="I30" s="37"/>
      <c r="J30" s="93">
        <f t="shared" si="1"/>
        <v>0</v>
      </c>
      <c r="K30" s="111"/>
      <c r="L30" s="105">
        <f t="shared" si="2"/>
        <v>0</v>
      </c>
      <c r="N30" s="17"/>
    </row>
    <row r="31" spans="1:14" x14ac:dyDescent="0.25">
      <c r="A31" s="25">
        <v>211310</v>
      </c>
      <c r="B31" s="26" t="s">
        <v>26</v>
      </c>
      <c r="C31" s="7"/>
      <c r="D31" s="42">
        <f t="shared" si="0"/>
        <v>0</v>
      </c>
      <c r="E31" s="7"/>
      <c r="F31" s="81"/>
      <c r="G31" s="8">
        <f t="shared" si="3"/>
        <v>0</v>
      </c>
      <c r="H31" s="6">
        <v>347</v>
      </c>
      <c r="I31" s="14"/>
      <c r="J31" s="94">
        <f t="shared" si="1"/>
        <v>347</v>
      </c>
      <c r="K31" s="112"/>
      <c r="L31" s="106">
        <f t="shared" si="2"/>
        <v>0</v>
      </c>
      <c r="N31" s="17"/>
    </row>
    <row r="32" spans="1:14" x14ac:dyDescent="0.25">
      <c r="A32" s="25">
        <v>211320</v>
      </c>
      <c r="B32" s="26" t="s">
        <v>27</v>
      </c>
      <c r="C32" s="7"/>
      <c r="D32" s="42">
        <f t="shared" si="0"/>
        <v>0</v>
      </c>
      <c r="E32" s="7"/>
      <c r="F32" s="81"/>
      <c r="G32" s="8">
        <f t="shared" si="3"/>
        <v>0</v>
      </c>
      <c r="H32" s="6">
        <v>771</v>
      </c>
      <c r="I32" s="14"/>
      <c r="J32" s="94">
        <f t="shared" si="1"/>
        <v>771</v>
      </c>
      <c r="K32" s="112"/>
      <c r="L32" s="106">
        <f t="shared" si="2"/>
        <v>0</v>
      </c>
      <c r="N32" s="17"/>
    </row>
    <row r="33" spans="1:14" x14ac:dyDescent="0.25">
      <c r="A33" s="25">
        <v>211330</v>
      </c>
      <c r="B33" s="26" t="s">
        <v>27</v>
      </c>
      <c r="C33" s="7"/>
      <c r="D33" s="42">
        <f t="shared" si="0"/>
        <v>0</v>
      </c>
      <c r="E33" s="7"/>
      <c r="F33" s="81"/>
      <c r="G33" s="8">
        <f t="shared" si="3"/>
        <v>0</v>
      </c>
      <c r="H33" s="6">
        <v>944</v>
      </c>
      <c r="I33" s="14"/>
      <c r="J33" s="94">
        <f t="shared" si="1"/>
        <v>944</v>
      </c>
      <c r="K33" s="112"/>
      <c r="L33" s="106">
        <f t="shared" si="2"/>
        <v>0</v>
      </c>
      <c r="N33" s="17"/>
    </row>
    <row r="34" spans="1:14" x14ac:dyDescent="0.25">
      <c r="A34" s="25">
        <v>211340</v>
      </c>
      <c r="B34" s="26" t="s">
        <v>43</v>
      </c>
      <c r="C34" s="7"/>
      <c r="D34" s="42">
        <f t="shared" si="0"/>
        <v>0</v>
      </c>
      <c r="E34" s="7"/>
      <c r="F34" s="81"/>
      <c r="G34" s="8">
        <f t="shared" si="3"/>
        <v>0</v>
      </c>
      <c r="H34" s="6">
        <v>80.5</v>
      </c>
      <c r="I34" s="14"/>
      <c r="J34" s="94">
        <f t="shared" si="1"/>
        <v>80.5</v>
      </c>
      <c r="K34" s="112"/>
      <c r="L34" s="106">
        <f t="shared" si="2"/>
        <v>0</v>
      </c>
      <c r="N34" s="17"/>
    </row>
    <row r="35" spans="1:14" x14ac:dyDescent="0.25">
      <c r="A35" s="25">
        <v>211350</v>
      </c>
      <c r="B35" s="26" t="s">
        <v>42</v>
      </c>
      <c r="C35" s="7"/>
      <c r="D35" s="42">
        <f t="shared" si="0"/>
        <v>0</v>
      </c>
      <c r="E35" s="7"/>
      <c r="F35" s="81"/>
      <c r="G35" s="8">
        <f t="shared" si="3"/>
        <v>0</v>
      </c>
      <c r="H35" s="6">
        <v>348.5</v>
      </c>
      <c r="I35" s="14"/>
      <c r="J35" s="94">
        <f t="shared" si="1"/>
        <v>348.5</v>
      </c>
      <c r="K35" s="112"/>
      <c r="L35" s="106">
        <f t="shared" si="2"/>
        <v>0</v>
      </c>
      <c r="N35" s="17"/>
    </row>
    <row r="36" spans="1:14" x14ac:dyDescent="0.25">
      <c r="A36" s="25">
        <v>211360</v>
      </c>
      <c r="B36" s="26" t="s">
        <v>41</v>
      </c>
      <c r="C36" s="7"/>
      <c r="D36" s="42">
        <f t="shared" si="0"/>
        <v>0</v>
      </c>
      <c r="E36" s="7"/>
      <c r="F36" s="81"/>
      <c r="G36" s="8">
        <f t="shared" si="3"/>
        <v>0</v>
      </c>
      <c r="H36" s="6">
        <v>2169</v>
      </c>
      <c r="I36" s="14"/>
      <c r="J36" s="94">
        <f t="shared" si="1"/>
        <v>2169</v>
      </c>
      <c r="K36" s="112"/>
      <c r="L36" s="106">
        <f t="shared" si="2"/>
        <v>0</v>
      </c>
      <c r="N36" s="17"/>
    </row>
    <row r="37" spans="1:14" x14ac:dyDescent="0.25">
      <c r="A37" s="25">
        <v>212210</v>
      </c>
      <c r="B37" s="26" t="s">
        <v>29</v>
      </c>
      <c r="C37" s="7"/>
      <c r="D37" s="42">
        <f t="shared" si="0"/>
        <v>0</v>
      </c>
      <c r="E37" s="7"/>
      <c r="F37" s="81"/>
      <c r="G37" s="8">
        <f t="shared" si="3"/>
        <v>0</v>
      </c>
      <c r="H37" s="6">
        <v>216</v>
      </c>
      <c r="I37" s="14"/>
      <c r="J37" s="94">
        <f t="shared" si="1"/>
        <v>216</v>
      </c>
      <c r="K37" s="112"/>
      <c r="L37" s="106">
        <f t="shared" si="2"/>
        <v>0</v>
      </c>
      <c r="N37" s="17"/>
    </row>
    <row r="38" spans="1:14" x14ac:dyDescent="0.25">
      <c r="A38" s="25">
        <v>212410</v>
      </c>
      <c r="B38" s="26" t="s">
        <v>32</v>
      </c>
      <c r="C38" s="7"/>
      <c r="D38" s="42">
        <f t="shared" si="0"/>
        <v>0</v>
      </c>
      <c r="E38" s="7"/>
      <c r="F38" s="81"/>
      <c r="G38" s="8">
        <f t="shared" si="3"/>
        <v>0</v>
      </c>
      <c r="H38" s="6">
        <v>211.2</v>
      </c>
      <c r="I38" s="14"/>
      <c r="J38" s="94">
        <f t="shared" si="1"/>
        <v>211.2</v>
      </c>
      <c r="K38" s="112"/>
      <c r="L38" s="106">
        <f t="shared" si="2"/>
        <v>0</v>
      </c>
      <c r="N38" s="17"/>
    </row>
    <row r="39" spans="1:14" x14ac:dyDescent="0.25">
      <c r="A39" s="25">
        <v>213210</v>
      </c>
      <c r="B39" s="26" t="s">
        <v>34</v>
      </c>
      <c r="C39" s="7"/>
      <c r="D39" s="42">
        <f t="shared" si="0"/>
        <v>0</v>
      </c>
      <c r="E39" s="7"/>
      <c r="F39" s="81"/>
      <c r="G39" s="8">
        <f t="shared" si="3"/>
        <v>0</v>
      </c>
      <c r="H39" s="6">
        <v>360</v>
      </c>
      <c r="I39" s="14"/>
      <c r="J39" s="94">
        <f t="shared" si="1"/>
        <v>360</v>
      </c>
      <c r="K39" s="112"/>
      <c r="L39" s="106">
        <f t="shared" si="2"/>
        <v>0</v>
      </c>
      <c r="N39" s="17"/>
    </row>
    <row r="40" spans="1:14" x14ac:dyDescent="0.25">
      <c r="A40" s="25">
        <v>217210</v>
      </c>
      <c r="B40" s="26" t="s">
        <v>37</v>
      </c>
      <c r="C40" s="7"/>
      <c r="D40" s="42">
        <f t="shared" si="0"/>
        <v>0</v>
      </c>
      <c r="E40" s="7"/>
      <c r="F40" s="81"/>
      <c r="G40" s="8">
        <f t="shared" si="3"/>
        <v>0</v>
      </c>
      <c r="H40" s="6">
        <v>2155</v>
      </c>
      <c r="I40" s="14"/>
      <c r="J40" s="94">
        <f t="shared" si="1"/>
        <v>2155</v>
      </c>
      <c r="K40" s="112"/>
      <c r="L40" s="106">
        <f t="shared" si="2"/>
        <v>0</v>
      </c>
      <c r="N40" s="17"/>
    </row>
    <row r="41" spans="1:14" x14ac:dyDescent="0.25">
      <c r="A41" s="25"/>
      <c r="B41" s="26"/>
      <c r="C41" s="7"/>
      <c r="D41" s="42">
        <f t="shared" si="0"/>
        <v>0</v>
      </c>
      <c r="E41" s="7"/>
      <c r="F41" s="81"/>
      <c r="G41" s="8">
        <f t="shared" si="3"/>
        <v>0</v>
      </c>
      <c r="H41" s="6"/>
      <c r="I41" s="14"/>
      <c r="J41" s="94">
        <f t="shared" si="1"/>
        <v>0</v>
      </c>
      <c r="K41" s="112"/>
      <c r="L41" s="106">
        <f t="shared" si="2"/>
        <v>0</v>
      </c>
      <c r="N41" s="17"/>
    </row>
    <row r="42" spans="1:14" x14ac:dyDescent="0.25">
      <c r="A42" s="35"/>
      <c r="B42" s="36" t="s">
        <v>21</v>
      </c>
      <c r="C42" s="38"/>
      <c r="D42" s="43">
        <f t="shared" si="0"/>
        <v>0</v>
      </c>
      <c r="E42" s="38"/>
      <c r="F42" s="80"/>
      <c r="G42" s="39">
        <f t="shared" si="3"/>
        <v>0</v>
      </c>
      <c r="H42" s="40"/>
      <c r="I42" s="37"/>
      <c r="J42" s="93">
        <f t="shared" si="1"/>
        <v>0</v>
      </c>
      <c r="K42" s="111"/>
      <c r="L42" s="105">
        <f t="shared" si="2"/>
        <v>0</v>
      </c>
      <c r="N42" s="17"/>
    </row>
    <row r="43" spans="1:14" x14ac:dyDescent="0.25">
      <c r="A43" s="25">
        <v>215210</v>
      </c>
      <c r="B43" s="26" t="s">
        <v>35</v>
      </c>
      <c r="C43" s="7"/>
      <c r="D43" s="42">
        <f t="shared" si="0"/>
        <v>0</v>
      </c>
      <c r="E43" s="7"/>
      <c r="F43" s="81"/>
      <c r="G43" s="8">
        <f t="shared" si="3"/>
        <v>0</v>
      </c>
      <c r="H43" s="6"/>
      <c r="I43" s="14"/>
      <c r="J43" s="94">
        <f t="shared" si="1"/>
        <v>0</v>
      </c>
      <c r="K43" s="112">
        <v>24</v>
      </c>
      <c r="L43" s="106">
        <f t="shared" si="2"/>
        <v>24</v>
      </c>
      <c r="N43" s="17"/>
    </row>
    <row r="44" spans="1:14" ht="15.75" thickBot="1" x14ac:dyDescent="0.3">
      <c r="A44" s="28"/>
      <c r="B44" s="29"/>
      <c r="C44" s="10"/>
      <c r="D44" s="42">
        <f t="shared" si="0"/>
        <v>0</v>
      </c>
      <c r="E44" s="10"/>
      <c r="F44" s="83"/>
      <c r="G44" s="8">
        <f t="shared" si="3"/>
        <v>0</v>
      </c>
      <c r="H44" s="9"/>
      <c r="I44" s="15"/>
      <c r="J44" s="94">
        <f t="shared" si="1"/>
        <v>0</v>
      </c>
      <c r="K44" s="114"/>
      <c r="L44" s="106">
        <f t="shared" si="2"/>
        <v>0</v>
      </c>
      <c r="N44" s="17"/>
    </row>
    <row r="45" spans="1:14" s="20" customFormat="1" ht="15.75" thickBot="1" x14ac:dyDescent="0.3">
      <c r="A45" s="30"/>
      <c r="B45" s="31"/>
      <c r="C45" s="11">
        <f t="shared" ref="C45:L45" si="4">SUM(C10:C44)</f>
        <v>8820.2000000000007</v>
      </c>
      <c r="D45" s="65">
        <f t="shared" si="4"/>
        <v>8820.2000000000007</v>
      </c>
      <c r="E45" s="48">
        <f t="shared" si="4"/>
        <v>4310</v>
      </c>
      <c r="F45" s="66">
        <f t="shared" si="4"/>
        <v>1218</v>
      </c>
      <c r="G45" s="3">
        <f t="shared" si="4"/>
        <v>4310</v>
      </c>
      <c r="H45" s="12">
        <f t="shared" si="4"/>
        <v>7602.2</v>
      </c>
      <c r="I45" s="12">
        <f t="shared" si="4"/>
        <v>24</v>
      </c>
      <c r="J45" s="67">
        <f t="shared" si="4"/>
        <v>7626.2</v>
      </c>
      <c r="K45" s="109">
        <f t="shared" si="4"/>
        <v>24</v>
      </c>
      <c r="L45" s="68">
        <f t="shared" si="4"/>
        <v>24</v>
      </c>
    </row>
    <row r="46" spans="1:14" ht="15.75" thickBot="1" x14ac:dyDescent="0.3">
      <c r="A46" s="20"/>
      <c r="B46" s="20"/>
      <c r="C46" s="19"/>
      <c r="D46" s="60"/>
      <c r="F46" s="61"/>
      <c r="H46" s="19"/>
      <c r="I46" s="19"/>
      <c r="J46" s="88"/>
      <c r="K46" s="18"/>
      <c r="L46" s="100"/>
      <c r="N46" s="17"/>
    </row>
    <row r="47" spans="1:14" ht="15.75" thickBot="1" x14ac:dyDescent="0.3">
      <c r="A47" s="59"/>
      <c r="B47" s="50" t="s">
        <v>8</v>
      </c>
      <c r="C47" s="51"/>
      <c r="D47" s="62"/>
      <c r="E47" s="47"/>
      <c r="F47" s="77"/>
      <c r="G47" s="47"/>
      <c r="H47" s="51"/>
      <c r="I47" s="51"/>
      <c r="J47" s="89"/>
      <c r="K47" s="51"/>
      <c r="L47" s="101"/>
      <c r="M47" s="20"/>
      <c r="N47" s="17"/>
    </row>
    <row r="48" spans="1:14" x14ac:dyDescent="0.25">
      <c r="A48" s="58"/>
      <c r="B48" s="53" t="s">
        <v>11</v>
      </c>
      <c r="C48" s="54"/>
      <c r="D48" s="72">
        <f>D45</f>
        <v>8820.2000000000007</v>
      </c>
      <c r="E48" s="55"/>
      <c r="F48" s="78"/>
      <c r="G48" s="55"/>
      <c r="H48" s="56"/>
      <c r="I48" s="56"/>
      <c r="J48" s="90"/>
      <c r="K48" s="56"/>
      <c r="L48" s="102"/>
      <c r="M48" s="20"/>
      <c r="N48" s="17"/>
    </row>
    <row r="49" spans="1:20" x14ac:dyDescent="0.25">
      <c r="A49" s="73"/>
      <c r="B49" s="74" t="s">
        <v>12</v>
      </c>
      <c r="C49" s="75"/>
      <c r="D49" s="76"/>
      <c r="E49" s="61"/>
      <c r="F49" s="71">
        <f>F45</f>
        <v>1218</v>
      </c>
      <c r="J49" s="91"/>
      <c r="K49" s="18"/>
      <c r="L49" s="103"/>
      <c r="M49" s="20"/>
      <c r="N49" s="17"/>
    </row>
    <row r="50" spans="1:20" x14ac:dyDescent="0.25">
      <c r="A50" s="84"/>
      <c r="B50" s="85" t="s">
        <v>13</v>
      </c>
      <c r="C50" s="86"/>
      <c r="D50" s="87"/>
      <c r="E50" s="88"/>
      <c r="F50" s="87"/>
      <c r="G50" s="88"/>
      <c r="H50" s="86"/>
      <c r="I50" s="86"/>
      <c r="J50" s="70">
        <f>J45</f>
        <v>7626.2</v>
      </c>
      <c r="K50" s="18"/>
      <c r="L50" s="103"/>
      <c r="M50" s="20"/>
      <c r="N50" s="17"/>
    </row>
    <row r="51" spans="1:20" ht="15.75" thickBot="1" x14ac:dyDescent="0.3">
      <c r="A51" s="95"/>
      <c r="B51" s="96" t="s">
        <v>14</v>
      </c>
      <c r="C51" s="97"/>
      <c r="D51" s="98"/>
      <c r="E51" s="99"/>
      <c r="F51" s="98"/>
      <c r="G51" s="99"/>
      <c r="H51" s="97"/>
      <c r="I51" s="97"/>
      <c r="J51" s="98"/>
      <c r="K51" s="97"/>
      <c r="L51" s="69">
        <f>L45</f>
        <v>24</v>
      </c>
      <c r="M51" s="20"/>
      <c r="N51" s="17"/>
    </row>
    <row r="52" spans="1:20" ht="15.75" thickBot="1" x14ac:dyDescent="0.3">
      <c r="A52" s="49"/>
      <c r="B52" s="52" t="s">
        <v>17</v>
      </c>
      <c r="C52" s="57"/>
      <c r="D52" s="34"/>
      <c r="E52" s="23"/>
      <c r="F52" s="34"/>
      <c r="G52" s="23"/>
      <c r="H52" s="33"/>
      <c r="I52" s="33"/>
      <c r="J52" s="34"/>
      <c r="K52" s="33"/>
      <c r="L52" s="41">
        <f>D48-F49-J50+L51</f>
        <v>9.0949470177292824E-13</v>
      </c>
      <c r="M52" s="20"/>
      <c r="N52" s="17"/>
    </row>
    <row r="53" spans="1:20" s="20" customFormat="1" x14ac:dyDescent="0.25">
      <c r="A53" s="17"/>
      <c r="D53" s="17"/>
      <c r="F53" s="18"/>
      <c r="G53" s="19"/>
      <c r="J53" s="19"/>
      <c r="K53" s="19"/>
      <c r="L53" s="19"/>
      <c r="M53" s="17"/>
    </row>
    <row r="54" spans="1:20" s="20" customFormat="1" x14ac:dyDescent="0.25">
      <c r="A54" s="17"/>
      <c r="B54" s="17"/>
      <c r="D54" s="17"/>
      <c r="E54" s="19"/>
      <c r="F54" s="19"/>
      <c r="G54" s="19"/>
      <c r="J54" s="19"/>
      <c r="K54" s="19"/>
      <c r="L54" s="19"/>
      <c r="T54" s="22"/>
    </row>
    <row r="55" spans="1:20" s="20" customFormat="1" x14ac:dyDescent="0.25">
      <c r="A55" s="17"/>
      <c r="B55" s="17"/>
      <c r="E55" s="19"/>
      <c r="F55" s="19"/>
      <c r="G55" s="19"/>
      <c r="J55" s="19"/>
      <c r="K55" s="19"/>
      <c r="L55" s="19"/>
      <c r="T55" s="22"/>
    </row>
    <row r="56" spans="1:20" s="20" customFormat="1" x14ac:dyDescent="0.25">
      <c r="A56" s="17"/>
      <c r="B56" s="17"/>
      <c r="E56" s="19"/>
      <c r="F56" s="19"/>
      <c r="G56" s="19"/>
      <c r="J56" s="19"/>
      <c r="K56" s="19"/>
      <c r="L56" s="19"/>
      <c r="T56" s="22"/>
    </row>
    <row r="57" spans="1:20" s="20" customFormat="1" x14ac:dyDescent="0.25">
      <c r="A57" s="17"/>
      <c r="B57" s="17"/>
      <c r="E57" s="19"/>
      <c r="F57" s="19"/>
      <c r="G57" s="19"/>
      <c r="J57" s="19"/>
      <c r="K57" s="19"/>
      <c r="L57" s="19"/>
      <c r="T57" s="22"/>
    </row>
    <row r="59" spans="1:20" s="20" customFormat="1" x14ac:dyDescent="0.25">
      <c r="A59" s="17"/>
      <c r="B59" s="17"/>
      <c r="C59" s="18"/>
      <c r="D59" s="19"/>
      <c r="E59" s="19"/>
      <c r="F59" s="19"/>
      <c r="G59" s="19"/>
      <c r="H59" s="18"/>
      <c r="I59" s="18"/>
      <c r="J59" s="19"/>
      <c r="K59" s="19"/>
      <c r="L59" s="19"/>
      <c r="T59" s="17"/>
    </row>
    <row r="63" spans="1:20" x14ac:dyDescent="0.25">
      <c r="F63" s="19"/>
      <c r="K63" s="18"/>
      <c r="N63" s="17"/>
      <c r="O63" s="20"/>
      <c r="P63" s="20"/>
      <c r="Q63" s="20"/>
      <c r="R63" s="20"/>
    </row>
    <row r="64" spans="1:20" x14ac:dyDescent="0.25">
      <c r="F64" s="19"/>
      <c r="K64" s="18"/>
      <c r="N64" s="17"/>
      <c r="O64" s="20"/>
      <c r="P64" s="20"/>
      <c r="Q64" s="20"/>
      <c r="R64" s="20"/>
    </row>
    <row r="65" spans="11:18" x14ac:dyDescent="0.25">
      <c r="K65" s="18"/>
      <c r="N65" s="17"/>
      <c r="O65" s="20"/>
      <c r="Q65" s="20"/>
      <c r="R65" s="20"/>
    </row>
    <row r="66" spans="11:18" x14ac:dyDescent="0.25">
      <c r="K66" s="18"/>
      <c r="N66" s="17"/>
      <c r="O66" s="20"/>
      <c r="Q66" s="20"/>
      <c r="R66" s="20"/>
    </row>
    <row r="67" spans="11:18" x14ac:dyDescent="0.25">
      <c r="O67" s="20"/>
    </row>
    <row r="68" spans="11:18" x14ac:dyDescent="0.25">
      <c r="O68" s="20"/>
      <c r="P68" s="20"/>
      <c r="R68" s="20"/>
    </row>
    <row r="69" spans="11:18" x14ac:dyDescent="0.25">
      <c r="K69" s="18"/>
      <c r="N69" s="17"/>
      <c r="O69" s="20"/>
    </row>
    <row r="70" spans="11:18" x14ac:dyDescent="0.25">
      <c r="K70" s="18"/>
      <c r="N70" s="17"/>
      <c r="O70" s="20"/>
    </row>
    <row r="71" spans="11:18" x14ac:dyDescent="0.25">
      <c r="K71" s="18"/>
      <c r="N71" s="17"/>
      <c r="O71" s="20"/>
    </row>
    <row r="72" spans="11:18" x14ac:dyDescent="0.25">
      <c r="K72" s="18"/>
      <c r="N72" s="17"/>
      <c r="O72" s="20"/>
    </row>
    <row r="73" spans="11:18" x14ac:dyDescent="0.25">
      <c r="K73" s="18"/>
      <c r="N73" s="17"/>
      <c r="O73" s="20"/>
    </row>
    <row r="74" spans="11:18" x14ac:dyDescent="0.25">
      <c r="K74" s="18"/>
      <c r="N74" s="17"/>
      <c r="O74" s="20"/>
    </row>
    <row r="75" spans="11:18" x14ac:dyDescent="0.25">
      <c r="K75" s="18"/>
      <c r="N75" s="17"/>
      <c r="O75" s="20"/>
    </row>
    <row r="76" spans="11:18" x14ac:dyDescent="0.25">
      <c r="K76" s="18"/>
      <c r="N76" s="17"/>
      <c r="O76" s="20"/>
    </row>
    <row r="77" spans="11:18" x14ac:dyDescent="0.25">
      <c r="K77" s="18"/>
      <c r="N77" s="17"/>
      <c r="O77" s="20"/>
    </row>
    <row r="78" spans="11:18" x14ac:dyDescent="0.25">
      <c r="K78" s="18"/>
      <c r="M78" s="20"/>
      <c r="N78" s="17"/>
      <c r="O78" s="20"/>
    </row>
    <row r="79" spans="11:18" x14ac:dyDescent="0.25">
      <c r="K79" s="18"/>
      <c r="M79" s="20"/>
      <c r="N79" s="17"/>
      <c r="O79" s="20"/>
    </row>
    <row r="80" spans="11:18" x14ac:dyDescent="0.25">
      <c r="K80" s="18"/>
      <c r="N80" s="17"/>
      <c r="O80" s="20"/>
    </row>
    <row r="81" spans="6:20" x14ac:dyDescent="0.25">
      <c r="K81" s="18"/>
      <c r="N81" s="17"/>
      <c r="O81" s="20"/>
    </row>
    <row r="82" spans="6:20" x14ac:dyDescent="0.25">
      <c r="K82" s="18"/>
      <c r="N82" s="17"/>
      <c r="O82" s="20"/>
    </row>
    <row r="83" spans="6:20" x14ac:dyDescent="0.25">
      <c r="K83" s="18"/>
      <c r="N83" s="17"/>
      <c r="O83" s="20"/>
    </row>
    <row r="84" spans="6:20" x14ac:dyDescent="0.25">
      <c r="K84" s="18"/>
      <c r="N84" s="17"/>
      <c r="O84" s="20"/>
    </row>
    <row r="85" spans="6:20" x14ac:dyDescent="0.25">
      <c r="K85" s="18"/>
      <c r="N85" s="17"/>
      <c r="O85" s="20"/>
    </row>
    <row r="86" spans="6:20" x14ac:dyDescent="0.25">
      <c r="K86" s="18"/>
      <c r="N86" s="17"/>
      <c r="O86" s="20"/>
    </row>
    <row r="87" spans="6:20" x14ac:dyDescent="0.25">
      <c r="K87" s="18"/>
      <c r="N87" s="17"/>
      <c r="O87" s="20"/>
    </row>
    <row r="88" spans="6:20" x14ac:dyDescent="0.25">
      <c r="F88" s="19"/>
      <c r="K88" s="18"/>
      <c r="N88" s="17"/>
      <c r="O88" s="20"/>
    </row>
    <row r="89" spans="6:20" x14ac:dyDescent="0.25">
      <c r="F89" s="19"/>
      <c r="K89" s="18"/>
      <c r="N89" s="17"/>
      <c r="O89" s="20"/>
      <c r="T89" s="20"/>
    </row>
    <row r="90" spans="6:20" x14ac:dyDescent="0.25">
      <c r="F90" s="19"/>
      <c r="K90" s="18"/>
      <c r="N90" s="17"/>
      <c r="O90" s="20"/>
      <c r="T90" s="20"/>
    </row>
    <row r="91" spans="6:20" x14ac:dyDescent="0.25">
      <c r="F91" s="19"/>
      <c r="K91" s="18"/>
      <c r="N91" s="17"/>
      <c r="O91" s="20"/>
    </row>
    <row r="92" spans="6:20" x14ac:dyDescent="0.25">
      <c r="K92" s="18"/>
      <c r="N92" s="17"/>
      <c r="O92" s="20"/>
    </row>
    <row r="93" spans="6:20" x14ac:dyDescent="0.25">
      <c r="K93" s="18"/>
      <c r="N93" s="17"/>
      <c r="O93" s="20"/>
    </row>
    <row r="94" spans="6:20" x14ac:dyDescent="0.25">
      <c r="F94" s="19"/>
      <c r="K94" s="18"/>
      <c r="N94" s="17"/>
      <c r="O94" s="20"/>
    </row>
    <row r="95" spans="6:20" x14ac:dyDescent="0.25">
      <c r="F95" s="19"/>
      <c r="K95" s="18"/>
      <c r="N95" s="17"/>
      <c r="O95" s="20"/>
    </row>
    <row r="96" spans="6:20" x14ac:dyDescent="0.25">
      <c r="O96" s="20"/>
    </row>
  </sheetData>
  <mergeCells count="15">
    <mergeCell ref="L6:L9"/>
    <mergeCell ref="K6:K7"/>
    <mergeCell ref="E6:F6"/>
    <mergeCell ref="K8:K9"/>
    <mergeCell ref="H7:H9"/>
    <mergeCell ref="I7:I9"/>
    <mergeCell ref="J6:J9"/>
    <mergeCell ref="H6:I6"/>
    <mergeCell ref="C7:C9"/>
    <mergeCell ref="A6:A9"/>
    <mergeCell ref="B6:B9"/>
    <mergeCell ref="D6:D9"/>
    <mergeCell ref="G6:G9"/>
    <mergeCell ref="F8:F9"/>
    <mergeCell ref="E7:E9"/>
  </mergeCells>
  <phoneticPr fontId="2" type="noConversion"/>
  <conditionalFormatting sqref="C10:L45">
    <cfRule type="cellIs" dxfId="0" priority="8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75" orientation="landscape" r:id="rId1"/>
  <headerFooter>
    <oddHeader>&amp;R&amp;G</oddHeader>
    <oddFooter>&amp;L&amp;10&amp;K00-048&amp;F&amp;R&amp;10blad &amp;"-,Vet"&amp;P &amp;"-,Standaard"van&amp;"-,Vet"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Grondwerk.</vt:lpstr>
      <vt:lpstr>Grondwerk.!Afdrukbereik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Bonten</dc:creator>
  <cp:lastModifiedBy>Bart Joosten | Cleverland</cp:lastModifiedBy>
  <cp:lastPrinted>2024-08-01T12:30:34Z</cp:lastPrinted>
  <dcterms:created xsi:type="dcterms:W3CDTF">2013-09-09T08:46:27Z</dcterms:created>
  <dcterms:modified xsi:type="dcterms:W3CDTF">2025-04-22T12:37:34Z</dcterms:modified>
</cp:coreProperties>
</file>