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old.sharepoint.com/sites/prj-sgd-mobiliteitskaartapp-drechtsteden/Gedeelde documenten/General/Aanbesteding Mobiliteitskaart(app) Drechtsteden/00. Aanbesteding MKD - vervolg 2025/Programma van Eisen/Overige bijlagen/Definitief/"/>
    </mc:Choice>
  </mc:AlternateContent>
  <xr:revisionPtr revIDLastSave="13" documentId="8_{7106DD79-A1A1-4329-B36A-53F5162AE55E}" xr6:coauthVersionLast="47" xr6:coauthVersionMax="47" xr10:uidLastSave="{669D61D1-2037-434E-9B91-BA2968F12D23}"/>
  <bookViews>
    <workbookView xWindow="57480" yWindow="-120" windowWidth="29040" windowHeight="15720" xr2:uid="{CBE4EA3C-B602-4FCA-90CB-FA2BB67C1C8B}"/>
  </bookViews>
  <sheets>
    <sheet name="Mobiliteitsoplossing" sheetId="2" r:id="rId1"/>
  </sheets>
  <definedNames>
    <definedName name="_Hlk161742399" localSheetId="0">Mobiliteitsoplossing!$C$4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2" l="1"/>
  <c r="G5" i="2" s="1"/>
  <c r="E4" i="2"/>
  <c r="F4" i="2" s="1"/>
  <c r="G4" i="2" s="1"/>
  <c r="G11" i="2" s="1"/>
  <c r="F10" i="2"/>
  <c r="G10" i="2" s="1"/>
  <c r="F6" i="2"/>
  <c r="G6" i="2" s="1"/>
  <c r="F7" i="2"/>
  <c r="G7" i="2" s="1"/>
  <c r="F9" i="2"/>
  <c r="G9" i="2" s="1"/>
  <c r="F8" i="2"/>
  <c r="G8" i="2" s="1"/>
  <c r="G12" i="2" l="1"/>
  <c r="G13" i="2" s="1"/>
  <c r="F12" i="2"/>
  <c r="F11" i="2"/>
  <c r="F13" i="2" l="1"/>
</calcChain>
</file>

<file path=xl/sharedStrings.xml><?xml version="1.0" encoding="utf-8"?>
<sst xmlns="http://schemas.openxmlformats.org/spreadsheetml/2006/main" count="38" uniqueCount="38">
  <si>
    <t>Bijlage E Prijzeninvulformulier Mobiliteitsoplossing</t>
  </si>
  <si>
    <t>Item</t>
  </si>
  <si>
    <t>Prijsonderdeel</t>
  </si>
  <si>
    <t>Toelichting</t>
  </si>
  <si>
    <t>All-in prijs excl btw</t>
  </si>
  <si>
    <t>A</t>
  </si>
  <si>
    <t>Dienstverleningsfee per medewerker per maand</t>
  </si>
  <si>
    <t>C</t>
  </si>
  <si>
    <t>Eénmalige implementatiekosten</t>
  </si>
  <si>
    <t>D</t>
  </si>
  <si>
    <t>Uurtarief consultancy (all-in uurtarief)</t>
  </si>
  <si>
    <t>E</t>
  </si>
  <si>
    <t>Exitplan</t>
  </si>
  <si>
    <t>Note:</t>
  </si>
  <si>
    <t>Alle gele velden moeten ingevuld worden.</t>
  </si>
  <si>
    <t>Alle genoemde bedragen zijn exclusief BTW.</t>
  </si>
  <si>
    <t>Alle genoemde aantallen zijn fictief en kunnen geen rechten aan worden ontleend.</t>
  </si>
  <si>
    <t>Aanbestedende dienst behoudt zich het recht voor om een nadere onderbouwing van de prijsopgave te verlangen.</t>
  </si>
  <si>
    <t>Betreft het in opdracht van de opdrachtgever uitvoeren van specifiek voor opdrachtgever bedoelde change requests en voor aanvullend mobiliteitsadvies, voorzover dit niet uit de overeengekomen dienstverlening voortvloeit, zoals beschreven in de aanbestedingsleidraad en het Programma van Eisen.</t>
  </si>
  <si>
    <t>All-in prijs voor de dienstverlening per medewerker/per maand voor het gebruik van de mobiliteitsoplossing, zoals beschreven in de aanbestedingsleidraad en het Programma van eisen.</t>
  </si>
  <si>
    <t>Betreft de kosten per mobiliteitskaart eenmalig voor het leveren van een fysieke mobiliteitskaart, zoals beschreven in de aanbestedingsleidraad en het Programma van eisen.</t>
  </si>
  <si>
    <t xml:space="preserve">Betreft de kosten bij een vervangende mobiliteitskaart bij verlies, diefstal of defect (indien het defect van de kaart toe te wijden is aan de opdrachtnemer/fabrikant, worden er geen kosten in rekening gebracht), zoals beschreven in de aanbestedingsleidraad en het Programma van eisen. </t>
  </si>
  <si>
    <t xml:space="preserve">Betreft de kosten voor een niet ingeleverde mobiliteitskaart bij uitdiensttreding van een medewerker, zoals beschreven in de aanbestedingsleidraad en het Programma van eisen. </t>
  </si>
  <si>
    <t>Kosten fysieke mobiliteitskaart bij verlies, diefstal of defect*</t>
  </si>
  <si>
    <t>Kosten niet ingeleverde fysieke mobiliteitskaart bij uitdienst*</t>
  </si>
  <si>
    <t>Eénmalige kosten fysieke mobiliteitskaart bij aanvraag*</t>
  </si>
  <si>
    <t>Betreft het opstellen en uitvoeren van het exitplan, zoals beschreven in de aanbestedingsleidraad en het Programma van Eisen.</t>
  </si>
  <si>
    <t>B1</t>
  </si>
  <si>
    <t>B2</t>
  </si>
  <si>
    <t>B3</t>
  </si>
  <si>
    <t>Totale inschrijfsom (A+B+C+D+E) </t>
  </si>
  <si>
    <t>Subtotaal terugkerende kosten (A+B2+B3+D)</t>
  </si>
  <si>
    <t>Subtotaal eenmalige kosten (B1+C+E)</t>
  </si>
  <si>
    <t xml:space="preserve">Betreft de implementatie inclusief benodigde koppelingen voor de 10 Drechtsteden organisaties, zoals beschreven in de aanbestedingsleidraad en het Programma van eisen. </t>
  </si>
  <si>
    <t>Aantallen per jaar</t>
  </si>
  <si>
    <t>Totaal prijs gehele vaste looptijd (3 jaar)</t>
  </si>
  <si>
    <t>Totaal prijs per jaar</t>
  </si>
  <si>
    <t>*Indien u geen afzonderlijke prijs voor de fysieke mobiliteitskaart hanteert, kunt u in dit veld 0 euro invullen. De aanbestedende dienst gaat er vanuit dat er geen afzonderlijke kosten voor het gebruik van de mobiliteitskaart in rekening worden gebracht cq. dit is inbegrepen in de dienstverleningsfee.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</si>
</sst>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quot;€&quot;\ #,##0.00"/>
    <numFmt numFmtId="165" formatCode="_ * #,##0_ ;_ * \-#,##0_ ;_ * &quot;-&quot;??_ ;_ @_ "/>
    <numFmt numFmtId="166" formatCode="_ [$€-413]\ * #,##0.00_ ;_ [$€-413]\ * \-#,##0.00_ ;_ [$€-413]\ * &quot;-&quot;??_ ;_ @_ "/>
  </numFmts>
  <fonts count="9" x14ac:knownFonts="1">
    <font>
      <sz val="10"/>
      <color theme="1"/>
      <name val="Arial"/>
      <family val="2"/>
    </font>
    <font>
      <sz val="10"/>
      <color theme="1"/>
      <name val="Arial"/>
      <family val="2"/>
    </font>
    <font>
      <b/>
      <sz val="10"/>
      <color theme="1"/>
      <name val="Arial"/>
      <family val="2"/>
    </font>
    <font>
      <b/>
      <sz val="14"/>
      <name val="Arial"/>
      <family val="2"/>
    </font>
    <font>
      <b/>
      <sz val="10"/>
      <name val="Arial"/>
      <family val="2"/>
    </font>
    <font>
      <sz val="10"/>
      <name val="Arial"/>
      <family val="2"/>
    </font>
    <font>
      <b/>
      <sz val="10"/>
      <color indexed="8"/>
      <name val="ARIAL"/>
      <family val="2"/>
    </font>
    <font>
      <sz val="10"/>
      <color indexed="8"/>
      <name val="ARIAL"/>
      <family val="2"/>
    </font>
    <font>
      <b/>
      <sz val="16"/>
      <name val="Arial"/>
      <family val="2"/>
    </font>
  </fonts>
  <fills count="5">
    <fill>
      <patternFill patternType="none"/>
    </fill>
    <fill>
      <patternFill patternType="gray125"/>
    </fill>
    <fill>
      <patternFill patternType="solid">
        <fgColor rgb="FFFFFF99"/>
        <bgColor indexed="64"/>
      </patternFill>
    </fill>
    <fill>
      <patternFill patternType="solid">
        <fgColor theme="9" tint="0.79998168889431442"/>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43">
    <xf numFmtId="0" fontId="0" fillId="0" borderId="0" xfId="0"/>
    <xf numFmtId="0" fontId="2" fillId="0" borderId="0" xfId="0" applyFont="1"/>
    <xf numFmtId="0" fontId="0" fillId="0" borderId="0" xfId="0" applyAlignment="1">
      <alignment horizontal="center"/>
    </xf>
    <xf numFmtId="0" fontId="0" fillId="0" borderId="0" xfId="0" applyAlignment="1">
      <alignment horizontal="right"/>
    </xf>
    <xf numFmtId="0" fontId="0" fillId="0" borderId="0" xfId="0" applyAlignment="1">
      <alignment vertical="center"/>
    </xf>
    <xf numFmtId="165" fontId="0" fillId="0" borderId="0" xfId="0" applyNumberFormat="1" applyAlignment="1">
      <alignment horizontal="right"/>
    </xf>
    <xf numFmtId="43" fontId="0" fillId="0" borderId="0" xfId="0" applyNumberFormat="1"/>
    <xf numFmtId="166" fontId="0" fillId="0" borderId="0" xfId="0" applyNumberFormat="1"/>
    <xf numFmtId="165" fontId="5" fillId="0" borderId="0" xfId="1" applyNumberFormat="1" applyFont="1" applyFill="1" applyBorder="1" applyAlignment="1">
      <alignment horizontal="center" vertical="center"/>
    </xf>
    <xf numFmtId="164" fontId="5" fillId="4" borderId="4" xfId="0" applyNumberFormat="1" applyFont="1" applyFill="1" applyBorder="1" applyAlignment="1">
      <alignment horizontal="right" vertical="center"/>
    </xf>
    <xf numFmtId="0" fontId="0" fillId="3" borderId="0" xfId="0" applyFill="1"/>
    <xf numFmtId="0" fontId="5" fillId="4" borderId="1" xfId="0" applyFont="1" applyFill="1" applyBorder="1" applyAlignment="1">
      <alignment horizontal="left" vertical="center" wrapText="1"/>
    </xf>
    <xf numFmtId="0" fontId="0" fillId="4" borderId="8" xfId="0" applyFill="1" applyBorder="1" applyAlignment="1">
      <alignment horizontal="center" vertical="center"/>
    </xf>
    <xf numFmtId="0" fontId="0" fillId="4" borderId="3" xfId="0" applyFill="1" applyBorder="1" applyAlignment="1">
      <alignment horizontal="center" vertical="center"/>
    </xf>
    <xf numFmtId="0" fontId="5" fillId="4" borderId="9" xfId="0" applyFont="1" applyFill="1" applyBorder="1" applyAlignment="1">
      <alignment horizontal="left" vertical="center" wrapText="1"/>
    </xf>
    <xf numFmtId="0" fontId="5" fillId="4" borderId="9" xfId="1" applyNumberFormat="1" applyFont="1" applyFill="1" applyBorder="1" applyAlignment="1">
      <alignment horizontal="right" vertical="center"/>
    </xf>
    <xf numFmtId="164" fontId="5" fillId="4" borderId="1" xfId="0" applyNumberFormat="1" applyFont="1" applyFill="1" applyBorder="1" applyAlignment="1">
      <alignment horizontal="right" vertical="center"/>
    </xf>
    <xf numFmtId="0" fontId="0" fillId="4" borderId="14" xfId="0" applyFill="1" applyBorder="1" applyAlignment="1">
      <alignment horizontal="center" vertical="center"/>
    </xf>
    <xf numFmtId="0" fontId="5" fillId="4" borderId="15" xfId="0" applyFont="1" applyFill="1" applyBorder="1" applyAlignment="1">
      <alignment horizontal="left" vertical="center" wrapText="1"/>
    </xf>
    <xf numFmtId="164" fontId="5" fillId="4" borderId="15" xfId="0" applyNumberFormat="1" applyFont="1" applyFill="1" applyBorder="1" applyAlignment="1">
      <alignment horizontal="right" vertical="center"/>
    </xf>
    <xf numFmtId="164" fontId="5" fillId="4" borderId="16" xfId="0" applyNumberFormat="1" applyFont="1" applyFill="1" applyBorder="1" applyAlignment="1">
      <alignment horizontal="right" vertical="center"/>
    </xf>
    <xf numFmtId="164" fontId="7" fillId="4" borderId="6" xfId="0" applyNumberFormat="1" applyFont="1" applyFill="1" applyBorder="1" applyAlignment="1">
      <alignment horizontal="right" vertical="center"/>
    </xf>
    <xf numFmtId="164" fontId="8" fillId="4" borderId="7" xfId="0" applyNumberFormat="1" applyFont="1" applyFill="1" applyBorder="1" applyAlignment="1">
      <alignment horizontal="right" vertical="center"/>
    </xf>
    <xf numFmtId="0" fontId="6" fillId="4" borderId="6" xfId="0" applyFont="1" applyFill="1" applyBorder="1" applyAlignment="1">
      <alignment horizontal="right" vertical="center"/>
    </xf>
    <xf numFmtId="0" fontId="0" fillId="0" borderId="0" xfId="0" applyAlignment="1">
      <alignment horizontal="left" wrapText="1"/>
    </xf>
    <xf numFmtId="0" fontId="2" fillId="4" borderId="17" xfId="0" applyFont="1" applyFill="1" applyBorder="1" applyAlignment="1">
      <alignment horizontal="right" vertical="center"/>
    </xf>
    <xf numFmtId="0" fontId="2" fillId="4" borderId="10" xfId="0" applyFont="1" applyFill="1" applyBorder="1" applyAlignment="1">
      <alignment horizontal="right" vertical="center"/>
    </xf>
    <xf numFmtId="0" fontId="2" fillId="4" borderId="11" xfId="0" applyFont="1" applyFill="1" applyBorder="1" applyAlignment="1">
      <alignment horizontal="right" vertical="center"/>
    </xf>
    <xf numFmtId="0" fontId="4" fillId="3" borderId="19" xfId="0" applyFont="1" applyFill="1" applyBorder="1" applyAlignment="1">
      <alignment horizontal="right" vertical="center" wrapText="1"/>
    </xf>
    <xf numFmtId="0" fontId="4" fillId="3" borderId="20" xfId="0" applyFont="1" applyFill="1" applyBorder="1" applyAlignment="1">
      <alignment horizontal="right" vertical="center" wrapText="1"/>
    </xf>
    <xf numFmtId="0" fontId="3" fillId="3" borderId="18" xfId="0" applyFont="1" applyFill="1" applyBorder="1" applyAlignment="1">
      <alignment horizontal="right" vertical="center"/>
    </xf>
    <xf numFmtId="0" fontId="3" fillId="3" borderId="12" xfId="0" applyFont="1" applyFill="1" applyBorder="1" applyAlignment="1">
      <alignment horizontal="right" vertical="center"/>
    </xf>
    <xf numFmtId="0" fontId="3" fillId="3" borderId="13" xfId="0" applyFont="1" applyFill="1" applyBorder="1" applyAlignment="1">
      <alignment horizontal="right" vertical="center"/>
    </xf>
    <xf numFmtId="0" fontId="2" fillId="3" borderId="2" xfId="0" applyFont="1" applyFill="1" applyBorder="1" applyAlignment="1">
      <alignment horizontal="right" vertical="center"/>
    </xf>
    <xf numFmtId="0" fontId="4" fillId="3" borderId="19" xfId="0" applyFont="1" applyFill="1" applyBorder="1" applyAlignment="1">
      <alignment horizontal="right" vertical="center"/>
    </xf>
    <xf numFmtId="164" fontId="5" fillId="2" borderId="15" xfId="0" applyNumberFormat="1" applyFont="1" applyFill="1" applyBorder="1" applyAlignment="1" applyProtection="1">
      <alignment horizontal="right" vertical="center"/>
      <protection locked="0"/>
    </xf>
    <xf numFmtId="165" fontId="5" fillId="4" borderId="15" xfId="1" applyNumberFormat="1" applyFont="1" applyFill="1" applyBorder="1" applyAlignment="1">
      <alignment horizontal="right" vertical="center"/>
    </xf>
    <xf numFmtId="164" fontId="5" fillId="2" borderId="1" xfId="0" applyNumberFormat="1" applyFont="1" applyFill="1" applyBorder="1" applyAlignment="1" applyProtection="1">
      <alignment horizontal="right" vertical="center"/>
      <protection locked="0"/>
    </xf>
    <xf numFmtId="165" fontId="5" fillId="4" borderId="1" xfId="1" applyNumberFormat="1" applyFont="1" applyFill="1" applyBorder="1" applyAlignment="1">
      <alignment horizontal="right" vertical="center"/>
    </xf>
    <xf numFmtId="165" fontId="5" fillId="4" borderId="9" xfId="1" applyNumberFormat="1" applyFont="1" applyFill="1" applyBorder="1" applyAlignment="1">
      <alignment horizontal="right" vertical="center"/>
    </xf>
    <xf numFmtId="164" fontId="5" fillId="2" borderId="9" xfId="0" applyNumberFormat="1" applyFont="1" applyFill="1" applyBorder="1" applyAlignment="1" applyProtection="1">
      <alignment horizontal="right" vertical="center"/>
      <protection locked="0"/>
    </xf>
    <xf numFmtId="0" fontId="0" fillId="4" borderId="5" xfId="0" applyFill="1" applyBorder="1" applyAlignment="1">
      <alignment horizontal="right" vertical="center"/>
    </xf>
    <xf numFmtId="164" fontId="0" fillId="4" borderId="1" xfId="0" applyNumberFormat="1" applyFill="1" applyBorder="1" applyAlignment="1">
      <alignment horizontal="right" vertical="center"/>
    </xf>
  </cellXfs>
  <cellStyles count="2">
    <cellStyle name="Komma" xfId="1" builtinId="3"/>
    <cellStyle name="Standaard" xfId="0" builtinId="0"/>
  </cellStyles>
  <dxfs count="0"/>
  <tableStyles count="0" defaultTableStyle="TableStyleMedium2" defaultPivotStyle="PivotStyleLight16"/>
  <colors>
    <mruColors>
      <color rgb="FF8EA9DB"/>
      <color rgb="FFFFFF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26227-D827-4404-BA23-70631FBFD063}">
  <sheetPr>
    <pageSetUpPr fitToPage="1"/>
  </sheetPr>
  <dimension ref="A1:AB20"/>
  <sheetViews>
    <sheetView tabSelected="1" zoomScale="80" zoomScaleNormal="80" workbookViewId="0">
      <selection activeCell="J7" sqref="J7"/>
    </sheetView>
  </sheetViews>
  <sheetFormatPr defaultColWidth="20.453125" defaultRowHeight="12.5" x14ac:dyDescent="0.25"/>
  <cols>
    <col min="1" max="1" width="12.08984375" style="2" customWidth="1"/>
    <col min="2" max="2" width="37.26953125" bestFit="1" customWidth="1"/>
    <col min="3" max="3" width="43.36328125" customWidth="1"/>
    <col min="4" max="4" width="27.54296875" customWidth="1"/>
    <col min="5" max="5" width="22.81640625" customWidth="1"/>
    <col min="6" max="6" width="31.7265625" style="3" customWidth="1"/>
    <col min="7" max="7" width="38.90625" style="3" customWidth="1"/>
  </cols>
  <sheetData>
    <row r="1" spans="1:28" ht="13" thickBot="1" x14ac:dyDescent="0.3"/>
    <row r="2" spans="1:28" s="10" customFormat="1" ht="24.5" customHeight="1" thickBot="1" x14ac:dyDescent="0.3">
      <c r="A2" s="30" t="s">
        <v>0</v>
      </c>
      <c r="B2" s="31"/>
      <c r="C2" s="31"/>
      <c r="D2" s="31"/>
      <c r="E2" s="31"/>
      <c r="F2" s="31"/>
      <c r="G2" s="32"/>
      <c r="H2"/>
      <c r="I2"/>
      <c r="J2"/>
      <c r="K2"/>
      <c r="L2"/>
      <c r="M2"/>
      <c r="N2"/>
      <c r="O2"/>
      <c r="P2"/>
      <c r="Q2"/>
      <c r="R2"/>
      <c r="S2"/>
      <c r="T2"/>
      <c r="U2"/>
      <c r="V2"/>
      <c r="W2"/>
      <c r="X2"/>
      <c r="Y2"/>
      <c r="Z2"/>
      <c r="AA2"/>
      <c r="AB2"/>
    </row>
    <row r="3" spans="1:28" ht="21" customHeight="1" thickBot="1" x14ac:dyDescent="0.3">
      <c r="A3" s="33" t="s">
        <v>1</v>
      </c>
      <c r="B3" s="34" t="s">
        <v>2</v>
      </c>
      <c r="C3" s="28" t="s">
        <v>3</v>
      </c>
      <c r="D3" s="28" t="s">
        <v>4</v>
      </c>
      <c r="E3" s="34" t="s">
        <v>34</v>
      </c>
      <c r="F3" s="28" t="s">
        <v>36</v>
      </c>
      <c r="G3" s="29" t="s">
        <v>35</v>
      </c>
    </row>
    <row r="4" spans="1:28" s="4" customFormat="1" ht="62.5" x14ac:dyDescent="0.25">
      <c r="A4" s="17" t="s">
        <v>5</v>
      </c>
      <c r="B4" s="18" t="s">
        <v>6</v>
      </c>
      <c r="C4" s="18" t="s">
        <v>19</v>
      </c>
      <c r="D4" s="35">
        <v>0</v>
      </c>
      <c r="E4" s="36">
        <f>3800*12</f>
        <v>45600</v>
      </c>
      <c r="F4" s="19">
        <f>E4*D4</f>
        <v>0</v>
      </c>
      <c r="G4" s="20">
        <f>F4*3</f>
        <v>0</v>
      </c>
    </row>
    <row r="5" spans="1:28" s="4" customFormat="1" ht="62.5" x14ac:dyDescent="0.25">
      <c r="A5" s="12" t="s">
        <v>27</v>
      </c>
      <c r="B5" s="11" t="s">
        <v>25</v>
      </c>
      <c r="C5" s="11" t="s">
        <v>20</v>
      </c>
      <c r="D5" s="37">
        <v>0</v>
      </c>
      <c r="E5" s="38">
        <v>3800</v>
      </c>
      <c r="F5" s="16">
        <f t="shared" ref="F5:F7" si="0">E5*D5</f>
        <v>0</v>
      </c>
      <c r="G5" s="9">
        <f>F5</f>
        <v>0</v>
      </c>
    </row>
    <row r="6" spans="1:28" s="4" customFormat="1" ht="87.5" x14ac:dyDescent="0.25">
      <c r="A6" s="12" t="s">
        <v>28</v>
      </c>
      <c r="B6" s="11" t="s">
        <v>23</v>
      </c>
      <c r="C6" s="11" t="s">
        <v>21</v>
      </c>
      <c r="D6" s="37">
        <v>0</v>
      </c>
      <c r="E6" s="38">
        <v>100</v>
      </c>
      <c r="F6" s="16">
        <f t="shared" si="0"/>
        <v>0</v>
      </c>
      <c r="G6" s="9">
        <f t="shared" ref="G6:G13" si="1">F6*3</f>
        <v>0</v>
      </c>
    </row>
    <row r="7" spans="1:28" s="4" customFormat="1" ht="62.5" x14ac:dyDescent="0.25">
      <c r="A7" s="12" t="s">
        <v>29</v>
      </c>
      <c r="B7" s="11" t="s">
        <v>24</v>
      </c>
      <c r="C7" s="11" t="s">
        <v>22</v>
      </c>
      <c r="D7" s="37">
        <v>0</v>
      </c>
      <c r="E7" s="38">
        <v>50</v>
      </c>
      <c r="F7" s="16">
        <f t="shared" si="0"/>
        <v>0</v>
      </c>
      <c r="G7" s="9">
        <f t="shared" si="1"/>
        <v>0</v>
      </c>
    </row>
    <row r="8" spans="1:28" ht="62.5" x14ac:dyDescent="0.25">
      <c r="A8" s="13" t="s">
        <v>7</v>
      </c>
      <c r="B8" s="11" t="s">
        <v>8</v>
      </c>
      <c r="C8" s="11" t="s">
        <v>33</v>
      </c>
      <c r="D8" s="37">
        <v>0</v>
      </c>
      <c r="E8" s="38">
        <v>1</v>
      </c>
      <c r="F8" s="16">
        <f>E8*D8</f>
        <v>0</v>
      </c>
      <c r="G8" s="9">
        <f>F8</f>
        <v>0</v>
      </c>
    </row>
    <row r="9" spans="1:28" ht="87.5" x14ac:dyDescent="0.25">
      <c r="A9" s="12" t="s">
        <v>9</v>
      </c>
      <c r="B9" s="14" t="s">
        <v>10</v>
      </c>
      <c r="C9" s="14" t="s">
        <v>18</v>
      </c>
      <c r="D9" s="37">
        <v>0</v>
      </c>
      <c r="E9" s="39">
        <v>50</v>
      </c>
      <c r="F9" s="16">
        <f>E9*D9</f>
        <v>0</v>
      </c>
      <c r="G9" s="9">
        <f>F9*3</f>
        <v>0</v>
      </c>
    </row>
    <row r="10" spans="1:28" ht="37.5" x14ac:dyDescent="0.25">
      <c r="A10" s="12" t="s">
        <v>11</v>
      </c>
      <c r="B10" s="14" t="s">
        <v>12</v>
      </c>
      <c r="C10" s="14" t="s">
        <v>26</v>
      </c>
      <c r="D10" s="40">
        <v>0</v>
      </c>
      <c r="E10" s="15">
        <v>1</v>
      </c>
      <c r="F10" s="16">
        <f>E10*D10</f>
        <v>0</v>
      </c>
      <c r="G10" s="9">
        <f>F10</f>
        <v>0</v>
      </c>
    </row>
    <row r="11" spans="1:28" ht="21.5" customHeight="1" x14ac:dyDescent="0.25">
      <c r="A11" s="25" t="s">
        <v>31</v>
      </c>
      <c r="B11" s="26"/>
      <c r="C11" s="26"/>
      <c r="D11" s="26"/>
      <c r="E11" s="27"/>
      <c r="F11" s="42">
        <f>SUM(F4,F6,F7,F9)</f>
        <v>0</v>
      </c>
      <c r="G11" s="9">
        <f>SUM(G4,G6,G7,G9)</f>
        <v>0</v>
      </c>
    </row>
    <row r="12" spans="1:28" ht="20.5" customHeight="1" x14ac:dyDescent="0.25">
      <c r="A12" s="25" t="s">
        <v>32</v>
      </c>
      <c r="B12" s="26"/>
      <c r="C12" s="26"/>
      <c r="D12" s="26"/>
      <c r="E12" s="27"/>
      <c r="F12" s="16">
        <f>SUM(F5,F8,F10)</f>
        <v>0</v>
      </c>
      <c r="G12" s="9">
        <f>SUM(G5,G8,G10)</f>
        <v>0</v>
      </c>
    </row>
    <row r="13" spans="1:28" ht="20.5" thickBot="1" x14ac:dyDescent="0.3">
      <c r="A13" s="41"/>
      <c r="B13" s="23" t="s">
        <v>30</v>
      </c>
      <c r="C13" s="23"/>
      <c r="D13" s="23"/>
      <c r="E13" s="23"/>
      <c r="F13" s="21">
        <f>SUM(F11:F12)</f>
        <v>0</v>
      </c>
      <c r="G13" s="22">
        <f>SUM(G11:G12)</f>
        <v>0</v>
      </c>
    </row>
    <row r="15" spans="1:28" ht="13" x14ac:dyDescent="0.3">
      <c r="A15" s="1" t="s">
        <v>13</v>
      </c>
      <c r="E15" s="8"/>
    </row>
    <row r="16" spans="1:28" x14ac:dyDescent="0.25">
      <c r="A16" t="s">
        <v>14</v>
      </c>
      <c r="D16" s="7"/>
      <c r="E16" s="7"/>
      <c r="F16" s="5"/>
      <c r="G16" s="5"/>
      <c r="H16" s="6"/>
    </row>
    <row r="17" spans="1:8" x14ac:dyDescent="0.25">
      <c r="A17" t="s">
        <v>15</v>
      </c>
      <c r="D17" s="7"/>
      <c r="E17" s="7"/>
      <c r="F17" s="5"/>
      <c r="G17" s="5"/>
      <c r="H17" s="6"/>
    </row>
    <row r="18" spans="1:8" x14ac:dyDescent="0.25">
      <c r="A18" t="s">
        <v>16</v>
      </c>
      <c r="D18" s="7"/>
      <c r="E18" s="7"/>
      <c r="F18" s="5"/>
      <c r="G18" s="5"/>
      <c r="H18" s="6"/>
    </row>
    <row r="19" spans="1:8" x14ac:dyDescent="0.25">
      <c r="A19" t="s">
        <v>17</v>
      </c>
      <c r="D19" s="7"/>
      <c r="E19" s="7"/>
      <c r="F19" s="5"/>
      <c r="G19" s="5"/>
      <c r="H19" s="6"/>
    </row>
    <row r="20" spans="1:8" ht="39" customHeight="1" x14ac:dyDescent="0.25">
      <c r="A20" s="24" t="s">
        <v>37</v>
      </c>
      <c r="B20" s="24"/>
      <c r="C20" s="24"/>
    </row>
  </sheetData>
  <sheetProtection sheet="1" objects="1" scenarios="1"/>
  <protectedRanges>
    <protectedRange algorithmName="SHA-512" hashValue="Ffln6wehKL1fA8yuxoDgnIou6thmBIIzIVDncXpZY3J+3uZUa5RVUaZRO/+ow06T9FpXxCrhzB2JWCsRRdwcAQ==" saltValue="/Yc17lKZw/AdSKQk/t+Ymw==" spinCount="100000" sqref="E4:G10" name="Bereik1"/>
    <protectedRange algorithmName="SHA-512" hashValue="LUeVRhob4nEzgvIxJSCF/a/LY5WY4Rzfp1dH22OQo8/gDkRIIoinXcTXPTFGv8eYxVRS+aV/7OBEX3hCqcyZfQ==" saltValue="Ogfxf2CDFb0TkU7w4EbvQA==" spinCount="100000" sqref="F11:G13" name="Bereik2"/>
  </protectedRanges>
  <mergeCells count="5">
    <mergeCell ref="B13:E13"/>
    <mergeCell ref="A20:C20"/>
    <mergeCell ref="A12:E12"/>
    <mergeCell ref="A11:E11"/>
    <mergeCell ref="A2:G2"/>
  </mergeCells>
  <pageMargins left="0.7" right="0.7" top="0.75" bottom="0.75" header="0.3" footer="0.3"/>
  <pageSetup paperSize="9" scale="70" orientation="landscape" r:id="rId1"/>
  <ignoredErrors>
    <ignoredError sqref="G5 G8"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53A56B2D401FE43878C8D74F058EBFE" ma:contentTypeVersion="6" ma:contentTypeDescription="Een nieuw document maken." ma:contentTypeScope="" ma:versionID="a3710b51cce2dc7110848a4c692f8b3c">
  <xsd:schema xmlns:xsd="http://www.w3.org/2001/XMLSchema" xmlns:xs="http://www.w3.org/2001/XMLSchema" xmlns:p="http://schemas.microsoft.com/office/2006/metadata/properties" xmlns:ns2="82430616-ebce-4eec-9ed2-cc295d635a29" xmlns:ns3="7af80067-ffb3-4c36-9c85-f5fe6e47c9a2" targetNamespace="http://schemas.microsoft.com/office/2006/metadata/properties" ma:root="true" ma:fieldsID="40beb7a140956643f074e46445ee88ea" ns2:_="" ns3:_="">
    <xsd:import namespace="82430616-ebce-4eec-9ed2-cc295d635a29"/>
    <xsd:import namespace="7af80067-ffb3-4c36-9c85-f5fe6e47c9a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430616-ebce-4eec-9ed2-cc295d635a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af80067-ffb3-4c36-9c85-f5fe6e47c9a2"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8EB95E-F2C2-4CFB-9CAD-6F208A77DB32}">
  <ds:schemaRefs>
    <ds:schemaRef ds:uri="http://schemas.microsoft.com/sharepoint/v3/contenttype/forms"/>
  </ds:schemaRefs>
</ds:datastoreItem>
</file>

<file path=customXml/itemProps2.xml><?xml version="1.0" encoding="utf-8"?>
<ds:datastoreItem xmlns:ds="http://schemas.openxmlformats.org/officeDocument/2006/customXml" ds:itemID="{EC6CAF5A-DB29-4484-A263-FE5B1574C6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430616-ebce-4eec-9ed2-cc295d635a29"/>
    <ds:schemaRef ds:uri="7af80067-ffb3-4c36-9c85-f5fe6e47c9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986E3C-155A-4102-B07A-BE497B4BD65D}">
  <ds:schemaRefs>
    <ds:schemaRef ds:uri="http://purl.org/dc/dcmitype/"/>
    <ds:schemaRef ds:uri="http://purl.org/dc/elements/1.1/"/>
    <ds:schemaRef ds:uri="82430616-ebce-4eec-9ed2-cc295d635a29"/>
    <ds:schemaRef ds:uri="http://www.w3.org/XML/1998/namespace"/>
    <ds:schemaRef ds:uri="http://schemas.microsoft.com/office/2006/documentManagement/types"/>
    <ds:schemaRef ds:uri="http://schemas.openxmlformats.org/package/2006/metadata/core-properties"/>
    <ds:schemaRef ds:uri="http://schemas.microsoft.com/office/2006/metadata/properties"/>
    <ds:schemaRef ds:uri="7af80067-ffb3-4c36-9c85-f5fe6e47c9a2"/>
    <ds:schemaRef ds:uri="http://schemas.microsoft.com/office/infopath/2007/PartnerControls"/>
    <ds:schemaRef ds:uri="http://purl.org/dc/terms/"/>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Mobiliteitsoplossing</vt:lpstr>
      <vt:lpstr>Mobiliteitsoplossing!_Hlk161742399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Kooten, MLA van (Miranda)</dc:creator>
  <cp:keywords/>
  <dc:description/>
  <cp:lastModifiedBy>Kooten, MLA van (Miranda)</cp:lastModifiedBy>
  <cp:revision/>
  <dcterms:created xsi:type="dcterms:W3CDTF">2022-03-23T14:49:29Z</dcterms:created>
  <dcterms:modified xsi:type="dcterms:W3CDTF">2025-06-03T08:40:08Z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871968-df67-4817-ac85-f4a5f5ebb5dd_Enabled">
    <vt:lpwstr>true</vt:lpwstr>
  </property>
  <property fmtid="{D5CDD505-2E9C-101B-9397-08002B2CF9AE}" pid="3" name="MSIP_Label_ea871968-df67-4817-ac85-f4a5f5ebb5dd_SetDate">
    <vt:lpwstr>2022-03-23T14:49:30Z</vt:lpwstr>
  </property>
  <property fmtid="{D5CDD505-2E9C-101B-9397-08002B2CF9AE}" pid="4" name="MSIP_Label_ea871968-df67-4817-ac85-f4a5f5ebb5dd_Method">
    <vt:lpwstr>Standard</vt:lpwstr>
  </property>
  <property fmtid="{D5CDD505-2E9C-101B-9397-08002B2CF9AE}" pid="5" name="MSIP_Label_ea871968-df67-4817-ac85-f4a5f5ebb5dd_Name">
    <vt:lpwstr>Bedrijfsvertrouwelijk</vt:lpwstr>
  </property>
  <property fmtid="{D5CDD505-2E9C-101B-9397-08002B2CF9AE}" pid="6" name="MSIP_Label_ea871968-df67-4817-ac85-f4a5f5ebb5dd_SiteId">
    <vt:lpwstr>49c4cd82-8f65-4d6a-9a3b-0ecd07c0cf5b</vt:lpwstr>
  </property>
  <property fmtid="{D5CDD505-2E9C-101B-9397-08002B2CF9AE}" pid="7" name="MSIP_Label_ea871968-df67-4817-ac85-f4a5f5ebb5dd_ActionId">
    <vt:lpwstr>20f38759-1bcd-484c-9d01-41934bf36d92</vt:lpwstr>
  </property>
  <property fmtid="{D5CDD505-2E9C-101B-9397-08002B2CF9AE}" pid="8" name="MSIP_Label_ea871968-df67-4817-ac85-f4a5f5ebb5dd_ContentBits">
    <vt:lpwstr>0</vt:lpwstr>
  </property>
  <property fmtid="{D5CDD505-2E9C-101B-9397-08002B2CF9AE}" pid="9" name="ContentTypeId">
    <vt:lpwstr>0x010100553A56B2D401FE43878C8D74F058EBFE</vt:lpwstr>
  </property>
  <property fmtid="{D5CDD505-2E9C-101B-9397-08002B2CF9AE}" pid="10" name="Order">
    <vt:r8>100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