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O:\D-FC Inkoop\3. Inkooptrajecten\2025-007-LATE-EA-Bakkersbenodigdheden\b) Aanbestedingsdocumenten\1) Definitief\2) bijlagen\"/>
    </mc:Choice>
  </mc:AlternateContent>
  <xr:revisionPtr revIDLastSave="0" documentId="13_ncr:1_{CC6094E3-DBB8-4025-976C-DEEC344B8936}" xr6:coauthVersionLast="47" xr6:coauthVersionMax="47" xr10:uidLastSave="{00000000-0000-0000-0000-000000000000}"/>
  <bookViews>
    <workbookView xWindow="-108" yWindow="-108" windowWidth="23256" windowHeight="12456" xr2:uid="{F7CA4555-2493-46F5-A085-F736BC18350B}"/>
  </bookViews>
  <sheets>
    <sheet name="Toelichting" sheetId="3" r:id="rId1"/>
    <sheet name="1.  Productprijzen Bakkers" sheetId="1" r:id="rId2"/>
    <sheet name="2. Kortingsstaffel Bakker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E18" i="1"/>
  <c r="H18" i="1"/>
  <c r="D4" i="2"/>
  <c r="H22" i="1"/>
  <c r="E22" i="1"/>
  <c r="H21" i="1"/>
  <c r="E21" i="1"/>
  <c r="H20" i="1"/>
  <c r="E20" i="1"/>
  <c r="H19" i="1"/>
  <c r="E19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H5" i="1"/>
  <c r="E5" i="1"/>
  <c r="H4" i="1"/>
  <c r="E4" i="1"/>
  <c r="H3" i="1"/>
  <c r="E3" i="1"/>
  <c r="H23" i="1" l="1"/>
  <c r="D28" i="2"/>
</calcChain>
</file>

<file path=xl/sharedStrings.xml><?xml version="1.0" encoding="utf-8"?>
<sst xmlns="http://schemas.openxmlformats.org/spreadsheetml/2006/main" count="92" uniqueCount="81">
  <si>
    <t>Productprijs: de prijzen van de producten die het meest worden afgenomen</t>
  </si>
  <si>
    <t>Omschrijving van de producten die het meest worden afgenomen</t>
  </si>
  <si>
    <t>Eenheid</t>
  </si>
  <si>
    <t>Fictief aantal</t>
  </si>
  <si>
    <t>Brutoprijs 
excl. BTW</t>
  </si>
  <si>
    <t>Kortings percentage</t>
  </si>
  <si>
    <t>Nettoprijs 
excl. BTW</t>
  </si>
  <si>
    <t>Totaalprijs</t>
  </si>
  <si>
    <r>
      <t>Totaalbedrag productprijzen</t>
    </r>
    <r>
      <rPr>
        <b/>
        <sz val="11"/>
        <color rgb="FFFF0000"/>
        <rFont val="Calibri"/>
        <family val="2"/>
      </rPr>
      <t xml:space="preserve"> inschrijfprijs &gt;&gt;</t>
    </r>
  </si>
  <si>
    <t>Kortingsstaffel: kortingspercentage per categorie</t>
  </si>
  <si>
    <t>Omschrijving categorie</t>
  </si>
  <si>
    <t>Fictieve omzet</t>
  </si>
  <si>
    <t>Kortings
percentage</t>
  </si>
  <si>
    <r>
      <t xml:space="preserve"> </t>
    </r>
    <r>
      <rPr>
        <b/>
        <sz val="11"/>
        <color rgb="FFFF0000"/>
        <rFont val="Calibri"/>
        <family val="2"/>
      </rPr>
      <t>Inschrijfprijs</t>
    </r>
    <r>
      <rPr>
        <b/>
        <sz val="11"/>
        <rFont val="Calibri"/>
        <family val="2"/>
      </rPr>
      <t xml:space="preserve"> &gt;&gt;</t>
    </r>
  </si>
  <si>
    <t>1 KG</t>
  </si>
  <si>
    <t>Productprijzen: de prijzen van de producten die het meest worden afgenomen (tab.1)</t>
  </si>
  <si>
    <t>Inschrijver vermeldt per product, zie artikel beschreven in kolom B, twee prijzen: (geel gemarkeerd)</t>
  </si>
  <si>
    <t>-       de bruto prijs per stuk (kolom E)</t>
  </si>
  <si>
    <t>-       de netto prijs per stuk (kolom G)</t>
  </si>
  <si>
    <t xml:space="preserve">Daarbij is de netto prijs gelijk aan of lager dan de bruto prijs. Het kortingspercentage wordt berekend aan de hand van de ingevulde bruto- en netto prijs, en hoeft niet te worden ingevuld. </t>
  </si>
  <si>
    <t>De opgegeven prijzen zijn all-in. All-in betekent dat alle bijkomende kosten zijn inbegrepen. De all-in prijs bevat in ieder geval de volgende kosten: verpakkingskosten, de kosten voor ondersteunend werk, transport- en afleveringskosten. De prijzen zijn exclusief de van toepassing zijnde BTW.</t>
  </si>
  <si>
    <t>Kortingsstaffel: kortingspercentage per categorie (tab.2)</t>
  </si>
  <si>
    <t xml:space="preserve">De door inschrijver geoffreerde prijzen worden gefactureerd wanneer Summa die producten afneemt na gunning van de opdracht. </t>
  </si>
  <si>
    <t>Per categorie kan inschrijver een inkoopprijs berekenen, door middel van een kortingpercentage in te vullen, dit dient u te vermelden in kolom D. (geel gemarkeerd ) 
Dit kortingspercentage zal worden toegepast op alle producten binnen de categorie die Summa onder de te sluiten overeenkomst zal afnemen.</t>
  </si>
  <si>
    <t>Puntentelling:</t>
  </si>
  <si>
    <t>Artikelomschrijving</t>
  </si>
  <si>
    <t xml:space="preserve">Debic roomboter vers </t>
  </si>
  <si>
    <t>2 LITER</t>
  </si>
  <si>
    <t xml:space="preserve">Debic slagroom ms </t>
  </si>
  <si>
    <t xml:space="preserve">Debic slagroom 35% zs </t>
  </si>
  <si>
    <t>10 KG</t>
  </si>
  <si>
    <t>20 KG</t>
  </si>
  <si>
    <t xml:space="preserve">Amandelspijs </t>
  </si>
  <si>
    <t xml:space="preserve">Callets W2 wit glaceer </t>
  </si>
  <si>
    <t>Gerbera</t>
  </si>
  <si>
    <t>25 KG</t>
  </si>
  <si>
    <t>5x 2 KG</t>
  </si>
  <si>
    <t>Debic boter croissant</t>
  </si>
  <si>
    <t>Rozijnen extra medium 10 s.c</t>
  </si>
  <si>
    <t>14 KG</t>
  </si>
  <si>
    <t>Spuitzak Masterline Groen XL</t>
  </si>
  <si>
    <t>Edelweiss</t>
  </si>
  <si>
    <t>Kristalsuiker extra fijn</t>
  </si>
  <si>
    <t>3 KG</t>
  </si>
  <si>
    <t xml:space="preserve">Cacaoboter in druppelvorm </t>
  </si>
  <si>
    <t>Linde</t>
  </si>
  <si>
    <t>Farine de ble emilie type T65</t>
  </si>
  <si>
    <t>Witte basterdsuiker</t>
  </si>
  <si>
    <t>Farine de ble fine type T45</t>
  </si>
  <si>
    <t>Meel, bloem, broodmixen, banketmixen, poeders</t>
  </si>
  <si>
    <t>Broodverbeteraars, desemcultuur, gist</t>
  </si>
  <si>
    <t>Zaden, granen, vullingen, brooddecoraties, ouwels</t>
  </si>
  <si>
    <t>Suiker, zoetstoffen, zout, vervangers, conserveer- en bindmiddelen</t>
  </si>
  <si>
    <t>Essences, likeuren, esprits, smaak- en kleurstoffen</t>
  </si>
  <si>
    <t>Fruitvullingen, jams, vruchtentoppings, coatings</t>
  </si>
  <si>
    <t>Chocolade, imitatie, bonbons, taart- en gebaksdecoratie, marsepein, spijs</t>
  </si>
  <si>
    <t>Olie, vetten, boter, margarine, slagroom(stabilisatoren), melkproducten, kaas</t>
  </si>
  <si>
    <t>Eiproducten en verwerkte eieren</t>
  </si>
  <si>
    <t>Kruiden, specerijen, sauzen</t>
  </si>
  <si>
    <t>Vers/diepvries groente &amp; fruit, gedroogd/gekonfijt fruit, conserven</t>
  </si>
  <si>
    <t>Vleeswaren, salades</t>
  </si>
  <si>
    <t>Degen, deegstukken, croissants, bladerdeeg, beignets</t>
  </si>
  <si>
    <t>Voorgebakken wit, bruin, mediterraan, luxe brood</t>
  </si>
  <si>
    <t>Cakes, taarten, vlaaien, muffins, brownies, koek/koeken, kapsels, schuimproducten</t>
  </si>
  <si>
    <t>Beschuit, roggebrood, crackers, ontbijtkoek</t>
  </si>
  <si>
    <t>Alle glutenvrije producten</t>
  </si>
  <si>
    <t>Donuts, oliebollen, etc.</t>
  </si>
  <si>
    <t>Ijsgrondstoffen, chocolade voor ijs</t>
  </si>
  <si>
    <t>Wasmiddelen, schoonmaakartikelen, hygiëneproducten</t>
  </si>
  <si>
    <t>Standaard en gepersonaliseerde verpakkingen</t>
  </si>
  <si>
    <t>Koffie, thee, chocolademelk, horeca-artikelen</t>
  </si>
  <si>
    <t>Promotiematerialen, overige producten buiten standaardgroepen</t>
  </si>
  <si>
    <t>Biologisch gecertificeerde producten binnen bovenstaande categorieën</t>
  </si>
  <si>
    <t>Toelichting prijzenblad Bakkersbenodigdheden Summa</t>
  </si>
  <si>
    <t>Borderel verpakkingen</t>
  </si>
  <si>
    <t>7 KG</t>
  </si>
  <si>
    <t xml:space="preserve">Scharrel eigeel </t>
  </si>
  <si>
    <t xml:space="preserve">Scharrel heelei </t>
  </si>
  <si>
    <t>6,4 KG</t>
  </si>
  <si>
    <t xml:space="preserve">Scharrel eiwit </t>
  </si>
  <si>
    <r>
      <rPr>
        <u/>
        <sz val="11"/>
        <color rgb="FF000000"/>
        <rFont val="Calibri"/>
        <family val="2"/>
      </rPr>
      <t xml:space="preserve">
Onderdeel 1: Productprijzen</t>
    </r>
    <r>
      <rPr>
        <sz val="11"/>
        <color indexed="8"/>
        <rFont val="Calibri"/>
        <family val="2"/>
      </rPr>
      <t xml:space="preserve">
De inschrijving met de laagste prijs krijgt 250 punten.
De punten voor overige inschrijvingen worden daarvan afgeleid door het gebruiken van de formule:
Score = 250 − (250 × LOG(prijs inschrijver / laagste prijs; 2))
</t>
    </r>
    <r>
      <rPr>
        <u/>
        <sz val="11"/>
        <color rgb="FF000000"/>
        <rFont val="Calibri"/>
        <family val="2"/>
      </rPr>
      <t>Onderdeel 2: kortingspercentage</t>
    </r>
    <r>
      <rPr>
        <sz val="11"/>
        <color indexed="8"/>
        <rFont val="Calibri"/>
        <family val="2"/>
      </rPr>
      <t xml:space="preserve">
De inschrijving met de laagste prijs krijgt 150 punten.
De punten voor overige inschrijvingen worden daarvan afgeleid door het gebruiken van de formule:
Score = 150 − (150 × LOG(prijs inschrijver / laagste prijs; 2))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</si>
</sst>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_-"/>
    <numFmt numFmtId="165" formatCode="&quot;€&quot;\ #,##0.00"/>
  </numFmts>
  <fonts count="15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rgb="FFFF0000"/>
      <name val="Calibri"/>
      <family val="2"/>
    </font>
    <font>
      <sz val="10"/>
      <color rgb="FF000000"/>
      <name val="Arial"/>
      <family val="2"/>
    </font>
    <font>
      <sz val="9"/>
      <color rgb="FF424649"/>
      <name val="Trebuchet MS"/>
      <family val="2"/>
    </font>
    <font>
      <sz val="9"/>
      <color indexed="8"/>
      <name val="Trebuchet MS"/>
      <family val="2"/>
    </font>
    <font>
      <sz val="9"/>
      <name val="Trebuchet MS"/>
      <family val="2"/>
    </font>
    <font>
      <u/>
      <sz val="11"/>
      <color rgb="FF000000"/>
      <name val="Calibri"/>
      <family val="2"/>
    </font>
    <font>
      <b/>
      <sz val="10"/>
      <color indexed="9"/>
      <name val="Verdana"/>
      <family val="2"/>
    </font>
    <font>
      <sz val="10"/>
      <color theme="0"/>
      <name val="Verdana"/>
      <family val="2"/>
    </font>
    <font>
      <sz val="12"/>
      <color rgb="FF2D2C3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491C8"/>
        <bgColor indexed="64"/>
      </patternFill>
    </fill>
    <fill>
      <patternFill patternType="solid">
        <fgColor rgb="FF0064B4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44" fontId="7" fillId="0" borderId="0" applyFont="0" applyFill="0" applyBorder="0" applyAlignment="0" applyProtection="0"/>
  </cellStyleXfs>
  <cellXfs count="42">
    <xf numFmtId="0" fontId="0" fillId="0" borderId="0" xfId="0"/>
    <xf numFmtId="0" fontId="4" fillId="2" borderId="5" xfId="0" applyFont="1" applyFill="1" applyBorder="1"/>
    <xf numFmtId="164" fontId="4" fillId="3" borderId="6" xfId="0" applyNumberFormat="1" applyFont="1" applyFill="1" applyBorder="1" applyAlignment="1" applyProtection="1">
      <alignment horizontal="right" vertical="center"/>
      <protection locked="0"/>
    </xf>
    <xf numFmtId="10" fontId="4" fillId="2" borderId="6" xfId="0" applyNumberFormat="1" applyFont="1" applyFill="1" applyBorder="1" applyAlignment="1">
      <alignment horizontal="right" vertical="center"/>
    </xf>
    <xf numFmtId="164" fontId="4" fillId="3" borderId="6" xfId="0" applyNumberFormat="1" applyFont="1" applyFill="1" applyBorder="1" applyAlignment="1" applyProtection="1">
      <alignment vertical="center"/>
      <protection locked="0"/>
    </xf>
    <xf numFmtId="164" fontId="4" fillId="2" borderId="7" xfId="0" applyNumberFormat="1" applyFont="1" applyFill="1" applyBorder="1" applyAlignment="1">
      <alignment horizontal="center" vertical="center"/>
    </xf>
    <xf numFmtId="0" fontId="2" fillId="2" borderId="5" xfId="1" applyFont="1" applyFill="1" applyBorder="1"/>
    <xf numFmtId="164" fontId="4" fillId="2" borderId="8" xfId="0" applyNumberFormat="1" applyFont="1" applyFill="1" applyBorder="1" applyAlignment="1">
      <alignment horizontal="center" vertical="center"/>
    </xf>
    <xf numFmtId="0" fontId="2" fillId="2" borderId="9" xfId="1" applyFont="1" applyFill="1" applyBorder="1"/>
    <xf numFmtId="0" fontId="1" fillId="4" borderId="11" xfId="1" applyFont="1" applyFill="1" applyBorder="1" applyAlignment="1">
      <alignment horizontal="right" vertical="center"/>
    </xf>
    <xf numFmtId="164" fontId="1" fillId="5" borderId="12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0" fontId="4" fillId="3" borderId="13" xfId="0" applyNumberFormat="1" applyFont="1" applyFill="1" applyBorder="1" applyAlignment="1" applyProtection="1">
      <alignment horizontal="right" vertical="top"/>
      <protection locked="0"/>
    </xf>
    <xf numFmtId="10" fontId="4" fillId="3" borderId="14" xfId="0" applyNumberFormat="1" applyFont="1" applyFill="1" applyBorder="1" applyAlignment="1" applyProtection="1">
      <alignment horizontal="right" vertical="top"/>
      <protection locked="0"/>
    </xf>
    <xf numFmtId="164" fontId="1" fillId="5" borderId="17" xfId="1" applyNumberFormat="1" applyFont="1" applyFill="1" applyBorder="1" applyAlignment="1">
      <alignment horizontal="center" vertical="center"/>
    </xf>
    <xf numFmtId="0" fontId="9" fillId="2" borderId="5" xfId="0" applyFont="1" applyFill="1" applyBorder="1"/>
    <xf numFmtId="0" fontId="10" fillId="2" borderId="5" xfId="1" applyFont="1" applyFill="1" applyBorder="1"/>
    <xf numFmtId="0" fontId="10" fillId="2" borderId="9" xfId="1" applyFont="1" applyFill="1" applyBorder="1"/>
    <xf numFmtId="0" fontId="4" fillId="0" borderId="19" xfId="0" applyFont="1" applyBorder="1" applyAlignment="1">
      <alignment horizontal="left" vertical="top" wrapText="1" indent="2"/>
    </xf>
    <xf numFmtId="0" fontId="4" fillId="3" borderId="19" xfId="0" applyFont="1" applyFill="1" applyBorder="1" applyAlignment="1">
      <alignment horizontal="left" vertical="top" wrapText="1" indent="2"/>
    </xf>
    <xf numFmtId="0" fontId="4" fillId="0" borderId="19" xfId="0" quotePrefix="1" applyFont="1" applyBorder="1" applyAlignment="1">
      <alignment horizontal="left" vertical="top" wrapText="1" indent="2"/>
    </xf>
    <xf numFmtId="0" fontId="4" fillId="0" borderId="20" xfId="0" applyFont="1" applyBorder="1" applyAlignment="1">
      <alignment horizontal="left" vertical="top" wrapText="1" indent="2"/>
    </xf>
    <xf numFmtId="0" fontId="4" fillId="0" borderId="0" xfId="0" applyFont="1" applyAlignment="1">
      <alignment horizontal="left" vertical="top" wrapText="1" indent="2"/>
    </xf>
    <xf numFmtId="0" fontId="4" fillId="3" borderId="20" xfId="0" applyFont="1" applyFill="1" applyBorder="1" applyAlignment="1">
      <alignment horizontal="left" vertical="top" wrapText="1" indent="2"/>
    </xf>
    <xf numFmtId="0" fontId="12" fillId="7" borderId="14" xfId="0" applyFont="1" applyFill="1" applyBorder="1" applyAlignment="1">
      <alignment wrapText="1"/>
    </xf>
    <xf numFmtId="0" fontId="13" fillId="6" borderId="14" xfId="0" applyFont="1" applyFill="1" applyBorder="1"/>
    <xf numFmtId="165" fontId="8" fillId="2" borderId="5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2" fillId="7" borderId="21" xfId="0" applyFont="1" applyFill="1" applyBorder="1" applyAlignment="1">
      <alignment wrapText="1"/>
    </xf>
    <xf numFmtId="0" fontId="4" fillId="0" borderId="18" xfId="0" applyFont="1" applyBorder="1" applyAlignment="1">
      <alignment horizontal="left" vertical="top" wrapText="1" indent="2"/>
    </xf>
    <xf numFmtId="0" fontId="2" fillId="0" borderId="22" xfId="0" applyFont="1" applyBorder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165" fontId="0" fillId="0" borderId="0" xfId="0" applyNumberFormat="1"/>
    <xf numFmtId="0" fontId="1" fillId="4" borderId="10" xfId="1" applyFont="1" applyFill="1" applyBorder="1" applyAlignment="1">
      <alignment horizontal="right" vertical="center"/>
    </xf>
    <xf numFmtId="0" fontId="1" fillId="4" borderId="11" xfId="1" applyFont="1" applyFill="1" applyBorder="1" applyAlignment="1">
      <alignment horizontal="right" vertical="center"/>
    </xf>
    <xf numFmtId="0" fontId="1" fillId="0" borderId="15" xfId="1" applyFont="1" applyBorder="1" applyAlignment="1">
      <alignment horizontal="right" vertical="center"/>
    </xf>
    <xf numFmtId="0" fontId="1" fillId="0" borderId="16" xfId="1" applyFont="1" applyBorder="1" applyAlignment="1">
      <alignment horizontal="right" vertical="center"/>
    </xf>
  </cellXfs>
  <cellStyles count="3">
    <cellStyle name="Standaard" xfId="0" builtinId="0"/>
    <cellStyle name="Standaard 2" xfId="1" xr:uid="{79E8C0E0-9B25-4458-A2E3-1D8A3D05BFBC}"/>
    <cellStyle name="Valuta 2" xfId="2" xr:uid="{D8A2E9F6-B648-418B-AC0D-9F68899937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25943-B73A-446A-8C38-44A2533CDB7E}">
  <dimension ref="B2:B16"/>
  <sheetViews>
    <sheetView tabSelected="1" zoomScale="115" zoomScaleNormal="115" workbookViewId="0">
      <selection activeCell="E16" sqref="E16"/>
    </sheetView>
  </sheetViews>
  <sheetFormatPr defaultRowHeight="14.4" x14ac:dyDescent="0.3"/>
  <cols>
    <col min="2" max="2" width="78.88671875" bestFit="1" customWidth="1"/>
  </cols>
  <sheetData>
    <row r="2" spans="2:2" x14ac:dyDescent="0.3">
      <c r="B2" s="25" t="s">
        <v>73</v>
      </c>
    </row>
    <row r="3" spans="2:2" ht="26.4" x14ac:dyDescent="0.3">
      <c r="B3" s="24" t="s">
        <v>15</v>
      </c>
    </row>
    <row r="4" spans="2:2" x14ac:dyDescent="0.3">
      <c r="B4" s="18"/>
    </row>
    <row r="5" spans="2:2" ht="28.8" x14ac:dyDescent="0.3">
      <c r="B5" s="19" t="s">
        <v>16</v>
      </c>
    </row>
    <row r="6" spans="2:2" x14ac:dyDescent="0.3">
      <c r="B6" s="20" t="s">
        <v>17</v>
      </c>
    </row>
    <row r="7" spans="2:2" x14ac:dyDescent="0.3">
      <c r="B7" s="20" t="s">
        <v>18</v>
      </c>
    </row>
    <row r="8" spans="2:2" ht="43.2" x14ac:dyDescent="0.3">
      <c r="B8" s="18" t="s">
        <v>19</v>
      </c>
    </row>
    <row r="9" spans="2:2" ht="57.6" x14ac:dyDescent="0.3">
      <c r="B9" s="18" t="s">
        <v>20</v>
      </c>
    </row>
    <row r="10" spans="2:2" ht="29.4" thickBot="1" x14ac:dyDescent="0.35">
      <c r="B10" s="21" t="s">
        <v>22</v>
      </c>
    </row>
    <row r="11" spans="2:2" x14ac:dyDescent="0.3">
      <c r="B11" s="22"/>
    </row>
    <row r="12" spans="2:2" x14ac:dyDescent="0.3">
      <c r="B12" s="24" t="s">
        <v>21</v>
      </c>
    </row>
    <row r="13" spans="2:2" ht="58.2" thickBot="1" x14ac:dyDescent="0.35">
      <c r="B13" s="23" t="s">
        <v>23</v>
      </c>
    </row>
    <row r="15" spans="2:2" ht="15" thickBot="1" x14ac:dyDescent="0.35">
      <c r="B15" s="33" t="s">
        <v>24</v>
      </c>
    </row>
    <row r="16" spans="2:2" ht="202.2" thickBot="1" x14ac:dyDescent="0.35">
      <c r="B16" s="34" t="s">
        <v>80</v>
      </c>
    </row>
  </sheetData>
  <sheetProtection algorithmName="SHA-512" hashValue="rb0frdRGwPyJR/jToPVWspa+aaNrdmHQSOA45y+8Fd+cpK+DYbquIIIb0NBXEoUVRcqv2r6gibLInt472Yd5Bw==" saltValue="N3cl+kOT4d/fr4hYNM9Vq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4F73C-F67E-42C5-AA8E-3E16F4677036}">
  <dimension ref="A1:H23"/>
  <sheetViews>
    <sheetView zoomScale="85" zoomScaleNormal="85" workbookViewId="0">
      <selection activeCell="B13" sqref="B13"/>
    </sheetView>
  </sheetViews>
  <sheetFormatPr defaultRowHeight="14.4" x14ac:dyDescent="0.3"/>
  <cols>
    <col min="1" max="1" width="60.6640625" bestFit="1" customWidth="1"/>
    <col min="2" max="2" width="24.6640625" bestFit="1" customWidth="1"/>
    <col min="3" max="3" width="17.6640625" customWidth="1"/>
    <col min="4" max="4" width="14.33203125" customWidth="1"/>
    <col min="5" max="5" width="14.6640625" customWidth="1"/>
    <col min="6" max="6" width="17.88671875" customWidth="1"/>
    <col min="7" max="7" width="32.44140625" customWidth="1"/>
    <col min="8" max="8" width="21.5546875" customWidth="1"/>
  </cols>
  <sheetData>
    <row r="1" spans="1:8" ht="15" thickBot="1" x14ac:dyDescent="0.35">
      <c r="A1" s="25" t="s">
        <v>0</v>
      </c>
      <c r="B1" s="25"/>
      <c r="C1" s="25"/>
      <c r="D1" s="25"/>
      <c r="E1" s="25"/>
      <c r="F1" s="25"/>
      <c r="G1" s="25"/>
      <c r="H1" s="25"/>
    </row>
    <row r="2" spans="1:8" ht="42" customHeight="1" thickBot="1" x14ac:dyDescent="0.35">
      <c r="A2" s="27" t="s">
        <v>1</v>
      </c>
      <c r="B2" s="28" t="s">
        <v>2</v>
      </c>
      <c r="C2" s="29" t="s">
        <v>3</v>
      </c>
      <c r="D2" s="30" t="s">
        <v>4</v>
      </c>
      <c r="E2" s="30" t="s">
        <v>5</v>
      </c>
      <c r="F2" s="30" t="s">
        <v>6</v>
      </c>
      <c r="G2" s="35" t="s">
        <v>25</v>
      </c>
      <c r="H2" s="31" t="s">
        <v>7</v>
      </c>
    </row>
    <row r="3" spans="1:8" ht="16.2" thickBot="1" x14ac:dyDescent="0.35">
      <c r="A3" s="36" t="s">
        <v>26</v>
      </c>
      <c r="B3" s="15" t="s">
        <v>30</v>
      </c>
      <c r="C3" s="1">
        <v>65</v>
      </c>
      <c r="D3" s="2"/>
      <c r="E3" s="3" t="str">
        <f t="shared" ref="E3:E22" si="0">IF(D3="","",1-(F3/D3))</f>
        <v/>
      </c>
      <c r="F3" s="4"/>
      <c r="G3" s="4"/>
      <c r="H3" s="5">
        <f t="shared" ref="H3:H22" si="1">C3*F3</f>
        <v>0</v>
      </c>
    </row>
    <row r="4" spans="1:8" ht="16.2" thickBot="1" x14ac:dyDescent="0.35">
      <c r="A4" s="36" t="s">
        <v>29</v>
      </c>
      <c r="B4" s="16" t="s">
        <v>27</v>
      </c>
      <c r="C4" s="6">
        <v>390</v>
      </c>
      <c r="D4" s="2"/>
      <c r="E4" s="3" t="str">
        <f t="shared" si="0"/>
        <v/>
      </c>
      <c r="F4" s="4"/>
      <c r="G4" s="4"/>
      <c r="H4" s="7">
        <f t="shared" si="1"/>
        <v>0</v>
      </c>
    </row>
    <row r="5" spans="1:8" ht="16.2" thickBot="1" x14ac:dyDescent="0.35">
      <c r="A5" s="36" t="s">
        <v>28</v>
      </c>
      <c r="B5" s="16" t="s">
        <v>27</v>
      </c>
      <c r="C5" s="6">
        <v>351</v>
      </c>
      <c r="D5" s="2"/>
      <c r="E5" s="3" t="str">
        <f t="shared" si="0"/>
        <v/>
      </c>
      <c r="F5" s="4"/>
      <c r="G5" s="4"/>
      <c r="H5" s="7">
        <f t="shared" si="1"/>
        <v>0</v>
      </c>
    </row>
    <row r="6" spans="1:8" ht="16.2" thickBot="1" x14ac:dyDescent="0.35">
      <c r="A6" s="36" t="s">
        <v>33</v>
      </c>
      <c r="B6" s="16" t="s">
        <v>30</v>
      </c>
      <c r="C6" s="6">
        <v>40</v>
      </c>
      <c r="D6" s="2"/>
      <c r="E6" s="3" t="str">
        <f t="shared" si="0"/>
        <v/>
      </c>
      <c r="F6" s="4"/>
      <c r="G6" s="4"/>
      <c r="H6" s="7">
        <f t="shared" si="1"/>
        <v>0</v>
      </c>
    </row>
    <row r="7" spans="1:8" ht="16.2" thickBot="1" x14ac:dyDescent="0.35">
      <c r="A7" s="36" t="s">
        <v>77</v>
      </c>
      <c r="B7" s="16" t="s">
        <v>14</v>
      </c>
      <c r="C7" s="6">
        <v>870</v>
      </c>
      <c r="D7" s="2"/>
      <c r="E7" s="3" t="str">
        <f t="shared" si="0"/>
        <v/>
      </c>
      <c r="F7" s="4"/>
      <c r="G7" s="4"/>
      <c r="H7" s="7">
        <f t="shared" si="1"/>
        <v>0</v>
      </c>
    </row>
    <row r="8" spans="1:8" ht="16.2" thickBot="1" x14ac:dyDescent="0.35">
      <c r="A8" s="36" t="s">
        <v>32</v>
      </c>
      <c r="B8" s="16" t="s">
        <v>31</v>
      </c>
      <c r="C8" s="6">
        <v>30</v>
      </c>
      <c r="D8" s="2"/>
      <c r="E8" s="3" t="str">
        <f t="shared" si="0"/>
        <v/>
      </c>
      <c r="F8" s="4"/>
      <c r="G8" s="4"/>
      <c r="H8" s="7">
        <f t="shared" si="1"/>
        <v>0</v>
      </c>
    </row>
    <row r="9" spans="1:8" ht="16.2" thickBot="1" x14ac:dyDescent="0.35">
      <c r="A9" s="36" t="s">
        <v>76</v>
      </c>
      <c r="B9" s="16" t="s">
        <v>14</v>
      </c>
      <c r="C9" s="6">
        <v>330</v>
      </c>
      <c r="D9" s="2"/>
      <c r="E9" s="3" t="str">
        <f t="shared" si="0"/>
        <v/>
      </c>
      <c r="F9" s="4"/>
      <c r="G9" s="4"/>
      <c r="H9" s="7">
        <f t="shared" si="1"/>
        <v>0</v>
      </c>
    </row>
    <row r="10" spans="1:8" ht="16.2" thickBot="1" x14ac:dyDescent="0.35">
      <c r="A10" s="36" t="s">
        <v>74</v>
      </c>
      <c r="B10" s="16" t="s">
        <v>75</v>
      </c>
      <c r="C10" s="6">
        <v>20</v>
      </c>
      <c r="D10" s="2"/>
      <c r="E10" s="3" t="str">
        <f t="shared" si="0"/>
        <v/>
      </c>
      <c r="F10" s="4"/>
      <c r="G10" s="4"/>
      <c r="H10" s="7">
        <f t="shared" si="1"/>
        <v>0</v>
      </c>
    </row>
    <row r="11" spans="1:8" ht="16.2" thickBot="1" x14ac:dyDescent="0.35">
      <c r="A11" s="36" t="s">
        <v>34</v>
      </c>
      <c r="B11" s="16" t="s">
        <v>35</v>
      </c>
      <c r="C11" s="6">
        <v>85</v>
      </c>
      <c r="D11" s="2"/>
      <c r="E11" s="3" t="str">
        <f t="shared" si="0"/>
        <v/>
      </c>
      <c r="F11" s="4"/>
      <c r="G11" s="4"/>
      <c r="H11" s="7">
        <f t="shared" si="1"/>
        <v>0</v>
      </c>
    </row>
    <row r="12" spans="1:8" ht="16.2" thickBot="1" x14ac:dyDescent="0.35">
      <c r="A12" s="36" t="s">
        <v>37</v>
      </c>
      <c r="B12" s="16" t="s">
        <v>36</v>
      </c>
      <c r="C12" s="6">
        <v>15</v>
      </c>
      <c r="D12" s="2"/>
      <c r="E12" s="3" t="str">
        <f t="shared" si="0"/>
        <v/>
      </c>
      <c r="F12" s="4"/>
      <c r="G12" s="4"/>
      <c r="H12" s="7">
        <f t="shared" si="1"/>
        <v>0</v>
      </c>
    </row>
    <row r="13" spans="1:8" ht="16.2" thickBot="1" x14ac:dyDescent="0.35">
      <c r="A13" s="36" t="s">
        <v>38</v>
      </c>
      <c r="B13" s="16" t="s">
        <v>39</v>
      </c>
      <c r="C13" s="6">
        <v>30</v>
      </c>
      <c r="D13" s="2"/>
      <c r="E13" s="3" t="str">
        <f t="shared" si="0"/>
        <v/>
      </c>
      <c r="F13" s="4"/>
      <c r="G13" s="4"/>
      <c r="H13" s="7">
        <f t="shared" si="1"/>
        <v>0</v>
      </c>
    </row>
    <row r="14" spans="1:8" ht="16.2" thickBot="1" x14ac:dyDescent="0.35">
      <c r="A14" s="36" t="s">
        <v>40</v>
      </c>
      <c r="B14" s="16" t="s">
        <v>78</v>
      </c>
      <c r="C14" s="6">
        <v>20</v>
      </c>
      <c r="D14" s="2"/>
      <c r="E14" s="3" t="str">
        <f t="shared" si="0"/>
        <v/>
      </c>
      <c r="F14" s="4"/>
      <c r="G14" s="4"/>
      <c r="H14" s="7">
        <f t="shared" si="1"/>
        <v>0</v>
      </c>
    </row>
    <row r="15" spans="1:8" ht="16.2" thickBot="1" x14ac:dyDescent="0.35">
      <c r="A15" s="36" t="s">
        <v>41</v>
      </c>
      <c r="B15" s="16" t="s">
        <v>35</v>
      </c>
      <c r="C15" s="6">
        <v>75</v>
      </c>
      <c r="D15" s="2"/>
      <c r="E15" s="3" t="str">
        <f t="shared" si="0"/>
        <v/>
      </c>
      <c r="F15" s="4"/>
      <c r="G15" s="4"/>
      <c r="H15" s="7">
        <f t="shared" si="1"/>
        <v>0</v>
      </c>
    </row>
    <row r="16" spans="1:8" ht="16.2" thickBot="1" x14ac:dyDescent="0.35">
      <c r="A16" s="36" t="s">
        <v>42</v>
      </c>
      <c r="B16" s="16" t="s">
        <v>35</v>
      </c>
      <c r="C16" s="6">
        <v>40</v>
      </c>
      <c r="D16" s="2"/>
      <c r="E16" s="3" t="str">
        <f t="shared" si="0"/>
        <v/>
      </c>
      <c r="F16" s="4"/>
      <c r="G16" s="4"/>
      <c r="H16" s="7">
        <f t="shared" si="1"/>
        <v>0</v>
      </c>
    </row>
    <row r="17" spans="1:8" ht="16.2" thickBot="1" x14ac:dyDescent="0.35">
      <c r="A17" s="36" t="s">
        <v>44</v>
      </c>
      <c r="B17" s="16" t="s">
        <v>43</v>
      </c>
      <c r="C17" s="6">
        <v>15</v>
      </c>
      <c r="D17" s="2"/>
      <c r="E17" s="3" t="str">
        <f t="shared" si="0"/>
        <v/>
      </c>
      <c r="F17" s="4"/>
      <c r="G17" s="4"/>
      <c r="H17" s="7">
        <f t="shared" si="1"/>
        <v>0</v>
      </c>
    </row>
    <row r="18" spans="1:8" ht="16.2" thickBot="1" x14ac:dyDescent="0.35">
      <c r="A18" s="36" t="s">
        <v>79</v>
      </c>
      <c r="B18" s="16" t="s">
        <v>14</v>
      </c>
      <c r="C18" s="6">
        <v>351</v>
      </c>
      <c r="D18" s="2"/>
      <c r="E18" s="3" t="str">
        <f t="shared" si="0"/>
        <v/>
      </c>
      <c r="F18" s="4"/>
      <c r="G18" s="4"/>
      <c r="H18" s="7">
        <f t="shared" si="1"/>
        <v>0</v>
      </c>
    </row>
    <row r="19" spans="1:8" ht="16.2" thickBot="1" x14ac:dyDescent="0.35">
      <c r="A19" s="36" t="s">
        <v>45</v>
      </c>
      <c r="B19" s="17" t="s">
        <v>35</v>
      </c>
      <c r="C19" s="8">
        <v>45</v>
      </c>
      <c r="D19" s="2"/>
      <c r="E19" s="3" t="str">
        <f t="shared" si="0"/>
        <v/>
      </c>
      <c r="F19" s="4"/>
      <c r="G19" s="4"/>
      <c r="H19" s="7">
        <f t="shared" si="1"/>
        <v>0</v>
      </c>
    </row>
    <row r="20" spans="1:8" ht="16.2" thickBot="1" x14ac:dyDescent="0.35">
      <c r="A20" s="36" t="s">
        <v>46</v>
      </c>
      <c r="B20" s="16" t="s">
        <v>35</v>
      </c>
      <c r="C20" s="6">
        <v>45</v>
      </c>
      <c r="D20" s="2"/>
      <c r="E20" s="3" t="str">
        <f t="shared" si="0"/>
        <v/>
      </c>
      <c r="F20" s="4"/>
      <c r="G20" s="4"/>
      <c r="H20" s="7">
        <f t="shared" si="1"/>
        <v>0</v>
      </c>
    </row>
    <row r="21" spans="1:8" ht="16.2" thickBot="1" x14ac:dyDescent="0.35">
      <c r="A21" s="36" t="s">
        <v>47</v>
      </c>
      <c r="B21" s="16" t="s">
        <v>35</v>
      </c>
      <c r="C21" s="6">
        <v>20</v>
      </c>
      <c r="D21" s="2"/>
      <c r="E21" s="3" t="str">
        <f t="shared" si="0"/>
        <v/>
      </c>
      <c r="F21" s="4"/>
      <c r="G21" s="4"/>
      <c r="H21" s="7">
        <f t="shared" si="1"/>
        <v>0</v>
      </c>
    </row>
    <row r="22" spans="1:8" ht="15.6" x14ac:dyDescent="0.3">
      <c r="A22" s="36" t="s">
        <v>48</v>
      </c>
      <c r="B22" s="16" t="s">
        <v>35</v>
      </c>
      <c r="C22" s="6">
        <v>25</v>
      </c>
      <c r="D22" s="2"/>
      <c r="E22" s="3" t="str">
        <f t="shared" si="0"/>
        <v/>
      </c>
      <c r="F22" s="4"/>
      <c r="G22" s="4"/>
      <c r="H22" s="7">
        <f t="shared" si="1"/>
        <v>0</v>
      </c>
    </row>
    <row r="23" spans="1:8" ht="15" thickBot="1" x14ac:dyDescent="0.35">
      <c r="A23" s="38" t="s">
        <v>8</v>
      </c>
      <c r="B23" s="39"/>
      <c r="C23" s="39"/>
      <c r="D23" s="39"/>
      <c r="E23" s="39"/>
      <c r="F23" s="39"/>
      <c r="G23" s="9"/>
      <c r="H23" s="10">
        <f>SUM(H3:H22)</f>
        <v>0</v>
      </c>
    </row>
  </sheetData>
  <sheetProtection algorithmName="SHA-512" hashValue="rCoz8W30F8dPUUp7Anec1qOKF58foXRMhX+ekXuEvGMEIeoObvo3WW42G8KZhh5r14XyJMfx+tDu2JRof/P+gA==" saltValue="X56szlWAyT1VjNzNlI97GA==" spinCount="100000" sheet="1" objects="1" scenarios="1"/>
  <mergeCells count="1">
    <mergeCell ref="A23:F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2F952-FFA9-4FD3-B8DF-4993180E0497}">
  <dimension ref="A2:D28"/>
  <sheetViews>
    <sheetView zoomScale="85" zoomScaleNormal="85" workbookViewId="0">
      <selection activeCell="H7" sqref="H7"/>
    </sheetView>
  </sheetViews>
  <sheetFormatPr defaultRowHeight="14.4" x14ac:dyDescent="0.3"/>
  <cols>
    <col min="1" max="1" width="101.88671875" customWidth="1"/>
    <col min="2" max="2" width="14.109375" bestFit="1" customWidth="1"/>
    <col min="3" max="3" width="19.6640625" customWidth="1"/>
    <col min="4" max="4" width="12.33203125" bestFit="1" customWidth="1"/>
  </cols>
  <sheetData>
    <row r="2" spans="1:4" ht="15" thickBot="1" x14ac:dyDescent="0.35">
      <c r="A2" s="25" t="s">
        <v>9</v>
      </c>
      <c r="B2" s="25"/>
      <c r="C2" s="25"/>
      <c r="D2" s="25"/>
    </row>
    <row r="3" spans="1:4" ht="29.4" thickBot="1" x14ac:dyDescent="0.35">
      <c r="A3" s="11" t="s">
        <v>10</v>
      </c>
      <c r="B3" s="29" t="s">
        <v>11</v>
      </c>
      <c r="C3" s="30" t="s">
        <v>12</v>
      </c>
      <c r="D3" s="32" t="s">
        <v>7</v>
      </c>
    </row>
    <row r="4" spans="1:4" x14ac:dyDescent="0.3">
      <c r="A4" t="s">
        <v>49</v>
      </c>
      <c r="B4" s="37">
        <v>9000</v>
      </c>
      <c r="C4" s="12"/>
      <c r="D4" s="26">
        <f>B4-(B4*C4)</f>
        <v>9000</v>
      </c>
    </row>
    <row r="5" spans="1:4" x14ac:dyDescent="0.3">
      <c r="A5" t="s">
        <v>50</v>
      </c>
      <c r="B5" s="37">
        <v>2000</v>
      </c>
      <c r="C5" s="13"/>
      <c r="D5" s="26">
        <f t="shared" ref="D5:D27" si="0">B5-(B5*C5)</f>
        <v>2000</v>
      </c>
    </row>
    <row r="6" spans="1:4" x14ac:dyDescent="0.3">
      <c r="A6" t="s">
        <v>51</v>
      </c>
      <c r="B6" s="37">
        <v>5000</v>
      </c>
      <c r="C6" s="13"/>
      <c r="D6" s="26">
        <f t="shared" si="0"/>
        <v>5000</v>
      </c>
    </row>
    <row r="7" spans="1:4" x14ac:dyDescent="0.3">
      <c r="A7" t="s">
        <v>52</v>
      </c>
      <c r="B7" s="37">
        <v>5800</v>
      </c>
      <c r="C7" s="13"/>
      <c r="D7" s="26">
        <f t="shared" si="0"/>
        <v>5800</v>
      </c>
    </row>
    <row r="8" spans="1:4" x14ac:dyDescent="0.3">
      <c r="A8" t="s">
        <v>53</v>
      </c>
      <c r="B8" s="37">
        <v>2000</v>
      </c>
      <c r="C8" s="13"/>
      <c r="D8" s="26">
        <f t="shared" si="0"/>
        <v>2000</v>
      </c>
    </row>
    <row r="9" spans="1:4" x14ac:dyDescent="0.3">
      <c r="A9" t="s">
        <v>54</v>
      </c>
      <c r="B9" s="37">
        <v>2000</v>
      </c>
      <c r="C9" s="13"/>
      <c r="D9" s="26">
        <f t="shared" si="0"/>
        <v>2000</v>
      </c>
    </row>
    <row r="10" spans="1:4" x14ac:dyDescent="0.3">
      <c r="A10" t="s">
        <v>55</v>
      </c>
      <c r="B10" s="37">
        <v>12300</v>
      </c>
      <c r="C10" s="13"/>
      <c r="D10" s="26">
        <f t="shared" si="0"/>
        <v>12300</v>
      </c>
    </row>
    <row r="11" spans="1:4" x14ac:dyDescent="0.3">
      <c r="A11" t="s">
        <v>56</v>
      </c>
      <c r="B11" s="37">
        <v>24700</v>
      </c>
      <c r="C11" s="13"/>
      <c r="D11" s="26">
        <f t="shared" si="0"/>
        <v>24700</v>
      </c>
    </row>
    <row r="12" spans="1:4" x14ac:dyDescent="0.3">
      <c r="A12" t="s">
        <v>57</v>
      </c>
      <c r="B12" s="37">
        <v>7700</v>
      </c>
      <c r="C12" s="13"/>
      <c r="D12" s="26">
        <f t="shared" si="0"/>
        <v>7700</v>
      </c>
    </row>
    <row r="13" spans="1:4" x14ac:dyDescent="0.3">
      <c r="A13" t="s">
        <v>58</v>
      </c>
      <c r="B13" s="37">
        <v>2000</v>
      </c>
      <c r="C13" s="13"/>
      <c r="D13" s="26">
        <f t="shared" si="0"/>
        <v>2000</v>
      </c>
    </row>
    <row r="14" spans="1:4" x14ac:dyDescent="0.3">
      <c r="A14" t="s">
        <v>59</v>
      </c>
      <c r="B14" s="37">
        <v>8200</v>
      </c>
      <c r="C14" s="13"/>
      <c r="D14" s="26">
        <f t="shared" si="0"/>
        <v>8200</v>
      </c>
    </row>
    <row r="15" spans="1:4" x14ac:dyDescent="0.3">
      <c r="A15" t="s">
        <v>60</v>
      </c>
      <c r="B15" s="37">
        <v>1000</v>
      </c>
      <c r="C15" s="13"/>
      <c r="D15" s="26">
        <f t="shared" si="0"/>
        <v>1000</v>
      </c>
    </row>
    <row r="16" spans="1:4" x14ac:dyDescent="0.3">
      <c r="A16" t="s">
        <v>61</v>
      </c>
      <c r="B16" s="37">
        <v>1800</v>
      </c>
      <c r="C16" s="13"/>
      <c r="D16" s="26">
        <f t="shared" si="0"/>
        <v>1800</v>
      </c>
    </row>
    <row r="17" spans="1:4" x14ac:dyDescent="0.3">
      <c r="A17" t="s">
        <v>62</v>
      </c>
      <c r="B17" s="37">
        <v>1000</v>
      </c>
      <c r="C17" s="13"/>
      <c r="D17" s="26">
        <f t="shared" si="0"/>
        <v>1000</v>
      </c>
    </row>
    <row r="18" spans="1:4" x14ac:dyDescent="0.3">
      <c r="A18" t="s">
        <v>63</v>
      </c>
      <c r="B18" s="37">
        <v>2000</v>
      </c>
      <c r="C18" s="13"/>
      <c r="D18" s="26">
        <f t="shared" si="0"/>
        <v>2000</v>
      </c>
    </row>
    <row r="19" spans="1:4" x14ac:dyDescent="0.3">
      <c r="A19" t="s">
        <v>64</v>
      </c>
      <c r="B19" s="37">
        <v>1000</v>
      </c>
      <c r="C19" s="13"/>
      <c r="D19" s="26">
        <f t="shared" si="0"/>
        <v>1000</v>
      </c>
    </row>
    <row r="20" spans="1:4" x14ac:dyDescent="0.3">
      <c r="A20" t="s">
        <v>65</v>
      </c>
      <c r="B20" s="37">
        <v>3000</v>
      </c>
      <c r="C20" s="13"/>
      <c r="D20" s="26">
        <f t="shared" si="0"/>
        <v>3000</v>
      </c>
    </row>
    <row r="21" spans="1:4" x14ac:dyDescent="0.3">
      <c r="A21" t="s">
        <v>66</v>
      </c>
      <c r="B21" s="37">
        <v>1000</v>
      </c>
      <c r="C21" s="13"/>
      <c r="D21" s="26">
        <f t="shared" si="0"/>
        <v>1000</v>
      </c>
    </row>
    <row r="22" spans="1:4" x14ac:dyDescent="0.3">
      <c r="A22" t="s">
        <v>67</v>
      </c>
      <c r="B22" s="37">
        <v>1000</v>
      </c>
      <c r="C22" s="13"/>
      <c r="D22" s="26">
        <f t="shared" si="0"/>
        <v>1000</v>
      </c>
    </row>
    <row r="23" spans="1:4" x14ac:dyDescent="0.3">
      <c r="A23" t="s">
        <v>68</v>
      </c>
      <c r="B23" s="37">
        <v>1000</v>
      </c>
      <c r="C23" s="13"/>
      <c r="D23" s="26">
        <f t="shared" si="0"/>
        <v>1000</v>
      </c>
    </row>
    <row r="24" spans="1:4" x14ac:dyDescent="0.3">
      <c r="A24" t="s">
        <v>69</v>
      </c>
      <c r="B24" s="37">
        <v>6500</v>
      </c>
      <c r="C24" s="13"/>
      <c r="D24" s="26">
        <f t="shared" si="0"/>
        <v>6500</v>
      </c>
    </row>
    <row r="25" spans="1:4" x14ac:dyDescent="0.3">
      <c r="A25" t="s">
        <v>70</v>
      </c>
      <c r="B25" s="37">
        <v>1000</v>
      </c>
      <c r="C25" s="13"/>
      <c r="D25" s="26">
        <f t="shared" si="0"/>
        <v>1000</v>
      </c>
    </row>
    <row r="26" spans="1:4" x14ac:dyDescent="0.3">
      <c r="A26" t="s">
        <v>71</v>
      </c>
      <c r="B26" s="37">
        <v>1900</v>
      </c>
      <c r="C26" s="13"/>
      <c r="D26" s="26">
        <f t="shared" si="0"/>
        <v>1900</v>
      </c>
    </row>
    <row r="27" spans="1:4" x14ac:dyDescent="0.3">
      <c r="A27" t="s">
        <v>72</v>
      </c>
      <c r="B27" s="37">
        <v>2000</v>
      </c>
      <c r="C27" s="13"/>
      <c r="D27" s="26">
        <f t="shared" si="0"/>
        <v>2000</v>
      </c>
    </row>
    <row r="28" spans="1:4" ht="15" thickBot="1" x14ac:dyDescent="0.35">
      <c r="A28" s="40" t="s">
        <v>13</v>
      </c>
      <c r="B28" s="41"/>
      <c r="C28" s="41"/>
      <c r="D28" s="14">
        <f>SUM(D4:D27)</f>
        <v>104900</v>
      </c>
    </row>
  </sheetData>
  <sheetProtection algorithmName="SHA-512" hashValue="fcMSrHFS1nNqarxfdLoIVSv4MtXbAaln+JYH1OtPydDKB1qsdr7kcRGQmOFy0Kwe+VEuxl/5nhnHBei/U53a5g==" saltValue="2Xo2RIjQC0wh6kYoTnKWgA==" spinCount="100000" sheet="1" objects="1" scenarios="1"/>
  <mergeCells count="1">
    <mergeCell ref="A28:C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Toelichting</vt:lpstr>
      <vt:lpstr>1.  Productprijzen Bakkers</vt:lpstr>
      <vt:lpstr>2. Kortingsstaffel Bakkers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Lavrijssen, Teun</dc:creator>
  <cp:lastModifiedBy>Lavrijssen, Teun</cp:lastModifiedBy>
  <dcterms:created xsi:type="dcterms:W3CDTF">2025-06-03T07:24:48Z</dcterms:created>
  <dcterms:modified xsi:type="dcterms:W3CDTF">2025-09-26T11:26:50Z</dcterms:modified>
</cp:coreProperties>
</file>