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https://gemcc.sharepoint.com/sites/Eemsdelta_DeEendracht/Gedeelde documenten/Sanering Algemeen/Aanbesteding ingenieursdiensten sanering fase 2 woningbouw/Tenderned definitief/Aangepaste documenten n.a.v. NvI/"/>
    </mc:Choice>
  </mc:AlternateContent>
  <xr:revisionPtr revIDLastSave="37" documentId="13_ncr:1_{EC999818-8668-4C3A-B69E-CA7843FAA5D9}" xr6:coauthVersionLast="47" xr6:coauthVersionMax="47" xr10:uidLastSave="{E1750BBD-93AB-4C26-BCDA-7635E50ADF6F}"/>
  <bookViews>
    <workbookView xWindow="28680" yWindow="-120" windowWidth="29040" windowHeight="15720" xr2:uid="{6C4DA239-0D3D-4FF5-AD51-2039E4459201}"/>
  </bookViews>
  <sheets>
    <sheet name="Blad1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93" i="2" l="1"/>
  <c r="C85" i="2"/>
  <c r="C68" i="2"/>
  <c r="C76" i="2"/>
  <c r="C86" i="2" l="1"/>
  <c r="C84" i="2"/>
  <c r="C83" i="2"/>
  <c r="C77" i="2"/>
  <c r="C75" i="2"/>
  <c r="C69" i="2"/>
  <c r="C67" i="2"/>
  <c r="C109" i="2"/>
  <c r="C108" i="2"/>
  <c r="C107" i="2"/>
  <c r="F48" i="2"/>
  <c r="F92" i="2"/>
  <c r="F106" i="2" s="1"/>
  <c r="F26" i="2"/>
  <c r="C56" i="2"/>
  <c r="C55" i="2"/>
  <c r="C54" i="2"/>
  <c r="C53" i="2"/>
  <c r="C52" i="2"/>
  <c r="C51" i="2"/>
  <c r="C50" i="2"/>
  <c r="C49" i="2"/>
  <c r="D100" i="2"/>
  <c r="C100" i="2" s="1"/>
  <c r="C99" i="2"/>
  <c r="C98" i="2"/>
  <c r="C97" i="2"/>
  <c r="D96" i="2"/>
  <c r="C96" i="2" s="1"/>
  <c r="C95" i="2"/>
  <c r="C94" i="2"/>
  <c r="C45" i="2"/>
  <c r="C44" i="2"/>
  <c r="C43" i="2"/>
  <c r="C42" i="2"/>
  <c r="C41" i="2"/>
  <c r="C39" i="2"/>
  <c r="C38" i="2"/>
  <c r="C37" i="2"/>
  <c r="C36" i="2"/>
  <c r="C35" i="2"/>
  <c r="C34" i="2"/>
  <c r="C32" i="2"/>
  <c r="C31" i="2"/>
  <c r="C30" i="2"/>
  <c r="C29" i="2"/>
  <c r="C28" i="2"/>
  <c r="C24" i="2"/>
  <c r="C23" i="2"/>
  <c r="C22" i="2"/>
  <c r="C87" i="2" l="1"/>
  <c r="C78" i="2"/>
  <c r="C70" i="2"/>
  <c r="C110" i="2"/>
  <c r="C46" i="2"/>
  <c r="C101" i="2"/>
  <c r="C57" i="2"/>
  <c r="C59" i="2" s="1"/>
  <c r="C25" i="2"/>
  <c r="C60" i="2" l="1"/>
  <c r="C61" i="2"/>
  <c r="C62" i="2" l="1"/>
  <c r="C113" i="2" s="1"/>
</calcChain>
</file>

<file path=xl/sharedStrings.xml><?xml version="1.0" encoding="utf-8"?>
<sst xmlns="http://schemas.openxmlformats.org/spreadsheetml/2006/main" count="224" uniqueCount="114">
  <si>
    <t xml:space="preserve">Inschrijfblad: adviesdiensten saneringswerkzaamheden De Eendracht </t>
  </si>
  <si>
    <t>Gegevens inschrijver:</t>
  </si>
  <si>
    <t>Naam Bedrijf:</t>
  </si>
  <si>
    <t>Datum:</t>
  </si>
  <si>
    <t>Ondertekening:</t>
  </si>
  <si>
    <t>Tariefjaar</t>
  </si>
  <si>
    <t>Onderdeel 1: uitvoeren aanvullend bodemonderzoek en –analyses</t>
  </si>
  <si>
    <t>ONDERZOEKSFASE EXCLUSIEF ANALYSES</t>
  </si>
  <si>
    <t>Onderzoeks rapportages</t>
  </si>
  <si>
    <t>Bedrag</t>
  </si>
  <si>
    <t>Aantal eenheden</t>
  </si>
  <si>
    <t>Eenheid</t>
  </si>
  <si>
    <t>Eenheidsprijs</t>
  </si>
  <si>
    <t>1.1</t>
  </si>
  <si>
    <t xml:space="preserve">Opstellen historisch en verkennend onderzoek volgens de NEN5725 en NEN5707 </t>
  </si>
  <si>
    <t>keer</t>
  </si>
  <si>
    <t>1.2</t>
  </si>
  <si>
    <t>Opstellen historisch en nader/afperkend onderzoek volgens NEN 5725 en NEN5707</t>
  </si>
  <si>
    <t>1.3</t>
  </si>
  <si>
    <t xml:space="preserve">Aanvullend rapporteren NEN5740 op NEN5707 </t>
  </si>
  <si>
    <t>Subtotaal</t>
  </si>
  <si>
    <t>Veldwerk</t>
  </si>
  <si>
    <t>ALGEMENE KOSTEN VELDWERK VERKENNEND EN NADER ONDERZOEK</t>
  </si>
  <si>
    <t>1.4</t>
  </si>
  <si>
    <t>Reiskosten veldwerk (aan- en afvoer locatie)</t>
  </si>
  <si>
    <t>dag</t>
  </si>
  <si>
    <t>1.5</t>
  </si>
  <si>
    <t>Projectleiding en projectcoordinatie tijdens onderzoek</t>
  </si>
  <si>
    <t>1.6</t>
  </si>
  <si>
    <t>Inzet decontaminatie unit</t>
  </si>
  <si>
    <t>1.7</t>
  </si>
  <si>
    <t>Aan- en afvoer decontaminatie unit</t>
  </si>
  <si>
    <t>1.8</t>
  </si>
  <si>
    <t>Verkeersmaatregelen (bebording)</t>
  </si>
  <si>
    <t>VERKENNEND EN NADER ONDERZOEK HANDMATIG</t>
  </si>
  <si>
    <t>1.9</t>
  </si>
  <si>
    <t xml:space="preserve">Handmatig graven van inspectiegaten 0,3 x 0,3 x 0,5 m met element of puinverharding. Handmatig doorboren tot 1,0 - mv. </t>
  </si>
  <si>
    <t>st</t>
  </si>
  <si>
    <t>2.0</t>
  </si>
  <si>
    <t xml:space="preserve">Handmatig graven van inspectiegaten 0,3 x 0,3 x 0,5 m zonder element verharding. Handmatig doorboren tot 1,0 - mv. </t>
  </si>
  <si>
    <t>2.1</t>
  </si>
  <si>
    <t xml:space="preserve">Inspectiegat handmatig doorboren tot 2,0 m-mv </t>
  </si>
  <si>
    <t>2.2</t>
  </si>
  <si>
    <t>Inspectiegat handmatig doorboren tot 1,5 - gws niveau incl. plaatsen peilbuis en afpompen (incl materiaal, boorbeschrijving, monstername grond, afwerken peilbuis en inmeten X- en Y-coördinaat)</t>
  </si>
  <si>
    <t>2.3</t>
  </si>
  <si>
    <t>Grondwatermonstername</t>
  </si>
  <si>
    <t>2.4</t>
  </si>
  <si>
    <t>Toepassen adembescherming handmatig onderzoek per dag per medewerker incl productiestagnatiekosten</t>
  </si>
  <si>
    <t>dag/mdw-er</t>
  </si>
  <si>
    <t>NADER ONDERZOEK MET BEHULP VAN SLEUVEN</t>
  </si>
  <si>
    <t>2.5</t>
  </si>
  <si>
    <t>Veldmedewerker incl. persoonlijke beschermingsmiddelen</t>
  </si>
  <si>
    <t>2.6</t>
  </si>
  <si>
    <t>Assistent veldmedewerker incl. persoonlijke beschermingsmiddelen</t>
  </si>
  <si>
    <t>2.7</t>
  </si>
  <si>
    <t>Kraan incl. aanvoer, afvoer, overdruk en asbestfilter</t>
  </si>
  <si>
    <t>dagdeel</t>
  </si>
  <si>
    <t>2.8</t>
  </si>
  <si>
    <t>2.9</t>
  </si>
  <si>
    <t>Inzet van een mechanische zeef inclusief aan- en afvoer</t>
  </si>
  <si>
    <t>ANALYSEKOSTEN</t>
  </si>
  <si>
    <t>Analyses</t>
  </si>
  <si>
    <t>Asbest in grond (10-15 kg)</t>
  </si>
  <si>
    <t>Asbest in puin (15-30 kg)</t>
  </si>
  <si>
    <t>Asbestverzamelmonster</t>
  </si>
  <si>
    <t>Bepaling respirabele vezels middels SEM analyse</t>
  </si>
  <si>
    <t>Bepalen zeefkromme, calciet en pH tbv niet-reinigbaarheidsverklaring</t>
  </si>
  <si>
    <t>Standaardpakket bodem incl lutum en organische stof</t>
  </si>
  <si>
    <t>PFAS 30 (geen AS3000)</t>
  </si>
  <si>
    <t>Standaardpakket grondwater NEN5740</t>
  </si>
  <si>
    <t>Spoedtoeslagen analyses</t>
  </si>
  <si>
    <t>1.9.1</t>
  </si>
  <si>
    <t>%</t>
  </si>
  <si>
    <t>1.9.2</t>
  </si>
  <si>
    <t>1.9.3</t>
  </si>
  <si>
    <t>Onderdeel 2: opstellen plan van aanpak sanering en afstemming bevoegd gezag</t>
  </si>
  <si>
    <t>Opstellen en indienen plan van aanpak saneringswerkzaamheden</t>
  </si>
  <si>
    <t>Overleg opdrachtgever (1 uur)</t>
  </si>
  <si>
    <t>Overleggen bevoegd gezag ter plaatse Groningen</t>
  </si>
  <si>
    <t>Onderdeel 3: opstellen bestek en tekeningen t.b.v. de uitvoering van de saneringswerkzaamheden</t>
  </si>
  <si>
    <t>Opstellen bestek RAW</t>
  </si>
  <si>
    <t xml:space="preserve">Maken bestekstekeningen </t>
  </si>
  <si>
    <t>Onderdeel 4: opstellen aanbestedingsdocumenten en procesbegeleiding aanbesteding</t>
  </si>
  <si>
    <t>Opstellen inschrijfleidraad</t>
  </si>
  <si>
    <t>Opstellen nota van inlichtingen</t>
  </si>
  <si>
    <t>Verzorgen procesbegeleiding aanbesteding tot voorlopige gunning</t>
  </si>
  <si>
    <t>Onderdeel 5: Milieukundige begeleiding uitvoering tijdens de uitvoering van de saneringswerkzaamheden</t>
  </si>
  <si>
    <t>MILIEUKUNDIGE BEGELEIDING: DIRECTIEVOERING EN VERIFICATIE</t>
  </si>
  <si>
    <t>MKB uren inzet</t>
  </si>
  <si>
    <t>Opstellen en indienen saneringsmeldingen bij het DSO-loket met plan van aanpak inclusief bijbehorende bijlagen</t>
  </si>
  <si>
    <t>Opstellen en indienen aanvraag niet-reinigbaarheidsverklaring</t>
  </si>
  <si>
    <t>Opstellen MKB-plan incl. coordinatie en afstemming uitvoeringsplan</t>
  </si>
  <si>
    <t xml:space="preserve">Opstellen en indienen sanerings evaluatie bij het DSO-loket  inclusief bijbehorende bijlagen </t>
  </si>
  <si>
    <t>Opstellen en indienen van een maatwerk voorschrift bij het DSO-loket</t>
  </si>
  <si>
    <t xml:space="preserve">Milieukundig belegeleider </t>
  </si>
  <si>
    <t xml:space="preserve">Projectleiding en projectcoordinatie tijdens uitvoering </t>
  </si>
  <si>
    <t>per MKB dag</t>
  </si>
  <si>
    <t xml:space="preserve">Onderdeel 6: Advisering directie aanbestedende dienst plus onderbouwing </t>
  </si>
  <si>
    <t>ADVISERING DIRECTIEVOERING</t>
  </si>
  <si>
    <t>adviseur uren inzet</t>
  </si>
  <si>
    <t>Aanwezigheid bouwvergaderingen</t>
  </si>
  <si>
    <t>uren</t>
  </si>
  <si>
    <t>Verslaglegging en actiepunten bouwvergaderingen</t>
  </si>
  <si>
    <t>Incidenteel overleg/afstemming</t>
  </si>
  <si>
    <t>alle bedragen zijn exclusief BTW</t>
  </si>
  <si>
    <t>FICTIEF INSCHRIJFBEDRAG</t>
  </si>
  <si>
    <t>Fictieve aantallen voor de fictive inschrijfprijs</t>
  </si>
  <si>
    <t>Fictief percentage over het subtotaal analyses. Tijdens uitvoering wordt afgerekend tegen daadwerkelijke aantallen per analyse per spoedtermijn</t>
  </si>
  <si>
    <t xml:space="preserve">Vul hier uw eenheidstarief in euro in. </t>
  </si>
  <si>
    <t>Vul hier uw toeslagpercentage in. Vul een getal als percentage in. Vb: "4" invullen voor 4%</t>
  </si>
  <si>
    <t>Spoedtoeslag percentage 24-uurs</t>
  </si>
  <si>
    <t>Spoedtoeslag percentage 48-uurs</t>
  </si>
  <si>
    <t>Spoedtoeslag percentage 72-uurs</t>
  </si>
  <si>
    <t>LEGENDA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</si>
</sst>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164" formatCode="#,##0_ ;\-#,##0\ "/>
  </numFmts>
  <fonts count="15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i/>
      <sz val="10"/>
      <color rgb="FF000000"/>
      <name val="Arial"/>
      <family val="2"/>
    </font>
    <font>
      <b/>
      <sz val="10"/>
      <color rgb="FF000000"/>
      <name val="Arial"/>
      <family val="2"/>
    </font>
    <font>
      <b/>
      <u/>
      <sz val="10"/>
      <color rgb="FF000000"/>
      <name val="Arial"/>
      <family val="2"/>
    </font>
    <font>
      <b/>
      <sz val="10"/>
      <name val="Arial"/>
      <family val="2"/>
    </font>
    <font>
      <i/>
      <sz val="10"/>
      <color rgb="FF000000"/>
      <name val="Arial"/>
      <family val="2"/>
    </font>
    <font>
      <b/>
      <sz val="12"/>
      <color rgb="FF000000"/>
      <name val="Arial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i/>
      <sz val="11"/>
      <color theme="1"/>
      <name val="Aptos Narrow"/>
      <family val="2"/>
      <scheme val="minor"/>
    </font>
    <font>
      <b/>
      <sz val="14"/>
      <color theme="1"/>
      <name val="Aptos Narrow"/>
      <family val="2"/>
      <scheme val="minor"/>
    </font>
    <font>
      <sz val="14"/>
      <color theme="1"/>
      <name val="Aptos Narrow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C0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18">
    <xf numFmtId="0" fontId="0" fillId="0" borderId="0" xfId="0"/>
    <xf numFmtId="44" fontId="0" fillId="4" borderId="7" xfId="1" applyFont="1" applyFill="1" applyBorder="1" applyProtection="1">
      <protection locked="0"/>
    </xf>
    <xf numFmtId="44" fontId="0" fillId="4" borderId="10" xfId="1" applyFont="1" applyFill="1" applyBorder="1" applyProtection="1">
      <protection locked="0"/>
    </xf>
    <xf numFmtId="44" fontId="0" fillId="4" borderId="13" xfId="1" applyFont="1" applyFill="1" applyBorder="1" applyProtection="1">
      <protection locked="0"/>
    </xf>
    <xf numFmtId="0" fontId="0" fillId="0" borderId="0" xfId="0" applyAlignment="1">
      <alignment horizontal="left"/>
    </xf>
    <xf numFmtId="44" fontId="0" fillId="4" borderId="24" xfId="1" applyFont="1" applyFill="1" applyBorder="1" applyProtection="1">
      <protection locked="0"/>
    </xf>
    <xf numFmtId="44" fontId="0" fillId="0" borderId="0" xfId="1" applyFont="1" applyProtection="1"/>
    <xf numFmtId="0" fontId="2" fillId="0" borderId="0" xfId="0" applyFont="1" applyAlignment="1">
      <alignment vertical="top"/>
    </xf>
    <xf numFmtId="0" fontId="3" fillId="0" borderId="0" xfId="0" applyFont="1" applyAlignment="1">
      <alignment vertical="top"/>
    </xf>
    <xf numFmtId="0" fontId="4" fillId="0" borderId="0" xfId="0" applyFont="1"/>
    <xf numFmtId="1" fontId="0" fillId="0" borderId="0" xfId="1" applyNumberFormat="1" applyFont="1" applyAlignment="1" applyProtection="1">
      <alignment horizontal="center"/>
    </xf>
    <xf numFmtId="44" fontId="0" fillId="0" borderId="0" xfId="1" applyFont="1" applyBorder="1" applyProtection="1"/>
    <xf numFmtId="0" fontId="5" fillId="2" borderId="1" xfId="0" applyFont="1" applyFill="1" applyBorder="1" applyAlignment="1">
      <alignment horizontal="left"/>
    </xf>
    <xf numFmtId="0" fontId="5" fillId="2" borderId="1" xfId="0" applyFont="1" applyFill="1" applyBorder="1"/>
    <xf numFmtId="0" fontId="0" fillId="2" borderId="2" xfId="0" applyFill="1" applyBorder="1"/>
    <xf numFmtId="0" fontId="6" fillId="2" borderId="2" xfId="0" applyFont="1" applyFill="1" applyBorder="1"/>
    <xf numFmtId="44" fontId="0" fillId="2" borderId="3" xfId="1" applyFont="1" applyFill="1" applyBorder="1" applyProtection="1"/>
    <xf numFmtId="0" fontId="7" fillId="3" borderId="32" xfId="0" applyFont="1" applyFill="1" applyBorder="1" applyAlignment="1">
      <alignment horizontal="left" vertical="top"/>
    </xf>
    <xf numFmtId="0" fontId="0" fillId="3" borderId="33" xfId="0" applyFill="1" applyBorder="1"/>
    <xf numFmtId="0" fontId="0" fillId="3" borderId="33" xfId="0" applyFill="1" applyBorder="1" applyAlignment="1">
      <alignment horizontal="center" wrapText="1"/>
    </xf>
    <xf numFmtId="44" fontId="0" fillId="3" borderId="34" xfId="1" applyFont="1" applyFill="1" applyBorder="1" applyProtection="1"/>
    <xf numFmtId="0" fontId="0" fillId="0" borderId="22" xfId="0" applyBorder="1" applyAlignment="1">
      <alignment horizontal="left" wrapText="1"/>
    </xf>
    <xf numFmtId="0" fontId="0" fillId="0" borderId="22" xfId="0" applyBorder="1" applyAlignment="1">
      <alignment wrapText="1"/>
    </xf>
    <xf numFmtId="44" fontId="0" fillId="0" borderId="23" xfId="0" applyNumberFormat="1" applyBorder="1"/>
    <xf numFmtId="0" fontId="0" fillId="0" borderId="23" xfId="0" applyBorder="1"/>
    <xf numFmtId="0" fontId="0" fillId="0" borderId="8" xfId="0" applyBorder="1" applyAlignment="1">
      <alignment horizontal="left" wrapText="1"/>
    </xf>
    <xf numFmtId="0" fontId="0" fillId="0" borderId="8" xfId="0" applyBorder="1" applyAlignment="1">
      <alignment wrapText="1"/>
    </xf>
    <xf numFmtId="44" fontId="0" fillId="0" borderId="9" xfId="0" applyNumberFormat="1" applyBorder="1"/>
    <xf numFmtId="0" fontId="0" fillId="0" borderId="9" xfId="0" applyBorder="1"/>
    <xf numFmtId="0" fontId="8" fillId="0" borderId="14" xfId="0" applyFont="1" applyBorder="1" applyAlignment="1">
      <alignment horizontal="left" wrapText="1"/>
    </xf>
    <xf numFmtId="0" fontId="8" fillId="0" borderId="14" xfId="0" applyFont="1" applyBorder="1" applyAlignment="1">
      <alignment horizontal="right" wrapText="1"/>
    </xf>
    <xf numFmtId="44" fontId="8" fillId="0" borderId="15" xfId="0" applyNumberFormat="1" applyFont="1" applyBorder="1"/>
    <xf numFmtId="0" fontId="0" fillId="0" borderId="15" xfId="0" applyBorder="1"/>
    <xf numFmtId="44" fontId="0" fillId="0" borderId="16" xfId="1" applyFont="1" applyBorder="1" applyProtection="1"/>
    <xf numFmtId="0" fontId="4" fillId="3" borderId="14" xfId="0" applyFont="1" applyFill="1" applyBorder="1" applyAlignment="1">
      <alignment horizontal="left" wrapText="1"/>
    </xf>
    <xf numFmtId="0" fontId="4" fillId="3" borderId="14" xfId="0" applyFont="1" applyFill="1" applyBorder="1" applyAlignment="1">
      <alignment wrapText="1"/>
    </xf>
    <xf numFmtId="0" fontId="0" fillId="3" borderId="15" xfId="0" applyFill="1" applyBorder="1"/>
    <xf numFmtId="0" fontId="0" fillId="3" borderId="15" xfId="0" applyFill="1" applyBorder="1" applyAlignment="1">
      <alignment horizontal="center" wrapText="1"/>
    </xf>
    <xf numFmtId="44" fontId="0" fillId="3" borderId="16" xfId="1" applyFont="1" applyFill="1" applyBorder="1" applyProtection="1"/>
    <xf numFmtId="44" fontId="0" fillId="0" borderId="5" xfId="1" applyFont="1" applyBorder="1" applyProtection="1"/>
    <xf numFmtId="0" fontId="0" fillId="0" borderId="6" xfId="0" applyBorder="1"/>
    <xf numFmtId="44" fontId="0" fillId="0" borderId="7" xfId="1" applyFont="1" applyBorder="1" applyProtection="1"/>
    <xf numFmtId="44" fontId="0" fillId="0" borderId="8" xfId="1" applyFont="1" applyBorder="1" applyAlignment="1" applyProtection="1">
      <alignment horizontal="left"/>
    </xf>
    <xf numFmtId="44" fontId="0" fillId="0" borderId="8" xfId="1" applyFont="1" applyBorder="1" applyProtection="1"/>
    <xf numFmtId="0" fontId="0" fillId="0" borderId="10" xfId="0" applyBorder="1"/>
    <xf numFmtId="0" fontId="11" fillId="0" borderId="8" xfId="0" applyFont="1" applyBorder="1" applyAlignment="1">
      <alignment horizontal="left" wrapText="1"/>
    </xf>
    <xf numFmtId="0" fontId="11" fillId="0" borderId="8" xfId="0" applyFont="1" applyBorder="1" applyAlignment="1">
      <alignment wrapText="1"/>
    </xf>
    <xf numFmtId="0" fontId="11" fillId="0" borderId="9" xfId="0" applyFont="1" applyBorder="1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1" xfId="0" applyBorder="1" applyAlignment="1">
      <alignment wrapText="1"/>
    </xf>
    <xf numFmtId="44" fontId="0" fillId="0" borderId="12" xfId="0" applyNumberFormat="1" applyBorder="1"/>
    <xf numFmtId="0" fontId="0" fillId="0" borderId="12" xfId="0" applyBorder="1"/>
    <xf numFmtId="0" fontId="8" fillId="0" borderId="17" xfId="0" applyFont="1" applyBorder="1" applyAlignment="1">
      <alignment horizontal="left" wrapText="1"/>
    </xf>
    <xf numFmtId="0" fontId="8" fillId="0" borderId="17" xfId="0" applyFont="1" applyBorder="1" applyAlignment="1">
      <alignment horizontal="right" wrapText="1"/>
    </xf>
    <xf numFmtId="44" fontId="8" fillId="0" borderId="18" xfId="0" applyNumberFormat="1" applyFont="1" applyBorder="1"/>
    <xf numFmtId="0" fontId="0" fillId="0" borderId="18" xfId="0" applyBorder="1"/>
    <xf numFmtId="44" fontId="0" fillId="0" borderId="19" xfId="1" applyFont="1" applyBorder="1" applyProtection="1"/>
    <xf numFmtId="0" fontId="4" fillId="3" borderId="20" xfId="0" applyFont="1" applyFill="1" applyBorder="1" applyAlignment="1">
      <alignment horizontal="left"/>
    </xf>
    <xf numFmtId="0" fontId="4" fillId="3" borderId="20" xfId="0" applyFont="1" applyFill="1" applyBorder="1"/>
    <xf numFmtId="0" fontId="0" fillId="3" borderId="4" xfId="0" applyFill="1" applyBorder="1"/>
    <xf numFmtId="0" fontId="0" fillId="3" borderId="4" xfId="0" applyFill="1" applyBorder="1" applyAlignment="1">
      <alignment horizontal="center" wrapText="1"/>
    </xf>
    <xf numFmtId="44" fontId="0" fillId="3" borderId="21" xfId="1" applyFont="1" applyFill="1" applyBorder="1" applyProtection="1"/>
    <xf numFmtId="0" fontId="4" fillId="3" borderId="20" xfId="0" applyFont="1" applyFill="1" applyBorder="1" applyAlignment="1">
      <alignment horizontal="left" wrapText="1"/>
    </xf>
    <xf numFmtId="0" fontId="4" fillId="3" borderId="20" xfId="0" applyFont="1" applyFill="1" applyBorder="1" applyAlignment="1">
      <alignment wrapText="1"/>
    </xf>
    <xf numFmtId="0" fontId="0" fillId="0" borderId="5" xfId="0" applyBorder="1" applyAlignment="1">
      <alignment wrapText="1"/>
    </xf>
    <xf numFmtId="44" fontId="0" fillId="0" borderId="6" xfId="0" applyNumberFormat="1" applyBorder="1"/>
    <xf numFmtId="44" fontId="0" fillId="0" borderId="16" xfId="1" applyFont="1" applyFill="1" applyBorder="1" applyProtection="1"/>
    <xf numFmtId="0" fontId="8" fillId="0" borderId="22" xfId="0" applyFont="1" applyBorder="1" applyAlignment="1">
      <alignment horizontal="left" wrapText="1"/>
    </xf>
    <xf numFmtId="0" fontId="8" fillId="0" borderId="22" xfId="0" applyFont="1" applyBorder="1" applyAlignment="1">
      <alignment wrapText="1"/>
    </xf>
    <xf numFmtId="44" fontId="0" fillId="0" borderId="24" xfId="1" applyFont="1" applyBorder="1" applyProtection="1"/>
    <xf numFmtId="0" fontId="0" fillId="0" borderId="8" xfId="0" applyBorder="1" applyAlignment="1">
      <alignment horizontal="left"/>
    </xf>
    <xf numFmtId="0" fontId="0" fillId="0" borderId="8" xfId="0" applyBorder="1"/>
    <xf numFmtId="0" fontId="0" fillId="0" borderId="11" xfId="0" applyBorder="1" applyAlignment="1">
      <alignment horizontal="left"/>
    </xf>
    <xf numFmtId="0" fontId="0" fillId="0" borderId="11" xfId="0" applyBorder="1"/>
    <xf numFmtId="0" fontId="8" fillId="0" borderId="25" xfId="0" applyFont="1" applyBorder="1" applyAlignment="1">
      <alignment horizontal="left" wrapText="1"/>
    </xf>
    <xf numFmtId="0" fontId="8" fillId="0" borderId="25" xfId="0" applyFont="1" applyBorder="1" applyAlignment="1">
      <alignment horizontal="right" wrapText="1"/>
    </xf>
    <xf numFmtId="44" fontId="8" fillId="0" borderId="26" xfId="0" applyNumberFormat="1" applyFont="1" applyBorder="1"/>
    <xf numFmtId="0" fontId="0" fillId="0" borderId="26" xfId="0" applyBorder="1"/>
    <xf numFmtId="44" fontId="0" fillId="0" borderId="27" xfId="1" applyFont="1" applyBorder="1" applyProtection="1"/>
    <xf numFmtId="44" fontId="9" fillId="0" borderId="28" xfId="1" applyFont="1" applyBorder="1" applyProtection="1"/>
    <xf numFmtId="0" fontId="0" fillId="0" borderId="3" xfId="0" applyBorder="1"/>
    <xf numFmtId="0" fontId="0" fillId="4" borderId="30" xfId="0" applyFill="1" applyBorder="1"/>
    <xf numFmtId="0" fontId="0" fillId="5" borderId="27" xfId="0" applyFill="1" applyBorder="1"/>
    <xf numFmtId="0" fontId="0" fillId="6" borderId="9" xfId="0" applyFill="1" applyBorder="1"/>
    <xf numFmtId="0" fontId="0" fillId="6" borderId="31" xfId="0" applyFill="1" applyBorder="1"/>
    <xf numFmtId="0" fontId="0" fillId="6" borderId="12" xfId="0" applyFill="1" applyBorder="1"/>
    <xf numFmtId="0" fontId="0" fillId="6" borderId="23" xfId="0" applyFill="1" applyBorder="1"/>
    <xf numFmtId="0" fontId="0" fillId="6" borderId="6" xfId="0" applyFill="1" applyBorder="1"/>
    <xf numFmtId="164" fontId="0" fillId="7" borderId="9" xfId="1" applyNumberFormat="1" applyFont="1" applyFill="1" applyBorder="1" applyProtection="1"/>
    <xf numFmtId="164" fontId="0" fillId="7" borderId="12" xfId="1" applyNumberFormat="1" applyFont="1" applyFill="1" applyBorder="1" applyProtection="1"/>
    <xf numFmtId="0" fontId="0" fillId="0" borderId="36" xfId="0" applyBorder="1" applyAlignment="1">
      <alignment wrapText="1"/>
    </xf>
    <xf numFmtId="0" fontId="0" fillId="6" borderId="30" xfId="0" applyFill="1" applyBorder="1"/>
    <xf numFmtId="0" fontId="0" fillId="7" borderId="27" xfId="0" applyFill="1" applyBorder="1"/>
    <xf numFmtId="0" fontId="0" fillId="0" borderId="25" xfId="0" applyBorder="1" applyAlignment="1">
      <alignment wrapText="1"/>
    </xf>
    <xf numFmtId="44" fontId="0" fillId="0" borderId="0" xfId="1" applyFont="1" applyProtection="1">
      <protection locked="0"/>
    </xf>
    <xf numFmtId="0" fontId="12" fillId="0" borderId="1" xfId="0" applyFont="1" applyBorder="1"/>
    <xf numFmtId="9" fontId="0" fillId="5" borderId="10" xfId="1" applyNumberFormat="1" applyFont="1" applyFill="1" applyBorder="1" applyProtection="1">
      <protection locked="0"/>
    </xf>
    <xf numFmtId="9" fontId="0" fillId="5" borderId="13" xfId="1" applyNumberFormat="1" applyFont="1" applyFill="1" applyBorder="1" applyProtection="1">
      <protection locked="0"/>
    </xf>
    <xf numFmtId="164" fontId="0" fillId="0" borderId="5" xfId="1" applyNumberFormat="1" applyFont="1" applyBorder="1" applyAlignment="1" applyProtection="1">
      <alignment horizontal="left"/>
    </xf>
    <xf numFmtId="0" fontId="8" fillId="0" borderId="0" xfId="0" applyFont="1" applyAlignment="1">
      <alignment horizontal="left" wrapText="1"/>
    </xf>
    <xf numFmtId="0" fontId="8" fillId="0" borderId="0" xfId="0" applyFont="1" applyAlignment="1">
      <alignment horizontal="right" wrapText="1"/>
    </xf>
    <xf numFmtId="44" fontId="8" fillId="0" borderId="0" xfId="0" applyNumberFormat="1" applyFont="1"/>
    <xf numFmtId="0" fontId="8" fillId="0" borderId="37" xfId="0" applyFont="1" applyBorder="1" applyAlignment="1">
      <alignment horizontal="left" wrapText="1"/>
    </xf>
    <xf numFmtId="0" fontId="8" fillId="0" borderId="37" xfId="0" applyFont="1" applyBorder="1" applyAlignment="1">
      <alignment horizontal="right" wrapText="1"/>
    </xf>
    <xf numFmtId="44" fontId="8" fillId="0" borderId="37" xfId="0" applyNumberFormat="1" applyFont="1" applyBorder="1"/>
    <xf numFmtId="0" fontId="0" fillId="0" borderId="37" xfId="0" applyBorder="1"/>
    <xf numFmtId="44" fontId="0" fillId="0" borderId="37" xfId="1" applyFont="1" applyBorder="1" applyProtection="1"/>
    <xf numFmtId="0" fontId="0" fillId="0" borderId="8" xfId="0" applyBorder="1" applyAlignment="1">
      <alignment horizontal="left" vertical="top" wrapText="1"/>
    </xf>
    <xf numFmtId="0" fontId="13" fillId="8" borderId="1" xfId="0" applyFont="1" applyFill="1" applyBorder="1"/>
    <xf numFmtId="0" fontId="13" fillId="8" borderId="2" xfId="0" applyFont="1" applyFill="1" applyBorder="1"/>
    <xf numFmtId="44" fontId="13" fillId="8" borderId="3" xfId="1" applyFont="1" applyFill="1" applyBorder="1" applyProtection="1"/>
    <xf numFmtId="0" fontId="14" fillId="0" borderId="0" xfId="0" applyFont="1"/>
    <xf numFmtId="0" fontId="0" fillId="0" borderId="35" xfId="0" applyBorder="1" applyAlignment="1">
      <alignment wrapText="1"/>
    </xf>
    <xf numFmtId="0" fontId="0" fillId="0" borderId="29" xfId="0" applyBorder="1" applyAlignment="1">
      <alignment wrapText="1"/>
    </xf>
    <xf numFmtId="0" fontId="0" fillId="0" borderId="0" xfId="0" applyProtection="1">
      <protection locked="0"/>
    </xf>
    <xf numFmtId="0" fontId="9" fillId="0" borderId="1" xfId="0" applyFont="1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3" xfId="0" applyFont="1" applyBorder="1" applyAlignment="1">
      <alignment horizontal="center"/>
    </xf>
  </cellXfs>
  <cellStyles count="2"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D9C94-269D-DF40-A3C3-EFE71F670BA1}">
  <dimension ref="A1:F114"/>
  <sheetViews>
    <sheetView tabSelected="1" zoomScaleNormal="100" workbookViewId="0">
      <selection activeCell="B4" sqref="B4"/>
    </sheetView>
  </sheetViews>
  <sheetFormatPr defaultColWidth="11.44140625" defaultRowHeight="14.4" x14ac:dyDescent="0.3"/>
  <cols>
    <col min="1" max="1" width="19.6640625" customWidth="1"/>
    <col min="2" max="2" width="67.33203125" customWidth="1"/>
    <col min="3" max="3" width="57.88671875" customWidth="1"/>
    <col min="6" max="6" width="13.5546875" bestFit="1" customWidth="1"/>
  </cols>
  <sheetData>
    <row r="1" spans="1:6" ht="15.6" x14ac:dyDescent="0.3">
      <c r="A1" s="7" t="s">
        <v>0</v>
      </c>
    </row>
    <row r="3" spans="1:6" ht="15" customHeight="1" x14ac:dyDescent="0.3">
      <c r="A3" s="8" t="s">
        <v>1</v>
      </c>
      <c r="B3" s="114"/>
      <c r="C3" s="8"/>
    </row>
    <row r="4" spans="1:6" ht="15" customHeight="1" x14ac:dyDescent="0.3">
      <c r="A4" s="8" t="s">
        <v>2</v>
      </c>
      <c r="B4" s="114"/>
      <c r="C4" s="8"/>
    </row>
    <row r="5" spans="1:6" ht="15" customHeight="1" x14ac:dyDescent="0.3">
      <c r="A5" s="8" t="s">
        <v>3</v>
      </c>
      <c r="B5" s="114"/>
      <c r="C5" s="8"/>
      <c r="F5" s="94"/>
    </row>
    <row r="6" spans="1:6" ht="71.400000000000006" customHeight="1" x14ac:dyDescent="0.3">
      <c r="A6" s="8" t="s">
        <v>4</v>
      </c>
      <c r="B6" s="114"/>
      <c r="C6" s="8"/>
      <c r="F6" s="6"/>
    </row>
    <row r="7" spans="1:6" ht="15" customHeight="1" x14ac:dyDescent="0.3">
      <c r="F7" s="6"/>
    </row>
    <row r="8" spans="1:6" ht="15" customHeight="1" x14ac:dyDescent="0.3">
      <c r="A8" s="8" t="s">
        <v>5</v>
      </c>
      <c r="C8" s="9">
        <v>2025</v>
      </c>
      <c r="F8" s="10"/>
    </row>
    <row r="9" spans="1:6" ht="15" customHeight="1" thickBot="1" x14ac:dyDescent="0.35">
      <c r="A9" s="8"/>
      <c r="C9" s="9"/>
      <c r="F9" s="10"/>
    </row>
    <row r="10" spans="1:6" ht="15" customHeight="1" thickBot="1" x14ac:dyDescent="0.35">
      <c r="A10" s="8"/>
      <c r="B10" s="95" t="s">
        <v>113</v>
      </c>
      <c r="C10" s="80"/>
      <c r="F10" s="10"/>
    </row>
    <row r="11" spans="1:6" ht="15" customHeight="1" x14ac:dyDescent="0.3">
      <c r="A11" s="8"/>
      <c r="B11" s="112" t="s">
        <v>106</v>
      </c>
      <c r="C11" s="91"/>
      <c r="F11" s="10"/>
    </row>
    <row r="12" spans="1:6" ht="15" customHeight="1" thickBot="1" x14ac:dyDescent="0.35">
      <c r="A12" s="8"/>
      <c r="B12" s="90" t="s">
        <v>107</v>
      </c>
      <c r="C12" s="92"/>
      <c r="F12" s="10"/>
    </row>
    <row r="13" spans="1:6" ht="15" customHeight="1" x14ac:dyDescent="0.3">
      <c r="A13" s="8"/>
      <c r="B13" s="113" t="s">
        <v>108</v>
      </c>
      <c r="C13" s="81"/>
      <c r="F13" s="10"/>
    </row>
    <row r="14" spans="1:6" ht="15" customHeight="1" thickBot="1" x14ac:dyDescent="0.35">
      <c r="A14" s="8"/>
      <c r="B14" s="93" t="s">
        <v>109</v>
      </c>
      <c r="C14" s="82"/>
      <c r="F14" s="10"/>
    </row>
    <row r="15" spans="1:6" ht="15" customHeight="1" x14ac:dyDescent="0.3">
      <c r="A15" s="8"/>
      <c r="C15" s="9"/>
      <c r="F15" s="10"/>
    </row>
    <row r="16" spans="1:6" ht="15" customHeight="1" x14ac:dyDescent="0.3">
      <c r="A16" s="8"/>
      <c r="C16" s="9"/>
      <c r="F16" s="10"/>
    </row>
    <row r="17" spans="1:6" ht="15" customHeight="1" x14ac:dyDescent="0.3">
      <c r="A17" s="8"/>
      <c r="C17" s="9"/>
      <c r="F17" s="10"/>
    </row>
    <row r="18" spans="1:6" ht="15" customHeight="1" thickBot="1" x14ac:dyDescent="0.35">
      <c r="A18" s="4"/>
      <c r="B18" s="8"/>
      <c r="C18" s="9"/>
      <c r="F18" s="10"/>
    </row>
    <row r="19" spans="1:6" s="111" customFormat="1" ht="18.600000000000001" thickBot="1" x14ac:dyDescent="0.4">
      <c r="A19" s="108" t="s">
        <v>6</v>
      </c>
      <c r="B19" s="109"/>
      <c r="C19" s="109"/>
      <c r="D19" s="109"/>
      <c r="E19" s="109"/>
      <c r="F19" s="110"/>
    </row>
    <row r="20" spans="1:6" ht="15" customHeight="1" thickBot="1" x14ac:dyDescent="0.35">
      <c r="A20" s="12">
        <v>1</v>
      </c>
      <c r="B20" s="13" t="s">
        <v>7</v>
      </c>
      <c r="C20" s="14"/>
      <c r="D20" s="14"/>
      <c r="E20" s="15"/>
      <c r="F20" s="16"/>
    </row>
    <row r="21" spans="1:6" ht="15" customHeight="1" thickBot="1" x14ac:dyDescent="0.35">
      <c r="A21" s="17"/>
      <c r="B21" s="17" t="s">
        <v>8</v>
      </c>
      <c r="C21" s="18" t="s">
        <v>9</v>
      </c>
      <c r="D21" s="19" t="s">
        <v>10</v>
      </c>
      <c r="E21" s="18" t="s">
        <v>11</v>
      </c>
      <c r="F21" s="20" t="s">
        <v>12</v>
      </c>
    </row>
    <row r="22" spans="1:6" ht="15" customHeight="1" x14ac:dyDescent="0.3">
      <c r="A22" s="21" t="s">
        <v>13</v>
      </c>
      <c r="B22" s="22" t="s">
        <v>14</v>
      </c>
      <c r="C22" s="23">
        <f t="shared" ref="C22:C24" si="0">D22*F22</f>
        <v>0</v>
      </c>
      <c r="D22" s="86">
        <v>1</v>
      </c>
      <c r="E22" s="24" t="s">
        <v>15</v>
      </c>
      <c r="F22" s="5"/>
    </row>
    <row r="23" spans="1:6" ht="15" customHeight="1" x14ac:dyDescent="0.3">
      <c r="A23" s="25" t="s">
        <v>16</v>
      </c>
      <c r="B23" s="26" t="s">
        <v>17</v>
      </c>
      <c r="C23" s="27">
        <f t="shared" si="0"/>
        <v>0</v>
      </c>
      <c r="D23" s="83">
        <v>5</v>
      </c>
      <c r="E23" s="28" t="s">
        <v>15</v>
      </c>
      <c r="F23" s="2"/>
    </row>
    <row r="24" spans="1:6" ht="15" customHeight="1" x14ac:dyDescent="0.3">
      <c r="A24" s="25" t="s">
        <v>18</v>
      </c>
      <c r="B24" s="26" t="s">
        <v>19</v>
      </c>
      <c r="C24" s="27">
        <f t="shared" si="0"/>
        <v>0</v>
      </c>
      <c r="D24" s="83">
        <v>5</v>
      </c>
      <c r="E24" s="28" t="s">
        <v>15</v>
      </c>
      <c r="F24" s="2"/>
    </row>
    <row r="25" spans="1:6" ht="15" customHeight="1" x14ac:dyDescent="0.3">
      <c r="A25" s="29"/>
      <c r="B25" s="30" t="s">
        <v>20</v>
      </c>
      <c r="C25" s="31">
        <f>SUM(C22:C24)</f>
        <v>0</v>
      </c>
      <c r="D25" s="32"/>
      <c r="E25" s="32"/>
      <c r="F25" s="33"/>
    </row>
    <row r="26" spans="1:6" ht="15" customHeight="1" x14ac:dyDescent="0.3">
      <c r="A26" s="34"/>
      <c r="B26" s="35" t="s">
        <v>21</v>
      </c>
      <c r="C26" s="36" t="s">
        <v>9</v>
      </c>
      <c r="D26" s="37" t="s">
        <v>10</v>
      </c>
      <c r="E26" s="36" t="s">
        <v>11</v>
      </c>
      <c r="F26" s="38" t="str">
        <f>F21</f>
        <v>Eenheidsprijs</v>
      </c>
    </row>
    <row r="27" spans="1:6" ht="15" customHeight="1" x14ac:dyDescent="0.3">
      <c r="A27" s="98"/>
      <c r="B27" s="39" t="s">
        <v>22</v>
      </c>
      <c r="C27" s="40"/>
      <c r="D27" s="40"/>
      <c r="E27" s="40"/>
      <c r="F27" s="41"/>
    </row>
    <row r="28" spans="1:6" x14ac:dyDescent="0.3">
      <c r="A28" s="25" t="s">
        <v>23</v>
      </c>
      <c r="B28" s="26" t="s">
        <v>24</v>
      </c>
      <c r="C28" s="27">
        <f t="shared" ref="C28:C45" si="1">D28*F28</f>
        <v>0</v>
      </c>
      <c r="D28" s="83">
        <v>60</v>
      </c>
      <c r="E28" s="28" t="s">
        <v>25</v>
      </c>
      <c r="F28" s="2"/>
    </row>
    <row r="29" spans="1:6" x14ac:dyDescent="0.3">
      <c r="A29" s="25" t="s">
        <v>26</v>
      </c>
      <c r="B29" s="26" t="s">
        <v>27</v>
      </c>
      <c r="C29" s="27">
        <f t="shared" si="1"/>
        <v>0</v>
      </c>
      <c r="D29" s="83">
        <v>50</v>
      </c>
      <c r="E29" s="28" t="s">
        <v>15</v>
      </c>
      <c r="F29" s="2"/>
    </row>
    <row r="30" spans="1:6" x14ac:dyDescent="0.3">
      <c r="A30" s="25" t="s">
        <v>28</v>
      </c>
      <c r="B30" s="26" t="s">
        <v>29</v>
      </c>
      <c r="C30" s="27">
        <f t="shared" si="1"/>
        <v>0</v>
      </c>
      <c r="D30" s="83">
        <v>70</v>
      </c>
      <c r="E30" s="28" t="s">
        <v>25</v>
      </c>
      <c r="F30" s="2"/>
    </row>
    <row r="31" spans="1:6" x14ac:dyDescent="0.3">
      <c r="A31" s="25" t="s">
        <v>30</v>
      </c>
      <c r="B31" s="26" t="s">
        <v>31</v>
      </c>
      <c r="C31" s="27">
        <f t="shared" si="1"/>
        <v>0</v>
      </c>
      <c r="D31" s="83">
        <v>2</v>
      </c>
      <c r="E31" s="28" t="s">
        <v>15</v>
      </c>
      <c r="F31" s="2"/>
    </row>
    <row r="32" spans="1:6" x14ac:dyDescent="0.3">
      <c r="A32" s="48" t="s">
        <v>32</v>
      </c>
      <c r="B32" s="26" t="s">
        <v>33</v>
      </c>
      <c r="C32" s="27">
        <f t="shared" si="1"/>
        <v>0</v>
      </c>
      <c r="D32" s="83">
        <v>4</v>
      </c>
      <c r="E32" s="28" t="s">
        <v>15</v>
      </c>
      <c r="F32" s="2"/>
    </row>
    <row r="33" spans="1:6" x14ac:dyDescent="0.3">
      <c r="A33" s="42"/>
      <c r="B33" s="43" t="s">
        <v>34</v>
      </c>
      <c r="C33" s="28"/>
      <c r="D33" s="28"/>
      <c r="E33" s="28"/>
      <c r="F33" s="44"/>
    </row>
    <row r="34" spans="1:6" ht="28.8" x14ac:dyDescent="0.3">
      <c r="A34" s="25" t="s">
        <v>35</v>
      </c>
      <c r="B34" s="26" t="s">
        <v>36</v>
      </c>
      <c r="C34" s="27">
        <f t="shared" si="1"/>
        <v>0</v>
      </c>
      <c r="D34" s="83">
        <v>60</v>
      </c>
      <c r="E34" s="28" t="s">
        <v>37</v>
      </c>
      <c r="F34" s="2"/>
    </row>
    <row r="35" spans="1:6" ht="28.8" x14ac:dyDescent="0.3">
      <c r="A35" s="25" t="s">
        <v>38</v>
      </c>
      <c r="B35" s="26" t="s">
        <v>39</v>
      </c>
      <c r="C35" s="27">
        <f t="shared" si="1"/>
        <v>0</v>
      </c>
      <c r="D35" s="83">
        <v>30</v>
      </c>
      <c r="E35" s="28" t="s">
        <v>37</v>
      </c>
      <c r="F35" s="2"/>
    </row>
    <row r="36" spans="1:6" ht="15" customHeight="1" x14ac:dyDescent="0.3">
      <c r="A36" s="25" t="s">
        <v>40</v>
      </c>
      <c r="B36" s="26" t="s">
        <v>41</v>
      </c>
      <c r="C36" s="27">
        <f t="shared" si="1"/>
        <v>0</v>
      </c>
      <c r="D36" s="83">
        <v>24</v>
      </c>
      <c r="E36" s="28" t="s">
        <v>37</v>
      </c>
      <c r="F36" s="2"/>
    </row>
    <row r="37" spans="1:6" ht="44.1" customHeight="1" x14ac:dyDescent="0.3">
      <c r="A37" s="107" t="s">
        <v>42</v>
      </c>
      <c r="B37" s="26" t="s">
        <v>43</v>
      </c>
      <c r="C37" s="27">
        <f t="shared" si="1"/>
        <v>0</v>
      </c>
      <c r="D37" s="83">
        <v>7</v>
      </c>
      <c r="E37" s="28" t="s">
        <v>37</v>
      </c>
      <c r="F37" s="2"/>
    </row>
    <row r="38" spans="1:6" x14ac:dyDescent="0.3">
      <c r="A38" s="25" t="s">
        <v>44</v>
      </c>
      <c r="B38" s="26" t="s">
        <v>45</v>
      </c>
      <c r="C38" s="27">
        <f t="shared" si="1"/>
        <v>0</v>
      </c>
      <c r="D38" s="83">
        <v>7</v>
      </c>
      <c r="E38" s="28" t="s">
        <v>37</v>
      </c>
      <c r="F38" s="2"/>
    </row>
    <row r="39" spans="1:6" ht="27" x14ac:dyDescent="0.3">
      <c r="A39" s="45" t="s">
        <v>46</v>
      </c>
      <c r="B39" s="46" t="s">
        <v>47</v>
      </c>
      <c r="C39" s="27">
        <f t="shared" si="1"/>
        <v>0</v>
      </c>
      <c r="D39" s="84">
        <v>5</v>
      </c>
      <c r="E39" s="47" t="s">
        <v>48</v>
      </c>
      <c r="F39" s="2"/>
    </row>
    <row r="40" spans="1:6" x14ac:dyDescent="0.3">
      <c r="A40" s="42"/>
      <c r="B40" s="43" t="s">
        <v>49</v>
      </c>
      <c r="C40" s="27"/>
      <c r="D40" s="28"/>
      <c r="E40" s="28"/>
      <c r="F40" s="44"/>
    </row>
    <row r="41" spans="1:6" x14ac:dyDescent="0.3">
      <c r="A41" s="25" t="s">
        <v>50</v>
      </c>
      <c r="B41" s="26" t="s">
        <v>51</v>
      </c>
      <c r="C41" s="27">
        <f t="shared" si="1"/>
        <v>0</v>
      </c>
      <c r="D41" s="83">
        <v>2</v>
      </c>
      <c r="E41" s="28" t="s">
        <v>25</v>
      </c>
      <c r="F41" s="2"/>
    </row>
    <row r="42" spans="1:6" x14ac:dyDescent="0.3">
      <c r="A42" s="25" t="s">
        <v>52</v>
      </c>
      <c r="B42" s="26" t="s">
        <v>53</v>
      </c>
      <c r="C42" s="27">
        <f t="shared" si="1"/>
        <v>0</v>
      </c>
      <c r="D42" s="83">
        <v>2</v>
      </c>
      <c r="E42" s="28" t="s">
        <v>25</v>
      </c>
      <c r="F42" s="2"/>
    </row>
    <row r="43" spans="1:6" x14ac:dyDescent="0.3">
      <c r="A43" s="25" t="s">
        <v>54</v>
      </c>
      <c r="B43" s="26" t="s">
        <v>55</v>
      </c>
      <c r="C43" s="27">
        <f t="shared" si="1"/>
        <v>0</v>
      </c>
      <c r="D43" s="83">
        <v>4</v>
      </c>
      <c r="E43" s="28" t="s">
        <v>56</v>
      </c>
      <c r="F43" s="2"/>
    </row>
    <row r="44" spans="1:6" x14ac:dyDescent="0.3">
      <c r="A44" s="25" t="s">
        <v>57</v>
      </c>
      <c r="B44" s="49" t="s">
        <v>55</v>
      </c>
      <c r="C44" s="50">
        <f t="shared" si="1"/>
        <v>0</v>
      </c>
      <c r="D44" s="85">
        <v>2</v>
      </c>
      <c r="E44" s="51" t="s">
        <v>25</v>
      </c>
      <c r="F44" s="3"/>
    </row>
    <row r="45" spans="1:6" x14ac:dyDescent="0.3">
      <c r="A45" s="48" t="s">
        <v>58</v>
      </c>
      <c r="B45" s="49" t="s">
        <v>59</v>
      </c>
      <c r="C45" s="50">
        <f t="shared" si="1"/>
        <v>0</v>
      </c>
      <c r="D45" s="85">
        <v>2</v>
      </c>
      <c r="E45" s="51" t="s">
        <v>25</v>
      </c>
      <c r="F45" s="3"/>
    </row>
    <row r="46" spans="1:6" ht="15" customHeight="1" thickBot="1" x14ac:dyDescent="0.35">
      <c r="A46" s="52"/>
      <c r="B46" s="53" t="s">
        <v>20</v>
      </c>
      <c r="C46" s="54">
        <f>SUM(C27:C45)</f>
        <v>0</v>
      </c>
      <c r="D46" s="55"/>
      <c r="E46" s="55"/>
      <c r="F46" s="56"/>
    </row>
    <row r="47" spans="1:6" ht="15" customHeight="1" thickBot="1" x14ac:dyDescent="0.35">
      <c r="A47" s="12">
        <v>2</v>
      </c>
      <c r="B47" s="13" t="s">
        <v>60</v>
      </c>
      <c r="C47" s="14"/>
      <c r="D47" s="14"/>
      <c r="E47" s="15"/>
      <c r="F47" s="16"/>
    </row>
    <row r="48" spans="1:6" ht="15" customHeight="1" x14ac:dyDescent="0.3">
      <c r="A48" s="62"/>
      <c r="B48" s="63" t="s">
        <v>61</v>
      </c>
      <c r="C48" s="59" t="s">
        <v>9</v>
      </c>
      <c r="D48" s="60" t="s">
        <v>10</v>
      </c>
      <c r="E48" s="59" t="s">
        <v>11</v>
      </c>
      <c r="F48" s="61" t="str">
        <f>F21</f>
        <v>Eenheidsprijs</v>
      </c>
    </row>
    <row r="49" spans="1:6" x14ac:dyDescent="0.3">
      <c r="A49" s="25" t="s">
        <v>13</v>
      </c>
      <c r="B49" s="64" t="s">
        <v>62</v>
      </c>
      <c r="C49" s="65">
        <f t="shared" ref="C49:C56" si="2">D49*F49</f>
        <v>0</v>
      </c>
      <c r="D49" s="87">
        <v>50</v>
      </c>
      <c r="E49" s="40" t="s">
        <v>37</v>
      </c>
      <c r="F49" s="1"/>
    </row>
    <row r="50" spans="1:6" x14ac:dyDescent="0.3">
      <c r="A50" s="25" t="s">
        <v>16</v>
      </c>
      <c r="B50" s="26" t="s">
        <v>63</v>
      </c>
      <c r="C50" s="27">
        <f t="shared" si="2"/>
        <v>0</v>
      </c>
      <c r="D50" s="83">
        <v>10</v>
      </c>
      <c r="E50" s="28" t="s">
        <v>37</v>
      </c>
      <c r="F50" s="2"/>
    </row>
    <row r="51" spans="1:6" x14ac:dyDescent="0.3">
      <c r="A51" s="25" t="s">
        <v>18</v>
      </c>
      <c r="B51" s="26" t="s">
        <v>64</v>
      </c>
      <c r="C51" s="27">
        <f t="shared" si="2"/>
        <v>0</v>
      </c>
      <c r="D51" s="83">
        <v>10</v>
      </c>
      <c r="E51" s="28" t="s">
        <v>37</v>
      </c>
      <c r="F51" s="2"/>
    </row>
    <row r="52" spans="1:6" x14ac:dyDescent="0.3">
      <c r="A52" s="25" t="s">
        <v>23</v>
      </c>
      <c r="B52" s="26" t="s">
        <v>65</v>
      </c>
      <c r="C52" s="27">
        <f t="shared" si="2"/>
        <v>0</v>
      </c>
      <c r="D52" s="83">
        <v>3</v>
      </c>
      <c r="E52" s="28" t="s">
        <v>37</v>
      </c>
      <c r="F52" s="2"/>
    </row>
    <row r="53" spans="1:6" x14ac:dyDescent="0.3">
      <c r="A53" s="25" t="s">
        <v>26</v>
      </c>
      <c r="B53" s="26" t="s">
        <v>66</v>
      </c>
      <c r="C53" s="27">
        <f t="shared" si="2"/>
        <v>0</v>
      </c>
      <c r="D53" s="83">
        <v>5</v>
      </c>
      <c r="E53" s="28" t="s">
        <v>37</v>
      </c>
      <c r="F53" s="2"/>
    </row>
    <row r="54" spans="1:6" x14ac:dyDescent="0.3">
      <c r="A54" s="25" t="s">
        <v>28</v>
      </c>
      <c r="B54" s="26" t="s">
        <v>67</v>
      </c>
      <c r="C54" s="27">
        <f t="shared" si="2"/>
        <v>0</v>
      </c>
      <c r="D54" s="83">
        <v>24</v>
      </c>
      <c r="E54" s="28" t="s">
        <v>37</v>
      </c>
      <c r="F54" s="2"/>
    </row>
    <row r="55" spans="1:6" x14ac:dyDescent="0.3">
      <c r="A55" s="25" t="s">
        <v>30</v>
      </c>
      <c r="B55" s="26" t="s">
        <v>68</v>
      </c>
      <c r="C55" s="27">
        <f t="shared" si="2"/>
        <v>0</v>
      </c>
      <c r="D55" s="83">
        <v>10</v>
      </c>
      <c r="E55" s="28" t="s">
        <v>37</v>
      </c>
      <c r="F55" s="2"/>
    </row>
    <row r="56" spans="1:6" x14ac:dyDescent="0.3">
      <c r="A56" s="48" t="s">
        <v>32</v>
      </c>
      <c r="B56" s="49" t="s">
        <v>69</v>
      </c>
      <c r="C56" s="50">
        <f t="shared" si="2"/>
        <v>0</v>
      </c>
      <c r="D56" s="85">
        <v>7</v>
      </c>
      <c r="E56" s="51" t="s">
        <v>37</v>
      </c>
      <c r="F56" s="3"/>
    </row>
    <row r="57" spans="1:6" x14ac:dyDescent="0.3">
      <c r="A57" s="29"/>
      <c r="B57" s="30" t="s">
        <v>20</v>
      </c>
      <c r="C57" s="31">
        <f>SUM(C49:C56)</f>
        <v>0</v>
      </c>
      <c r="D57" s="32"/>
      <c r="E57" s="32"/>
      <c r="F57" s="66"/>
    </row>
    <row r="58" spans="1:6" x14ac:dyDescent="0.3">
      <c r="A58" s="67" t="s">
        <v>35</v>
      </c>
      <c r="B58" s="68" t="s">
        <v>70</v>
      </c>
      <c r="C58" s="24"/>
      <c r="D58" s="24"/>
      <c r="E58" s="24"/>
      <c r="F58" s="69"/>
    </row>
    <row r="59" spans="1:6" ht="15" customHeight="1" x14ac:dyDescent="0.3">
      <c r="A59" s="25" t="s">
        <v>71</v>
      </c>
      <c r="B59" s="26" t="s">
        <v>110</v>
      </c>
      <c r="C59" s="27">
        <f>$C$57*(D59/100)*F59</f>
        <v>0</v>
      </c>
      <c r="D59" s="88">
        <v>40</v>
      </c>
      <c r="E59" s="28" t="s">
        <v>72</v>
      </c>
      <c r="F59" s="96"/>
    </row>
    <row r="60" spans="1:6" ht="15" customHeight="1" x14ac:dyDescent="0.3">
      <c r="A60" s="70" t="s">
        <v>73</v>
      </c>
      <c r="B60" s="71" t="s">
        <v>111</v>
      </c>
      <c r="C60" s="27">
        <f t="shared" ref="C60:C61" si="3">$C$57*(D60/100)*F60</f>
        <v>0</v>
      </c>
      <c r="D60" s="88">
        <v>20</v>
      </c>
      <c r="E60" s="28" t="s">
        <v>72</v>
      </c>
      <c r="F60" s="96"/>
    </row>
    <row r="61" spans="1:6" ht="15" customHeight="1" x14ac:dyDescent="0.3">
      <c r="A61" s="72" t="s">
        <v>74</v>
      </c>
      <c r="B61" s="73" t="s">
        <v>112</v>
      </c>
      <c r="C61" s="27">
        <f t="shared" si="3"/>
        <v>0</v>
      </c>
      <c r="D61" s="89">
        <v>10</v>
      </c>
      <c r="E61" s="51" t="s">
        <v>72</v>
      </c>
      <c r="F61" s="97"/>
    </row>
    <row r="62" spans="1:6" ht="15" customHeight="1" thickBot="1" x14ac:dyDescent="0.35">
      <c r="A62" s="74"/>
      <c r="B62" s="75" t="s">
        <v>20</v>
      </c>
      <c r="C62" s="76">
        <f>SUM(C59:C61)</f>
        <v>0</v>
      </c>
      <c r="D62" s="77"/>
      <c r="E62" s="77"/>
      <c r="F62" s="78"/>
    </row>
    <row r="63" spans="1:6" ht="15" customHeight="1" x14ac:dyDescent="0.3">
      <c r="A63" s="99"/>
      <c r="B63" s="100"/>
      <c r="C63" s="101"/>
      <c r="F63" s="11"/>
    </row>
    <row r="64" spans="1:6" ht="15" customHeight="1" thickBot="1" x14ac:dyDescent="0.35">
      <c r="A64" s="99"/>
      <c r="B64" s="100"/>
      <c r="C64" s="101"/>
      <c r="F64" s="11"/>
    </row>
    <row r="65" spans="1:6" s="111" customFormat="1" ht="18.600000000000001" thickBot="1" x14ac:dyDescent="0.4">
      <c r="A65" s="108" t="s">
        <v>75</v>
      </c>
      <c r="B65" s="109"/>
      <c r="C65" s="109"/>
      <c r="D65" s="109"/>
      <c r="E65" s="109"/>
      <c r="F65" s="110"/>
    </row>
    <row r="66" spans="1:6" ht="15" customHeight="1" thickBot="1" x14ac:dyDescent="0.35">
      <c r="A66" s="17"/>
      <c r="B66" s="17"/>
      <c r="C66" s="18" t="s">
        <v>9</v>
      </c>
      <c r="D66" s="19" t="s">
        <v>10</v>
      </c>
      <c r="E66" s="18" t="s">
        <v>11</v>
      </c>
      <c r="F66" s="20" t="s">
        <v>12</v>
      </c>
    </row>
    <row r="67" spans="1:6" ht="15" customHeight="1" x14ac:dyDescent="0.3">
      <c r="A67" s="21" t="s">
        <v>13</v>
      </c>
      <c r="B67" s="22" t="s">
        <v>76</v>
      </c>
      <c r="C67" s="23">
        <f t="shared" ref="C67:C69" si="4">D67*F67</f>
        <v>0</v>
      </c>
      <c r="D67" s="86">
        <v>1</v>
      </c>
      <c r="E67" s="24" t="s">
        <v>15</v>
      </c>
      <c r="F67" s="5"/>
    </row>
    <row r="68" spans="1:6" ht="15" customHeight="1" x14ac:dyDescent="0.3">
      <c r="A68" s="25" t="s">
        <v>16</v>
      </c>
      <c r="B68" s="26" t="s">
        <v>77</v>
      </c>
      <c r="C68" s="27">
        <f t="shared" si="4"/>
        <v>0</v>
      </c>
      <c r="D68" s="83">
        <v>3</v>
      </c>
      <c r="E68" s="28" t="s">
        <v>15</v>
      </c>
      <c r="F68" s="2"/>
    </row>
    <row r="69" spans="1:6" ht="15" customHeight="1" x14ac:dyDescent="0.3">
      <c r="A69" s="25" t="s">
        <v>18</v>
      </c>
      <c r="B69" s="26" t="s">
        <v>78</v>
      </c>
      <c r="C69" s="27">
        <f t="shared" si="4"/>
        <v>0</v>
      </c>
      <c r="D69" s="83">
        <v>2</v>
      </c>
      <c r="E69" s="28" t="s">
        <v>15</v>
      </c>
      <c r="F69" s="2"/>
    </row>
    <row r="70" spans="1:6" ht="15" customHeight="1" x14ac:dyDescent="0.3">
      <c r="A70" s="29"/>
      <c r="B70" s="30" t="s">
        <v>20</v>
      </c>
      <c r="C70" s="31">
        <f>SUM(C67:C69)</f>
        <v>0</v>
      </c>
      <c r="D70" s="32"/>
      <c r="E70" s="32"/>
      <c r="F70" s="33"/>
    </row>
    <row r="71" spans="1:6" ht="15" customHeight="1" x14ac:dyDescent="0.3">
      <c r="A71" s="99"/>
      <c r="B71" s="100"/>
      <c r="C71" s="101"/>
      <c r="F71" s="11"/>
    </row>
    <row r="72" spans="1:6" ht="15" customHeight="1" thickBot="1" x14ac:dyDescent="0.35">
      <c r="A72" s="4"/>
      <c r="F72" s="11"/>
    </row>
    <row r="73" spans="1:6" s="111" customFormat="1" ht="18.600000000000001" thickBot="1" x14ac:dyDescent="0.4">
      <c r="A73" s="108" t="s">
        <v>79</v>
      </c>
      <c r="B73" s="109"/>
      <c r="C73" s="109"/>
      <c r="D73" s="109"/>
      <c r="E73" s="109"/>
      <c r="F73" s="110"/>
    </row>
    <row r="74" spans="1:6" ht="15" customHeight="1" thickBot="1" x14ac:dyDescent="0.35">
      <c r="A74" s="17"/>
      <c r="B74" s="17"/>
      <c r="C74" s="18" t="s">
        <v>9</v>
      </c>
      <c r="D74" s="19" t="s">
        <v>10</v>
      </c>
      <c r="E74" s="18" t="s">
        <v>11</v>
      </c>
      <c r="F74" s="20" t="s">
        <v>12</v>
      </c>
    </row>
    <row r="75" spans="1:6" ht="15" customHeight="1" x14ac:dyDescent="0.3">
      <c r="A75" s="21" t="s">
        <v>13</v>
      </c>
      <c r="B75" s="22" t="s">
        <v>80</v>
      </c>
      <c r="C75" s="23">
        <f t="shared" ref="C75:C77" si="5">D75*F75</f>
        <v>0</v>
      </c>
      <c r="D75" s="86">
        <v>1</v>
      </c>
      <c r="E75" s="24" t="s">
        <v>15</v>
      </c>
      <c r="F75" s="5"/>
    </row>
    <row r="76" spans="1:6" ht="15" customHeight="1" x14ac:dyDescent="0.3">
      <c r="A76" s="25" t="s">
        <v>16</v>
      </c>
      <c r="B76" s="26" t="s">
        <v>81</v>
      </c>
      <c r="C76" s="27">
        <f t="shared" ref="C76" si="6">D76*F76</f>
        <v>0</v>
      </c>
      <c r="D76" s="83">
        <v>5</v>
      </c>
      <c r="E76" s="28" t="s">
        <v>15</v>
      </c>
      <c r="F76" s="2"/>
    </row>
    <row r="77" spans="1:6" ht="15" customHeight="1" x14ac:dyDescent="0.3">
      <c r="A77" s="25" t="s">
        <v>18</v>
      </c>
      <c r="B77" s="26" t="s">
        <v>77</v>
      </c>
      <c r="C77" s="27">
        <f t="shared" si="5"/>
        <v>0</v>
      </c>
      <c r="D77" s="83">
        <v>3</v>
      </c>
      <c r="E77" s="28" t="s">
        <v>15</v>
      </c>
      <c r="F77" s="2"/>
    </row>
    <row r="78" spans="1:6" ht="15" customHeight="1" thickBot="1" x14ac:dyDescent="0.35">
      <c r="A78" s="29"/>
      <c r="B78" s="30" t="s">
        <v>20</v>
      </c>
      <c r="C78" s="31">
        <f>SUM(C75:C77)</f>
        <v>0</v>
      </c>
      <c r="D78" s="32"/>
      <c r="E78" s="32"/>
      <c r="F78" s="33"/>
    </row>
    <row r="79" spans="1:6" ht="15" customHeight="1" x14ac:dyDescent="0.3">
      <c r="A79" s="102"/>
      <c r="B79" s="103"/>
      <c r="C79" s="104"/>
      <c r="D79" s="105"/>
      <c r="E79" s="105"/>
      <c r="F79" s="106"/>
    </row>
    <row r="80" spans="1:6" ht="15" customHeight="1" thickBot="1" x14ac:dyDescent="0.35">
      <c r="A80" s="99"/>
      <c r="B80" s="100"/>
      <c r="C80" s="101"/>
      <c r="F80" s="11"/>
    </row>
    <row r="81" spans="1:6" s="111" customFormat="1" ht="18.600000000000001" thickBot="1" x14ac:dyDescent="0.4">
      <c r="A81" s="108" t="s">
        <v>82</v>
      </c>
      <c r="B81" s="109"/>
      <c r="C81" s="109"/>
      <c r="D81" s="109"/>
      <c r="E81" s="109"/>
      <c r="F81" s="110"/>
    </row>
    <row r="82" spans="1:6" ht="15" customHeight="1" thickBot="1" x14ac:dyDescent="0.35">
      <c r="A82" s="17"/>
      <c r="B82" s="17" t="s">
        <v>8</v>
      </c>
      <c r="C82" s="18" t="s">
        <v>9</v>
      </c>
      <c r="D82" s="19" t="s">
        <v>10</v>
      </c>
      <c r="E82" s="18" t="s">
        <v>11</v>
      </c>
      <c r="F82" s="20" t="s">
        <v>12</v>
      </c>
    </row>
    <row r="83" spans="1:6" ht="15" customHeight="1" x14ac:dyDescent="0.3">
      <c r="A83" s="21" t="s">
        <v>13</v>
      </c>
      <c r="B83" s="22" t="s">
        <v>83</v>
      </c>
      <c r="C83" s="23">
        <f t="shared" ref="C83:C86" si="7">D83*F83</f>
        <v>0</v>
      </c>
      <c r="D83" s="86">
        <v>1</v>
      </c>
      <c r="E83" s="24" t="s">
        <v>15</v>
      </c>
      <c r="F83" s="5"/>
    </row>
    <row r="84" spans="1:6" ht="15" customHeight="1" x14ac:dyDescent="0.3">
      <c r="A84" s="25" t="s">
        <v>16</v>
      </c>
      <c r="B84" s="26" t="s">
        <v>84</v>
      </c>
      <c r="C84" s="27">
        <f t="shared" si="7"/>
        <v>0</v>
      </c>
      <c r="D84" s="83">
        <v>2</v>
      </c>
      <c r="E84" s="28" t="s">
        <v>15</v>
      </c>
      <c r="F84" s="2"/>
    </row>
    <row r="85" spans="1:6" ht="15" customHeight="1" x14ac:dyDescent="0.3">
      <c r="A85" s="25" t="s">
        <v>18</v>
      </c>
      <c r="B85" s="26" t="s">
        <v>77</v>
      </c>
      <c r="C85" s="27">
        <f t="shared" si="7"/>
        <v>0</v>
      </c>
      <c r="D85" s="83">
        <v>3</v>
      </c>
      <c r="E85" s="28" t="s">
        <v>15</v>
      </c>
      <c r="F85" s="2"/>
    </row>
    <row r="86" spans="1:6" ht="15" customHeight="1" x14ac:dyDescent="0.3">
      <c r="A86" s="25" t="s">
        <v>23</v>
      </c>
      <c r="B86" s="26" t="s">
        <v>85</v>
      </c>
      <c r="C86" s="27">
        <f t="shared" si="7"/>
        <v>0</v>
      </c>
      <c r="D86" s="83">
        <v>1</v>
      </c>
      <c r="E86" s="28" t="s">
        <v>15</v>
      </c>
      <c r="F86" s="2"/>
    </row>
    <row r="87" spans="1:6" ht="15" customHeight="1" thickBot="1" x14ac:dyDescent="0.35">
      <c r="A87" s="74"/>
      <c r="B87" s="75" t="s">
        <v>20</v>
      </c>
      <c r="C87" s="76">
        <f>SUM(C83:C86)</f>
        <v>0</v>
      </c>
      <c r="D87" s="77"/>
      <c r="E87" s="77"/>
      <c r="F87" s="78"/>
    </row>
    <row r="88" spans="1:6" ht="15" customHeight="1" x14ac:dyDescent="0.3">
      <c r="A88" s="99"/>
      <c r="B88" s="100"/>
      <c r="C88" s="101"/>
      <c r="F88" s="11"/>
    </row>
    <row r="89" spans="1:6" ht="15" customHeight="1" thickBot="1" x14ac:dyDescent="0.35">
      <c r="A89" s="99"/>
      <c r="B89" s="100"/>
      <c r="C89" s="101"/>
      <c r="F89" s="11"/>
    </row>
    <row r="90" spans="1:6" s="111" customFormat="1" ht="18.600000000000001" thickBot="1" x14ac:dyDescent="0.4">
      <c r="A90" s="108" t="s">
        <v>86</v>
      </c>
      <c r="B90" s="109"/>
      <c r="C90" s="109"/>
      <c r="D90" s="109"/>
      <c r="E90" s="109"/>
      <c r="F90" s="110"/>
    </row>
    <row r="91" spans="1:6" ht="15" customHeight="1" thickBot="1" x14ac:dyDescent="0.35">
      <c r="A91" s="12"/>
      <c r="B91" s="13" t="s">
        <v>87</v>
      </c>
      <c r="C91" s="14"/>
      <c r="D91" s="14"/>
      <c r="E91" s="15"/>
      <c r="F91" s="16"/>
    </row>
    <row r="92" spans="1:6" ht="15" customHeight="1" x14ac:dyDescent="0.3">
      <c r="A92" s="57"/>
      <c r="B92" s="58" t="s">
        <v>88</v>
      </c>
      <c r="C92" s="59" t="s">
        <v>9</v>
      </c>
      <c r="D92" s="60" t="s">
        <v>10</v>
      </c>
      <c r="E92" s="59" t="s">
        <v>11</v>
      </c>
      <c r="F92" s="61" t="str">
        <f>F21</f>
        <v>Eenheidsprijs</v>
      </c>
    </row>
    <row r="93" spans="1:6" ht="28.8" x14ac:dyDescent="0.3">
      <c r="A93" s="25" t="s">
        <v>13</v>
      </c>
      <c r="B93" s="26" t="s">
        <v>89</v>
      </c>
      <c r="C93" s="27">
        <f>D93*F93</f>
        <v>0</v>
      </c>
      <c r="D93" s="83">
        <v>1</v>
      </c>
      <c r="E93" s="28" t="s">
        <v>15</v>
      </c>
      <c r="F93" s="2"/>
    </row>
    <row r="94" spans="1:6" x14ac:dyDescent="0.3">
      <c r="A94" s="25" t="s">
        <v>16</v>
      </c>
      <c r="B94" s="26" t="s">
        <v>90</v>
      </c>
      <c r="C94" s="27">
        <f t="shared" ref="C94:C97" si="8">D94*F94</f>
        <v>0</v>
      </c>
      <c r="D94" s="83">
        <v>5</v>
      </c>
      <c r="E94" s="28" t="s">
        <v>15</v>
      </c>
      <c r="F94" s="2"/>
    </row>
    <row r="95" spans="1:6" x14ac:dyDescent="0.3">
      <c r="A95" s="25" t="s">
        <v>18</v>
      </c>
      <c r="B95" s="26" t="s">
        <v>91</v>
      </c>
      <c r="C95" s="27">
        <f t="shared" si="8"/>
        <v>0</v>
      </c>
      <c r="D95" s="83">
        <v>1</v>
      </c>
      <c r="E95" s="28" t="s">
        <v>15</v>
      </c>
      <c r="F95" s="2"/>
    </row>
    <row r="96" spans="1:6" ht="28.8" x14ac:dyDescent="0.3">
      <c r="A96" s="25" t="s">
        <v>23</v>
      </c>
      <c r="B96" s="26" t="s">
        <v>92</v>
      </c>
      <c r="C96" s="27">
        <f t="shared" si="8"/>
        <v>0</v>
      </c>
      <c r="D96" s="83">
        <f>D93</f>
        <v>1</v>
      </c>
      <c r="E96" s="28" t="s">
        <v>15</v>
      </c>
      <c r="F96" s="2"/>
    </row>
    <row r="97" spans="1:6" ht="15" customHeight="1" x14ac:dyDescent="0.3">
      <c r="A97" s="25" t="s">
        <v>26</v>
      </c>
      <c r="B97" s="26" t="s">
        <v>93</v>
      </c>
      <c r="C97" s="27">
        <f t="shared" si="8"/>
        <v>0</v>
      </c>
      <c r="D97" s="83">
        <v>1</v>
      </c>
      <c r="E97" s="28" t="s">
        <v>15</v>
      </c>
      <c r="F97" s="2"/>
    </row>
    <row r="98" spans="1:6" ht="15" customHeight="1" x14ac:dyDescent="0.3">
      <c r="A98" s="25" t="s">
        <v>28</v>
      </c>
      <c r="B98" s="26" t="s">
        <v>94</v>
      </c>
      <c r="C98" s="27">
        <f>D98*F98</f>
        <v>0</v>
      </c>
      <c r="D98" s="83">
        <v>150</v>
      </c>
      <c r="E98" s="28" t="s">
        <v>56</v>
      </c>
      <c r="F98" s="2"/>
    </row>
    <row r="99" spans="1:6" ht="15" customHeight="1" x14ac:dyDescent="0.3">
      <c r="A99" s="25" t="s">
        <v>30</v>
      </c>
      <c r="B99" s="26" t="s">
        <v>94</v>
      </c>
      <c r="C99" s="27">
        <f>D99*F99</f>
        <v>0</v>
      </c>
      <c r="D99" s="83">
        <v>75</v>
      </c>
      <c r="E99" s="28" t="s">
        <v>25</v>
      </c>
      <c r="F99" s="2"/>
    </row>
    <row r="100" spans="1:6" ht="15" customHeight="1" x14ac:dyDescent="0.3">
      <c r="A100" s="25" t="s">
        <v>32</v>
      </c>
      <c r="B100" s="49" t="s">
        <v>95</v>
      </c>
      <c r="C100" s="50">
        <f t="shared" ref="C100" si="9">D100*F100</f>
        <v>0</v>
      </c>
      <c r="D100" s="85">
        <f>D98+D99</f>
        <v>225</v>
      </c>
      <c r="E100" s="51" t="s">
        <v>96</v>
      </c>
      <c r="F100" s="3"/>
    </row>
    <row r="101" spans="1:6" ht="15" customHeight="1" thickBot="1" x14ac:dyDescent="0.35">
      <c r="A101" s="74"/>
      <c r="B101" s="75" t="s">
        <v>20</v>
      </c>
      <c r="C101" s="76">
        <f>SUM(C93:C100)</f>
        <v>0</v>
      </c>
      <c r="D101" s="77"/>
      <c r="E101" s="77"/>
      <c r="F101" s="78"/>
    </row>
    <row r="102" spans="1:6" ht="15" customHeight="1" x14ac:dyDescent="0.3">
      <c r="A102" s="99"/>
      <c r="B102" s="100"/>
      <c r="C102" s="101"/>
      <c r="F102" s="11"/>
    </row>
    <row r="103" spans="1:6" ht="15" customHeight="1" thickBot="1" x14ac:dyDescent="0.35">
      <c r="A103" s="99"/>
      <c r="B103" s="100"/>
      <c r="C103" s="101"/>
      <c r="F103" s="11"/>
    </row>
    <row r="104" spans="1:6" s="111" customFormat="1" ht="18.600000000000001" thickBot="1" x14ac:dyDescent="0.4">
      <c r="A104" s="108" t="s">
        <v>97</v>
      </c>
      <c r="B104" s="109"/>
      <c r="C104" s="109"/>
      <c r="D104" s="109"/>
      <c r="E104" s="109"/>
      <c r="F104" s="110"/>
    </row>
    <row r="105" spans="1:6" ht="15" customHeight="1" thickBot="1" x14ac:dyDescent="0.35">
      <c r="A105" s="12"/>
      <c r="B105" s="13" t="s">
        <v>98</v>
      </c>
      <c r="C105" s="14"/>
      <c r="D105" s="14"/>
      <c r="E105" s="15"/>
      <c r="F105" s="16"/>
    </row>
    <row r="106" spans="1:6" ht="15" customHeight="1" x14ac:dyDescent="0.3">
      <c r="A106" s="57"/>
      <c r="B106" s="58" t="s">
        <v>99</v>
      </c>
      <c r="C106" s="59" t="s">
        <v>9</v>
      </c>
      <c r="D106" s="60" t="s">
        <v>10</v>
      </c>
      <c r="E106" s="59" t="s">
        <v>11</v>
      </c>
      <c r="F106" s="61" t="str">
        <f>F92</f>
        <v>Eenheidsprijs</v>
      </c>
    </row>
    <row r="107" spans="1:6" ht="15" customHeight="1" x14ac:dyDescent="0.3">
      <c r="A107" s="25" t="s">
        <v>13</v>
      </c>
      <c r="B107" s="26" t="s">
        <v>100</v>
      </c>
      <c r="C107" s="27">
        <f t="shared" ref="C107:C109" si="10">D107*F107</f>
        <v>0</v>
      </c>
      <c r="D107" s="83">
        <v>15</v>
      </c>
      <c r="E107" s="28" t="s">
        <v>101</v>
      </c>
      <c r="F107" s="2"/>
    </row>
    <row r="108" spans="1:6" ht="15" customHeight="1" x14ac:dyDescent="0.3">
      <c r="A108" s="25" t="s">
        <v>16</v>
      </c>
      <c r="B108" s="26" t="s">
        <v>102</v>
      </c>
      <c r="C108" s="27">
        <f t="shared" si="10"/>
        <v>0</v>
      </c>
      <c r="D108" s="83">
        <v>10</v>
      </c>
      <c r="E108" s="28" t="s">
        <v>101</v>
      </c>
      <c r="F108" s="2"/>
    </row>
    <row r="109" spans="1:6" ht="15" customHeight="1" x14ac:dyDescent="0.3">
      <c r="A109" s="25" t="s">
        <v>18</v>
      </c>
      <c r="B109" s="26" t="s">
        <v>103</v>
      </c>
      <c r="C109" s="27">
        <f t="shared" si="10"/>
        <v>0</v>
      </c>
      <c r="D109" s="83">
        <v>15</v>
      </c>
      <c r="E109" s="28" t="s">
        <v>101</v>
      </c>
      <c r="F109" s="2"/>
    </row>
    <row r="110" spans="1:6" ht="15" customHeight="1" thickBot="1" x14ac:dyDescent="0.35">
      <c r="A110" s="74"/>
      <c r="B110" s="75" t="s">
        <v>20</v>
      </c>
      <c r="C110" s="76">
        <f>SUM(C107:C109)</f>
        <v>0</v>
      </c>
      <c r="D110" s="77"/>
      <c r="E110" s="77"/>
      <c r="F110" s="78"/>
    </row>
    <row r="111" spans="1:6" ht="15" customHeight="1" x14ac:dyDescent="0.3">
      <c r="A111" s="99"/>
      <c r="B111" s="100"/>
      <c r="C111" s="101"/>
      <c r="F111" s="11"/>
    </row>
    <row r="112" spans="1:6" ht="15" customHeight="1" thickBot="1" x14ac:dyDescent="0.35">
      <c r="A112" s="4"/>
      <c r="F112" s="11"/>
    </row>
    <row r="113" spans="1:6" ht="15" customHeight="1" thickBot="1" x14ac:dyDescent="0.35">
      <c r="A113" s="4"/>
      <c r="B113" s="9" t="s">
        <v>104</v>
      </c>
      <c r="C113" s="79">
        <f>SUM(C110,C101,C87,C78,C70,C62,C57,C46,C25)</f>
        <v>0</v>
      </c>
      <c r="D113" s="115" t="s">
        <v>105</v>
      </c>
      <c r="E113" s="116"/>
      <c r="F113" s="117"/>
    </row>
    <row r="114" spans="1:6" ht="15" customHeight="1" x14ac:dyDescent="0.3">
      <c r="A114" s="4"/>
      <c r="F114" s="11"/>
    </row>
  </sheetData>
  <sheetProtection algorithmName="SHA-512" hashValue="mB2waKW5+X7XCvw0YKIHYU/o5/TVvBjYmvaUP0X93jeZAXiOM5pJW8r+GOAPy3Wtr0NmI7GgYWDCNmQA9/fKig==" saltValue="p7VP8yvD/JYEaMa1dsTeJg==" spinCount="100000" sheet="1" objects="1" scenarios="1" selectLockedCells="1"/>
  <mergeCells count="1">
    <mergeCell ref="D113:F113"/>
  </mergeCells>
  <phoneticPr fontId="10" type="noConversion"/>
  <hyperlinks>
    <hyperlink ref="A19" location="_msocom_1" display="_msocom_1" xr:uid="{CFAE412F-F423-6C42-BC65-8A20B39C0F78}"/>
    <hyperlink ref="A65" location="_msocom_1" display="_msocom_1" xr:uid="{63820153-CB22-6D43-95C5-920E4F8550E0}"/>
    <hyperlink ref="A73" location="_msocom_1" display="_msocom_1" xr:uid="{1C3603B6-429A-F247-83F8-3C434F83CD14}"/>
    <hyperlink ref="A81" location="_msocom_1" display="_msocom_1" xr:uid="{5DCF5469-D621-E34C-92BE-998D0BC7440C}"/>
  </hyperlink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TaxCatchAll xmlns="52666436-ca02-4d09-8ed8-223e8c719e88" xsi:nil="true"/>
    <lcf76f155ced4ddcb4097134ff3c332f xmlns="ebe4f4b3-1eda-4e00-8ca6-0db4f43a74ad">
      <Terms xmlns="http://schemas.microsoft.com/office/infopath/2007/PartnerControls"/>
    </lcf76f155ced4ddcb4097134ff3c332f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CE743A7E045624DAB155E39E3CFAA7D" ma:contentTypeVersion="15" ma:contentTypeDescription="Een nieuw document maken." ma:contentTypeScope="" ma:versionID="3db55b7cf1ef1762ef381e522ddf1f14">
  <xsd:schema xmlns:xsd="http://www.w3.org/2001/XMLSchema" xmlns:xs="http://www.w3.org/2001/XMLSchema" xmlns:p="http://schemas.microsoft.com/office/2006/metadata/properties" xmlns:ns1="http://schemas.microsoft.com/sharepoint/v3" xmlns:ns2="ebe4f4b3-1eda-4e00-8ca6-0db4f43a74ad" xmlns:ns3="52666436-ca02-4d09-8ed8-223e8c719e88" targetNamespace="http://schemas.microsoft.com/office/2006/metadata/properties" ma:root="true" ma:fieldsID="5b53d3f8456fa26c72d576d8f8546bce" ns1:_="" ns2:_="" ns3:_="">
    <xsd:import namespace="http://schemas.microsoft.com/sharepoint/v3"/>
    <xsd:import namespace="ebe4f4b3-1eda-4e00-8ca6-0db4f43a74ad"/>
    <xsd:import namespace="52666436-ca02-4d09-8ed8-223e8c719e88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OCR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1" nillable="true" ma:displayName="Eigenschappen van het geïntegreerd beleid voor naleving" ma:hidden="true" ma:internalName="_ip_UnifiedCompliancePolicyProperties">
      <xsd:simpleType>
        <xsd:restriction base="dms:Note"/>
      </xsd:simpleType>
    </xsd:element>
    <xsd:element name="_ip_UnifiedCompliancePolicyUIAction" ma:index="22" nillable="true" ma:displayName="Actie van de gebruikersinterface van het geïntegreerd beleid voor naleving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e4f4b3-1eda-4e00-8ca6-0db4f43a74ad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Afbeeldingtags" ma:readOnly="false" ma:fieldId="{5cf76f15-5ced-4ddc-b409-7134ff3c332f}" ma:taxonomyMulti="true" ma:sspId="779760d0-c89b-42b2-a835-b9071adbc0f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666436-ca02-4d09-8ed8-223e8c719e88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0f0b30f3-7099-4c17-ac79-e34f403e168e}" ma:internalName="TaxCatchAll" ma:showField="CatchAllData" ma:web="52666436-ca02-4d09-8ed8-223e8c719e8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C885B4F-E2B0-4528-A7D8-6CBEF0202FA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B09FB40A-CE26-4DB5-8C07-6A802349073A}">
  <ds:schemaRefs>
    <ds:schemaRef ds:uri="ebe4f4b3-1eda-4e00-8ca6-0db4f43a74ad"/>
    <ds:schemaRef ds:uri="http://purl.org/dc/dcmitype/"/>
    <ds:schemaRef ds:uri="http://purl.org/dc/elements/1.1/"/>
    <ds:schemaRef ds:uri="http://schemas.openxmlformats.org/package/2006/metadata/core-properties"/>
    <ds:schemaRef ds:uri="http://purl.org/dc/terms/"/>
    <ds:schemaRef ds:uri="http://www.w3.org/XML/1998/namespace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schemas.microsoft.com/office/infopath/2007/PartnerControls"/>
    <ds:schemaRef ds:uri="52666436-ca02-4d09-8ed8-223e8c719e88"/>
  </ds:schemaRefs>
</ds:datastoreItem>
</file>

<file path=customXml/itemProps3.xml><?xml version="1.0" encoding="utf-8"?>
<ds:datastoreItem xmlns:ds="http://schemas.openxmlformats.org/officeDocument/2006/customXml" ds:itemID="{2F0890E1-D3D3-42C6-9426-51719CDEE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ebe4f4b3-1eda-4e00-8ca6-0db4f43a74ad"/>
    <ds:schemaRef ds:uri="52666436-ca02-4d09-8ed8-223e8c719e8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ea3cd584-520c-43d1-b41b-f9807ac89bfe}" enabled="0" method="" siteId="{ea3cd584-520c-43d1-b41b-f9807ac89bfe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Arno Hoevink</dc:creator>
  <cp:keywords/>
  <dc:description/>
  <cp:lastModifiedBy>Daniëlle Mellema</cp:lastModifiedBy>
  <cp:revision/>
  <dcterms:created xsi:type="dcterms:W3CDTF">2025-03-18T11:15:53Z</dcterms:created>
  <dcterms:modified xsi:type="dcterms:W3CDTF">2025-09-17T06:50:16Z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0x0101009CE743A7E045624DAB155E39E3CFAA7D</vt:lpwstr>
  </property>
  <property fmtid="{D5CDD505-2E9C-101B-9397-08002B2CF9AE}" pid="3" name="MediaServiceImageTags">
    <vt:lpwstr/>
  </property>
</Properties>
</file>