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18"/>
  <workbookPr defaultThemeVersion="124226"/>
  <mc:AlternateContent xmlns:mc="http://schemas.openxmlformats.org/markup-compatibility/2006">
    <mc:Choice Requires="x15">
      <x15ac:absPath xmlns:x15ac="http://schemas.microsoft.com/office/spreadsheetml/2010/11/ac" url="https://prorailbv-my.sharepoint.com/personal/menno_bronswijk_ka_prorail_nl/Documents/Mijn Documenten/Mijn Documenten/CE/VMS/"/>
    </mc:Choice>
  </mc:AlternateContent>
  <xr:revisionPtr revIDLastSave="112" documentId="8_{455E5253-78B2-4DDD-8DA7-0921C0162834}" xr6:coauthVersionLast="47" xr6:coauthVersionMax="47" xr10:uidLastSave="{D9904E01-AA9C-40A0-9DF0-3422D5EA9173}"/>
  <bookViews>
    <workbookView xWindow="-108" yWindow="-108" windowWidth="23256" windowHeight="13896" firstSheet="1" activeTab="1" xr2:uid="{00000000-000D-0000-FFFF-FFFF00000000}"/>
  </bookViews>
  <sheets>
    <sheet name="SLDataSheet" sheetId="4" state="veryHidden" r:id="rId1"/>
    <sheet name="Annex 5.1 Aanbiedingsbegroting" sheetId="1" r:id="rId2"/>
    <sheet name="Toelichting Annex 5.1" sheetId="3" r:id="rId3"/>
  </sheets>
  <definedNames>
    <definedName name="_xlnm.Print_Area" localSheetId="1">'Annex 5.1 Aanbiedingsbegroting'!$A$1:$M$68</definedName>
    <definedName name="_xlnm.Print_Area" localSheetId="2">'Toelichting Annex 5.1'!$B$2:$G$11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6" i="1" l="1"/>
  <c r="H24" i="1" l="1"/>
  <c r="K30" i="1"/>
  <c r="K31" i="1"/>
  <c r="K32" i="1"/>
  <c r="K34" i="1"/>
  <c r="K29" i="1"/>
  <c r="H33" i="1"/>
  <c r="K33" i="1" s="1"/>
  <c r="K55" i="1"/>
  <c r="K54" i="1"/>
  <c r="K53" i="1"/>
  <c r="K40" i="1" l="1"/>
  <c r="K39" i="1"/>
  <c r="K38" i="1"/>
  <c r="K48" i="1"/>
  <c r="K47" i="1"/>
  <c r="K46" i="1"/>
  <c r="K45" i="1"/>
  <c r="K24" i="1" l="1"/>
  <c r="K59" i="1" s="1"/>
  <c r="C4" i="3" l="1"/>
</calcChain>
</file>

<file path=xl/sharedStrings.xml><?xml version="1.0" encoding="utf-8"?>
<sst xmlns="http://schemas.openxmlformats.org/spreadsheetml/2006/main" count="71" uniqueCount="66">
  <si>
    <t>Functioneel en technisch applicatiebeheer VMS  TN 540113</t>
  </si>
  <si>
    <t xml:space="preserve">                                  Annex 5.1: Aanbiedingsbegroting</t>
  </si>
  <si>
    <t>- Alle gele cellen dienen door inschrijver te worden ingevuld.</t>
  </si>
  <si>
    <t>(Uw logo hier)</t>
  </si>
  <si>
    <t>- Deze aanbiedingsbegroting dient rechtsgeldig te worden ondertekend.</t>
  </si>
  <si>
    <t>- De tabblad 'toelichting' bij deze aanbiedingsbegroting is integraal onderdeel van de aanbieding.</t>
  </si>
  <si>
    <t>- Er mogen geen negatieve bedragen worden ingevuld.</t>
  </si>
  <si>
    <t>- Genoemde minimale en maximale tarieven mogen niet worden overschreden, de aanbieding is ongeldig bij overschrijding van genoemde bandbreedtes.</t>
  </si>
  <si>
    <t>- De ingevulde bedragen zijn zonder enig voorbehoud opgegeven.</t>
  </si>
  <si>
    <t>- De niet-gele velden mogen niet worden gewijzigd.</t>
  </si>
  <si>
    <t>- Alle kosten en verrekeningen om te voldoen aan gestelde eisen en door inschrijver beantwoorde kwaliteitscriteria zijn opgenomen in de bedragen van de aanbiedingsbegroting.</t>
  </si>
  <si>
    <r>
      <t xml:space="preserve">- Genoemde prijzen en tarieven zijn opgegeven </t>
    </r>
    <r>
      <rPr>
        <sz val="11"/>
        <rFont val="Calibri"/>
        <family val="2"/>
        <scheme val="minor"/>
      </rPr>
      <t>conform de ARBIT 2022</t>
    </r>
    <r>
      <rPr>
        <sz val="11"/>
        <color theme="1"/>
        <rFont val="Calibri"/>
        <family val="2"/>
        <scheme val="minor"/>
      </rPr>
      <t>, in Euro's, excl. BTW.</t>
    </r>
  </si>
  <si>
    <t>Versie 1.0</t>
  </si>
  <si>
    <r>
      <t xml:space="preserve">Duur van de overeenkomst: </t>
    </r>
    <r>
      <rPr>
        <sz val="11"/>
        <rFont val="Calibri"/>
        <family val="2"/>
        <scheme val="minor"/>
      </rPr>
      <t>maximaal 8 jaren waarvan 4 jaar vast en 2 x 2 optiejaren</t>
    </r>
  </si>
  <si>
    <t>Prijscomponenten:</t>
  </si>
  <si>
    <t>TOTAAL</t>
  </si>
  <si>
    <t>gem. prognose-</t>
  </si>
  <si>
    <t>kortings-</t>
  </si>
  <si>
    <t>Vaste minimale kortingspercentage Genetec licenties</t>
  </si>
  <si>
    <t>waarde per jaar</t>
  </si>
  <si>
    <t>percentage</t>
  </si>
  <si>
    <r>
      <t>Vast minimale kortingspercentage op de meest actuele NL Prijslijst zoals telkenmale door Genetec wordt gepubliceerd voor het leveren va</t>
    </r>
    <r>
      <rPr>
        <sz val="11"/>
        <rFont val="Calibri"/>
        <family val="2"/>
      </rPr>
      <t>n nieuwe Genetec licenties en het jaarlijks verlengen van gebruiksrechten van bestaande licenties inclusief onderhoud</t>
    </r>
    <r>
      <rPr>
        <b/>
        <sz val="11"/>
        <color rgb="FFFF0000"/>
        <rFont val="Calibri"/>
        <family val="2"/>
      </rPr>
      <t xml:space="preserve"> </t>
    </r>
    <r>
      <rPr>
        <sz val="11"/>
        <rFont val="Calibri"/>
        <family val="2"/>
      </rPr>
      <t>zoals nader beschreven in</t>
    </r>
    <r>
      <rPr>
        <sz val="11"/>
        <color rgb="FFFF0000"/>
        <rFont val="Calibri"/>
        <family val="2"/>
      </rPr>
      <t xml:space="preserve"> </t>
    </r>
    <r>
      <rPr>
        <sz val="11"/>
        <rFont val="Calibri"/>
        <family val="2"/>
      </rPr>
      <t>Annex 3 - 'Vraagspecificatie/ PvE</t>
    </r>
    <r>
      <rPr>
        <sz val="11"/>
        <color rgb="FFFF0000"/>
        <rFont val="Calibri"/>
        <family val="2"/>
      </rPr>
      <t>'</t>
    </r>
    <r>
      <rPr>
        <sz val="11"/>
        <rFont val="Calibri"/>
        <family val="2"/>
      </rPr>
      <t>.</t>
    </r>
    <r>
      <rPr>
        <sz val="11"/>
        <color rgb="FF000000"/>
        <rFont val="Calibri"/>
        <family val="2"/>
      </rPr>
      <t xml:space="preserve"> De gemiddelde prognosewaarde per jaar is gebaseerd op een geprognotiseerde stuksprijs van </t>
    </r>
    <r>
      <rPr>
        <sz val="11"/>
        <rFont val="Calibri"/>
        <family val="2"/>
      </rPr>
      <t xml:space="preserve">€40,00 </t>
    </r>
    <r>
      <rPr>
        <sz val="11"/>
        <color rgb="FF000000"/>
        <rFont val="Calibri"/>
        <family val="2"/>
      </rPr>
      <t>maal een gemiddel aantal jaarlijks te ondersteunen camera's van 8</t>
    </r>
    <r>
      <rPr>
        <sz val="11"/>
        <rFont val="Calibri"/>
        <family val="2"/>
      </rPr>
      <t>.000 stuks</t>
    </r>
    <r>
      <rPr>
        <sz val="11"/>
        <color rgb="FF000000"/>
        <rFont val="Calibri"/>
        <family val="2"/>
      </rPr>
      <t xml:space="preserve"> gedurende de looptijd van het contract. Aan deze prognosewaarden kan inschrijver geen verdere rechten ontlenen.</t>
    </r>
  </si>
  <si>
    <t>Vaste prijs per systeem voor preventief onderhoud, SLA-activiteiten en service desk</t>
  </si>
  <si>
    <r>
      <rPr>
        <sz val="11"/>
        <rFont val="Calibri"/>
        <family val="2"/>
      </rPr>
      <t xml:space="preserve">Vaste prijs </t>
    </r>
    <r>
      <rPr>
        <sz val="11"/>
        <color rgb="FF000000"/>
        <rFont val="Calibri"/>
        <family val="2"/>
      </rPr>
      <t xml:space="preserve">per systeem voor preventief onderhoud, SLA-activiteiten en de inrichting en instandhouding van een </t>
    </r>
    <r>
      <rPr>
        <sz val="11"/>
        <rFont val="Calibri"/>
        <family val="2"/>
      </rPr>
      <t xml:space="preserve">servicedesk </t>
    </r>
    <r>
      <rPr>
        <sz val="11"/>
        <color rgb="FF000000"/>
        <rFont val="Calibri"/>
        <family val="2"/>
      </rPr>
      <t xml:space="preserve">zoals nader beschreven in </t>
    </r>
    <r>
      <rPr>
        <sz val="11"/>
        <rFont val="Calibri"/>
        <family val="2"/>
      </rPr>
      <t>Annex 3 - 'Vraagspecificatie/ PvE</t>
    </r>
    <r>
      <rPr>
        <sz val="11"/>
        <color rgb="FF000000"/>
        <rFont val="Calibri"/>
        <family val="2"/>
      </rPr>
      <t>' en in uw aanbieding. De benoemde aantallen systemen per jaar zijn prognose-aantallen waar inschrijver geen verdere rechten aan kan ontlenen.</t>
    </r>
  </si>
  <si>
    <t>aantal systemen per jaar</t>
  </si>
  <si>
    <t>vaste prijs per systeem</t>
  </si>
  <si>
    <t xml:space="preserve">Vaste prijs systeem A </t>
  </si>
  <si>
    <t xml:space="preserve">Vaste prijs systeem B </t>
  </si>
  <si>
    <t xml:space="preserve">Vaste prijs systeem C </t>
  </si>
  <si>
    <t xml:space="preserve">Vaste prijs systeem D </t>
  </si>
  <si>
    <r>
      <t>Vaste prijs systeem 4G</t>
    </r>
    <r>
      <rPr>
        <sz val="11"/>
        <color rgb="FFFF0000"/>
        <rFont val="Calibri"/>
        <family val="2"/>
      </rPr>
      <t xml:space="preserve"> </t>
    </r>
  </si>
  <si>
    <t xml:space="preserve">Vaste prijs centrale omgeving </t>
  </si>
  <si>
    <t>Vaste stuksprijs voor activiteiten changewerkzaamheden</t>
  </si>
  <si>
    <r>
      <t xml:space="preserve">Vaste stuksprijs voor additionele changewerkzaamheden voor toevoegingen/ verwijderingen/ vervangingen/ mutaties van systemen zoals nader beschreven in de </t>
    </r>
    <r>
      <rPr>
        <sz val="11"/>
        <rFont val="Calibri"/>
        <family val="2"/>
      </rPr>
      <t>Annex 3 - 'Vraagspecificatie / PvE'</t>
    </r>
    <r>
      <rPr>
        <sz val="11"/>
        <color rgb="FF000000"/>
        <rFont val="Calibri"/>
        <family val="2"/>
      </rPr>
      <t xml:space="preserve"> en in uw aanbieding. De benoemde aantallen activiteiten per jaar zijn prognoseaantallen waar inschrijver geen verdere rechten aan kan ontlenen.</t>
    </r>
  </si>
  <si>
    <t>aantal activiteiten per jaar</t>
  </si>
  <si>
    <t>vaste stuksprijs</t>
  </si>
  <si>
    <r>
      <t xml:space="preserve">Vaste prijs </t>
    </r>
    <r>
      <rPr>
        <b/>
        <sz val="11"/>
        <color rgb="FF000000"/>
        <rFont val="Calibri"/>
        <family val="2"/>
      </rPr>
      <t>Systeem</t>
    </r>
    <r>
      <rPr>
        <sz val="11"/>
        <color rgb="FF000000"/>
        <rFont val="Calibri"/>
        <family val="2"/>
      </rPr>
      <t>: (toevoegen/ verwijderen/ vervangen/ muteren)</t>
    </r>
  </si>
  <si>
    <r>
      <t xml:space="preserve">Vaste prijs </t>
    </r>
    <r>
      <rPr>
        <b/>
        <sz val="10"/>
        <color theme="1"/>
        <rFont val="Calibri"/>
        <family val="2"/>
        <scheme val="minor"/>
      </rPr>
      <t>Camera</t>
    </r>
    <r>
      <rPr>
        <sz val="10"/>
        <color theme="1"/>
        <rFont val="Calibri"/>
        <family val="2"/>
        <scheme val="minor"/>
      </rPr>
      <t>: (toevoegen/ verwijderen/ vervangen/ muteren)</t>
    </r>
  </si>
  <si>
    <r>
      <t xml:space="preserve">Vaste prijs </t>
    </r>
    <r>
      <rPr>
        <b/>
        <sz val="10"/>
        <color theme="1"/>
        <rFont val="Calibri"/>
        <family val="2"/>
        <scheme val="minor"/>
      </rPr>
      <t>Werkplek</t>
    </r>
    <r>
      <rPr>
        <sz val="10"/>
        <color theme="1"/>
        <rFont val="Calibri"/>
        <family val="2"/>
        <scheme val="minor"/>
      </rPr>
      <t>: (toevoegen/ verwijderen/ vervangen/ muteren)</t>
    </r>
  </si>
  <si>
    <t>Vaste all-in uurtarieven voor rollen systeemintegratie, projecten en correctief onderhoud</t>
  </si>
  <si>
    <r>
      <t xml:space="preserve">Vaste all-in uurtarieven voor de onderstaande rollen voor alle door ProRail af te nemen optionele werkzaamheden voor systeemintegratie, projecten en correctief onderhoud zoals nader beschreven in </t>
    </r>
    <r>
      <rPr>
        <sz val="11"/>
        <rFont val="Calibri"/>
        <family val="2"/>
      </rPr>
      <t xml:space="preserve">Annex 3 - 'Vraagspecificatie/ PvE' </t>
    </r>
    <r>
      <rPr>
        <sz val="11"/>
        <color rgb="FF000000"/>
        <rFont val="Calibri"/>
        <family val="2"/>
      </rPr>
      <t xml:space="preserve">en in uw aanbieding. De aan te bieden vaste all-in uurtarieven zijn door ProRail begrensd met een minimum en maximum uurtarief excl. BTW. Inschrijver dient een vast all-in uurtarief binnen deze bandbreedte aan te bieden. </t>
    </r>
    <r>
      <rPr>
        <b/>
        <sz val="11"/>
        <color rgb="FF000000"/>
        <rFont val="Calibri"/>
        <family val="2"/>
      </rPr>
      <t>Bij overschrijding van deze bandbreedte is de inschrijving ongeldig.</t>
    </r>
    <r>
      <rPr>
        <sz val="11"/>
        <color rgb="FF000000"/>
        <rFont val="Calibri"/>
        <family val="2"/>
      </rPr>
      <t xml:space="preserve"> Aan elke rol heeft ProRail een jaarlijkse urenprognose gekoppeld. Inschrijver kan hier geen verdere rechten aan ontlenen.</t>
    </r>
  </si>
  <si>
    <t>aantal uur per jaar</t>
  </si>
  <si>
    <t>vast uurtarief</t>
  </si>
  <si>
    <t>Werkvoorbereider (min. tarief €75 / max. tarief €105)</t>
  </si>
  <si>
    <t>Service- en installatiemonteur (min. tarief €75 / max. tarief €105)</t>
  </si>
  <si>
    <t>All-round Genetec software engineer, -analist, -consultant (min. tarief €90 / max. tarief €127)</t>
  </si>
  <si>
    <t>Project-, servicemanager (min. tarief €100 / max. tarief €155)</t>
  </si>
  <si>
    <t>Vaste stuksprijzen per type voor server- en storagewerkzaamheden</t>
  </si>
  <si>
    <r>
      <t>Vaste stuksprijs per type voor server- en/of storage inrichting en -configuratie, plaatsing en installatie op locatie, aansluiting, testen en werkend opleveren conform specificatie (inclusief verwijderen en afvoer oud materiaal) zoals nader beschreven in</t>
    </r>
    <r>
      <rPr>
        <sz val="11"/>
        <rFont val="Calibri"/>
        <family val="2"/>
      </rPr>
      <t xml:space="preserve"> Annex 3 - 'Vraagspecificatie/ PvE'</t>
    </r>
    <r>
      <rPr>
        <sz val="11"/>
        <color rgb="FF000000"/>
        <rFont val="Calibri"/>
        <family val="2"/>
      </rPr>
      <t xml:space="preserve"> en in uw aanbieding. Aan elke acticiviteit heeft ProRail een jaarprognose gekoppeld qua afnamehoeveelheden. Inschrijver kan hier geen verdere rechten aan ontlenen.</t>
    </r>
  </si>
  <si>
    <t>aantal per jaar</t>
  </si>
  <si>
    <t>Type A</t>
  </si>
  <si>
    <t>Type B / C/ D</t>
  </si>
  <si>
    <t>Type 4G</t>
  </si>
  <si>
    <t>Hardware levering semi-industriële mini-PC (functioneel systeem tbv 4G)</t>
  </si>
  <si>
    <t>Totale (fictieve) inschrijfsom:</t>
  </si>
  <si>
    <t>Handtekening:</t>
  </si>
  <si>
    <t>Organisatie:</t>
  </si>
  <si>
    <t xml:space="preserve"> </t>
  </si>
  <si>
    <t>Naam:</t>
  </si>
  <si>
    <t>Functie:</t>
  </si>
  <si>
    <t>Plaats:</t>
  </si>
  <si>
    <t>Datum:</t>
  </si>
  <si>
    <t>Algemeen</t>
  </si>
  <si>
    <t>Alle opgegeven prijzen en tarieven worden na aanbesteding onverkort en onveranderd opgenomen in of bij de overeenkomst, en zijn geldig voor de duur van de overeenkomst. 
Deze toelichting is integraal onderdeel van de prijsopgave.</t>
  </si>
  <si>
    <r>
      <t xml:space="preserve">Voor alle opgegeven uurtarieven geldt: ProRail verwacht hier all-in uurtarieven voor werkzaamheden verbonden met deze overeenkomst en daaruit voorvloeiende opdrachten. Daarmee zijn deze tarieven inclusief onder meer, maar niet uitsluitend, reis- en verblijfskosten, opleidings- en certificeringskosten, tooling-, machine-, materieel-, materiaal-, administratie- en supportkosten, ontwikkel-, test-, simulatie- en overige benodigde hardware- en -softwarekosten, kosten voor PC's, mobiele telefonie en andere hulpmiddelen, kosten voor klantcontact, verkoop, offreren en quoteren, management-, overhead- en risicokosten, winstopslagen. 
Locatie van persoonlijk contact met ProRail is in het algemeen Utrecht. Alleen reistijd op expliciet verzoek ProRail wordt verrekend. Voor bezoek aan ProRail locaties in Utrecht onder kantoortijd wordt geen reistijd en reiskosten verrekend.
Opgegeven uurtarieven zijn fixed-price. Nacalculatie heeft alleen plaats op het in opdracht van ProRail verbruikte aantal uren bij gegadigde, indien het een opdracht op basis van nacalculatie betreft. Op fixed-price opdrachten heeft geen nacalculatie plaats.
De uurtarieven zijn geldig gedurende gangbare kantooruren, voor werkzaamheden op expliciet verzoek ProRail buiten kantoortijd gelden de volgende opslagen:
</t>
    </r>
    <r>
      <rPr>
        <b/>
        <sz val="11"/>
        <rFont val="Calibri"/>
        <family val="2"/>
        <scheme val="minor"/>
      </rPr>
      <t>Tijdvenster</t>
    </r>
    <r>
      <rPr>
        <sz val="11"/>
        <rFont val="Calibri"/>
        <family val="2"/>
        <scheme val="minor"/>
      </rPr>
      <t xml:space="preserve">	                                         </t>
    </r>
    <r>
      <rPr>
        <b/>
        <sz val="11"/>
        <rFont val="Calibri"/>
        <family val="2"/>
        <scheme val="minor"/>
      </rPr>
      <t xml:space="preserve">Opslag  </t>
    </r>
    <r>
      <rPr>
        <sz val="11"/>
        <rFont val="Calibri"/>
        <family val="2"/>
        <scheme val="minor"/>
      </rPr>
      <t xml:space="preserve">
Maandag t/m vrijdag 18:00-24:00 uur: 30%
Maandag t/m vrijdag 00:00-08:00 uur: 40%
Zaterdag     	                  08:00-24:00 uur: 50%
Zaterdag	                       00:00-08:00 uur: 60%
Zon- en feestdagen     00:00-24:00 uur: 60%</t>
    </r>
  </si>
  <si>
    <t>Alleen de prijscomponenten die in deze Aanbiedingsbegroting zijn opgenomen komen in aanmerking voor vergoeding.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</si>
</sst>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8" formatCode="&quot;€&quot;\ #,##0.00;[Red]&quot;€&quot;\ \-#,##0.00"/>
    <numFmt numFmtId="44" formatCode="_ &quot;€&quot;\ * #,##0.00_ ;_ &quot;€&quot;\ * \-#,##0.00_ ;_ &quot;€&quot;\ * &quot;-&quot;??_ ;_ @_ "/>
    <numFmt numFmtId="43" formatCode="_ * #,##0.00_ ;_ * \-#,##0.00_ ;_ * &quot;-&quot;??_ ;_ @_ "/>
    <numFmt numFmtId="164" formatCode="[$-413]d\ mmmm\ yyyy;@"/>
    <numFmt numFmtId="165" formatCode="_ * #,##0_ ;_ * \-#,##0_ ;_ * &quot;-&quot;??_ ;_ @_ "/>
    <numFmt numFmtId="166" formatCode="_ [$€-413]\ * #,##0.00_ ;_ [$€-413]\ * \-#,##0.00_ ;_ [$€-413]\ * &quot;-&quot;??_ ;_ @_ "/>
  </numFmts>
  <fonts count="29">
    <font>
      <sz val="10"/>
      <color theme="1"/>
      <name val="Arial"/>
      <family val="2"/>
    </font>
    <font>
      <sz val="11"/>
      <color theme="1"/>
      <name val="Calibri"/>
      <family val="2"/>
      <scheme val="minor"/>
    </font>
    <font>
      <sz val="10"/>
      <color theme="1"/>
      <name val="Arial"/>
      <family val="2"/>
    </font>
    <font>
      <sz val="8"/>
      <color theme="1"/>
      <name val="Calibri"/>
      <family val="2"/>
    </font>
    <font>
      <b/>
      <sz val="18"/>
      <color theme="1"/>
      <name val="Calibri"/>
      <family val="2"/>
      <scheme val="minor"/>
    </font>
    <font>
      <sz val="11"/>
      <color theme="1"/>
      <name val="Calibri"/>
      <family val="2"/>
      <scheme val="minor"/>
    </font>
    <font>
      <b/>
      <sz val="16"/>
      <color theme="1"/>
      <name val="Calibri"/>
      <family val="2"/>
      <scheme val="minor"/>
    </font>
    <font>
      <sz val="10"/>
      <color theme="1"/>
      <name val="Calibri"/>
      <family val="2"/>
      <scheme val="minor"/>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sz val="11"/>
      <name val="Calibri"/>
      <family val="2"/>
      <scheme val="minor"/>
    </font>
    <font>
      <b/>
      <sz val="10"/>
      <color theme="1"/>
      <name val="Calibri"/>
      <family val="2"/>
      <scheme val="minor"/>
    </font>
    <font>
      <b/>
      <sz val="8"/>
      <color theme="1"/>
      <name val="Calibri"/>
      <family val="2"/>
      <scheme val="minor"/>
    </font>
    <font>
      <b/>
      <sz val="14"/>
      <color theme="1"/>
      <name val="Calibri"/>
      <family val="2"/>
      <scheme val="minor"/>
    </font>
    <font>
      <sz val="10"/>
      <color rgb="FFFF0000"/>
      <name val="Calibri"/>
      <family val="2"/>
      <scheme val="minor"/>
    </font>
    <font>
      <b/>
      <sz val="11"/>
      <color rgb="FF000000"/>
      <name val="Calibri"/>
      <family val="2"/>
    </font>
    <font>
      <b/>
      <sz val="10"/>
      <color rgb="FF000000"/>
      <name val="Calibri"/>
      <family val="2"/>
    </font>
    <font>
      <sz val="11"/>
      <color rgb="FF000000"/>
      <name val="Calibri"/>
      <family val="2"/>
    </font>
    <font>
      <b/>
      <sz val="11"/>
      <color rgb="FFFF0000"/>
      <name val="Calibri"/>
      <family val="2"/>
    </font>
    <font>
      <sz val="11"/>
      <name val="Calibri"/>
      <family val="2"/>
    </font>
    <font>
      <b/>
      <sz val="16"/>
      <name val="Calibri"/>
      <family val="2"/>
      <scheme val="minor"/>
    </font>
    <font>
      <b/>
      <sz val="18"/>
      <color rgb="FFFF0000"/>
      <name val="Calibri"/>
      <family val="2"/>
      <scheme val="minor"/>
    </font>
    <font>
      <b/>
      <sz val="10"/>
      <color rgb="FFFF0000"/>
      <name val="Calibri"/>
      <family val="2"/>
      <scheme val="minor"/>
    </font>
    <font>
      <sz val="11"/>
      <color rgb="FFFF0000"/>
      <name val="Calibri"/>
      <family val="2"/>
    </font>
    <font>
      <b/>
      <sz val="10"/>
      <name val="Calibri"/>
      <family val="2"/>
      <scheme val="minor"/>
    </font>
    <font>
      <b/>
      <sz val="11"/>
      <name val="Calibri"/>
      <family val="2"/>
    </font>
    <font>
      <b/>
      <sz val="18"/>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6"/>
        <bgColor indexed="64"/>
      </patternFill>
    </fill>
    <fill>
      <patternFill patternType="solid">
        <fgColor theme="6" tint="0.39997558519241921"/>
        <bgColor indexed="64"/>
      </patternFill>
    </fill>
    <fill>
      <patternFill patternType="solid">
        <fgColor rgb="FFEBF1DE"/>
        <bgColor rgb="FF000000"/>
      </patternFill>
    </fill>
    <fill>
      <patternFill patternType="solid">
        <fgColor rgb="FFFFFF00"/>
        <bgColor rgb="FF000000"/>
      </patternFill>
    </fill>
    <fill>
      <patternFill patternType="solid">
        <fgColor theme="6" tint="0.79998168889431442"/>
        <bgColor rgb="FF000000"/>
      </patternFill>
    </fill>
    <fill>
      <patternFill patternType="solid">
        <fgColor theme="6" tint="0.39997558519241921"/>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
      <left/>
      <right style="thin">
        <color indexed="64"/>
      </right>
      <top/>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ck">
        <color theme="3" tint="-0.499984740745262"/>
      </left>
      <right/>
      <top/>
      <bottom/>
      <diagonal/>
    </border>
    <border>
      <left/>
      <right style="thick">
        <color theme="3" tint="-0.499984740745262"/>
      </right>
      <top/>
      <bottom/>
      <diagonal/>
    </border>
    <border>
      <left style="thick">
        <color theme="3" tint="-0.499984740745262"/>
      </left>
      <right/>
      <top/>
      <bottom style="thick">
        <color theme="3" tint="-0.499984740745262"/>
      </bottom>
      <diagonal/>
    </border>
    <border>
      <left/>
      <right/>
      <top/>
      <bottom style="thick">
        <color theme="3" tint="-0.499984740745262"/>
      </bottom>
      <diagonal/>
    </border>
    <border>
      <left/>
      <right style="thick">
        <color theme="3" tint="-0.499984740745262"/>
      </right>
      <top/>
      <bottom style="thick">
        <color theme="3" tint="-0.499984740745262"/>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44" fontId="5" fillId="3" borderId="1">
      <alignment horizontal="center"/>
    </xf>
    <xf numFmtId="0" fontId="5" fillId="2" borderId="0"/>
    <xf numFmtId="0" fontId="3" fillId="0" borderId="0"/>
    <xf numFmtId="44" fontId="5" fillId="2" borderId="1"/>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168">
    <xf numFmtId="0" fontId="0" fillId="0" borderId="0" xfId="0"/>
    <xf numFmtId="0" fontId="4" fillId="2" borderId="0" xfId="0" applyFont="1" applyFill="1" applyAlignment="1">
      <alignment horizontal="center"/>
    </xf>
    <xf numFmtId="0" fontId="4" fillId="2" borderId="6" xfId="0" applyFont="1" applyFill="1" applyBorder="1" applyAlignment="1">
      <alignment horizontal="left"/>
    </xf>
    <xf numFmtId="0" fontId="4" fillId="2" borderId="0" xfId="0" applyFont="1" applyFill="1" applyAlignment="1">
      <alignment horizontal="left"/>
    </xf>
    <xf numFmtId="0" fontId="6" fillId="2" borderId="0" xfId="0" quotePrefix="1" applyFont="1" applyFill="1" applyAlignment="1">
      <alignment horizontal="center"/>
    </xf>
    <xf numFmtId="0" fontId="5" fillId="2" borderId="0" xfId="2"/>
    <xf numFmtId="0" fontId="7" fillId="2" borderId="0" xfId="0" applyFont="1" applyFill="1"/>
    <xf numFmtId="0" fontId="7" fillId="2" borderId="5" xfId="0" applyFont="1" applyFill="1" applyBorder="1"/>
    <xf numFmtId="0" fontId="7" fillId="2" borderId="7" xfId="0" applyFont="1" applyFill="1" applyBorder="1"/>
    <xf numFmtId="0" fontId="7" fillId="2" borderId="8" xfId="0" applyFont="1" applyFill="1" applyBorder="1"/>
    <xf numFmtId="0" fontId="7" fillId="2" borderId="9" xfId="0" applyFont="1" applyFill="1" applyBorder="1"/>
    <xf numFmtId="0" fontId="7" fillId="2" borderId="10" xfId="0" applyFont="1" applyFill="1" applyBorder="1"/>
    <xf numFmtId="0" fontId="7" fillId="2" borderId="11" xfId="0" applyFont="1" applyFill="1" applyBorder="1"/>
    <xf numFmtId="0" fontId="7" fillId="2" borderId="12" xfId="0" applyFont="1" applyFill="1" applyBorder="1"/>
    <xf numFmtId="0" fontId="5" fillId="2" borderId="0" xfId="0" applyFont="1" applyFill="1"/>
    <xf numFmtId="0" fontId="9" fillId="0" borderId="0" xfId="0" applyFont="1"/>
    <xf numFmtId="0" fontId="7" fillId="0" borderId="0" xfId="0" applyFont="1"/>
    <xf numFmtId="0" fontId="9" fillId="0" borderId="0" xfId="0" applyFont="1" applyAlignment="1">
      <alignment horizontal="left" vertical="top" wrapText="1"/>
    </xf>
    <xf numFmtId="0" fontId="5" fillId="0" borderId="0" xfId="0" applyFont="1"/>
    <xf numFmtId="0" fontId="12" fillId="0" borderId="0" xfId="0" applyFont="1" applyAlignment="1">
      <alignment horizontal="left" vertical="top" wrapText="1"/>
    </xf>
    <xf numFmtId="0" fontId="12" fillId="2" borderId="0" xfId="0" applyFont="1" applyFill="1"/>
    <xf numFmtId="0" fontId="9" fillId="2" borderId="0" xfId="0" applyFont="1" applyFill="1" applyAlignment="1">
      <alignment wrapText="1"/>
    </xf>
    <xf numFmtId="0" fontId="9" fillId="2" borderId="0" xfId="0" applyFont="1" applyFill="1"/>
    <xf numFmtId="0" fontId="9" fillId="0" borderId="0" xfId="0" applyFont="1" applyAlignment="1">
      <alignment wrapText="1"/>
    </xf>
    <xf numFmtId="0" fontId="7" fillId="0" borderId="0" xfId="0" applyFont="1" applyAlignment="1">
      <alignment wrapText="1"/>
    </xf>
    <xf numFmtId="0" fontId="12" fillId="2" borderId="18" xfId="0" applyFont="1" applyFill="1" applyBorder="1"/>
    <xf numFmtId="0" fontId="12" fillId="2" borderId="0" xfId="0" applyFont="1" applyFill="1" applyAlignment="1">
      <alignment wrapText="1"/>
    </xf>
    <xf numFmtId="0" fontId="7" fillId="2" borderId="17" xfId="0" applyFont="1" applyFill="1" applyBorder="1"/>
    <xf numFmtId="0" fontId="9" fillId="2" borderId="18" xfId="0" applyFont="1" applyFill="1" applyBorder="1"/>
    <xf numFmtId="0" fontId="7" fillId="2" borderId="19" xfId="0" applyFont="1" applyFill="1" applyBorder="1"/>
    <xf numFmtId="0" fontId="9" fillId="2" borderId="20" xfId="0" applyFont="1" applyFill="1" applyBorder="1" applyAlignment="1">
      <alignment wrapText="1"/>
    </xf>
    <xf numFmtId="0" fontId="9" fillId="2" borderId="21" xfId="0" applyFont="1" applyFill="1" applyBorder="1"/>
    <xf numFmtId="0" fontId="7" fillId="2" borderId="0" xfId="0" applyFont="1" applyFill="1" applyAlignment="1">
      <alignment wrapText="1"/>
    </xf>
    <xf numFmtId="0" fontId="7" fillId="2" borderId="14" xfId="0" applyFont="1" applyFill="1" applyBorder="1"/>
    <xf numFmtId="0" fontId="7" fillId="2" borderId="15" xfId="0" applyFont="1" applyFill="1" applyBorder="1" applyAlignment="1">
      <alignment wrapText="1"/>
    </xf>
    <xf numFmtId="0" fontId="7" fillId="2" borderId="16" xfId="0" applyFont="1" applyFill="1" applyBorder="1"/>
    <xf numFmtId="0" fontId="7" fillId="2" borderId="18" xfId="0" applyFont="1" applyFill="1" applyBorder="1"/>
    <xf numFmtId="0" fontId="10" fillId="2" borderId="18" xfId="0" applyFont="1" applyFill="1" applyBorder="1" applyAlignment="1">
      <alignment horizontal="left"/>
    </xf>
    <xf numFmtId="0" fontId="10" fillId="2" borderId="0" xfId="0" applyFont="1" applyFill="1" applyAlignment="1">
      <alignment horizontal="left"/>
    </xf>
    <xf numFmtId="0" fontId="10" fillId="2" borderId="0" xfId="0" quotePrefix="1" applyFont="1" applyFill="1" applyAlignment="1">
      <alignment horizontal="center" wrapText="1"/>
    </xf>
    <xf numFmtId="0" fontId="10" fillId="2" borderId="0" xfId="0" applyFont="1" applyFill="1" applyAlignment="1">
      <alignment horizontal="center" wrapText="1"/>
    </xf>
    <xf numFmtId="0" fontId="11" fillId="2" borderId="0" xfId="0" applyFont="1" applyFill="1" applyAlignment="1">
      <alignment wrapText="1"/>
    </xf>
    <xf numFmtId="0" fontId="9" fillId="2" borderId="0" xfId="0" applyFont="1" applyFill="1" applyAlignment="1">
      <alignment horizontal="left" vertical="top" wrapText="1"/>
    </xf>
    <xf numFmtId="0" fontId="13" fillId="2" borderId="0" xfId="0" applyFont="1" applyFill="1" applyAlignment="1">
      <alignment wrapText="1"/>
    </xf>
    <xf numFmtId="0" fontId="8" fillId="2" borderId="0" xfId="0" quotePrefix="1" applyFont="1" applyFill="1" applyAlignment="1">
      <alignment horizontal="center" wrapText="1"/>
    </xf>
    <xf numFmtId="0" fontId="14" fillId="2" borderId="0" xfId="0" quotePrefix="1" applyFont="1" applyFill="1" applyAlignment="1">
      <alignment horizontal="center" wrapText="1"/>
    </xf>
    <xf numFmtId="0" fontId="8" fillId="2" borderId="0" xfId="0" quotePrefix="1" applyFont="1" applyFill="1" applyAlignment="1">
      <alignment horizontal="center" vertical="center" wrapText="1"/>
    </xf>
    <xf numFmtId="44" fontId="8" fillId="2" borderId="0" xfId="5" applyFont="1" applyFill="1" applyBorder="1" applyAlignment="1">
      <alignment horizontal="center" vertical="center"/>
    </xf>
    <xf numFmtId="0" fontId="16" fillId="2" borderId="0" xfId="0" applyFont="1" applyFill="1"/>
    <xf numFmtId="0" fontId="8" fillId="2" borderId="0" xfId="0" applyFont="1" applyFill="1"/>
    <xf numFmtId="0" fontId="0" fillId="2" borderId="0" xfId="0" applyFill="1"/>
    <xf numFmtId="0" fontId="18" fillId="6" borderId="0" xfId="0" applyFont="1" applyFill="1" applyAlignment="1">
      <alignment wrapText="1"/>
    </xf>
    <xf numFmtId="0" fontId="19" fillId="6" borderId="0" xfId="0" applyFont="1" applyFill="1"/>
    <xf numFmtId="0" fontId="19" fillId="6" borderId="0" xfId="0" applyFont="1" applyFill="1" applyAlignment="1">
      <alignment horizontal="left" vertical="top" wrapText="1"/>
    </xf>
    <xf numFmtId="0" fontId="13" fillId="5" borderId="2" xfId="0" quotePrefix="1" applyFont="1" applyFill="1" applyBorder="1" applyAlignment="1">
      <alignment horizontal="left" vertical="top"/>
    </xf>
    <xf numFmtId="0" fontId="17" fillId="9" borderId="3" xfId="0" applyFont="1" applyFill="1" applyBorder="1"/>
    <xf numFmtId="0" fontId="17" fillId="9" borderId="4" xfId="0" applyFont="1" applyFill="1" applyBorder="1"/>
    <xf numFmtId="0" fontId="19" fillId="8" borderId="0" xfId="0" applyFont="1" applyFill="1" applyAlignment="1">
      <alignment horizontal="left" vertical="top" wrapText="1"/>
    </xf>
    <xf numFmtId="44" fontId="8" fillId="2" borderId="0" xfId="5" quotePrefix="1" applyFont="1" applyFill="1" applyBorder="1" applyAlignment="1">
      <alignment horizontal="center" vertical="center" wrapText="1"/>
    </xf>
    <xf numFmtId="0" fontId="12" fillId="2" borderId="0" xfId="0" quotePrefix="1" applyFont="1" applyFill="1" applyAlignment="1">
      <alignment horizontal="left"/>
    </xf>
    <xf numFmtId="0" fontId="19" fillId="6" borderId="0" xfId="0" applyFont="1" applyFill="1" applyAlignment="1">
      <alignment vertical="center" wrapText="1"/>
    </xf>
    <xf numFmtId="9" fontId="19" fillId="6" borderId="0" xfId="0" applyNumberFormat="1" applyFont="1" applyFill="1" applyAlignment="1">
      <alignment horizontal="center" wrapText="1"/>
    </xf>
    <xf numFmtId="8" fontId="17" fillId="8" borderId="0" xfId="0" applyNumberFormat="1" applyFont="1" applyFill="1" applyAlignment="1">
      <alignment horizontal="center" vertical="center"/>
    </xf>
    <xf numFmtId="0" fontId="17" fillId="8" borderId="0" xfId="0" applyFont="1" applyFill="1" applyAlignment="1">
      <alignment horizontal="center" wrapText="1"/>
    </xf>
    <xf numFmtId="44" fontId="8" fillId="2" borderId="30" xfId="5" quotePrefix="1" applyFont="1" applyFill="1" applyBorder="1" applyAlignment="1">
      <alignment horizontal="center" vertical="top" wrapText="1"/>
    </xf>
    <xf numFmtId="0" fontId="13" fillId="2" borderId="29" xfId="0" applyFont="1" applyFill="1" applyBorder="1" applyAlignment="1">
      <alignment horizontal="center" vertical="center"/>
    </xf>
    <xf numFmtId="44" fontId="13" fillId="5" borderId="1" xfId="5" applyFont="1" applyFill="1" applyBorder="1" applyAlignment="1">
      <alignment horizontal="center" vertical="center"/>
    </xf>
    <xf numFmtId="0" fontId="19" fillId="9" borderId="3" xfId="0" applyFont="1" applyFill="1" applyBorder="1" applyAlignment="1">
      <alignment horizontal="left" vertical="top" wrapText="1"/>
    </xf>
    <xf numFmtId="0" fontId="19" fillId="9" borderId="4" xfId="0" applyFont="1" applyFill="1" applyBorder="1" applyAlignment="1">
      <alignment horizontal="left" vertical="top" wrapText="1"/>
    </xf>
    <xf numFmtId="0" fontId="20" fillId="8" borderId="0" xfId="0" applyFont="1" applyFill="1" applyAlignment="1">
      <alignment horizontal="center" vertical="center" wrapText="1"/>
    </xf>
    <xf numFmtId="44" fontId="13" fillId="2" borderId="0" xfId="5" applyFont="1" applyFill="1" applyBorder="1" applyAlignment="1">
      <alignment horizontal="center" vertical="center"/>
    </xf>
    <xf numFmtId="0" fontId="13" fillId="2" borderId="30" xfId="0" applyFont="1" applyFill="1" applyBorder="1" applyAlignment="1">
      <alignment horizontal="center" vertical="center"/>
    </xf>
    <xf numFmtId="0" fontId="7" fillId="2" borderId="0" xfId="0" quotePrefix="1" applyFont="1" applyFill="1" applyAlignment="1">
      <alignment horizontal="left"/>
    </xf>
    <xf numFmtId="0" fontId="8" fillId="2" borderId="31" xfId="0" quotePrefix="1" applyFont="1" applyFill="1" applyBorder="1" applyAlignment="1">
      <alignment horizontal="center" wrapText="1"/>
    </xf>
    <xf numFmtId="0" fontId="22" fillId="2" borderId="0" xfId="0" quotePrefix="1" applyFont="1" applyFill="1" applyAlignment="1">
      <alignment horizontal="center"/>
    </xf>
    <xf numFmtId="9" fontId="17" fillId="7" borderId="1" xfId="7" applyFont="1" applyFill="1" applyBorder="1" applyAlignment="1" applyProtection="1">
      <alignment horizontal="center" vertical="center" wrapText="1"/>
      <protection locked="0"/>
    </xf>
    <xf numFmtId="0" fontId="19" fillId="8" borderId="2" xfId="0" applyFont="1" applyFill="1" applyBorder="1" applyAlignment="1">
      <alignment horizontal="left" vertical="top" wrapText="1"/>
    </xf>
    <xf numFmtId="0" fontId="19" fillId="8" borderId="3" xfId="0" applyFont="1" applyFill="1" applyBorder="1" applyAlignment="1">
      <alignment horizontal="left" vertical="top" wrapText="1"/>
    </xf>
    <xf numFmtId="0" fontId="19" fillId="8" borderId="4" xfId="0" applyFont="1" applyFill="1" applyBorder="1" applyAlignment="1">
      <alignment horizontal="left" vertical="top" wrapText="1"/>
    </xf>
    <xf numFmtId="3" fontId="8" fillId="2" borderId="22" xfId="0" quotePrefix="1" applyNumberFormat="1" applyFont="1" applyFill="1" applyBorder="1" applyAlignment="1">
      <alignment horizontal="center" vertical="center" wrapText="1"/>
    </xf>
    <xf numFmtId="44" fontId="8" fillId="2" borderId="30" xfId="5" applyFont="1" applyFill="1" applyBorder="1" applyAlignment="1">
      <alignment horizontal="center" vertical="center"/>
    </xf>
    <xf numFmtId="3" fontId="8" fillId="2" borderId="24" xfId="0" quotePrefix="1" applyNumberFormat="1" applyFont="1" applyFill="1" applyBorder="1" applyAlignment="1">
      <alignment horizontal="center" vertical="center" wrapText="1"/>
    </xf>
    <xf numFmtId="166" fontId="8" fillId="2" borderId="29" xfId="5" applyNumberFormat="1" applyFont="1" applyFill="1" applyBorder="1" applyAlignment="1">
      <alignment horizontal="center" vertical="center"/>
    </xf>
    <xf numFmtId="0" fontId="7" fillId="2" borderId="0" xfId="0" quotePrefix="1" applyFont="1" applyFill="1" applyAlignment="1">
      <alignment horizontal="left" vertical="top" wrapText="1"/>
    </xf>
    <xf numFmtId="0" fontId="24" fillId="2" borderId="0" xfId="0" applyFont="1" applyFill="1" applyAlignment="1">
      <alignment horizontal="center" vertical="center"/>
    </xf>
    <xf numFmtId="0" fontId="7" fillId="5" borderId="3" xfId="0" quotePrefix="1" applyFont="1" applyFill="1" applyBorder="1" applyAlignment="1">
      <alignment horizontal="left" vertical="top" wrapText="1"/>
    </xf>
    <xf numFmtId="0" fontId="7" fillId="5" borderId="4" xfId="0" quotePrefix="1" applyFont="1" applyFill="1" applyBorder="1" applyAlignment="1">
      <alignment horizontal="left" vertical="top" wrapText="1"/>
    </xf>
    <xf numFmtId="0" fontId="26" fillId="2" borderId="1" xfId="0" applyFont="1" applyFill="1" applyBorder="1" applyAlignment="1">
      <alignment horizontal="center" vertical="center"/>
    </xf>
    <xf numFmtId="0" fontId="24" fillId="2" borderId="0" xfId="0" quotePrefix="1" applyFont="1" applyFill="1" applyAlignment="1">
      <alignment horizontal="left" vertical="top"/>
    </xf>
    <xf numFmtId="0" fontId="25" fillId="8" borderId="0" xfId="0" applyFont="1" applyFill="1" applyAlignment="1">
      <alignment horizontal="left" vertical="top" wrapText="1"/>
    </xf>
    <xf numFmtId="0" fontId="25" fillId="6" borderId="0" xfId="0" applyFont="1" applyFill="1" applyAlignment="1">
      <alignment horizontal="left" vertical="top" wrapText="1"/>
    </xf>
    <xf numFmtId="0" fontId="16" fillId="2" borderId="0" xfId="0" quotePrefix="1" applyFont="1" applyFill="1" applyAlignment="1">
      <alignment horizontal="left" vertical="top" wrapText="1"/>
    </xf>
    <xf numFmtId="7" fontId="13" fillId="5" borderId="1" xfId="5" applyNumberFormat="1" applyFont="1" applyFill="1" applyBorder="1" applyAlignment="1">
      <alignment horizontal="center" vertical="center"/>
    </xf>
    <xf numFmtId="0" fontId="13" fillId="2" borderId="0" xfId="0" applyFont="1" applyFill="1" applyAlignment="1">
      <alignment horizontal="center" vertical="center"/>
    </xf>
    <xf numFmtId="44" fontId="8" fillId="2" borderId="0" xfId="5" quotePrefix="1" applyFont="1" applyFill="1" applyBorder="1" applyAlignment="1">
      <alignment horizontal="center" vertical="top" wrapText="1"/>
    </xf>
    <xf numFmtId="0" fontId="13" fillId="2" borderId="1" xfId="0" applyFont="1" applyFill="1" applyBorder="1" applyAlignment="1">
      <alignment horizontal="center" vertical="center" wrapText="1"/>
    </xf>
    <xf numFmtId="44" fontId="8" fillId="2" borderId="1" xfId="5" quotePrefix="1" applyFont="1" applyFill="1" applyBorder="1" applyAlignment="1">
      <alignment horizontal="center" vertical="center" wrapText="1"/>
    </xf>
    <xf numFmtId="7" fontId="13" fillId="2" borderId="0" xfId="5" applyNumberFormat="1" applyFont="1" applyFill="1" applyBorder="1" applyAlignment="1">
      <alignment horizontal="center" vertical="center"/>
    </xf>
    <xf numFmtId="44" fontId="13" fillId="3" borderId="1" xfId="5" applyFont="1" applyFill="1" applyBorder="1" applyAlignment="1">
      <alignment horizontal="center" vertical="center"/>
    </xf>
    <xf numFmtId="7" fontId="8" fillId="4" borderId="1" xfId="0" applyNumberFormat="1" applyFont="1" applyFill="1" applyBorder="1" applyAlignment="1">
      <alignment horizontal="center" vertical="center"/>
    </xf>
    <xf numFmtId="44" fontId="27" fillId="8" borderId="1" xfId="5" applyFont="1" applyFill="1" applyBorder="1" applyAlignment="1">
      <alignment horizontal="center" vertical="center" wrapText="1"/>
    </xf>
    <xf numFmtId="3" fontId="11" fillId="2" borderId="29" xfId="0" quotePrefix="1" applyNumberFormat="1" applyFont="1" applyFill="1" applyBorder="1" applyAlignment="1">
      <alignment horizontal="center" vertical="center" wrapText="1"/>
    </xf>
    <xf numFmtId="44" fontId="26" fillId="3" borderId="1" xfId="5" applyFont="1" applyFill="1" applyBorder="1" applyAlignment="1">
      <alignment horizontal="center" vertical="center"/>
    </xf>
    <xf numFmtId="0" fontId="7" fillId="2" borderId="0" xfId="0" quotePrefix="1" applyFont="1" applyFill="1" applyAlignment="1">
      <alignment horizontal="right" wrapText="1"/>
    </xf>
    <xf numFmtId="0" fontId="26" fillId="2" borderId="0" xfId="0" applyFont="1" applyFill="1" applyAlignment="1">
      <alignment horizontal="center" vertical="center"/>
    </xf>
    <xf numFmtId="44" fontId="26" fillId="2" borderId="0" xfId="5" applyFont="1" applyFill="1" applyBorder="1" applyAlignment="1">
      <alignment horizontal="center" vertical="center"/>
    </xf>
    <xf numFmtId="0" fontId="7" fillId="2" borderId="1" xfId="0" quotePrefix="1" applyFont="1" applyFill="1" applyBorder="1" applyAlignment="1">
      <alignment horizontal="left" wrapText="1"/>
    </xf>
    <xf numFmtId="44" fontId="26" fillId="5" borderId="1" xfId="5" applyFont="1" applyFill="1" applyBorder="1" applyAlignment="1">
      <alignment horizontal="center" vertical="center"/>
    </xf>
    <xf numFmtId="0" fontId="20" fillId="8" borderId="0" xfId="0" applyFont="1" applyFill="1" applyAlignment="1">
      <alignment horizontal="left" vertical="top"/>
    </xf>
    <xf numFmtId="0" fontId="1" fillId="2" borderId="0" xfId="0" quotePrefix="1" applyFont="1" applyFill="1" applyAlignment="1">
      <alignment horizontal="left" vertical="top" wrapText="1"/>
    </xf>
    <xf numFmtId="0" fontId="21" fillId="8" borderId="2" xfId="0" applyFont="1" applyFill="1" applyBorder="1" applyAlignment="1">
      <alignment horizontal="center" vertical="top" wrapText="1"/>
    </xf>
    <xf numFmtId="0" fontId="21" fillId="8" borderId="3" xfId="0" applyFont="1" applyFill="1" applyBorder="1" applyAlignment="1">
      <alignment horizontal="center" vertical="top" wrapText="1"/>
    </xf>
    <xf numFmtId="0" fontId="21" fillId="8" borderId="4" xfId="0" applyFont="1" applyFill="1" applyBorder="1" applyAlignment="1">
      <alignment horizontal="center" vertical="top" wrapText="1"/>
    </xf>
    <xf numFmtId="0" fontId="21" fillId="8" borderId="2" xfId="0" applyFont="1" applyFill="1" applyBorder="1" applyAlignment="1">
      <alignment horizontal="left" vertical="top" wrapText="1"/>
    </xf>
    <xf numFmtId="0" fontId="21" fillId="8" borderId="3" xfId="0" applyFont="1" applyFill="1" applyBorder="1" applyAlignment="1">
      <alignment horizontal="left" vertical="top" wrapText="1"/>
    </xf>
    <xf numFmtId="0" fontId="21" fillId="8" borderId="4" xfId="0" applyFont="1" applyFill="1" applyBorder="1" applyAlignment="1">
      <alignment horizontal="left" vertical="top" wrapText="1"/>
    </xf>
    <xf numFmtId="0" fontId="19" fillId="8" borderId="2" xfId="0" applyFont="1" applyFill="1" applyBorder="1" applyAlignment="1">
      <alignment horizontal="left" vertical="top" wrapText="1"/>
    </xf>
    <xf numFmtId="0" fontId="19" fillId="8" borderId="3" xfId="0" applyFont="1" applyFill="1" applyBorder="1" applyAlignment="1">
      <alignment horizontal="left" vertical="top" wrapText="1"/>
    </xf>
    <xf numFmtId="0" fontId="19" fillId="8" borderId="4" xfId="0" applyFont="1" applyFill="1" applyBorder="1" applyAlignment="1">
      <alignment horizontal="left" vertical="top" wrapText="1"/>
    </xf>
    <xf numFmtId="0" fontId="28" fillId="2" borderId="0" xfId="0" quotePrefix="1" applyFont="1" applyFill="1" applyAlignment="1">
      <alignment horizontal="center" wrapText="1"/>
    </xf>
    <xf numFmtId="0" fontId="23" fillId="2" borderId="0" xfId="0" quotePrefix="1" applyFont="1" applyFill="1" applyAlignment="1">
      <alignment horizontal="center" wrapText="1"/>
    </xf>
    <xf numFmtId="0" fontId="15" fillId="5" borderId="2" xfId="0" quotePrefix="1" applyFont="1" applyFill="1" applyBorder="1" applyAlignment="1">
      <alignment horizontal="left" wrapText="1"/>
    </xf>
    <xf numFmtId="0" fontId="15" fillId="5" borderId="3" xfId="0" quotePrefix="1" applyFont="1" applyFill="1" applyBorder="1" applyAlignment="1">
      <alignment horizontal="left" wrapText="1"/>
    </xf>
    <xf numFmtId="0" fontId="15" fillId="5" borderId="4" xfId="0" quotePrefix="1" applyFont="1" applyFill="1" applyBorder="1" applyAlignment="1">
      <alignment horizontal="left" wrapText="1"/>
    </xf>
    <xf numFmtId="0" fontId="8" fillId="2" borderId="0" xfId="0" quotePrefix="1" applyFont="1" applyFill="1" applyAlignment="1">
      <alignment horizontal="left" vertical="top" wrapText="1"/>
    </xf>
    <xf numFmtId="0" fontId="1" fillId="2" borderId="0" xfId="0" quotePrefix="1" applyFont="1" applyFill="1" applyAlignment="1">
      <alignment horizontal="left" vertical="top" wrapText="1"/>
    </xf>
    <xf numFmtId="164" fontId="12" fillId="2" borderId="0" xfId="0" applyNumberFormat="1" applyFont="1" applyFill="1" applyAlignment="1">
      <alignment horizontal="left"/>
    </xf>
    <xf numFmtId="164" fontId="12" fillId="2" borderId="0" xfId="0" quotePrefix="1" applyNumberFormat="1" applyFont="1" applyFill="1" applyAlignment="1">
      <alignment horizontal="left"/>
    </xf>
    <xf numFmtId="0" fontId="8" fillId="5" borderId="2" xfId="0" quotePrefix="1" applyFont="1" applyFill="1" applyBorder="1" applyAlignment="1">
      <alignment horizontal="left"/>
    </xf>
    <xf numFmtId="0" fontId="8" fillId="5" borderId="3" xfId="0" applyFont="1" applyFill="1" applyBorder="1" applyAlignment="1">
      <alignment horizontal="left"/>
    </xf>
    <xf numFmtId="0" fontId="8" fillId="5" borderId="4" xfId="0" applyFont="1" applyFill="1" applyBorder="1" applyAlignment="1">
      <alignment horizontal="left"/>
    </xf>
    <xf numFmtId="0" fontId="8" fillId="5" borderId="2" xfId="0" quotePrefix="1" applyFont="1" applyFill="1" applyBorder="1" applyAlignment="1">
      <alignment horizontal="left" wrapText="1"/>
    </xf>
    <xf numFmtId="0" fontId="8" fillId="5" borderId="3" xfId="0" quotePrefix="1" applyFont="1" applyFill="1" applyBorder="1" applyAlignment="1">
      <alignment horizontal="left" wrapText="1"/>
    </xf>
    <xf numFmtId="0" fontId="8" fillId="5" borderId="4" xfId="0" quotePrefix="1" applyFont="1" applyFill="1" applyBorder="1" applyAlignment="1">
      <alignment horizontal="left" wrapText="1"/>
    </xf>
    <xf numFmtId="0" fontId="7" fillId="2" borderId="2" xfId="0" quotePrefix="1" applyFont="1" applyFill="1" applyBorder="1" applyAlignment="1">
      <alignment horizontal="left" vertical="top" wrapText="1"/>
    </xf>
    <xf numFmtId="0" fontId="7" fillId="2" borderId="3" xfId="0" quotePrefix="1" applyFont="1" applyFill="1" applyBorder="1" applyAlignment="1">
      <alignment horizontal="left" vertical="top" wrapText="1"/>
    </xf>
    <xf numFmtId="0" fontId="7" fillId="2" borderId="4" xfId="0" quotePrefix="1" applyFont="1" applyFill="1" applyBorder="1" applyAlignment="1">
      <alignment horizontal="left" vertical="top" wrapText="1"/>
    </xf>
    <xf numFmtId="0" fontId="19" fillId="6" borderId="0" xfId="0" applyFont="1" applyFill="1" applyAlignment="1">
      <alignment horizontal="left" vertical="top" wrapText="1"/>
    </xf>
    <xf numFmtId="0" fontId="10" fillId="2" borderId="2" xfId="0" quotePrefix="1"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12" fillId="2" borderId="0" xfId="0" quotePrefix="1" applyFont="1" applyFill="1" applyAlignment="1">
      <alignment horizontal="left" vertical="top" wrapText="1"/>
    </xf>
    <xf numFmtId="0" fontId="12" fillId="2" borderId="0" xfId="0" applyFont="1" applyFill="1" applyAlignment="1">
      <alignment horizontal="left" vertical="top" wrapText="1"/>
    </xf>
    <xf numFmtId="0" fontId="1" fillId="2" borderId="0" xfId="0" quotePrefix="1" applyFont="1" applyFill="1" applyAlignment="1">
      <alignment horizontal="left" vertical="top"/>
    </xf>
    <xf numFmtId="0" fontId="1" fillId="3" borderId="22" xfId="0" quotePrefix="1"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2" borderId="0" xfId="0" applyFont="1" applyFill="1"/>
    <xf numFmtId="0" fontId="1" fillId="2" borderId="0" xfId="0" applyFont="1" applyFill="1" applyAlignment="1">
      <alignment horizontal="left" wrapText="1"/>
    </xf>
    <xf numFmtId="0" fontId="1" fillId="3" borderId="24" xfId="0" applyFont="1" applyFill="1" applyBorder="1" applyAlignment="1" applyProtection="1">
      <alignment horizontal="center" vertical="center"/>
      <protection locked="0"/>
    </xf>
    <xf numFmtId="0" fontId="1" fillId="3" borderId="25" xfId="0" applyFont="1" applyFill="1" applyBorder="1" applyAlignment="1" applyProtection="1">
      <alignment horizontal="center" vertical="center"/>
      <protection locked="0"/>
    </xf>
    <xf numFmtId="0" fontId="1" fillId="3" borderId="28" xfId="0" applyFont="1" applyFill="1" applyBorder="1" applyAlignment="1" applyProtection="1">
      <alignment horizontal="center" vertical="center"/>
      <protection locked="0"/>
    </xf>
    <xf numFmtId="0" fontId="1" fillId="2" borderId="0" xfId="0" quotePrefix="1" applyFont="1" applyFill="1" applyAlignment="1">
      <alignment horizontal="left"/>
    </xf>
    <xf numFmtId="0" fontId="1" fillId="2" borderId="0" xfId="0" quotePrefix="1" applyFont="1" applyFill="1" applyAlignment="1">
      <alignment horizontal="left" wrapText="1"/>
    </xf>
    <xf numFmtId="165" fontId="1" fillId="2" borderId="0" xfId="6" applyNumberFormat="1" applyFont="1" applyFill="1" applyBorder="1" applyAlignment="1">
      <alignment wrapText="1"/>
    </xf>
    <xf numFmtId="0" fontId="1" fillId="5" borderId="3" xfId="0" quotePrefix="1" applyFont="1" applyFill="1" applyBorder="1" applyAlignment="1">
      <alignment horizontal="left" vertical="top" wrapText="1"/>
    </xf>
    <xf numFmtId="0" fontId="1" fillId="5" borderId="4" xfId="0" quotePrefix="1" applyFont="1" applyFill="1" applyBorder="1" applyAlignment="1">
      <alignment horizontal="left" vertical="top" wrapText="1"/>
    </xf>
    <xf numFmtId="0" fontId="1" fillId="2" borderId="8" xfId="0" applyFont="1" applyFill="1" applyBorder="1"/>
    <xf numFmtId="0" fontId="1" fillId="2" borderId="9" xfId="0" applyFont="1" applyFill="1" applyBorder="1"/>
    <xf numFmtId="0" fontId="1" fillId="3" borderId="2" xfId="0" applyFont="1" applyFill="1" applyBorder="1" applyAlignment="1" applyProtection="1">
      <alignment horizontal="left"/>
      <protection locked="0"/>
    </xf>
    <xf numFmtId="0" fontId="1" fillId="3" borderId="3"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1" fillId="3" borderId="1" xfId="0" applyFont="1" applyFill="1" applyBorder="1" applyAlignment="1" applyProtection="1">
      <alignment horizontal="center"/>
      <protection locked="0"/>
    </xf>
    <xf numFmtId="0" fontId="1" fillId="2" borderId="17" xfId="0" applyFont="1" applyFill="1" applyBorder="1"/>
    <xf numFmtId="0" fontId="1" fillId="0" borderId="0" xfId="0" applyFont="1"/>
  </cellXfs>
  <cellStyles count="8">
    <cellStyle name="Invulcel" xfId="1" xr:uid="{00000000-0005-0000-0000-000000000000}"/>
    <cellStyle name="Komma" xfId="6" builtinId="3"/>
    <cellStyle name="Lege cel" xfId="2" xr:uid="{00000000-0005-0000-0000-000002000000}"/>
    <cellStyle name="Procent" xfId="7" builtinId="5"/>
    <cellStyle name="Standaard" xfId="0" builtinId="0"/>
    <cellStyle name="Standaard 2" xfId="3" xr:uid="{00000000-0005-0000-0000-000005000000}"/>
    <cellStyle name="Uitgerekende cel" xfId="4" xr:uid="{00000000-0005-0000-0000-000006000000}"/>
    <cellStyle name="Valuta" xfId="5"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106680</xdr:colOff>
      <xdr:row>2</xdr:row>
      <xdr:rowOff>209450</xdr:rowOff>
    </xdr:from>
    <xdr:to>
      <xdr:col>4</xdr:col>
      <xdr:colOff>733363</xdr:colOff>
      <xdr:row>3</xdr:row>
      <xdr:rowOff>186689</xdr:rowOff>
    </xdr:to>
    <xdr:pic>
      <xdr:nvPicPr>
        <xdr:cNvPr id="1026" name="Afbeelding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080" y="430430"/>
          <a:ext cx="2524063" cy="53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305423</xdr:colOff>
      <xdr:row>1</xdr:row>
      <xdr:rowOff>98136</xdr:rowOff>
    </xdr:from>
    <xdr:to>
      <xdr:col>5</xdr:col>
      <xdr:colOff>1481562</xdr:colOff>
      <xdr:row>2</xdr:row>
      <xdr:rowOff>358488</xdr:rowOff>
    </xdr:to>
    <xdr:pic>
      <xdr:nvPicPr>
        <xdr:cNvPr id="4" name="Afbeelding 3">
          <a:extLst>
            <a:ext uri="{FF2B5EF4-FFF2-40B4-BE49-F238E27FC236}">
              <a16:creationId xmlns:a16="http://schemas.microsoft.com/office/drawing/2014/main" id="{9EA65A3E-1EA9-44C9-9FE6-6287E2725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34461" y="193386"/>
          <a:ext cx="1176139" cy="428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E61C-BFC8-4F3E-8F0D-7D3C67AFD18E}">
  <dimension ref="A1"/>
  <sheetViews>
    <sheetView workbookViewId="0"/>
  </sheetViews>
  <sheetFormatPr defaultRowHeight="13.15"/>
  <sheetData/>
  <pageMargins left="0.7" right="0.7" top="0.75" bottom="0.75" header="0.3" footer="0.3"/>
  <pageSetup paperSize="9" orientation="portrait" verticalDpi="0" r:id="rId1"/>
  <customProperties>
    <customPr name="SLWorkbook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23"/>
  <sheetViews>
    <sheetView tabSelected="1" zoomScaleNormal="100" zoomScaleSheetLayoutView="110" workbookViewId="0">
      <selection activeCell="C37" sqref="C37:F37"/>
    </sheetView>
  </sheetViews>
  <sheetFormatPr defaultColWidth="0" defaultRowHeight="13.9" zeroHeight="1"/>
  <cols>
    <col min="1" max="2" width="1.140625" style="6" customWidth="1"/>
    <col min="3" max="3" width="13.28515625" style="6" customWidth="1"/>
    <col min="4" max="4" width="14.28515625" style="6" customWidth="1"/>
    <col min="5" max="5" width="31.28515625" style="6" customWidth="1"/>
    <col min="6" max="6" width="20.42578125" style="6" customWidth="1"/>
    <col min="7" max="7" width="2.140625" style="6" customWidth="1"/>
    <col min="8" max="8" width="15.28515625" style="6" customWidth="1"/>
    <col min="9" max="9" width="14.28515625" style="6" customWidth="1"/>
    <col min="10" max="10" width="11.28515625" style="6" customWidth="1"/>
    <col min="11" max="11" width="15.85546875" style="6" customWidth="1"/>
    <col min="12" max="13" width="1" style="6" customWidth="1"/>
    <col min="14" max="17" width="2.42578125" style="6" hidden="1" customWidth="1"/>
    <col min="18" max="20" width="9.28515625" style="6" hidden="1" customWidth="1"/>
    <col min="21" max="16384" width="9.28515625" style="6" hidden="1"/>
  </cols>
  <sheetData>
    <row r="1" spans="2:12" ht="6.75" customHeight="1" thickBot="1"/>
    <row r="2" spans="2:12" ht="11.25" customHeight="1" thickTop="1">
      <c r="B2" s="7"/>
      <c r="C2" s="2"/>
      <c r="D2" s="2"/>
      <c r="E2" s="2"/>
      <c r="F2" s="2"/>
      <c r="G2" s="2"/>
      <c r="H2" s="2"/>
      <c r="I2" s="2"/>
      <c r="J2" s="2"/>
      <c r="K2" s="2"/>
      <c r="L2" s="8"/>
    </row>
    <row r="3" spans="2:12" ht="44.25" customHeight="1">
      <c r="B3" s="9"/>
      <c r="C3" s="3"/>
      <c r="D3" s="3"/>
      <c r="E3" s="119" t="s">
        <v>0</v>
      </c>
      <c r="F3" s="120"/>
      <c r="G3" s="120"/>
      <c r="H3" s="120"/>
      <c r="I3" s="120"/>
      <c r="J3" s="120"/>
      <c r="K3" s="120"/>
      <c r="L3" s="10"/>
    </row>
    <row r="4" spans="2:12" ht="23.25" customHeight="1">
      <c r="B4" s="9"/>
      <c r="C4" s="1"/>
      <c r="D4" s="1"/>
      <c r="E4" s="1"/>
      <c r="F4" s="74" t="s">
        <v>1</v>
      </c>
      <c r="G4" s="4"/>
      <c r="H4" s="1"/>
      <c r="I4" s="1"/>
      <c r="J4" s="1"/>
      <c r="K4" s="1"/>
      <c r="L4" s="10"/>
    </row>
    <row r="5" spans="2:12" ht="16.5" customHeight="1">
      <c r="B5" s="9"/>
      <c r="C5" s="1"/>
      <c r="D5" s="1"/>
      <c r="E5" s="1"/>
      <c r="F5" s="1"/>
      <c r="G5" s="1"/>
      <c r="H5" s="1"/>
      <c r="I5" s="1"/>
      <c r="J5" s="1"/>
      <c r="K5" s="1"/>
      <c r="L5" s="10"/>
    </row>
    <row r="6" spans="2:12" ht="14.45">
      <c r="B6" s="9"/>
      <c r="C6" s="143" t="s">
        <v>2</v>
      </c>
      <c r="D6" s="143"/>
      <c r="E6" s="143"/>
      <c r="F6" s="143"/>
      <c r="G6" s="143"/>
      <c r="H6" s="144" t="s">
        <v>3</v>
      </c>
      <c r="I6" s="145"/>
      <c r="J6" s="145"/>
      <c r="K6" s="146"/>
      <c r="L6" s="10"/>
    </row>
    <row r="7" spans="2:12" ht="14.45">
      <c r="B7" s="9"/>
      <c r="C7" s="143" t="s">
        <v>4</v>
      </c>
      <c r="D7" s="143"/>
      <c r="E7" s="143"/>
      <c r="F7" s="143"/>
      <c r="G7" s="143"/>
      <c r="H7" s="147"/>
      <c r="I7" s="148"/>
      <c r="J7" s="148"/>
      <c r="K7" s="149"/>
      <c r="L7" s="10"/>
    </row>
    <row r="8" spans="2:12" ht="14.45">
      <c r="B8" s="9"/>
      <c r="C8" s="125" t="s">
        <v>5</v>
      </c>
      <c r="D8" s="125"/>
      <c r="E8" s="125"/>
      <c r="F8" s="125"/>
      <c r="G8" s="125"/>
      <c r="H8" s="147"/>
      <c r="I8" s="148"/>
      <c r="J8" s="148"/>
      <c r="K8" s="149"/>
      <c r="L8" s="10"/>
    </row>
    <row r="9" spans="2:12" ht="14.45">
      <c r="B9" s="9"/>
      <c r="C9" s="125" t="s">
        <v>6</v>
      </c>
      <c r="D9" s="125"/>
      <c r="E9" s="125"/>
      <c r="F9" s="125"/>
      <c r="G9" s="125"/>
      <c r="H9" s="147"/>
      <c r="I9" s="148"/>
      <c r="J9" s="148"/>
      <c r="K9" s="149"/>
      <c r="L9" s="10"/>
    </row>
    <row r="10" spans="2:12" ht="30.6" customHeight="1">
      <c r="B10" s="9"/>
      <c r="C10" s="125" t="s">
        <v>7</v>
      </c>
      <c r="D10" s="125"/>
      <c r="E10" s="125"/>
      <c r="F10" s="125"/>
      <c r="G10" s="125"/>
      <c r="H10" s="147"/>
      <c r="I10" s="148"/>
      <c r="J10" s="148"/>
      <c r="K10" s="149"/>
      <c r="L10" s="10"/>
    </row>
    <row r="11" spans="2:12" ht="14.45">
      <c r="B11" s="9"/>
      <c r="C11" s="125" t="s">
        <v>8</v>
      </c>
      <c r="D11" s="125"/>
      <c r="E11" s="125"/>
      <c r="F11" s="125"/>
      <c r="G11" s="125"/>
      <c r="H11" s="147"/>
      <c r="I11" s="148"/>
      <c r="J11" s="148"/>
      <c r="K11" s="149"/>
      <c r="L11" s="10"/>
    </row>
    <row r="12" spans="2:12" ht="14.45">
      <c r="B12" s="9"/>
      <c r="C12" s="124" t="s">
        <v>9</v>
      </c>
      <c r="D12" s="124"/>
      <c r="E12" s="124"/>
      <c r="F12" s="124"/>
      <c r="G12" s="124"/>
      <c r="H12" s="147"/>
      <c r="I12" s="148"/>
      <c r="J12" s="148"/>
      <c r="K12" s="149"/>
      <c r="L12" s="10"/>
    </row>
    <row r="13" spans="2:12" ht="28.9" customHeight="1">
      <c r="B13" s="9"/>
      <c r="C13" s="125" t="s">
        <v>10</v>
      </c>
      <c r="D13" s="125"/>
      <c r="E13" s="125"/>
      <c r="F13" s="125"/>
      <c r="G13" s="109"/>
      <c r="H13" s="147"/>
      <c r="I13" s="148"/>
      <c r="J13" s="148"/>
      <c r="K13" s="149"/>
      <c r="L13" s="10"/>
    </row>
    <row r="14" spans="2:12" ht="30.4" customHeight="1">
      <c r="B14" s="9"/>
      <c r="C14" s="125" t="s">
        <v>11</v>
      </c>
      <c r="D14" s="125"/>
      <c r="E14" s="125"/>
      <c r="F14" s="125"/>
      <c r="G14" s="125"/>
      <c r="H14" s="147"/>
      <c r="I14" s="148"/>
      <c r="J14" s="148"/>
      <c r="K14" s="149"/>
      <c r="L14" s="10"/>
    </row>
    <row r="15" spans="2:12" ht="14.45" customHeight="1">
      <c r="B15" s="9"/>
      <c r="C15" s="48"/>
      <c r="D15" s="48"/>
      <c r="E15" s="48"/>
      <c r="F15" s="150"/>
      <c r="G15" s="150"/>
      <c r="H15" s="147"/>
      <c r="I15" s="148"/>
      <c r="J15" s="148"/>
      <c r="K15" s="149"/>
      <c r="L15" s="10"/>
    </row>
    <row r="16" spans="2:12" ht="15" customHeight="1">
      <c r="B16" s="9"/>
      <c r="C16" s="59" t="s">
        <v>12</v>
      </c>
      <c r="D16" s="126">
        <v>45925</v>
      </c>
      <c r="E16" s="127"/>
      <c r="F16" s="151"/>
      <c r="G16" s="150"/>
      <c r="H16" s="152"/>
      <c r="I16" s="153"/>
      <c r="J16" s="153"/>
      <c r="K16" s="154"/>
      <c r="L16" s="10"/>
    </row>
    <row r="17" spans="2:12" ht="14.45">
      <c r="B17" s="9"/>
      <c r="C17" s="155"/>
      <c r="D17" s="151"/>
      <c r="E17" s="151"/>
      <c r="F17" s="151"/>
      <c r="G17" s="150"/>
      <c r="H17" s="150"/>
      <c r="I17" s="5"/>
      <c r="J17" s="5"/>
      <c r="K17" s="5"/>
      <c r="L17" s="10"/>
    </row>
    <row r="18" spans="2:12" ht="14.45">
      <c r="B18" s="9"/>
      <c r="C18" s="131" t="s">
        <v>13</v>
      </c>
      <c r="D18" s="132"/>
      <c r="E18" s="132"/>
      <c r="F18" s="133"/>
      <c r="G18" s="150"/>
      <c r="H18" s="150"/>
      <c r="I18" s="5"/>
      <c r="J18" s="5"/>
      <c r="K18" s="5"/>
      <c r="L18" s="10"/>
    </row>
    <row r="19" spans="2:12" ht="15" thickBot="1">
      <c r="B19" s="9"/>
      <c r="C19" s="156"/>
      <c r="D19" s="156"/>
      <c r="E19" s="156"/>
      <c r="F19" s="156"/>
      <c r="H19" s="157"/>
      <c r="I19" s="157"/>
      <c r="J19" s="157"/>
      <c r="K19" s="150"/>
      <c r="L19" s="10"/>
    </row>
    <row r="20" spans="2:12" ht="17.45" customHeight="1" thickBot="1">
      <c r="B20" s="9"/>
      <c r="C20" s="121" t="s">
        <v>14</v>
      </c>
      <c r="D20" s="122"/>
      <c r="E20" s="122"/>
      <c r="F20" s="123"/>
      <c r="G20" s="43"/>
      <c r="H20" s="45"/>
      <c r="I20" s="44"/>
      <c r="J20" s="44"/>
      <c r="K20" s="73" t="s">
        <v>15</v>
      </c>
      <c r="L20" s="10"/>
    </row>
    <row r="21" spans="2:12" ht="14.45" customHeight="1">
      <c r="B21" s="9"/>
      <c r="C21" s="88"/>
      <c r="D21" s="57"/>
      <c r="E21" s="57"/>
      <c r="F21" s="57"/>
      <c r="G21" s="50"/>
      <c r="I21" s="58"/>
      <c r="J21" s="46"/>
      <c r="K21" s="47"/>
      <c r="L21" s="10"/>
    </row>
    <row r="22" spans="2:12" ht="14.45" customHeight="1">
      <c r="B22" s="9"/>
      <c r="C22" s="108"/>
      <c r="D22" s="57"/>
      <c r="E22" s="57"/>
      <c r="F22" s="57"/>
      <c r="G22" s="50"/>
      <c r="H22" s="71" t="s">
        <v>16</v>
      </c>
      <c r="I22" s="64" t="s">
        <v>17</v>
      </c>
      <c r="J22" s="46"/>
      <c r="K22" s="47"/>
      <c r="L22" s="10"/>
    </row>
    <row r="23" spans="2:12" ht="14.45" customHeight="1">
      <c r="B23" s="9"/>
      <c r="C23" s="54" t="s">
        <v>18</v>
      </c>
      <c r="D23" s="158"/>
      <c r="E23" s="158"/>
      <c r="F23" s="159"/>
      <c r="G23" s="43"/>
      <c r="H23" s="65" t="s">
        <v>19</v>
      </c>
      <c r="I23" s="65" t="s">
        <v>20</v>
      </c>
      <c r="L23" s="10"/>
    </row>
    <row r="24" spans="2:12" ht="108.6" customHeight="1">
      <c r="B24" s="9"/>
      <c r="C24" s="116" t="s">
        <v>21</v>
      </c>
      <c r="D24" s="117"/>
      <c r="E24" s="117"/>
      <c r="F24" s="118"/>
      <c r="G24" s="51"/>
      <c r="H24" s="100">
        <f>8000*40</f>
        <v>320000</v>
      </c>
      <c r="I24" s="75"/>
      <c r="J24" s="63"/>
      <c r="K24" s="92">
        <f>(H24*8)*(1-I24)</f>
        <v>2560000</v>
      </c>
      <c r="L24" s="10"/>
    </row>
    <row r="25" spans="2:12" ht="6" customHeight="1">
      <c r="B25" s="9"/>
      <c r="C25" s="89"/>
      <c r="D25" s="57"/>
      <c r="E25" s="57"/>
      <c r="F25" s="57"/>
      <c r="G25" s="51"/>
      <c r="H25" s="69"/>
      <c r="I25" s="63"/>
      <c r="J25" s="63"/>
      <c r="K25" s="70"/>
      <c r="L25" s="10"/>
    </row>
    <row r="26" spans="2:12" ht="8.4499999999999993" customHeight="1">
      <c r="B26" s="9"/>
      <c r="C26" s="137"/>
      <c r="D26" s="137"/>
      <c r="E26" s="137"/>
      <c r="F26" s="137"/>
      <c r="G26" s="51"/>
      <c r="H26" s="93"/>
      <c r="I26" s="94"/>
      <c r="J26" s="46"/>
      <c r="K26" s="47"/>
      <c r="L26" s="10"/>
    </row>
    <row r="27" spans="2:12" ht="19.149999999999999" customHeight="1">
      <c r="B27" s="9"/>
      <c r="C27" s="54" t="s">
        <v>22</v>
      </c>
      <c r="D27" s="67"/>
      <c r="E27" s="67"/>
      <c r="F27" s="68"/>
      <c r="G27" s="51"/>
      <c r="H27" s="93"/>
      <c r="I27" s="94"/>
      <c r="L27" s="10"/>
    </row>
    <row r="28" spans="2:12" ht="63.6" customHeight="1">
      <c r="B28" s="9"/>
      <c r="C28" s="116" t="s">
        <v>23</v>
      </c>
      <c r="D28" s="117"/>
      <c r="E28" s="117"/>
      <c r="F28" s="118"/>
      <c r="G28" s="51"/>
      <c r="H28" s="95" t="s">
        <v>24</v>
      </c>
      <c r="I28" s="96" t="s">
        <v>25</v>
      </c>
      <c r="J28" s="63"/>
      <c r="K28" s="97"/>
      <c r="L28" s="10"/>
    </row>
    <row r="29" spans="2:12" ht="17.45" customHeight="1">
      <c r="B29" s="9"/>
      <c r="C29" s="116" t="s">
        <v>26</v>
      </c>
      <c r="D29" s="117"/>
      <c r="E29" s="117"/>
      <c r="F29" s="118"/>
      <c r="G29" s="51"/>
      <c r="H29" s="101">
        <v>6</v>
      </c>
      <c r="I29" s="98"/>
      <c r="J29" s="63"/>
      <c r="K29" s="66">
        <f>H29*I29*8</f>
        <v>0</v>
      </c>
      <c r="L29" s="10"/>
    </row>
    <row r="30" spans="2:12" ht="17.45" customHeight="1">
      <c r="B30" s="9"/>
      <c r="C30" s="116" t="s">
        <v>27</v>
      </c>
      <c r="D30" s="117"/>
      <c r="E30" s="117"/>
      <c r="F30" s="118"/>
      <c r="G30" s="51"/>
      <c r="H30" s="87">
        <v>49</v>
      </c>
      <c r="I30" s="98"/>
      <c r="J30" s="63"/>
      <c r="K30" s="66">
        <f t="shared" ref="K30:K34" si="0">H30*I30*8</f>
        <v>0</v>
      </c>
      <c r="L30" s="10"/>
    </row>
    <row r="31" spans="2:12" ht="17.45" customHeight="1">
      <c r="B31" s="9"/>
      <c r="C31" s="116" t="s">
        <v>28</v>
      </c>
      <c r="D31" s="117"/>
      <c r="E31" s="117"/>
      <c r="F31" s="118"/>
      <c r="G31" s="51"/>
      <c r="H31" s="87">
        <v>44</v>
      </c>
      <c r="I31" s="98"/>
      <c r="J31" s="63"/>
      <c r="K31" s="66">
        <f t="shared" si="0"/>
        <v>0</v>
      </c>
      <c r="L31" s="10"/>
    </row>
    <row r="32" spans="2:12" ht="17.45" customHeight="1">
      <c r="B32" s="9"/>
      <c r="C32" s="116" t="s">
        <v>29</v>
      </c>
      <c r="D32" s="117"/>
      <c r="E32" s="117"/>
      <c r="F32" s="118"/>
      <c r="G32" s="51"/>
      <c r="H32" s="87">
        <v>58</v>
      </c>
      <c r="I32" s="98"/>
      <c r="J32" s="63"/>
      <c r="K32" s="66">
        <f t="shared" si="0"/>
        <v>0</v>
      </c>
      <c r="L32" s="10"/>
    </row>
    <row r="33" spans="2:12" ht="17.45" customHeight="1">
      <c r="B33" s="9"/>
      <c r="C33" s="116" t="s">
        <v>30</v>
      </c>
      <c r="D33" s="117"/>
      <c r="E33" s="117"/>
      <c r="F33" s="118"/>
      <c r="G33" s="51"/>
      <c r="H33" s="87">
        <f>55+275+65</f>
        <v>395</v>
      </c>
      <c r="I33" s="98"/>
      <c r="J33" s="63"/>
      <c r="K33" s="66">
        <f t="shared" si="0"/>
        <v>0</v>
      </c>
      <c r="L33" s="10"/>
    </row>
    <row r="34" spans="2:12" ht="17.45" customHeight="1">
      <c r="B34" s="9"/>
      <c r="C34" s="116" t="s">
        <v>31</v>
      </c>
      <c r="D34" s="117"/>
      <c r="E34" s="117"/>
      <c r="F34" s="118"/>
      <c r="G34" s="51"/>
      <c r="H34" s="87">
        <v>1</v>
      </c>
      <c r="I34" s="98"/>
      <c r="J34" s="63"/>
      <c r="K34" s="66">
        <f t="shared" si="0"/>
        <v>0</v>
      </c>
      <c r="L34" s="10"/>
    </row>
    <row r="35" spans="2:12" ht="14.45" customHeight="1">
      <c r="B35" s="9"/>
      <c r="C35" s="90"/>
      <c r="E35" s="53"/>
      <c r="F35" s="53"/>
      <c r="G35" s="51"/>
      <c r="H35" s="60"/>
      <c r="I35" s="62"/>
      <c r="J35" s="61"/>
      <c r="L35" s="10"/>
    </row>
    <row r="36" spans="2:12" ht="14.45" customHeight="1">
      <c r="B36" s="9"/>
      <c r="C36" s="54" t="s">
        <v>32</v>
      </c>
      <c r="D36" s="54"/>
      <c r="E36" s="55"/>
      <c r="F36" s="56"/>
      <c r="G36" s="52"/>
      <c r="H36" s="79"/>
      <c r="I36" s="80"/>
      <c r="J36" s="46"/>
      <c r="K36" s="47"/>
      <c r="L36" s="10"/>
    </row>
    <row r="37" spans="2:12" ht="66.599999999999994" customHeight="1">
      <c r="B37" s="9"/>
      <c r="C37" s="116" t="s">
        <v>33</v>
      </c>
      <c r="D37" s="117"/>
      <c r="E37" s="117"/>
      <c r="F37" s="118"/>
      <c r="G37" s="52"/>
      <c r="H37" s="81" t="s">
        <v>34</v>
      </c>
      <c r="I37" s="82" t="s">
        <v>35</v>
      </c>
      <c r="J37" s="46"/>
      <c r="K37" s="47"/>
      <c r="L37" s="10"/>
    </row>
    <row r="38" spans="2:12" ht="17.45" customHeight="1">
      <c r="B38" s="9"/>
      <c r="C38" s="116" t="s">
        <v>36</v>
      </c>
      <c r="D38" s="117"/>
      <c r="E38" s="117"/>
      <c r="F38" s="118"/>
      <c r="G38" s="43"/>
      <c r="H38" s="101">
        <v>50</v>
      </c>
      <c r="I38" s="98"/>
      <c r="J38" s="46"/>
      <c r="K38" s="66">
        <f>H38*I38*8</f>
        <v>0</v>
      </c>
      <c r="L38" s="10"/>
    </row>
    <row r="39" spans="2:12" ht="14.45" customHeight="1">
      <c r="B39" s="9"/>
      <c r="C39" s="134" t="s">
        <v>37</v>
      </c>
      <c r="D39" s="135"/>
      <c r="E39" s="135"/>
      <c r="F39" s="136"/>
      <c r="G39" s="43"/>
      <c r="H39" s="87">
        <v>1500</v>
      </c>
      <c r="I39" s="98"/>
      <c r="K39" s="66">
        <f>H39*I39*8</f>
        <v>0</v>
      </c>
      <c r="L39" s="10"/>
    </row>
    <row r="40" spans="2:12" ht="14.45" customHeight="1">
      <c r="B40" s="9"/>
      <c r="C40" s="134" t="s">
        <v>38</v>
      </c>
      <c r="D40" s="135"/>
      <c r="E40" s="135"/>
      <c r="F40" s="136"/>
      <c r="G40" s="43"/>
      <c r="H40" s="87">
        <v>10</v>
      </c>
      <c r="I40" s="98"/>
      <c r="K40" s="66">
        <f>H40*I40*8</f>
        <v>0</v>
      </c>
      <c r="L40" s="10"/>
    </row>
    <row r="41" spans="2:12" ht="14.45" customHeight="1">
      <c r="B41" s="9"/>
      <c r="C41" s="91"/>
      <c r="D41" s="83"/>
      <c r="E41" s="83"/>
      <c r="F41" s="83"/>
      <c r="G41" s="43"/>
      <c r="H41" s="84"/>
      <c r="K41" s="47"/>
      <c r="L41" s="10"/>
    </row>
    <row r="42" spans="2:12" ht="14.45" customHeight="1">
      <c r="B42" s="9"/>
      <c r="C42" s="54" t="s">
        <v>39</v>
      </c>
      <c r="D42" s="85"/>
      <c r="E42" s="85"/>
      <c r="F42" s="86"/>
      <c r="G42" s="43"/>
      <c r="H42" s="84"/>
      <c r="K42" s="47"/>
      <c r="L42" s="10"/>
    </row>
    <row r="43" spans="2:12" ht="124.5" customHeight="1">
      <c r="B43" s="9"/>
      <c r="C43" s="116" t="s">
        <v>40</v>
      </c>
      <c r="D43" s="117"/>
      <c r="E43" s="117"/>
      <c r="F43" s="118"/>
      <c r="G43" s="43"/>
      <c r="H43" s="84"/>
      <c r="K43" s="47"/>
      <c r="L43" s="10"/>
    </row>
    <row r="44" spans="2:12" ht="14.45" customHeight="1">
      <c r="B44" s="9"/>
      <c r="C44" s="76"/>
      <c r="D44" s="77"/>
      <c r="E44" s="77"/>
      <c r="F44" s="78"/>
      <c r="G44" s="43"/>
      <c r="H44" s="87" t="s">
        <v>41</v>
      </c>
      <c r="I44" s="87" t="s">
        <v>42</v>
      </c>
      <c r="K44" s="47"/>
      <c r="L44" s="10"/>
    </row>
    <row r="45" spans="2:12" ht="14.45" customHeight="1">
      <c r="B45" s="9"/>
      <c r="C45" s="113" t="s">
        <v>43</v>
      </c>
      <c r="D45" s="114"/>
      <c r="E45" s="114"/>
      <c r="F45" s="115"/>
      <c r="G45" s="43"/>
      <c r="H45" s="87">
        <v>160</v>
      </c>
      <c r="I45" s="98"/>
      <c r="K45" s="66">
        <f>H45*I45*8</f>
        <v>0</v>
      </c>
      <c r="L45" s="10"/>
    </row>
    <row r="46" spans="2:12" ht="14.45" customHeight="1">
      <c r="B46" s="9"/>
      <c r="C46" s="113" t="s">
        <v>44</v>
      </c>
      <c r="D46" s="114"/>
      <c r="E46" s="114"/>
      <c r="F46" s="115"/>
      <c r="G46" s="43"/>
      <c r="H46" s="87">
        <v>800</v>
      </c>
      <c r="I46" s="102"/>
      <c r="K46" s="66">
        <f>H46*I46*8</f>
        <v>0</v>
      </c>
      <c r="L46" s="10"/>
    </row>
    <row r="47" spans="2:12" ht="14.45" customHeight="1">
      <c r="B47" s="9"/>
      <c r="C47" s="113" t="s">
        <v>45</v>
      </c>
      <c r="D47" s="114"/>
      <c r="E47" s="114"/>
      <c r="F47" s="115"/>
      <c r="G47" s="43"/>
      <c r="H47" s="87">
        <v>600</v>
      </c>
      <c r="I47" s="98"/>
      <c r="K47" s="66">
        <f>H47*I47*8</f>
        <v>0</v>
      </c>
      <c r="L47" s="10"/>
    </row>
    <row r="48" spans="2:12" ht="14.45" customHeight="1">
      <c r="B48" s="9"/>
      <c r="C48" s="113" t="s">
        <v>46</v>
      </c>
      <c r="D48" s="114"/>
      <c r="E48" s="114"/>
      <c r="F48" s="115"/>
      <c r="G48" s="43"/>
      <c r="H48" s="87">
        <v>100</v>
      </c>
      <c r="I48" s="98"/>
      <c r="K48" s="66">
        <f>H48*I48*8</f>
        <v>0</v>
      </c>
      <c r="L48" s="10"/>
    </row>
    <row r="49" spans="2:12" ht="14.45" customHeight="1">
      <c r="B49" s="9"/>
      <c r="C49" s="83"/>
      <c r="D49" s="83"/>
      <c r="E49" s="83"/>
      <c r="F49" s="83"/>
      <c r="G49" s="43"/>
      <c r="H49" s="84"/>
      <c r="K49" s="47"/>
      <c r="L49" s="10"/>
    </row>
    <row r="50" spans="2:12" ht="14.45" customHeight="1">
      <c r="B50" s="9"/>
      <c r="C50" s="54" t="s">
        <v>47</v>
      </c>
      <c r="D50" s="85"/>
      <c r="E50" s="85"/>
      <c r="F50" s="86"/>
      <c r="G50" s="43"/>
      <c r="H50" s="84"/>
      <c r="K50" s="47"/>
      <c r="L50" s="10"/>
    </row>
    <row r="51" spans="2:12" ht="93" customHeight="1">
      <c r="B51" s="9"/>
      <c r="C51" s="116" t="s">
        <v>48</v>
      </c>
      <c r="D51" s="117"/>
      <c r="E51" s="117"/>
      <c r="F51" s="118"/>
      <c r="G51" s="43"/>
      <c r="H51" s="84"/>
      <c r="K51" s="47"/>
      <c r="L51" s="10"/>
    </row>
    <row r="52" spans="2:12" ht="14.45" customHeight="1">
      <c r="B52" s="9"/>
      <c r="C52" s="57"/>
      <c r="D52" s="57"/>
      <c r="E52" s="57"/>
      <c r="F52" s="57"/>
      <c r="G52" s="43"/>
      <c r="H52" s="87" t="s">
        <v>49</v>
      </c>
      <c r="I52" s="87" t="s">
        <v>35</v>
      </c>
      <c r="K52" s="47"/>
      <c r="L52" s="10"/>
    </row>
    <row r="53" spans="2:12" ht="14.45" customHeight="1">
      <c r="B53" s="9"/>
      <c r="C53" s="91"/>
      <c r="D53" s="83"/>
      <c r="E53" s="83"/>
      <c r="F53" s="106" t="s">
        <v>50</v>
      </c>
      <c r="G53" s="43"/>
      <c r="H53" s="87">
        <v>1</v>
      </c>
      <c r="I53" s="98"/>
      <c r="K53" s="66">
        <f>H53*I53*8</f>
        <v>0</v>
      </c>
      <c r="L53" s="10"/>
    </row>
    <row r="54" spans="2:12" ht="14.45" customHeight="1">
      <c r="B54" s="9"/>
      <c r="C54" s="83"/>
      <c r="D54" s="83"/>
      <c r="E54" s="83"/>
      <c r="F54" s="106" t="s">
        <v>51</v>
      </c>
      <c r="G54" s="43"/>
      <c r="H54" s="87">
        <v>40</v>
      </c>
      <c r="I54" s="102"/>
      <c r="J54" s="48"/>
      <c r="K54" s="66">
        <f>H54*I54*8</f>
        <v>0</v>
      </c>
      <c r="L54" s="10"/>
    </row>
    <row r="55" spans="2:12" ht="14.45" customHeight="1">
      <c r="B55" s="9"/>
      <c r="C55" s="83"/>
      <c r="D55" s="83"/>
      <c r="E55" s="83"/>
      <c r="F55" s="106" t="s">
        <v>52</v>
      </c>
      <c r="G55" s="43"/>
      <c r="H55" s="87">
        <v>70</v>
      </c>
      <c r="I55" s="102"/>
      <c r="J55" s="48"/>
      <c r="K55" s="66">
        <f>H55*I55*8</f>
        <v>0</v>
      </c>
      <c r="L55" s="10"/>
    </row>
    <row r="56" spans="2:12" ht="14.45" customHeight="1">
      <c r="B56" s="9"/>
      <c r="C56" s="83"/>
      <c r="D56" s="110" t="s">
        <v>53</v>
      </c>
      <c r="E56" s="111"/>
      <c r="F56" s="111"/>
      <c r="G56" s="112"/>
      <c r="H56" s="87">
        <v>60</v>
      </c>
      <c r="I56" s="102"/>
      <c r="J56" s="48"/>
      <c r="K56" s="107">
        <f>H56*I56*8</f>
        <v>0</v>
      </c>
      <c r="L56" s="10"/>
    </row>
    <row r="57" spans="2:12" ht="14.45" customHeight="1">
      <c r="B57" s="9"/>
      <c r="C57" s="83"/>
      <c r="D57" s="83"/>
      <c r="E57" s="83"/>
      <c r="F57" s="103"/>
      <c r="G57" s="43"/>
      <c r="H57" s="104"/>
      <c r="I57" s="105"/>
      <c r="J57" s="48"/>
      <c r="K57" s="70"/>
      <c r="L57" s="10"/>
    </row>
    <row r="58" spans="2:12" ht="14.45" customHeight="1">
      <c r="B58" s="9"/>
      <c r="C58" s="72"/>
      <c r="D58" s="109"/>
      <c r="E58" s="109"/>
      <c r="F58" s="109"/>
      <c r="G58" s="43"/>
      <c r="L58" s="10"/>
    </row>
    <row r="59" spans="2:12" ht="15" customHeight="1">
      <c r="B59" s="9"/>
      <c r="C59" s="128" t="s">
        <v>54</v>
      </c>
      <c r="D59" s="129"/>
      <c r="E59" s="129"/>
      <c r="F59" s="130"/>
      <c r="G59" s="150"/>
      <c r="H59" s="150"/>
      <c r="I59" s="150"/>
      <c r="J59" s="150"/>
      <c r="K59" s="99">
        <f>SUM(K24:K56)</f>
        <v>2560000</v>
      </c>
      <c r="L59" s="10"/>
    </row>
    <row r="60" spans="2:12" ht="12.4" customHeight="1">
      <c r="B60" s="9"/>
      <c r="C60" s="49"/>
      <c r="D60" s="150"/>
      <c r="E60" s="150"/>
      <c r="F60" s="150"/>
      <c r="G60" s="150"/>
      <c r="H60" s="150"/>
      <c r="I60" s="150"/>
      <c r="J60" s="150"/>
      <c r="K60" s="150"/>
      <c r="L60" s="10"/>
    </row>
    <row r="61" spans="2:12" s="14" customFormat="1" ht="15" customHeight="1">
      <c r="B61" s="160"/>
      <c r="C61" s="150"/>
      <c r="D61" s="150"/>
      <c r="E61" s="150"/>
      <c r="F61" s="150"/>
      <c r="G61" s="150"/>
      <c r="H61" s="150"/>
      <c r="I61" s="150" t="s">
        <v>55</v>
      </c>
      <c r="J61" s="150"/>
      <c r="K61" s="150"/>
      <c r="L61" s="161"/>
    </row>
    <row r="62" spans="2:12" ht="15" customHeight="1">
      <c r="B62" s="9"/>
      <c r="C62" s="150" t="s">
        <v>56</v>
      </c>
      <c r="D62" s="162" t="s">
        <v>57</v>
      </c>
      <c r="E62" s="163"/>
      <c r="F62" s="163"/>
      <c r="G62" s="164"/>
      <c r="H62" s="150"/>
      <c r="I62" s="165"/>
      <c r="J62" s="165"/>
      <c r="K62" s="165"/>
      <c r="L62" s="10"/>
    </row>
    <row r="63" spans="2:12" ht="15" customHeight="1">
      <c r="B63" s="9"/>
      <c r="C63" s="150" t="s">
        <v>58</v>
      </c>
      <c r="D63" s="162" t="s">
        <v>57</v>
      </c>
      <c r="E63" s="163"/>
      <c r="F63" s="163"/>
      <c r="G63" s="164"/>
      <c r="H63" s="150"/>
      <c r="I63" s="165"/>
      <c r="J63" s="165"/>
      <c r="K63" s="165"/>
      <c r="L63" s="10"/>
    </row>
    <row r="64" spans="2:12" ht="15" customHeight="1">
      <c r="B64" s="9"/>
      <c r="C64" s="150" t="s">
        <v>59</v>
      </c>
      <c r="D64" s="162" t="s">
        <v>57</v>
      </c>
      <c r="E64" s="163"/>
      <c r="F64" s="163"/>
      <c r="G64" s="164"/>
      <c r="H64" s="150"/>
      <c r="I64" s="165"/>
      <c r="J64" s="165"/>
      <c r="K64" s="165"/>
      <c r="L64" s="10"/>
    </row>
    <row r="65" spans="2:12" ht="15" customHeight="1">
      <c r="B65" s="9"/>
      <c r="C65" s="150" t="s">
        <v>60</v>
      </c>
      <c r="D65" s="162" t="s">
        <v>57</v>
      </c>
      <c r="E65" s="163"/>
      <c r="F65" s="163"/>
      <c r="G65" s="164"/>
      <c r="H65" s="150"/>
      <c r="I65" s="165"/>
      <c r="J65" s="165"/>
      <c r="K65" s="165"/>
      <c r="L65" s="10"/>
    </row>
    <row r="66" spans="2:12" ht="15" customHeight="1">
      <c r="B66" s="9"/>
      <c r="C66" s="150" t="s">
        <v>61</v>
      </c>
      <c r="D66" s="162" t="s">
        <v>57</v>
      </c>
      <c r="E66" s="163"/>
      <c r="F66" s="163"/>
      <c r="G66" s="164"/>
      <c r="H66" s="150"/>
      <c r="I66" s="165"/>
      <c r="J66" s="165"/>
      <c r="K66" s="165"/>
      <c r="L66" s="10"/>
    </row>
    <row r="67" spans="2:12" ht="7.5" customHeight="1" thickBot="1">
      <c r="B67" s="11"/>
      <c r="C67" s="12"/>
      <c r="D67" s="12"/>
      <c r="E67" s="12"/>
      <c r="F67" s="12"/>
      <c r="G67" s="12"/>
      <c r="H67" s="12"/>
      <c r="I67" s="12"/>
      <c r="J67" s="12"/>
      <c r="K67" s="12"/>
      <c r="L67" s="13"/>
    </row>
    <row r="68" spans="2:12" ht="6.75" customHeight="1" thickTop="1"/>
    <row r="69" spans="2:12"/>
    <row r="70" spans="2:12"/>
    <row r="71" spans="2:12"/>
    <row r="72" spans="2:12"/>
    <row r="73" spans="2:12"/>
    <row r="74" spans="2:12"/>
    <row r="75" spans="2:12"/>
    <row r="76" spans="2:12"/>
    <row r="77" spans="2:12"/>
    <row r="78" spans="2:12"/>
    <row r="79" spans="2:12"/>
    <row r="80" spans="2: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sheetData>
  <sheetProtection selectLockedCells="1"/>
  <mergeCells count="41">
    <mergeCell ref="C32:F32"/>
    <mergeCell ref="C33:F33"/>
    <mergeCell ref="C34:F34"/>
    <mergeCell ref="C59:F59"/>
    <mergeCell ref="C18:F18"/>
    <mergeCell ref="C39:F39"/>
    <mergeCell ref="C24:F24"/>
    <mergeCell ref="C26:F26"/>
    <mergeCell ref="C38:F38"/>
    <mergeCell ref="C40:F40"/>
    <mergeCell ref="C37:F37"/>
    <mergeCell ref="C30:F30"/>
    <mergeCell ref="C31:F31"/>
    <mergeCell ref="C43:F43"/>
    <mergeCell ref="C29:F29"/>
    <mergeCell ref="C28:F28"/>
    <mergeCell ref="I62:K66"/>
    <mergeCell ref="D65:G65"/>
    <mergeCell ref="D66:G66"/>
    <mergeCell ref="D62:G62"/>
    <mergeCell ref="D63:G63"/>
    <mergeCell ref="D64:G64"/>
    <mergeCell ref="E3:K3"/>
    <mergeCell ref="C20:F20"/>
    <mergeCell ref="C13:F13"/>
    <mergeCell ref="H6:K16"/>
    <mergeCell ref="C12:G12"/>
    <mergeCell ref="C8:G8"/>
    <mergeCell ref="C11:G11"/>
    <mergeCell ref="C9:G9"/>
    <mergeCell ref="C7:G7"/>
    <mergeCell ref="C6:G6"/>
    <mergeCell ref="D16:E16"/>
    <mergeCell ref="C14:G14"/>
    <mergeCell ref="C10:G10"/>
    <mergeCell ref="D56:G56"/>
    <mergeCell ref="C45:F45"/>
    <mergeCell ref="C46:F46"/>
    <mergeCell ref="C47:F47"/>
    <mergeCell ref="C48:F48"/>
    <mergeCell ref="C51:F51"/>
  </mergeCells>
  <printOptions horizontalCentered="1" verticalCentered="1"/>
  <pageMargins left="0" right="0" top="0" bottom="0" header="0" footer="0"/>
  <pageSetup paperSize="9" scale="8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8" id="{74DC2CB9-49BF-42B3-80AC-8047371F7580}">
            <x14:iconSet iconSet="3Symbols2" custom="1">
              <x14:cfvo type="percent">
                <xm:f>0</xm:f>
              </x14:cfvo>
              <x14:cfvo type="num">
                <xm:f>0</xm:f>
              </x14:cfvo>
              <x14:cfvo type="num" gte="0">
                <xm:f>75000</xm:f>
              </x14:cfvo>
              <x14:cfIcon iconSet="3Symbols2" iconId="0"/>
              <x14:cfIcon iconSet="3Symbols2" iconId="2"/>
              <x14:cfIcon iconSet="3Symbols2" iconId="0"/>
            </x14:iconSet>
          </x14:cfRule>
          <xm:sqref>I21:I22</xm:sqref>
        </x14:conditionalFormatting>
        <x14:conditionalFormatting xmlns:xm="http://schemas.microsoft.com/office/excel/2006/main">
          <x14:cfRule type="iconSet" priority="4" id="{0F241F49-F442-4D5B-961F-587AE9EF65F3}">
            <x14:iconSet iconSet="3Symbols" custom="1">
              <x14:cfvo type="percent">
                <xm:f>0</xm:f>
              </x14:cfvo>
              <x14:cfvo type="num">
                <xm:f>75</xm:f>
              </x14:cfvo>
              <x14:cfvo type="num" gte="0">
                <xm:f>105</xm:f>
              </x14:cfvo>
              <x14:cfIcon iconSet="3Symbols" iconId="0"/>
              <x14:cfIcon iconSet="NoIcons" iconId="0"/>
              <x14:cfIcon iconSet="3Symbols" iconId="0"/>
            </x14:iconSet>
          </x14:cfRule>
          <xm:sqref>I45</xm:sqref>
        </x14:conditionalFormatting>
        <x14:conditionalFormatting xmlns:xm="http://schemas.microsoft.com/office/excel/2006/main">
          <x14:cfRule type="iconSet" priority="3" id="{F7425B0D-A4AE-4277-8D60-99DCF05440CF}">
            <x14:iconSet iconSet="3Symbols" custom="1">
              <x14:cfvo type="percent">
                <xm:f>0</xm:f>
              </x14:cfvo>
              <x14:cfvo type="num">
                <xm:f>75</xm:f>
              </x14:cfvo>
              <x14:cfvo type="num" gte="0">
                <xm:f>105</xm:f>
              </x14:cfvo>
              <x14:cfIcon iconSet="3Symbols" iconId="0"/>
              <x14:cfIcon iconSet="NoIcons" iconId="0"/>
              <x14:cfIcon iconSet="3Symbols" iconId="0"/>
            </x14:iconSet>
          </x14:cfRule>
          <xm:sqref>I46</xm:sqref>
        </x14:conditionalFormatting>
        <x14:conditionalFormatting xmlns:xm="http://schemas.microsoft.com/office/excel/2006/main">
          <x14:cfRule type="iconSet" priority="2" id="{88C67B64-F087-4EF4-A656-9ED9A1838D27}">
            <x14:iconSet iconSet="3Symbols" custom="1">
              <x14:cfvo type="percent">
                <xm:f>0</xm:f>
              </x14:cfvo>
              <x14:cfvo type="num">
                <xm:f>90</xm:f>
              </x14:cfvo>
              <x14:cfvo type="num" gte="0">
                <xm:f>127</xm:f>
              </x14:cfvo>
              <x14:cfIcon iconSet="3Symbols" iconId="0"/>
              <x14:cfIcon iconSet="NoIcons" iconId="0"/>
              <x14:cfIcon iconSet="3Symbols" iconId="0"/>
            </x14:iconSet>
          </x14:cfRule>
          <xm:sqref>I47</xm:sqref>
        </x14:conditionalFormatting>
        <x14:conditionalFormatting xmlns:xm="http://schemas.microsoft.com/office/excel/2006/main">
          <x14:cfRule type="iconSet" priority="1" id="{8BC3A7D1-2F17-419A-84E2-F22E13342EE9}">
            <x14:iconSet iconSet="3Symbols" custom="1">
              <x14:cfvo type="percent">
                <xm:f>0</xm:f>
              </x14:cfvo>
              <x14:cfvo type="num">
                <xm:f>100</xm:f>
              </x14:cfvo>
              <x14:cfvo type="num" gte="0">
                <xm:f>155</xm:f>
              </x14:cfvo>
              <x14:cfIcon iconSet="3Symbols" iconId="0"/>
              <x14:cfIcon iconSet="NoIcons" iconId="0"/>
              <x14:cfIcon iconSet="3Symbols" iconId="0"/>
            </x14:iconSet>
          </x14:cfRule>
          <xm:sqref>I48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zoomScale="90" zoomScaleNormal="90" workbookViewId="0">
      <selection activeCell="C8" sqref="C8:F8"/>
    </sheetView>
  </sheetViews>
  <sheetFormatPr defaultColWidth="0" defaultRowHeight="13.9" zeroHeight="1"/>
  <cols>
    <col min="1" max="1" width="2.42578125" style="16" customWidth="1"/>
    <col min="2" max="2" width="2.7109375" style="16" customWidth="1"/>
    <col min="3" max="3" width="86.85546875" style="24" customWidth="1"/>
    <col min="4" max="4" width="32.7109375" style="24" customWidth="1"/>
    <col min="5" max="5" width="70.140625" style="24" customWidth="1"/>
    <col min="6" max="6" width="23.28515625" style="24" customWidth="1"/>
    <col min="7" max="7" width="2.28515625" style="16" customWidth="1"/>
    <col min="8" max="8" width="2.5703125" style="16" customWidth="1"/>
    <col min="9" max="9" width="2.5703125" style="16" hidden="1" customWidth="1"/>
    <col min="10" max="10" width="2.5703125" style="17" hidden="1" customWidth="1"/>
    <col min="11" max="11" width="54.7109375" style="16" hidden="1" customWidth="1"/>
    <col min="12" max="16384" width="0" style="16" hidden="1"/>
  </cols>
  <sheetData>
    <row r="1" spans="1:13" ht="7.5" customHeight="1" thickBot="1">
      <c r="A1" s="6"/>
      <c r="B1" s="6"/>
      <c r="C1" s="32"/>
      <c r="D1" s="32"/>
      <c r="E1" s="32"/>
      <c r="F1" s="32"/>
      <c r="G1" s="6"/>
      <c r="H1" s="6"/>
      <c r="I1" s="15"/>
      <c r="J1" s="15"/>
      <c r="K1" s="15"/>
      <c r="L1" s="15"/>
      <c r="M1" s="15"/>
    </row>
    <row r="2" spans="1:13" ht="14.45" thickTop="1">
      <c r="A2" s="6"/>
      <c r="B2" s="33"/>
      <c r="C2" s="34"/>
      <c r="D2" s="34"/>
      <c r="E2" s="34"/>
      <c r="F2" s="34"/>
      <c r="G2" s="35"/>
      <c r="H2" s="6"/>
      <c r="I2" s="15"/>
      <c r="J2" s="15"/>
      <c r="K2" s="15"/>
      <c r="L2" s="15"/>
      <c r="M2" s="15"/>
    </row>
    <row r="3" spans="1:13" ht="33" customHeight="1">
      <c r="A3" s="6"/>
      <c r="B3" s="27"/>
      <c r="C3" s="32"/>
      <c r="D3" s="32"/>
      <c r="E3" s="32"/>
      <c r="F3" s="32"/>
      <c r="G3" s="36"/>
      <c r="H3" s="6"/>
      <c r="I3" s="15"/>
      <c r="J3" s="15"/>
      <c r="K3" s="15"/>
      <c r="L3" s="15"/>
      <c r="M3" s="15"/>
    </row>
    <row r="4" spans="1:13" ht="36" customHeight="1">
      <c r="A4" s="6"/>
      <c r="B4" s="27"/>
      <c r="C4" s="138" t="str">
        <f>"Toelichting aanbiedingsbegroting "&amp;'Annex 5.1 Aanbiedingsbegroting'!E3</f>
        <v>Toelichting aanbiedingsbegroting Functioneel en technisch applicatiebeheer VMS  TN 540113</v>
      </c>
      <c r="D4" s="139"/>
      <c r="E4" s="139"/>
      <c r="F4" s="140"/>
      <c r="G4" s="37"/>
      <c r="H4" s="38"/>
      <c r="I4" s="15"/>
      <c r="J4" s="15"/>
      <c r="K4" s="15"/>
      <c r="L4" s="15"/>
      <c r="M4" s="15"/>
    </row>
    <row r="5" spans="1:13" ht="8.25" customHeight="1">
      <c r="A5" s="6"/>
      <c r="B5" s="27"/>
      <c r="C5" s="39"/>
      <c r="D5" s="40"/>
      <c r="E5" s="40"/>
      <c r="F5" s="40"/>
      <c r="G5" s="37"/>
      <c r="H5" s="38"/>
      <c r="I5" s="15"/>
      <c r="J5" s="15"/>
      <c r="K5" s="15"/>
      <c r="L5" s="15"/>
      <c r="M5" s="15"/>
    </row>
    <row r="6" spans="1:13" s="18" customFormat="1" ht="14.45">
      <c r="A6" s="150"/>
      <c r="B6" s="166"/>
      <c r="C6" s="41" t="s">
        <v>62</v>
      </c>
      <c r="D6" s="26"/>
      <c r="E6" s="26"/>
      <c r="F6" s="26"/>
      <c r="G6" s="25"/>
      <c r="H6" s="20"/>
      <c r="I6" s="167"/>
      <c r="J6" s="19"/>
      <c r="K6" s="167"/>
      <c r="L6" s="167"/>
      <c r="M6" s="167"/>
    </row>
    <row r="7" spans="1:13" s="18" customFormat="1" ht="41.65" customHeight="1">
      <c r="A7" s="150"/>
      <c r="B7" s="166"/>
      <c r="C7" s="141" t="s">
        <v>63</v>
      </c>
      <c r="D7" s="142"/>
      <c r="E7" s="142"/>
      <c r="F7" s="142"/>
      <c r="G7" s="25"/>
      <c r="H7" s="20"/>
      <c r="I7" s="167"/>
      <c r="J7" s="19"/>
      <c r="K7" s="167"/>
      <c r="L7" s="167"/>
      <c r="M7" s="167"/>
    </row>
    <row r="8" spans="1:13" s="18" customFormat="1" ht="236.45" customHeight="1">
      <c r="A8" s="150"/>
      <c r="B8" s="166"/>
      <c r="C8" s="141" t="s">
        <v>64</v>
      </c>
      <c r="D8" s="142"/>
      <c r="E8" s="142"/>
      <c r="F8" s="142"/>
      <c r="G8" s="25"/>
      <c r="H8" s="20"/>
      <c r="I8" s="167"/>
      <c r="J8" s="19"/>
      <c r="K8" s="167"/>
      <c r="L8" s="167"/>
      <c r="M8" s="167"/>
    </row>
    <row r="9" spans="1:13" s="18" customFormat="1" ht="14.45">
      <c r="A9" s="150"/>
      <c r="B9" s="166"/>
      <c r="C9" s="141" t="s">
        <v>65</v>
      </c>
      <c r="D9" s="141"/>
      <c r="E9" s="141"/>
      <c r="F9" s="141"/>
      <c r="G9" s="25"/>
      <c r="H9" s="20"/>
      <c r="I9" s="167"/>
      <c r="J9" s="19"/>
      <c r="K9" s="167"/>
      <c r="L9" s="167"/>
      <c r="M9" s="167"/>
    </row>
    <row r="10" spans="1:13" ht="10.9" customHeight="1">
      <c r="A10" s="6"/>
      <c r="B10" s="27"/>
      <c r="C10" s="42"/>
      <c r="D10" s="42"/>
      <c r="E10" s="42"/>
      <c r="F10" s="42"/>
      <c r="G10" s="28"/>
      <c r="H10" s="22"/>
    </row>
    <row r="11" spans="1:13" ht="10.5" customHeight="1" thickBot="1">
      <c r="A11" s="6"/>
      <c r="B11" s="29"/>
      <c r="C11" s="30"/>
      <c r="D11" s="30"/>
      <c r="E11" s="30"/>
      <c r="F11" s="30"/>
      <c r="G11" s="31"/>
      <c r="H11" s="22"/>
    </row>
    <row r="12" spans="1:13" ht="9" customHeight="1" thickTop="1">
      <c r="A12" s="6"/>
      <c r="B12" s="6"/>
      <c r="C12" s="21"/>
      <c r="D12" s="21"/>
      <c r="E12" s="21"/>
      <c r="F12" s="21"/>
      <c r="G12" s="22"/>
      <c r="H12" s="22"/>
    </row>
    <row r="13" spans="1:13" hidden="1">
      <c r="A13" s="6"/>
      <c r="B13" s="6"/>
      <c r="C13" s="21"/>
      <c r="D13" s="21"/>
      <c r="E13" s="21"/>
      <c r="F13" s="21"/>
      <c r="G13" s="22"/>
      <c r="H13" s="22"/>
    </row>
    <row r="14" spans="1:13" hidden="1">
      <c r="A14" s="6"/>
      <c r="B14" s="6"/>
      <c r="C14" s="21"/>
      <c r="D14" s="21"/>
      <c r="E14" s="21"/>
      <c r="F14" s="21"/>
      <c r="G14" s="22"/>
      <c r="H14" s="22"/>
    </row>
    <row r="15" spans="1:13" hidden="1">
      <c r="A15" s="6"/>
      <c r="B15" s="6"/>
      <c r="C15" s="21"/>
      <c r="D15" s="21"/>
      <c r="E15" s="21"/>
      <c r="F15" s="21"/>
      <c r="G15" s="22"/>
      <c r="H15" s="22"/>
    </row>
    <row r="16" spans="1:13" hidden="1">
      <c r="A16" s="6"/>
      <c r="B16" s="6"/>
      <c r="C16" s="21"/>
      <c r="D16" s="21"/>
      <c r="E16" s="21"/>
      <c r="F16" s="21"/>
      <c r="G16" s="22"/>
      <c r="H16" s="22"/>
    </row>
    <row r="17" spans="1:8" hidden="1">
      <c r="A17" s="6"/>
      <c r="B17" s="6"/>
      <c r="C17" s="21"/>
      <c r="D17" s="21"/>
      <c r="E17" s="21"/>
      <c r="F17" s="21"/>
      <c r="G17" s="22"/>
      <c r="H17" s="22"/>
    </row>
    <row r="18" spans="1:8" hidden="1">
      <c r="A18" s="6"/>
      <c r="B18" s="6"/>
      <c r="C18" s="21"/>
      <c r="D18" s="21"/>
      <c r="E18" s="21"/>
      <c r="F18" s="21"/>
      <c r="G18" s="22"/>
      <c r="H18" s="22"/>
    </row>
    <row r="19" spans="1:8" hidden="1">
      <c r="A19" s="6"/>
      <c r="B19" s="6"/>
      <c r="C19" s="21"/>
      <c r="D19" s="21"/>
      <c r="E19" s="21"/>
      <c r="F19" s="21"/>
      <c r="G19" s="22"/>
      <c r="H19" s="22"/>
    </row>
    <row r="20" spans="1:8" hidden="1">
      <c r="A20" s="6"/>
      <c r="B20" s="6"/>
      <c r="C20" s="21"/>
      <c r="D20" s="21"/>
      <c r="E20" s="21"/>
      <c r="F20" s="21"/>
      <c r="G20" s="22"/>
      <c r="H20" s="22"/>
    </row>
    <row r="21" spans="1:8" hidden="1">
      <c r="C21" s="23"/>
      <c r="D21" s="23"/>
      <c r="E21" s="23"/>
      <c r="F21" s="23"/>
      <c r="G21" s="15"/>
      <c r="H21" s="15"/>
    </row>
    <row r="22" spans="1:8" hidden="1">
      <c r="C22" s="23"/>
      <c r="D22" s="23"/>
      <c r="E22" s="23"/>
      <c r="F22" s="23"/>
      <c r="G22" s="15"/>
      <c r="H22" s="15"/>
    </row>
    <row r="23" spans="1:8" hidden="1">
      <c r="C23" s="23"/>
      <c r="D23" s="23"/>
      <c r="E23" s="23"/>
      <c r="F23" s="23"/>
      <c r="G23" s="15"/>
      <c r="H23" s="15"/>
    </row>
    <row r="24" spans="1:8" hidden="1">
      <c r="C24" s="23"/>
      <c r="D24" s="23"/>
      <c r="E24" s="23"/>
      <c r="F24" s="23"/>
      <c r="G24" s="15"/>
      <c r="H24" s="15"/>
    </row>
    <row r="25" spans="1:8" hidden="1">
      <c r="C25" s="23"/>
      <c r="D25" s="23"/>
      <c r="E25" s="23"/>
      <c r="F25" s="23"/>
      <c r="G25" s="15"/>
      <c r="H25" s="15"/>
    </row>
    <row r="26" spans="1:8" hidden="1">
      <c r="C26" s="23"/>
      <c r="D26" s="23"/>
      <c r="E26" s="23"/>
      <c r="F26" s="23"/>
      <c r="G26" s="15"/>
      <c r="H26" s="15"/>
    </row>
    <row r="27" spans="1:8" hidden="1">
      <c r="C27" s="23"/>
      <c r="D27" s="23"/>
      <c r="E27" s="23"/>
      <c r="F27" s="23"/>
      <c r="G27" s="15"/>
      <c r="H27" s="15"/>
    </row>
    <row r="28" spans="1:8" hidden="1">
      <c r="C28" s="23"/>
      <c r="D28" s="23"/>
      <c r="E28" s="23"/>
      <c r="F28" s="23"/>
      <c r="G28" s="15"/>
      <c r="H28" s="15"/>
    </row>
    <row r="29" spans="1:8" hidden="1">
      <c r="C29" s="23"/>
      <c r="D29" s="23"/>
      <c r="E29" s="23"/>
      <c r="F29" s="23"/>
      <c r="G29" s="15"/>
      <c r="H29" s="15"/>
    </row>
    <row r="30" spans="1:8" hidden="1">
      <c r="C30" s="23"/>
      <c r="D30" s="23"/>
      <c r="E30" s="23"/>
      <c r="F30" s="23"/>
      <c r="G30" s="15"/>
      <c r="H30" s="15"/>
    </row>
    <row r="31" spans="1:8" hidden="1">
      <c r="C31" s="23"/>
      <c r="D31" s="23"/>
      <c r="E31" s="23"/>
      <c r="F31" s="23"/>
      <c r="G31" s="15"/>
      <c r="H31" s="15"/>
    </row>
    <row r="32" spans="1:8"/>
    <row r="33"/>
    <row r="34"/>
    <row r="35"/>
    <row r="36"/>
    <row r="37"/>
    <row r="38"/>
    <row r="39"/>
    <row r="40"/>
    <row r="41"/>
    <row r="42"/>
    <row r="43"/>
  </sheetData>
  <mergeCells count="4">
    <mergeCell ref="C4:F4"/>
    <mergeCell ref="C7:F7"/>
    <mergeCell ref="C9:F9"/>
    <mergeCell ref="C8:F8"/>
  </mergeCells>
  <printOptions horizontalCentered="1" verticalCentered="1"/>
  <pageMargins left="0" right="0" top="0" bottom="0" header="0" footer="0"/>
  <pageSetup paperSize="8"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B76FE70B250145A1AF40FFDD351C49" ma:contentTypeVersion="12" ma:contentTypeDescription="Een nieuw document maken." ma:contentTypeScope="" ma:versionID="c4c7cb24ed265f0d3d1fc8911f82950f">
  <xsd:schema xmlns:xsd="http://www.w3.org/2001/XMLSchema" xmlns:xs="http://www.w3.org/2001/XMLSchema" xmlns:p="http://schemas.microsoft.com/office/2006/metadata/properties" xmlns:ns2="1c75bef5-6de9-4147-8436-9f8fdfa12357" xmlns:ns3="4516667c-1192-4245-b2d0-45e3b4bb00df" targetNamespace="http://schemas.microsoft.com/office/2006/metadata/properties" ma:root="true" ma:fieldsID="d4fe7eb1a5d5ceff89de67929df2a130" ns2:_="" ns3:_="">
    <xsd:import namespace="1c75bef5-6de9-4147-8436-9f8fdfa12357"/>
    <xsd:import namespace="4516667c-1192-4245-b2d0-45e3b4bb00d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75bef5-6de9-4147-8436-9f8fdfa12357"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b5dd36a2-e7fb-489f-a05d-23fe77171fb1}" ma:internalName="TaxCatchAll" ma:showField="CatchAllData" ma:web="1c75bef5-6de9-4147-8436-9f8fdfa1235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16667c-1192-4245-b2d0-45e3b4bb00d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16667c-1192-4245-b2d0-45e3b4bb00df">
      <Terms xmlns="http://schemas.microsoft.com/office/infopath/2007/PartnerControls"/>
    </lcf76f155ced4ddcb4097134ff3c332f>
    <TaxCatchAll xmlns="1c75bef5-6de9-4147-8436-9f8fdfa12357" xsi:nil="true"/>
    <_dlc_DocId xmlns="1c75bef5-6de9-4147-8436-9f8fdfa12357">TS01F821D72-549787783-631</_dlc_DocId>
    <_dlc_DocIdUrl xmlns="1c75bef5-6de9-4147-8436-9f8fdfa12357">
      <Url>https://prorailbv.sharepoint.com/teams/Landelijk-2025SystemintegratorVideoManagement/_layouts/15/DocIdRedir.aspx?ID=TS01F821D72-549787783-631</Url>
      <Description>TS01F821D72-549787783-631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7DFF404-6A2E-4E78-A88E-8B0102895A01}"/>
</file>

<file path=customXml/itemProps2.xml><?xml version="1.0" encoding="utf-8"?>
<ds:datastoreItem xmlns:ds="http://schemas.openxmlformats.org/officeDocument/2006/customXml" ds:itemID="{6353BDFE-CBAC-44A1-80FB-B6BD2A0BC037}"/>
</file>

<file path=customXml/itemProps3.xml><?xml version="1.0" encoding="utf-8"?>
<ds:datastoreItem xmlns:ds="http://schemas.openxmlformats.org/officeDocument/2006/customXml" ds:itemID="{5659E899-2814-4FBC-9DC0-91D31BB6A191}"/>
</file>

<file path=customXml/itemProps4.xml><?xml version="1.0" encoding="utf-8"?>
<ds:datastoreItem xmlns:ds="http://schemas.openxmlformats.org/officeDocument/2006/customXml" ds:itemID="{6DAEB1A6-89C8-48F0-A5AE-5DB7500BA2A3}"/>
</file>

<file path=docProps/app.xml><?xml version="1.0" encoding="utf-8"?>
<Properties xmlns="http://schemas.openxmlformats.org/officeDocument/2006/extended-properties" xmlns:vt="http://schemas.openxmlformats.org/officeDocument/2006/docPropsVTypes">
  <Application>Microsoft Excel Online</Application>
  <Manager/>
  <Company>ProRail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Aanbiedingsbegroting</dc:title>
  <dc:subject/>
  <dc:creator/>
  <cp:keywords/>
  <dc:description/>
  <cp:lastModifiedBy>Bronswijk, P.G. (Menno)</cp:lastModifiedBy>
  <cp:revision/>
  <dcterms:created xsi:type="dcterms:W3CDTF">2017-01-20T10:16:47Z</dcterms:created>
  <dcterms:modified xsi:type="dcterms:W3CDTF">2025-09-25T08:14:21Z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0x010100CAB76FE70B250145A1AF40FFDD351C49</vt:lpwstr>
  </property>
  <property fmtid="{D5CDD505-2E9C-101B-9397-08002B2CF9AE}" pid="3" name="_dlc_DocIdItemGuid">
    <vt:lpwstr>2f2c9cbc-6337-42b5-a79c-eaf65c399311</vt:lpwstr>
  </property>
  <property fmtid="{D5CDD505-2E9C-101B-9397-08002B2CF9AE}" pid="4" name="_dlc_policyId">
    <vt:lpwstr/>
  </property>
  <property fmtid="{D5CDD505-2E9C-101B-9397-08002B2CF9AE}" pid="5" name="ItemRetentionFormula">
    <vt:lpwstr/>
  </property>
  <property fmtid="{D5CDD505-2E9C-101B-9397-08002B2CF9AE}" pid="6" name="Vertrouwelijkheid">
    <vt:lpwstr>2;#Intern|8a639747-e233-49a8-819f-e74cd9528f9e</vt:lpwstr>
  </property>
  <property fmtid="{D5CDD505-2E9C-101B-9397-08002B2CF9AE}" pid="7" name="TaxKeyword">
    <vt:lpwstr/>
  </property>
  <property fmtid="{D5CDD505-2E9C-101B-9397-08002B2CF9AE}" pid="8" name="pfc1de68b0bc4286a25a1f006370b9c9">
    <vt:lpwstr/>
  </property>
  <property fmtid="{D5CDD505-2E9C-101B-9397-08002B2CF9AE}" pid="9" name="Type document">
    <vt:lpwstr/>
  </property>
  <property fmtid="{D5CDD505-2E9C-101B-9397-08002B2CF9AE}" pid="10" name="Verantwoordelijke afdeling">
    <vt:lpwstr>39;#Procurement Assets en ICT|4394047b-9246-4a8e-9ae2-2f7f45cabe5c</vt:lpwstr>
  </property>
  <property fmtid="{D5CDD505-2E9C-101B-9397-08002B2CF9AE}" pid="11" name="Documentstatus">
    <vt:lpwstr>3;#Concept|b56e2604-821a-409c-9774-7587ed426a31</vt:lpwstr>
  </property>
  <property fmtid="{D5CDD505-2E9C-101B-9397-08002B2CF9AE}" pid="12" name="Handeling">
    <vt:lpwstr/>
  </property>
  <property fmtid="{D5CDD505-2E9C-101B-9397-08002B2CF9AE}" pid="13" name="MSIP_Label_24e57bac-d225-40fb-8a9e-62b5be587a96_Enabled">
    <vt:lpwstr>true</vt:lpwstr>
  </property>
  <property fmtid="{D5CDD505-2E9C-101B-9397-08002B2CF9AE}" pid="14" name="MSIP_Label_24e57bac-d225-40fb-8a9e-62b5be587a96_SetDate">
    <vt:lpwstr>2021-02-10T07:26:44Z</vt:lpwstr>
  </property>
  <property fmtid="{D5CDD505-2E9C-101B-9397-08002B2CF9AE}" pid="15" name="MSIP_Label_24e57bac-d225-40fb-8a9e-62b5be587a96_Method">
    <vt:lpwstr>Standard</vt:lpwstr>
  </property>
  <property fmtid="{D5CDD505-2E9C-101B-9397-08002B2CF9AE}" pid="16" name="MSIP_Label_24e57bac-d225-40fb-8a9e-62b5be587a96_Name">
    <vt:lpwstr>Internal</vt:lpwstr>
  </property>
  <property fmtid="{D5CDD505-2E9C-101B-9397-08002B2CF9AE}" pid="17" name="MSIP_Label_24e57bac-d225-40fb-8a9e-62b5be587a96_SiteId">
    <vt:lpwstr>a398fcff-8d2b-4930-a7f7-e1c99a108d77</vt:lpwstr>
  </property>
  <property fmtid="{D5CDD505-2E9C-101B-9397-08002B2CF9AE}" pid="18" name="MSIP_Label_24e57bac-d225-40fb-8a9e-62b5be587a96_ActionId">
    <vt:lpwstr>d0c82445-61b4-4e82-87a1-0000cfb79a51</vt:lpwstr>
  </property>
  <property fmtid="{D5CDD505-2E9C-101B-9397-08002B2CF9AE}" pid="19" name="MSIP_Label_24e57bac-d225-40fb-8a9e-62b5be587a96_ContentBits">
    <vt:lpwstr>0</vt:lpwstr>
  </property>
  <property fmtid="{D5CDD505-2E9C-101B-9397-08002B2CF9AE}" pid="20" name="MediaServiceImageTags">
    <vt:lpwstr/>
  </property>
</Properties>
</file>