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uropese Aanbestedingen\Aanbestedingen 2025\EMCO-Groep\Brand\03) Concept aanbestedingsstukken\"/>
    </mc:Choice>
  </mc:AlternateContent>
  <bookViews>
    <workbookView xWindow="0" yWindow="0" windowWidth="21570" windowHeight="8055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H34" i="1" l="1"/>
  <c r="J34" i="1"/>
  <c r="G34" i="1" l="1"/>
  <c r="I34" i="1" l="1"/>
  <c r="K34" i="1" l="1"/>
  <c r="K35" i="1" l="1"/>
</calcChain>
</file>

<file path=xl/sharedStrings.xml><?xml version="1.0" encoding="utf-8"?>
<sst xmlns="http://schemas.openxmlformats.org/spreadsheetml/2006/main" count="238" uniqueCount="116">
  <si>
    <t>Abel Tasmanstraat 7</t>
  </si>
  <si>
    <t>Albstraat 4</t>
  </si>
  <si>
    <t>De Plaatsen 46</t>
  </si>
  <si>
    <t>Monierweg 12</t>
  </si>
  <si>
    <t>Nijverheidsstraat 14</t>
  </si>
  <si>
    <t>Noorderkeerkring 8</t>
  </si>
  <si>
    <t>Stellingstraat NZ 22</t>
  </si>
  <si>
    <t>Sluisvierweg 6</t>
  </si>
  <si>
    <t>Handelsweg 20</t>
  </si>
  <si>
    <t xml:space="preserve">Lijsterveld 21 </t>
  </si>
  <si>
    <t>Zetveld 1</t>
  </si>
  <si>
    <t xml:space="preserve">Rademakersstraat 26 </t>
  </si>
  <si>
    <t>Sociale Werkplaats</t>
  </si>
  <si>
    <t>Steen/Hard</t>
  </si>
  <si>
    <t>Hout en Kunststof/ Hard</t>
  </si>
  <si>
    <t>Steen en Kunststof/Hard</t>
  </si>
  <si>
    <t>Steen en Hout/Bitumen</t>
  </si>
  <si>
    <t>Hout /Hard</t>
  </si>
  <si>
    <t>Steen en Hout /Hard</t>
  </si>
  <si>
    <t>Goederen incl derden</t>
  </si>
  <si>
    <t>EMCO Groep</t>
  </si>
  <si>
    <t>Brandverzekering</t>
  </si>
  <si>
    <t>Specificatie</t>
  </si>
  <si>
    <t>Goederen</t>
  </si>
  <si>
    <t xml:space="preserve"> </t>
  </si>
  <si>
    <t>Ambulant</t>
  </si>
  <si>
    <t>Alle vermelde risico-adressen</t>
  </si>
  <si>
    <t>Gebouwen</t>
  </si>
  <si>
    <t>Elektronica</t>
  </si>
  <si>
    <t>Deels aanwezig in container</t>
  </si>
  <si>
    <t>Bedrijfsuitrusting/</t>
  </si>
  <si>
    <t>Bouwaard</t>
  </si>
  <si>
    <t>Bestemming</t>
  </si>
  <si>
    <t>Totaal</t>
  </si>
  <si>
    <t>Opmerking/aanvulling</t>
  </si>
  <si>
    <t xml:space="preserve">Taxatie </t>
  </si>
  <si>
    <t>Inventaris</t>
  </si>
  <si>
    <t>7821 AN</t>
  </si>
  <si>
    <t>7812 HX</t>
  </si>
  <si>
    <t>7802 HV</t>
  </si>
  <si>
    <t>7894 BX</t>
  </si>
  <si>
    <t>7741 KT</t>
  </si>
  <si>
    <t>7815 HV</t>
  </si>
  <si>
    <t>7891 CX</t>
  </si>
  <si>
    <t>7884 PM</t>
  </si>
  <si>
    <t>7891 HW</t>
  </si>
  <si>
    <t>7814 XC</t>
  </si>
  <si>
    <t>7826 TC</t>
  </si>
  <si>
    <t>7827 ZA</t>
  </si>
  <si>
    <t>7823 RE</t>
  </si>
  <si>
    <t>7831 BE</t>
  </si>
  <si>
    <t>7881 JZ</t>
  </si>
  <si>
    <t>7762 ZA</t>
  </si>
  <si>
    <t>Emmen</t>
  </si>
  <si>
    <t>Schoonebeek</t>
  </si>
  <si>
    <t>Zwartemeer</t>
  </si>
  <si>
    <t>Coevorden</t>
  </si>
  <si>
    <t>Klazienaveen</t>
  </si>
  <si>
    <t>Barger-Compascuum</t>
  </si>
  <si>
    <t>Nieuw- Weerdinge</t>
  </si>
  <si>
    <t>Emmer-Compascuum</t>
  </si>
  <si>
    <t>Postcode</t>
  </si>
  <si>
    <t>Plaats</t>
  </si>
  <si>
    <t>Calthornerbrink 1A</t>
  </si>
  <si>
    <t>Aanwezig in een garagebox</t>
  </si>
  <si>
    <t>Postweg 75B</t>
  </si>
  <si>
    <t>Laan van de Bork 22, 22a en 26</t>
  </si>
  <si>
    <t>Aanwezig in garageboxen</t>
  </si>
  <si>
    <t xml:space="preserve">  </t>
  </si>
  <si>
    <t>Hoofdstraat 16</t>
  </si>
  <si>
    <t>7811 EP</t>
  </si>
  <si>
    <t>Baander 53</t>
  </si>
  <si>
    <t>7811 HH</t>
  </si>
  <si>
    <t>Troostwijk Indexreeks</t>
  </si>
  <si>
    <t>Risico-adressen</t>
  </si>
  <si>
    <t>IJ-Taxaties</t>
  </si>
  <si>
    <t>11-04-2022</t>
  </si>
  <si>
    <t>2220IJTV01008-2</t>
  </si>
  <si>
    <t>Brinkenhalte 30</t>
  </si>
  <si>
    <t>2220IJTV01008-3</t>
  </si>
  <si>
    <t>2220IJTV01008-4</t>
  </si>
  <si>
    <t>2220IJTV01008-6</t>
  </si>
  <si>
    <t>2220IJTV01008-9</t>
  </si>
  <si>
    <t>2220IJTV01008-7</t>
  </si>
  <si>
    <t>2220IJTV01008-8</t>
  </si>
  <si>
    <t>2220IJTV01008-1</t>
  </si>
  <si>
    <t xml:space="preserve">IJ-Taxaties </t>
  </si>
  <si>
    <t>2220IJTV01007-1</t>
  </si>
  <si>
    <t>2220IJTV01007-2</t>
  </si>
  <si>
    <t>2220IJTV01007-3</t>
  </si>
  <si>
    <t>2220IJTV01007-4</t>
  </si>
  <si>
    <t>2220IJTV01007-8</t>
  </si>
  <si>
    <t>2220IJTV01007-7</t>
  </si>
  <si>
    <t>2220IJTV01007-9</t>
  </si>
  <si>
    <t>2220IJTV01007-10</t>
  </si>
  <si>
    <t>2220IJTV01007-11</t>
  </si>
  <si>
    <t>2220IJTV01007-13</t>
  </si>
  <si>
    <t>2220IJTV01007-14</t>
  </si>
  <si>
    <t>2220IJTV01007-15</t>
  </si>
  <si>
    <t>2220IJTV01007-16</t>
  </si>
  <si>
    <t>2220IJTV01007-19</t>
  </si>
  <si>
    <t>2220IJTV01007-20</t>
  </si>
  <si>
    <t>2220IJTV01007-22</t>
  </si>
  <si>
    <t>2220IJTV01007-25</t>
  </si>
  <si>
    <t>2220IJTV01007-27</t>
  </si>
  <si>
    <t>2220IJTV01007-24</t>
  </si>
  <si>
    <t>2023</t>
  </si>
  <si>
    <t>126,4</t>
  </si>
  <si>
    <t>Roald Amundsenstraat 29</t>
  </si>
  <si>
    <t>7825 AP</t>
  </si>
  <si>
    <t>01-01-2025</t>
  </si>
  <si>
    <t>Index 138,2</t>
  </si>
  <si>
    <t>inventaris 01-01-2025</t>
  </si>
  <si>
    <t>Index 131,5</t>
  </si>
  <si>
    <t>Verzekerde bedragen per 01-01-2025</t>
  </si>
  <si>
    <t>Bijlage C.2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</si>
</sst>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3">
    <xf numFmtId="0" fontId="0" fillId="0" borderId="0" xfId="0"/>
    <xf numFmtId="44" fontId="0" fillId="0" borderId="0" xfId="0" applyNumberFormat="1"/>
    <xf numFmtId="0" fontId="0" fillId="0" borderId="1" xfId="0" applyBorder="1"/>
    <xf numFmtId="44" fontId="0" fillId="0" borderId="1" xfId="0" applyNumberFormat="1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1" fillId="2" borderId="6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7" xfId="0" applyFont="1" applyFill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44" fontId="0" fillId="0" borderId="0" xfId="1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5" fillId="0" borderId="0" xfId="0" applyFont="1" applyFill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Fill="1"/>
    <xf numFmtId="0" fontId="4" fillId="0" borderId="0" xfId="0" applyFont="1" applyFill="1" applyBorder="1"/>
    <xf numFmtId="44" fontId="6" fillId="0" borderId="0" xfId="0" applyNumberFormat="1" applyFont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20" xfId="0" applyFont="1" applyFill="1" applyBorder="1"/>
    <xf numFmtId="0" fontId="1" fillId="2" borderId="15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horizontal="center"/>
    </xf>
    <xf numFmtId="0" fontId="1" fillId="2" borderId="22" xfId="0" applyFont="1" applyFill="1" applyBorder="1"/>
    <xf numFmtId="44" fontId="0" fillId="0" borderId="1" xfId="1" applyFont="1" applyBorder="1"/>
    <xf numFmtId="0" fontId="0" fillId="0" borderId="1" xfId="0" applyNumberFormat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center" vertical="center"/>
    </xf>
    <xf numFmtId="0" fontId="0" fillId="3" borderId="26" xfId="0" applyFill="1" applyBorder="1"/>
    <xf numFmtId="0" fontId="0" fillId="3" borderId="27" xfId="0" applyFill="1" applyBorder="1"/>
    <xf numFmtId="0" fontId="0" fillId="4" borderId="9" xfId="0" applyFill="1" applyBorder="1"/>
    <xf numFmtId="0" fontId="0" fillId="4" borderId="0" xfId="0" applyFill="1" applyBorder="1"/>
    <xf numFmtId="0" fontId="0" fillId="4" borderId="10" xfId="0" applyFill="1" applyBorder="1"/>
    <xf numFmtId="0" fontId="0" fillId="4" borderId="7" xfId="0" applyFill="1" applyBorder="1"/>
    <xf numFmtId="0" fontId="0" fillId="4" borderId="29" xfId="0" applyFill="1" applyBorder="1"/>
    <xf numFmtId="0" fontId="0" fillId="4" borderId="11" xfId="0" applyFill="1" applyBorder="1"/>
    <xf numFmtId="164" fontId="0" fillId="0" borderId="1" xfId="0" applyNumberFormat="1" applyBorder="1" applyAlignment="1">
      <alignment horizontal="center"/>
    </xf>
    <xf numFmtId="44" fontId="5" fillId="0" borderId="1" xfId="1" applyFont="1" applyBorder="1"/>
    <xf numFmtId="0" fontId="1" fillId="2" borderId="11" xfId="0" quotePrefix="1" applyFont="1" applyFill="1" applyBorder="1"/>
    <xf numFmtId="0" fontId="0" fillId="0" borderId="1" xfId="0" applyFill="1" applyBorder="1"/>
    <xf numFmtId="0" fontId="0" fillId="0" borderId="2" xfId="0" applyFill="1" applyBorder="1"/>
    <xf numFmtId="44" fontId="5" fillId="0" borderId="2" xfId="1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quotePrefix="1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Fill="1" applyBorder="1"/>
    <xf numFmtId="0" fontId="5" fillId="0" borderId="1" xfId="0" applyNumberFormat="1" applyFont="1" applyBorder="1" applyAlignment="1">
      <alignment horizontal="left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0" fontId="6" fillId="0" borderId="0" xfId="2" applyNumberFormat="1" applyFont="1"/>
    <xf numFmtId="0" fontId="1" fillId="5" borderId="25" xfId="0" applyFont="1" applyFill="1" applyBorder="1" applyAlignment="1">
      <alignment horizontal="center" vertical="center"/>
    </xf>
    <xf numFmtId="0" fontId="1" fillId="5" borderId="26" xfId="0" quotePrefix="1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44" fontId="1" fillId="3" borderId="23" xfId="1" applyFont="1" applyFill="1" applyBorder="1"/>
    <xf numFmtId="44" fontId="1" fillId="3" borderId="24" xfId="1" applyFont="1" applyFill="1" applyBorder="1"/>
    <xf numFmtId="44" fontId="1" fillId="3" borderId="30" xfId="1" applyFont="1" applyFill="1" applyBorder="1"/>
    <xf numFmtId="0" fontId="0" fillId="0" borderId="1" xfId="0" applyBorder="1" applyAlignment="1">
      <alignment horizontal="left"/>
    </xf>
    <xf numFmtId="0" fontId="1" fillId="4" borderId="6" xfId="0" applyFont="1" applyFill="1" applyBorder="1" applyAlignment="1"/>
    <xf numFmtId="0" fontId="1" fillId="4" borderId="28" xfId="0" applyFont="1" applyFill="1" applyBorder="1" applyAlignment="1"/>
    <xf numFmtId="0" fontId="1" fillId="4" borderId="8" xfId="0" applyFont="1" applyFill="1" applyBorder="1" applyAlignment="1"/>
    <xf numFmtId="0" fontId="1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/>
    <xf numFmtId="0" fontId="1" fillId="2" borderId="1" xfId="0" applyFont="1" applyFill="1" applyBorder="1" applyAlignment="1">
      <alignment horizontal="center" vertical="center"/>
    </xf>
    <xf numFmtId="0" fontId="0" fillId="2" borderId="16" xfId="0" applyFill="1" applyBorder="1" applyAlignment="1"/>
    <xf numFmtId="0" fontId="1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/>
    <xf numFmtId="0" fontId="1" fillId="2" borderId="15" xfId="0" applyFont="1" applyFill="1" applyBorder="1" applyAlignment="1">
      <alignment horizontal="center" vertical="center"/>
    </xf>
    <xf numFmtId="0" fontId="0" fillId="2" borderId="1" xfId="0" applyFill="1" applyBorder="1" applyAlignment="1"/>
    <xf numFmtId="0" fontId="1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9"/>
  <sheetViews>
    <sheetView tabSelected="1" workbookViewId="0">
      <selection activeCell="C4" sqref="C4"/>
    </sheetView>
  </sheetViews>
  <sheetFormatPr defaultRowHeight="15" x14ac:dyDescent="0.25"/>
  <cols>
    <col min="2" max="2" width="20.5703125" bestFit="1" customWidth="1"/>
    <col min="3" max="3" width="45" bestFit="1" customWidth="1"/>
    <col min="4" max="4" width="9.140625" bestFit="1" customWidth="1"/>
    <col min="5" max="5" width="27.28515625" customWidth="1"/>
    <col min="6" max="6" width="23.140625" bestFit="1" customWidth="1"/>
    <col min="7" max="11" width="20.7109375" customWidth="1"/>
    <col min="12" max="12" width="29.28515625" bestFit="1" customWidth="1"/>
    <col min="13" max="13" width="4" customWidth="1"/>
    <col min="14" max="14" width="15.7109375" hidden="1" customWidth="1"/>
    <col min="15" max="15" width="17.7109375" style="15" hidden="1" customWidth="1"/>
    <col min="16" max="16" width="14.7109375" style="15" hidden="1" customWidth="1"/>
    <col min="17" max="19" width="14.5703125" hidden="1" customWidth="1"/>
    <col min="20" max="20" width="16.28515625" customWidth="1"/>
    <col min="21" max="21" width="17.7109375" customWidth="1"/>
    <col min="22" max="22" width="14.7109375" customWidth="1"/>
    <col min="23" max="23" width="15.7109375" customWidth="1"/>
    <col min="24" max="24" width="17.7109375" customWidth="1"/>
    <col min="25" max="25" width="14.7109375" customWidth="1"/>
    <col min="26" max="26" width="5.42578125" customWidth="1"/>
    <col min="27" max="27" width="19.42578125" customWidth="1"/>
    <col min="28" max="30" width="10.7109375" customWidth="1"/>
  </cols>
  <sheetData>
    <row r="1" spans="2:30" ht="15.75" thickBot="1" x14ac:dyDescent="0.3"/>
    <row r="2" spans="2:30" x14ac:dyDescent="0.25">
      <c r="B2" s="7" t="s">
        <v>115</v>
      </c>
      <c r="C2" s="8"/>
      <c r="D2" s="22"/>
    </row>
    <row r="3" spans="2:30" x14ac:dyDescent="0.25">
      <c r="B3" s="9" t="s">
        <v>20</v>
      </c>
      <c r="C3" s="10"/>
      <c r="D3" s="22"/>
    </row>
    <row r="4" spans="2:30" ht="15.75" thickBot="1" x14ac:dyDescent="0.3">
      <c r="B4" s="9" t="s">
        <v>21</v>
      </c>
      <c r="C4" s="10" t="s">
        <v>24</v>
      </c>
      <c r="D4" s="22"/>
    </row>
    <row r="5" spans="2:30" ht="15.75" thickBot="1" x14ac:dyDescent="0.3">
      <c r="B5" s="11" t="s">
        <v>22</v>
      </c>
      <c r="C5" s="51" t="s">
        <v>24</v>
      </c>
      <c r="D5" s="22"/>
      <c r="G5" s="85" t="s">
        <v>114</v>
      </c>
      <c r="H5" s="85"/>
      <c r="I5" s="85"/>
      <c r="J5" s="85"/>
      <c r="K5" s="86"/>
    </row>
    <row r="6" spans="2:30" ht="15.75" thickBot="1" x14ac:dyDescent="0.3"/>
    <row r="7" spans="2:30" x14ac:dyDescent="0.25">
      <c r="B7" s="26" t="s">
        <v>32</v>
      </c>
      <c r="C7" s="27" t="s">
        <v>74</v>
      </c>
      <c r="D7" s="39" t="s">
        <v>61</v>
      </c>
      <c r="E7" s="27" t="s">
        <v>62</v>
      </c>
      <c r="F7" s="28" t="s">
        <v>31</v>
      </c>
      <c r="G7" s="68" t="s">
        <v>27</v>
      </c>
      <c r="H7" s="68" t="s">
        <v>30</v>
      </c>
      <c r="I7" s="68" t="s">
        <v>23</v>
      </c>
      <c r="J7" s="68" t="s">
        <v>28</v>
      </c>
      <c r="K7" s="59" t="s">
        <v>33</v>
      </c>
      <c r="L7" s="40" t="s">
        <v>34</v>
      </c>
      <c r="N7" s="81" t="s">
        <v>35</v>
      </c>
      <c r="O7" s="81"/>
      <c r="P7" s="90"/>
      <c r="T7" s="87" t="s">
        <v>35</v>
      </c>
      <c r="U7" s="79"/>
      <c r="V7" s="88"/>
      <c r="W7" s="79" t="s">
        <v>35</v>
      </c>
      <c r="X7" s="79"/>
      <c r="Y7" s="80"/>
      <c r="AB7" s="76" t="s">
        <v>73</v>
      </c>
      <c r="AC7" s="77"/>
      <c r="AD7" s="78"/>
    </row>
    <row r="8" spans="2:30" x14ac:dyDescent="0.25">
      <c r="B8" s="29"/>
      <c r="C8" s="30"/>
      <c r="D8" s="31"/>
      <c r="E8" s="30"/>
      <c r="F8" s="32"/>
      <c r="G8" s="69" t="s">
        <v>110</v>
      </c>
      <c r="H8" s="71" t="s">
        <v>112</v>
      </c>
      <c r="I8" s="71"/>
      <c r="J8" s="69" t="s">
        <v>110</v>
      </c>
      <c r="K8" s="60"/>
      <c r="L8" s="41"/>
      <c r="N8" s="81" t="s">
        <v>27</v>
      </c>
      <c r="O8" s="81"/>
      <c r="P8" s="90"/>
      <c r="T8" s="89" t="s">
        <v>27</v>
      </c>
      <c r="U8" s="81"/>
      <c r="V8" s="90"/>
      <c r="W8" s="81" t="s">
        <v>36</v>
      </c>
      <c r="X8" s="81"/>
      <c r="Y8" s="82"/>
      <c r="AB8" s="43"/>
      <c r="AC8" s="44"/>
      <c r="AD8" s="45"/>
    </row>
    <row r="9" spans="2:30" ht="15.75" thickBot="1" x14ac:dyDescent="0.3">
      <c r="B9" s="33"/>
      <c r="C9" s="34"/>
      <c r="D9" s="35"/>
      <c r="E9" s="34"/>
      <c r="F9" s="36"/>
      <c r="G9" s="70" t="s">
        <v>111</v>
      </c>
      <c r="H9" s="70" t="s">
        <v>113</v>
      </c>
      <c r="I9" s="70"/>
      <c r="J9" s="70" t="s">
        <v>113</v>
      </c>
      <c r="K9" s="61" t="s">
        <v>110</v>
      </c>
      <c r="L9" s="42"/>
      <c r="N9" s="81" t="s">
        <v>24</v>
      </c>
      <c r="O9" s="81"/>
      <c r="P9" s="90"/>
      <c r="T9" s="91" t="s">
        <v>24</v>
      </c>
      <c r="U9" s="83"/>
      <c r="V9" s="92"/>
      <c r="W9" s="83" t="s">
        <v>24</v>
      </c>
      <c r="X9" s="83"/>
      <c r="Y9" s="84"/>
      <c r="AB9" s="46"/>
      <c r="AC9" s="47"/>
      <c r="AD9" s="48"/>
    </row>
    <row r="10" spans="2:30" x14ac:dyDescent="0.25">
      <c r="B10" s="12"/>
      <c r="C10" s="12"/>
      <c r="D10" s="20"/>
      <c r="E10" s="12"/>
      <c r="F10" s="12"/>
      <c r="G10" s="13"/>
      <c r="H10" s="13"/>
      <c r="I10" s="13"/>
      <c r="J10" s="13"/>
      <c r="K10" s="13"/>
    </row>
    <row r="11" spans="2:30" x14ac:dyDescent="0.25">
      <c r="B11" s="2" t="s">
        <v>12</v>
      </c>
      <c r="C11" s="52" t="s">
        <v>0</v>
      </c>
      <c r="D11" s="38" t="s">
        <v>37</v>
      </c>
      <c r="E11" s="2" t="s">
        <v>53</v>
      </c>
      <c r="F11" s="2" t="s">
        <v>13</v>
      </c>
      <c r="G11" s="50">
        <v>32313200</v>
      </c>
      <c r="H11" s="50">
        <v>9458700</v>
      </c>
      <c r="I11" s="50"/>
      <c r="J11" s="50">
        <v>811500</v>
      </c>
      <c r="K11" s="37">
        <f>G11+H11+I11+J11</f>
        <v>42583400</v>
      </c>
      <c r="L11" s="2"/>
      <c r="Q11" t="s">
        <v>24</v>
      </c>
      <c r="T11" s="55" t="s">
        <v>75</v>
      </c>
      <c r="U11" s="56" t="s">
        <v>85</v>
      </c>
      <c r="V11" s="57" t="s">
        <v>76</v>
      </c>
      <c r="W11" s="55" t="s">
        <v>86</v>
      </c>
      <c r="X11" s="56" t="s">
        <v>87</v>
      </c>
      <c r="Y11" s="57" t="s">
        <v>76</v>
      </c>
      <c r="AB11" s="75" t="s">
        <v>27</v>
      </c>
      <c r="AC11" s="75"/>
      <c r="AD11" s="2"/>
    </row>
    <row r="12" spans="2:30" x14ac:dyDescent="0.25">
      <c r="B12" s="2" t="s">
        <v>12</v>
      </c>
      <c r="C12" s="52" t="s">
        <v>1</v>
      </c>
      <c r="D12" s="38" t="s">
        <v>52</v>
      </c>
      <c r="E12" s="2" t="s">
        <v>54</v>
      </c>
      <c r="F12" s="2" t="s">
        <v>13</v>
      </c>
      <c r="G12" s="50">
        <v>405200</v>
      </c>
      <c r="H12" s="50">
        <v>78300</v>
      </c>
      <c r="I12" s="50"/>
      <c r="J12" s="50">
        <v>5000</v>
      </c>
      <c r="K12" s="37">
        <f t="shared" ref="K12:K33" si="0">G12+H12+I12+J12</f>
        <v>488500</v>
      </c>
      <c r="L12" s="2"/>
      <c r="T12" s="55" t="s">
        <v>75</v>
      </c>
      <c r="U12" s="56" t="s">
        <v>84</v>
      </c>
      <c r="V12" s="57" t="s">
        <v>76</v>
      </c>
      <c r="W12" s="55" t="s">
        <v>86</v>
      </c>
      <c r="X12" s="56" t="s">
        <v>94</v>
      </c>
      <c r="Y12" s="57" t="s">
        <v>76</v>
      </c>
      <c r="AB12" s="21">
        <v>2016</v>
      </c>
      <c r="AC12" s="21">
        <v>120.4</v>
      </c>
      <c r="AD12" s="21"/>
    </row>
    <row r="13" spans="2:30" x14ac:dyDescent="0.25">
      <c r="B13" s="2" t="s">
        <v>12</v>
      </c>
      <c r="C13" s="52" t="s">
        <v>78</v>
      </c>
      <c r="D13" s="38" t="s">
        <v>38</v>
      </c>
      <c r="E13" s="2" t="s">
        <v>53</v>
      </c>
      <c r="F13" s="2" t="s">
        <v>14</v>
      </c>
      <c r="G13" s="50">
        <v>1100300</v>
      </c>
      <c r="H13" s="50">
        <v>172100</v>
      </c>
      <c r="I13" s="50"/>
      <c r="J13" s="50">
        <v>45900</v>
      </c>
      <c r="K13" s="37">
        <f t="shared" si="0"/>
        <v>1318300</v>
      </c>
      <c r="L13" s="3" t="s">
        <v>24</v>
      </c>
      <c r="Q13" t="s">
        <v>24</v>
      </c>
      <c r="R13" t="s">
        <v>24</v>
      </c>
      <c r="T13" s="55" t="s">
        <v>75</v>
      </c>
      <c r="U13" s="56" t="s">
        <v>79</v>
      </c>
      <c r="V13" s="57" t="s">
        <v>76</v>
      </c>
      <c r="W13" s="55" t="s">
        <v>86</v>
      </c>
      <c r="X13" s="56" t="s">
        <v>88</v>
      </c>
      <c r="Y13" s="57" t="s">
        <v>76</v>
      </c>
      <c r="AB13" s="21">
        <v>2017</v>
      </c>
      <c r="AC13" s="21">
        <v>122.9</v>
      </c>
      <c r="AD13" s="21"/>
    </row>
    <row r="14" spans="2:30" x14ac:dyDescent="0.25">
      <c r="B14" s="2" t="s">
        <v>12</v>
      </c>
      <c r="C14" s="52" t="s">
        <v>63</v>
      </c>
      <c r="D14" s="38" t="s">
        <v>39</v>
      </c>
      <c r="E14" s="2" t="s">
        <v>53</v>
      </c>
      <c r="F14" s="2" t="s">
        <v>13</v>
      </c>
      <c r="G14" s="50"/>
      <c r="H14" s="50">
        <v>7400</v>
      </c>
      <c r="I14" s="50"/>
      <c r="J14" s="50"/>
      <c r="K14" s="37">
        <f t="shared" si="0"/>
        <v>7400</v>
      </c>
      <c r="L14" s="2" t="s">
        <v>64</v>
      </c>
      <c r="T14" s="55"/>
      <c r="U14" s="56"/>
      <c r="V14" s="56"/>
      <c r="W14" s="55" t="s">
        <v>86</v>
      </c>
      <c r="X14" s="56" t="s">
        <v>90</v>
      </c>
      <c r="Y14" s="57" t="s">
        <v>76</v>
      </c>
      <c r="AA14" s="23" t="s">
        <v>24</v>
      </c>
      <c r="AB14" s="21">
        <v>2018</v>
      </c>
      <c r="AC14" s="21">
        <v>129.4</v>
      </c>
      <c r="AD14" s="21"/>
    </row>
    <row r="15" spans="2:30" x14ac:dyDescent="0.25">
      <c r="B15" s="2" t="s">
        <v>12</v>
      </c>
      <c r="C15" s="63" t="s">
        <v>2</v>
      </c>
      <c r="D15" s="64" t="s">
        <v>40</v>
      </c>
      <c r="E15" s="62" t="s">
        <v>55</v>
      </c>
      <c r="F15" s="2" t="s">
        <v>13</v>
      </c>
      <c r="G15" s="50">
        <v>167000</v>
      </c>
      <c r="H15" s="50">
        <v>37500</v>
      </c>
      <c r="I15" s="50"/>
      <c r="J15" s="50"/>
      <c r="K15" s="37">
        <f t="shared" si="0"/>
        <v>204500</v>
      </c>
      <c r="L15" s="2"/>
      <c r="T15" s="55" t="s">
        <v>75</v>
      </c>
      <c r="U15" s="56" t="s">
        <v>82</v>
      </c>
      <c r="V15" s="57" t="s">
        <v>76</v>
      </c>
      <c r="W15" s="55" t="s">
        <v>86</v>
      </c>
      <c r="X15" s="56" t="s">
        <v>95</v>
      </c>
      <c r="Y15" s="57" t="s">
        <v>76</v>
      </c>
      <c r="AB15" s="21">
        <v>2019</v>
      </c>
      <c r="AC15" s="49">
        <v>139.1</v>
      </c>
      <c r="AD15" s="49">
        <v>100</v>
      </c>
    </row>
    <row r="16" spans="2:30" x14ac:dyDescent="0.25">
      <c r="B16" s="2" t="s">
        <v>12</v>
      </c>
      <c r="C16" s="63" t="s">
        <v>3</v>
      </c>
      <c r="D16" s="64" t="s">
        <v>41</v>
      </c>
      <c r="E16" s="62" t="s">
        <v>56</v>
      </c>
      <c r="F16" s="2" t="s">
        <v>15</v>
      </c>
      <c r="G16" s="50">
        <v>9926800</v>
      </c>
      <c r="H16" s="50">
        <v>2541300</v>
      </c>
      <c r="I16" s="50"/>
      <c r="J16" s="50">
        <v>192400</v>
      </c>
      <c r="K16" s="37">
        <f t="shared" si="0"/>
        <v>12660500</v>
      </c>
      <c r="L16" s="2"/>
      <c r="T16" s="55" t="s">
        <v>75</v>
      </c>
      <c r="U16" s="56" t="s">
        <v>77</v>
      </c>
      <c r="V16" s="57" t="s">
        <v>76</v>
      </c>
      <c r="W16" s="55" t="s">
        <v>86</v>
      </c>
      <c r="X16" s="56" t="s">
        <v>105</v>
      </c>
      <c r="Y16" s="57" t="s">
        <v>76</v>
      </c>
      <c r="AA16" t="s">
        <v>24</v>
      </c>
      <c r="AB16" s="21">
        <v>2021</v>
      </c>
      <c r="AC16" s="49">
        <v>108</v>
      </c>
      <c r="AD16" s="49"/>
    </row>
    <row r="17" spans="2:30" x14ac:dyDescent="0.25">
      <c r="B17" s="2" t="s">
        <v>12</v>
      </c>
      <c r="C17" s="63" t="s">
        <v>4</v>
      </c>
      <c r="D17" s="64" t="s">
        <v>42</v>
      </c>
      <c r="E17" s="62" t="s">
        <v>53</v>
      </c>
      <c r="F17" s="2" t="s">
        <v>16</v>
      </c>
      <c r="G17" s="50"/>
      <c r="H17" s="50">
        <v>84300</v>
      </c>
      <c r="I17" s="50"/>
      <c r="J17" s="50">
        <v>9800</v>
      </c>
      <c r="K17" s="37">
        <f t="shared" si="0"/>
        <v>94100</v>
      </c>
      <c r="L17" s="2"/>
      <c r="T17" s="55"/>
      <c r="U17" s="56"/>
      <c r="V17" s="56"/>
      <c r="W17" s="55" t="s">
        <v>86</v>
      </c>
      <c r="X17" s="56" t="s">
        <v>92</v>
      </c>
      <c r="Y17" s="57" t="s">
        <v>76</v>
      </c>
      <c r="AB17" s="58" t="s">
        <v>106</v>
      </c>
      <c r="AC17" s="49">
        <v>130</v>
      </c>
      <c r="AD17" s="2"/>
    </row>
    <row r="18" spans="2:30" x14ac:dyDescent="0.25">
      <c r="B18" s="2" t="s">
        <v>12</v>
      </c>
      <c r="C18" s="63" t="s">
        <v>5</v>
      </c>
      <c r="D18" s="64" t="s">
        <v>43</v>
      </c>
      <c r="E18" s="62" t="s">
        <v>57</v>
      </c>
      <c r="F18" s="2" t="s">
        <v>13</v>
      </c>
      <c r="G18" s="50">
        <v>189900</v>
      </c>
      <c r="H18" s="50">
        <v>39900</v>
      </c>
      <c r="I18" s="50"/>
      <c r="J18" s="50"/>
      <c r="K18" s="37">
        <f t="shared" si="0"/>
        <v>229800</v>
      </c>
      <c r="L18" s="2"/>
      <c r="T18" s="55" t="s">
        <v>75</v>
      </c>
      <c r="U18" s="56" t="s">
        <v>81</v>
      </c>
      <c r="V18" s="57" t="s">
        <v>76</v>
      </c>
      <c r="W18" s="55" t="s">
        <v>86</v>
      </c>
      <c r="X18" s="56" t="s">
        <v>91</v>
      </c>
      <c r="Y18" s="57" t="s">
        <v>76</v>
      </c>
      <c r="Z18" t="s">
        <v>24</v>
      </c>
      <c r="AB18" s="65">
        <v>2024</v>
      </c>
      <c r="AC18" s="66">
        <v>130</v>
      </c>
      <c r="AD18" s="2"/>
    </row>
    <row r="19" spans="2:30" x14ac:dyDescent="0.25">
      <c r="B19" s="2" t="s">
        <v>12</v>
      </c>
      <c r="C19" s="63" t="s">
        <v>65</v>
      </c>
      <c r="D19" s="64" t="s">
        <v>44</v>
      </c>
      <c r="E19" s="62" t="s">
        <v>58</v>
      </c>
      <c r="F19" s="2" t="s">
        <v>13</v>
      </c>
      <c r="G19" s="50">
        <v>30300</v>
      </c>
      <c r="H19" s="50">
        <v>10900</v>
      </c>
      <c r="I19" s="50"/>
      <c r="J19" s="50"/>
      <c r="K19" s="37">
        <f t="shared" si="0"/>
        <v>41200</v>
      </c>
      <c r="L19" s="2"/>
      <c r="T19" s="55" t="s">
        <v>75</v>
      </c>
      <c r="U19" s="56" t="s">
        <v>80</v>
      </c>
      <c r="V19" s="57" t="s">
        <v>76</v>
      </c>
      <c r="W19" s="55" t="s">
        <v>86</v>
      </c>
      <c r="X19" s="56" t="s">
        <v>89</v>
      </c>
      <c r="Y19" s="57" t="s">
        <v>76</v>
      </c>
      <c r="AA19" s="24" t="s">
        <v>24</v>
      </c>
      <c r="AB19" s="65">
        <v>2025</v>
      </c>
      <c r="AC19" s="66">
        <v>138.19999999999999</v>
      </c>
      <c r="AD19" s="2"/>
    </row>
    <row r="20" spans="2:30" x14ac:dyDescent="0.25">
      <c r="B20" s="2" t="s">
        <v>12</v>
      </c>
      <c r="C20" s="63" t="s">
        <v>6</v>
      </c>
      <c r="D20" s="64" t="s">
        <v>45</v>
      </c>
      <c r="E20" s="62" t="s">
        <v>57</v>
      </c>
      <c r="F20" s="2" t="s">
        <v>13</v>
      </c>
      <c r="G20" s="50">
        <v>260100</v>
      </c>
      <c r="H20" s="50">
        <v>62600</v>
      </c>
      <c r="I20" s="50"/>
      <c r="J20" s="50">
        <v>6200</v>
      </c>
      <c r="K20" s="37">
        <f t="shared" si="0"/>
        <v>328900</v>
      </c>
      <c r="L20" s="2"/>
      <c r="T20" s="55" t="s">
        <v>75</v>
      </c>
      <c r="U20" s="56" t="s">
        <v>83</v>
      </c>
      <c r="V20" s="57" t="s">
        <v>76</v>
      </c>
      <c r="W20" s="55" t="s">
        <v>86</v>
      </c>
      <c r="X20" s="56" t="s">
        <v>93</v>
      </c>
      <c r="Y20" s="57" t="s">
        <v>76</v>
      </c>
    </row>
    <row r="21" spans="2:30" x14ac:dyDescent="0.25">
      <c r="B21" s="2" t="s">
        <v>12</v>
      </c>
      <c r="C21" s="63" t="s">
        <v>7</v>
      </c>
      <c r="D21" s="64" t="s">
        <v>46</v>
      </c>
      <c r="E21" s="62" t="s">
        <v>53</v>
      </c>
      <c r="F21" s="2" t="s">
        <v>13</v>
      </c>
      <c r="G21" s="50"/>
      <c r="H21" s="50">
        <v>18200</v>
      </c>
      <c r="I21" s="50"/>
      <c r="J21" s="50"/>
      <c r="K21" s="37">
        <f t="shared" si="0"/>
        <v>18200</v>
      </c>
      <c r="L21" s="2" t="s">
        <v>29</v>
      </c>
      <c r="T21" s="55"/>
      <c r="U21" s="56"/>
      <c r="V21" s="56"/>
      <c r="W21" s="55" t="s">
        <v>86</v>
      </c>
      <c r="X21" s="56" t="s">
        <v>96</v>
      </c>
      <c r="Y21" s="57" t="s">
        <v>76</v>
      </c>
      <c r="AA21" s="14" t="s">
        <v>24</v>
      </c>
      <c r="AB21" s="21">
        <v>2021</v>
      </c>
      <c r="AC21" s="21">
        <v>103.5</v>
      </c>
      <c r="AD21" s="21"/>
    </row>
    <row r="22" spans="2:30" x14ac:dyDescent="0.25">
      <c r="B22" s="2" t="s">
        <v>12</v>
      </c>
      <c r="C22" s="52" t="s">
        <v>8</v>
      </c>
      <c r="D22" s="38" t="s">
        <v>47</v>
      </c>
      <c r="E22" s="2" t="s">
        <v>53</v>
      </c>
      <c r="F22" s="2" t="s">
        <v>13</v>
      </c>
      <c r="G22" s="50"/>
      <c r="H22" s="50">
        <v>50700</v>
      </c>
      <c r="I22" s="50"/>
      <c r="J22" s="50">
        <v>6200</v>
      </c>
      <c r="K22" s="37">
        <f t="shared" si="0"/>
        <v>56900</v>
      </c>
      <c r="L22" s="2"/>
      <c r="T22" s="55"/>
      <c r="U22" s="56"/>
      <c r="V22" s="56"/>
      <c r="W22" s="55" t="s">
        <v>86</v>
      </c>
      <c r="X22" s="56" t="s">
        <v>97</v>
      </c>
      <c r="Y22" s="57" t="s">
        <v>76</v>
      </c>
      <c r="AB22" s="21">
        <v>2022</v>
      </c>
      <c r="AC22" s="21">
        <v>109.2</v>
      </c>
      <c r="AD22" s="21">
        <v>109.4</v>
      </c>
    </row>
    <row r="23" spans="2:30" x14ac:dyDescent="0.25">
      <c r="B23" s="2" t="s">
        <v>12</v>
      </c>
      <c r="C23" s="52" t="s">
        <v>9</v>
      </c>
      <c r="D23" s="38" t="s">
        <v>48</v>
      </c>
      <c r="E23" s="2" t="s">
        <v>53</v>
      </c>
      <c r="F23" s="2" t="s">
        <v>17</v>
      </c>
      <c r="G23" s="50"/>
      <c r="H23" s="50">
        <v>23000</v>
      </c>
      <c r="I23" s="50"/>
      <c r="J23" s="50"/>
      <c r="K23" s="37">
        <f t="shared" si="0"/>
        <v>23000</v>
      </c>
      <c r="L23" s="2"/>
      <c r="T23" s="55"/>
      <c r="U23" s="56"/>
      <c r="V23" s="56"/>
      <c r="W23" s="55" t="s">
        <v>86</v>
      </c>
      <c r="X23" s="56" t="s">
        <v>98</v>
      </c>
      <c r="Y23" s="57" t="s">
        <v>76</v>
      </c>
      <c r="AA23" s="14" t="s">
        <v>24</v>
      </c>
      <c r="AB23" s="58" t="s">
        <v>106</v>
      </c>
      <c r="AC23" s="58" t="s">
        <v>107</v>
      </c>
      <c r="AD23" s="2"/>
    </row>
    <row r="24" spans="2:30" x14ac:dyDescent="0.25">
      <c r="B24" s="2" t="s">
        <v>12</v>
      </c>
      <c r="C24" s="52" t="s">
        <v>66</v>
      </c>
      <c r="D24" s="38" t="s">
        <v>49</v>
      </c>
      <c r="E24" s="2" t="s">
        <v>53</v>
      </c>
      <c r="F24" s="2" t="s">
        <v>18</v>
      </c>
      <c r="G24" s="50"/>
      <c r="H24" s="50">
        <v>12200</v>
      </c>
      <c r="I24" s="50"/>
      <c r="J24" s="50"/>
      <c r="K24" s="37">
        <f t="shared" si="0"/>
        <v>12200</v>
      </c>
      <c r="L24" s="2" t="s">
        <v>67</v>
      </c>
      <c r="T24" s="55"/>
      <c r="U24" s="56"/>
      <c r="V24" s="56"/>
      <c r="W24" s="55" t="s">
        <v>86</v>
      </c>
      <c r="X24" s="56" t="s">
        <v>100</v>
      </c>
      <c r="Y24" s="57" t="s">
        <v>76</v>
      </c>
      <c r="AA24" s="14" t="s">
        <v>24</v>
      </c>
      <c r="AB24" s="21">
        <v>2024</v>
      </c>
      <c r="AC24" s="21">
        <v>126.8</v>
      </c>
      <c r="AD24" s="2"/>
    </row>
    <row r="25" spans="2:30" x14ac:dyDescent="0.25">
      <c r="B25" s="2" t="s">
        <v>12</v>
      </c>
      <c r="C25" s="52" t="s">
        <v>10</v>
      </c>
      <c r="D25" s="38" t="s">
        <v>50</v>
      </c>
      <c r="E25" s="2" t="s">
        <v>59</v>
      </c>
      <c r="F25" s="2" t="s">
        <v>18</v>
      </c>
      <c r="G25" s="50"/>
      <c r="H25" s="50">
        <v>2600</v>
      </c>
      <c r="I25" s="50"/>
      <c r="J25" s="50"/>
      <c r="K25" s="37">
        <f t="shared" si="0"/>
        <v>2600</v>
      </c>
      <c r="L25" s="2"/>
      <c r="T25" s="55" t="s">
        <v>24</v>
      </c>
      <c r="U25" s="56" t="s">
        <v>24</v>
      </c>
      <c r="V25" s="56"/>
      <c r="W25" s="55" t="s">
        <v>86</v>
      </c>
      <c r="X25" s="56" t="s">
        <v>101</v>
      </c>
      <c r="Y25" s="57" t="s">
        <v>76</v>
      </c>
      <c r="AB25" s="21">
        <v>2025</v>
      </c>
      <c r="AC25" s="21">
        <v>131.5</v>
      </c>
      <c r="AD25" s="2"/>
    </row>
    <row r="26" spans="2:30" x14ac:dyDescent="0.25">
      <c r="B26" s="2" t="s">
        <v>12</v>
      </c>
      <c r="C26" s="52" t="s">
        <v>11</v>
      </c>
      <c r="D26" s="38" t="s">
        <v>51</v>
      </c>
      <c r="E26" s="2" t="s">
        <v>60</v>
      </c>
      <c r="F26" s="2"/>
      <c r="G26" s="50"/>
      <c r="H26" s="50">
        <v>6200</v>
      </c>
      <c r="I26" s="50"/>
      <c r="J26" s="50"/>
      <c r="K26" s="37">
        <f t="shared" si="0"/>
        <v>6200</v>
      </c>
      <c r="L26" s="2"/>
      <c r="T26" s="55"/>
      <c r="U26" s="56" t="s">
        <v>24</v>
      </c>
      <c r="V26" s="56"/>
      <c r="W26" s="55" t="s">
        <v>86</v>
      </c>
      <c r="X26" s="56" t="s">
        <v>102</v>
      </c>
      <c r="Y26" s="57" t="s">
        <v>76</v>
      </c>
    </row>
    <row r="27" spans="2:30" x14ac:dyDescent="0.25">
      <c r="B27" s="2" t="s">
        <v>12</v>
      </c>
      <c r="C27" s="52" t="s">
        <v>69</v>
      </c>
      <c r="D27" s="38" t="s">
        <v>70</v>
      </c>
      <c r="E27" s="2" t="s">
        <v>53</v>
      </c>
      <c r="F27" s="2"/>
      <c r="G27" s="50"/>
      <c r="H27" s="50">
        <v>32500</v>
      </c>
      <c r="I27" s="50"/>
      <c r="J27" s="50">
        <v>3800</v>
      </c>
      <c r="K27" s="37">
        <f t="shared" si="0"/>
        <v>36300</v>
      </c>
      <c r="L27" s="2"/>
      <c r="T27" s="55"/>
      <c r="U27" s="56"/>
      <c r="V27" s="56"/>
      <c r="W27" s="55" t="s">
        <v>86</v>
      </c>
      <c r="X27" s="56" t="s">
        <v>103</v>
      </c>
      <c r="Y27" s="57" t="s">
        <v>76</v>
      </c>
    </row>
    <row r="28" spans="2:30" x14ac:dyDescent="0.25">
      <c r="B28" s="2" t="s">
        <v>12</v>
      </c>
      <c r="C28" s="52" t="s">
        <v>71</v>
      </c>
      <c r="D28" s="38" t="s">
        <v>72</v>
      </c>
      <c r="E28" s="2" t="s">
        <v>53</v>
      </c>
      <c r="F28" s="2"/>
      <c r="G28" s="50"/>
      <c r="H28" s="50">
        <v>24200</v>
      </c>
      <c r="I28" s="50"/>
      <c r="J28" s="50">
        <v>12200</v>
      </c>
      <c r="K28" s="37">
        <f t="shared" si="0"/>
        <v>36400</v>
      </c>
      <c r="L28" s="2"/>
      <c r="T28" s="55"/>
      <c r="U28" s="56"/>
      <c r="V28" s="56"/>
      <c r="W28" s="55" t="s">
        <v>86</v>
      </c>
      <c r="X28" s="56" t="s">
        <v>104</v>
      </c>
      <c r="Y28" s="57" t="s">
        <v>76</v>
      </c>
    </row>
    <row r="29" spans="2:30" x14ac:dyDescent="0.25">
      <c r="B29" s="62" t="s">
        <v>12</v>
      </c>
      <c r="C29" s="63" t="s">
        <v>108</v>
      </c>
      <c r="D29" s="64" t="s">
        <v>109</v>
      </c>
      <c r="E29" s="62" t="s">
        <v>53</v>
      </c>
      <c r="F29" s="62"/>
      <c r="G29" s="50"/>
      <c r="H29" s="50">
        <v>10500</v>
      </c>
      <c r="I29" s="50"/>
      <c r="J29" s="50"/>
      <c r="K29" s="37">
        <f t="shared" si="0"/>
        <v>10500</v>
      </c>
      <c r="L29" s="2"/>
      <c r="T29" s="55"/>
      <c r="U29" s="56"/>
      <c r="V29" s="56"/>
      <c r="W29" s="55"/>
      <c r="X29" s="56"/>
      <c r="Y29" s="57"/>
    </row>
    <row r="30" spans="2:30" x14ac:dyDescent="0.25">
      <c r="B30" s="2"/>
      <c r="C30" s="52"/>
      <c r="D30" s="21"/>
      <c r="E30" s="2"/>
      <c r="F30" s="2"/>
      <c r="G30" s="50"/>
      <c r="H30" s="50"/>
      <c r="I30" s="50"/>
      <c r="J30" s="50"/>
      <c r="K30" s="37">
        <f t="shared" si="0"/>
        <v>0</v>
      </c>
      <c r="L30" s="2"/>
      <c r="T30" s="55"/>
      <c r="U30" s="56"/>
      <c r="V30" s="56"/>
      <c r="W30" s="55"/>
      <c r="X30" s="56"/>
      <c r="Y30" s="55"/>
    </row>
    <row r="31" spans="2:30" x14ac:dyDescent="0.25">
      <c r="B31" s="2" t="s">
        <v>19</v>
      </c>
      <c r="C31" s="52" t="s">
        <v>26</v>
      </c>
      <c r="D31" s="2"/>
      <c r="E31" s="2"/>
      <c r="F31" s="2"/>
      <c r="G31" s="50"/>
      <c r="H31" s="50"/>
      <c r="I31" s="50">
        <v>1225000</v>
      </c>
      <c r="J31" s="50"/>
      <c r="K31" s="37">
        <f t="shared" si="0"/>
        <v>1225000</v>
      </c>
      <c r="L31" s="2"/>
      <c r="T31" s="55"/>
      <c r="U31" s="56"/>
      <c r="V31" s="56"/>
      <c r="W31" s="55"/>
      <c r="X31" s="56"/>
      <c r="Y31" s="55"/>
    </row>
    <row r="32" spans="2:30" x14ac:dyDescent="0.25">
      <c r="B32" s="2" t="s">
        <v>24</v>
      </c>
      <c r="C32" s="52" t="s">
        <v>24</v>
      </c>
      <c r="D32" s="2"/>
      <c r="E32" s="2"/>
      <c r="F32" s="2"/>
      <c r="G32" s="50"/>
      <c r="H32" s="50"/>
      <c r="I32" s="50"/>
      <c r="J32" s="50"/>
      <c r="K32" s="37">
        <f t="shared" si="0"/>
        <v>0</v>
      </c>
      <c r="L32" s="2"/>
      <c r="T32" s="55"/>
      <c r="U32" s="56"/>
      <c r="V32" s="56"/>
      <c r="W32" s="55"/>
      <c r="X32" s="56"/>
      <c r="Y32" s="55"/>
    </row>
    <row r="33" spans="2:27" ht="15.75" thickBot="1" x14ac:dyDescent="0.3">
      <c r="B33" s="4" t="s">
        <v>25</v>
      </c>
      <c r="C33" s="53" t="s">
        <v>26</v>
      </c>
      <c r="D33" s="4"/>
      <c r="E33" s="4"/>
      <c r="F33" s="4"/>
      <c r="G33" s="54"/>
      <c r="H33" s="54">
        <v>6190500</v>
      </c>
      <c r="I33" s="54"/>
      <c r="J33" s="54"/>
      <c r="K33" s="37">
        <f t="shared" si="0"/>
        <v>6190500</v>
      </c>
      <c r="L33" s="2"/>
      <c r="U33" s="15"/>
      <c r="V33" s="15"/>
      <c r="W33" s="55" t="s">
        <v>75</v>
      </c>
      <c r="X33" s="56" t="s">
        <v>99</v>
      </c>
      <c r="Y33" s="57" t="s">
        <v>76</v>
      </c>
    </row>
    <row r="34" spans="2:27" ht="15.75" thickBot="1" x14ac:dyDescent="0.3">
      <c r="B34" s="5"/>
      <c r="C34" s="6"/>
      <c r="D34" s="6"/>
      <c r="E34" s="6"/>
      <c r="F34" s="6"/>
      <c r="G34" s="74">
        <f>SUM(G11:G32)</f>
        <v>44392800</v>
      </c>
      <c r="H34" s="74">
        <f>SUM(H11:H33)</f>
        <v>18863600</v>
      </c>
      <c r="I34" s="72">
        <f t="shared" ref="I34:K34" si="1">SUM(I11:I33)</f>
        <v>1225000</v>
      </c>
      <c r="J34" s="72">
        <f t="shared" si="1"/>
        <v>1093000</v>
      </c>
      <c r="K34" s="73">
        <f t="shared" si="1"/>
        <v>65574400</v>
      </c>
      <c r="U34" s="15"/>
      <c r="V34" s="15"/>
      <c r="X34" s="17"/>
      <c r="Y34" s="18"/>
      <c r="Z34" s="16"/>
      <c r="AA34" s="19"/>
    </row>
    <row r="35" spans="2:27" x14ac:dyDescent="0.25">
      <c r="G35" s="25"/>
      <c r="H35" s="67"/>
      <c r="I35" s="25"/>
      <c r="J35" s="25"/>
      <c r="K35" s="25">
        <f>SUM(G34:J34)-K34</f>
        <v>0</v>
      </c>
      <c r="X35" s="17" t="s">
        <v>24</v>
      </c>
      <c r="Y35" s="18" t="s">
        <v>68</v>
      </c>
      <c r="Z35" t="s">
        <v>24</v>
      </c>
      <c r="AA35" s="19" t="s">
        <v>24</v>
      </c>
    </row>
    <row r="37" spans="2:27" x14ac:dyDescent="0.25">
      <c r="H37" s="1"/>
      <c r="I37" s="14"/>
    </row>
    <row r="38" spans="2:27" x14ac:dyDescent="0.25">
      <c r="H38" s="1"/>
      <c r="I38" s="14"/>
    </row>
    <row r="39" spans="2:27" x14ac:dyDescent="0.25">
      <c r="E39" s="14"/>
      <c r="F39" s="14"/>
      <c r="H39" s="1"/>
      <c r="I39" s="14"/>
    </row>
    <row r="40" spans="2:27" x14ac:dyDescent="0.25">
      <c r="E40" s="14"/>
      <c r="F40" s="14"/>
      <c r="I40" s="14"/>
    </row>
    <row r="41" spans="2:27" x14ac:dyDescent="0.25">
      <c r="E41" s="14"/>
      <c r="F41" s="14"/>
      <c r="H41" s="1"/>
      <c r="I41" s="14"/>
    </row>
    <row r="42" spans="2:27" x14ac:dyDescent="0.25">
      <c r="E42" s="14"/>
      <c r="F42" s="14"/>
      <c r="I42" s="14"/>
    </row>
    <row r="43" spans="2:27" x14ac:dyDescent="0.25">
      <c r="E43" s="14"/>
      <c r="F43" s="14"/>
      <c r="I43" s="14"/>
    </row>
    <row r="44" spans="2:27" x14ac:dyDescent="0.25">
      <c r="E44" s="14"/>
      <c r="F44" s="14"/>
    </row>
    <row r="45" spans="2:27" x14ac:dyDescent="0.25">
      <c r="E45" s="14"/>
      <c r="F45" s="14"/>
    </row>
    <row r="46" spans="2:27" x14ac:dyDescent="0.25">
      <c r="E46" s="14"/>
      <c r="F46" s="14"/>
      <c r="I46" s="1"/>
    </row>
    <row r="47" spans="2:27" x14ac:dyDescent="0.25">
      <c r="E47" s="14"/>
    </row>
    <row r="48" spans="2:27" x14ac:dyDescent="0.25">
      <c r="E48" s="14"/>
    </row>
    <row r="49" spans="5:5" x14ac:dyDescent="0.25">
      <c r="E49" s="14"/>
    </row>
  </sheetData>
  <mergeCells count="12">
    <mergeCell ref="G5:K5"/>
    <mergeCell ref="T7:V7"/>
    <mergeCell ref="T8:V8"/>
    <mergeCell ref="T9:V9"/>
    <mergeCell ref="N7:P7"/>
    <mergeCell ref="N8:P8"/>
    <mergeCell ref="N9:P9"/>
    <mergeCell ref="AB11:AC11"/>
    <mergeCell ref="AB7:AD7"/>
    <mergeCell ref="W7:Y7"/>
    <mergeCell ref="W8:Y8"/>
    <mergeCell ref="W9:Y9"/>
  </mergeCells>
  <pageMargins left="0.7" right="0.7" top="0.75" bottom="0.75" header="0.3" footer="0.3"/>
  <pageSetup paperSize="9" orientation="portrait" horizontalDpi="30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Nyenborgh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Lizette van der Laan</dc:creator>
  <cp:lastModifiedBy>John van der Woude</cp:lastModifiedBy>
  <dcterms:created xsi:type="dcterms:W3CDTF">2021-10-06T07:23:08Z</dcterms:created>
  <dcterms:modified xsi:type="dcterms:W3CDTF">2025-09-24T11:36:59Z</dcterms:modified>
</cp:coreProperties>
</file>