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Kampen\Brandverzekering\03) Concept stukken\"/>
    </mc:Choice>
  </mc:AlternateContent>
  <bookViews>
    <workbookView xWindow="0" yWindow="0" windowWidth="28800" windowHeight="12300"/>
  </bookViews>
  <sheets>
    <sheet name="Blad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I27" i="1"/>
  <c r="G27" i="1"/>
  <c r="F27" i="1"/>
  <c r="E27" i="1"/>
  <c r="H26" i="1"/>
  <c r="H27" i="1" s="1"/>
  <c r="H25" i="1"/>
  <c r="K25" i="1" s="1"/>
  <c r="J19" i="1"/>
  <c r="I19" i="1"/>
  <c r="G19" i="1"/>
  <c r="F19" i="1"/>
  <c r="E19" i="1"/>
  <c r="H17" i="1"/>
  <c r="K17" i="1" s="1"/>
  <c r="J13" i="1"/>
  <c r="I13" i="1"/>
  <c r="F13" i="1"/>
  <c r="E13" i="1"/>
  <c r="H12" i="1"/>
  <c r="H18" i="1"/>
  <c r="H19" i="1" l="1"/>
  <c r="K26" i="1"/>
  <c r="K27" i="1"/>
  <c r="G13" i="1"/>
  <c r="H13" i="1"/>
  <c r="K12" i="1"/>
  <c r="K13" i="1" s="1"/>
  <c r="K18" i="1"/>
  <c r="K19" i="1" s="1"/>
  <c r="J55" i="1"/>
  <c r="I55" i="1"/>
  <c r="F55" i="1"/>
  <c r="E55" i="1"/>
  <c r="G55" i="1"/>
  <c r="H39" i="1"/>
  <c r="K39" i="1" s="1"/>
  <c r="J34" i="1"/>
  <c r="I34" i="1"/>
  <c r="F34" i="1"/>
  <c r="E34" i="1"/>
  <c r="H53" i="1" l="1"/>
  <c r="H47" i="1"/>
  <c r="K47" i="1" s="1"/>
  <c r="H55" i="1" l="1"/>
  <c r="K53" i="1"/>
  <c r="K55" i="1" s="1"/>
  <c r="G46" i="1"/>
  <c r="H46" i="1" s="1"/>
  <c r="K46" i="1" s="1"/>
  <c r="G45" i="1" l="1"/>
  <c r="H45" i="1" s="1"/>
  <c r="K45" i="1" s="1"/>
  <c r="J40" i="1" l="1"/>
  <c r="I40" i="1"/>
  <c r="F40" i="1"/>
  <c r="E40" i="1"/>
  <c r="K48" i="1"/>
  <c r="J48" i="1"/>
  <c r="I48" i="1"/>
  <c r="H48" i="1"/>
  <c r="G48" i="1"/>
  <c r="F48" i="1"/>
  <c r="E48" i="1"/>
  <c r="G33" i="1" l="1"/>
  <c r="G34" i="1" s="1"/>
  <c r="G38" i="1"/>
  <c r="G40" i="1" s="1"/>
  <c r="H38" i="1" l="1"/>
  <c r="H33" i="1"/>
  <c r="H34" i="1" l="1"/>
  <c r="K33" i="1"/>
  <c r="K34" i="1" s="1"/>
  <c r="K38" i="1"/>
  <c r="K40" i="1" s="1"/>
  <c r="H40" i="1"/>
</calcChain>
</file>

<file path=xl/sharedStrings.xml><?xml version="1.0" encoding="utf-8"?>
<sst xmlns="http://schemas.openxmlformats.org/spreadsheetml/2006/main" count="142" uniqueCount="38">
  <si>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</si>
  <si>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</si>
  <si>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</si>
  <si>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</si>
  <si>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</si>
  <si>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</si>
  <si>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</si>
  <si>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</si>
  <si>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</si>
  <si>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</si>
  <si>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Brandschade muziektent</t>
  </si>
  <si>
    <t xml:space="preserve"> </t>
  </si>
  <si>
    <t>Waterschade Museum</t>
  </si>
  <si>
    <t>Brandschade zwembadcomplex De Steur</t>
  </si>
  <si>
    <t>Brandschade 't Ukien, Kortweg 4</t>
  </si>
  <si>
    <t>Brandschade Bisschopswetering 6, 's-Heerenbroek</t>
  </si>
  <si>
    <t>Bijlage C.3</t>
  </si>
  <si>
    <t>Gemeente Kampen</t>
  </si>
  <si>
    <t xml:space="preserve">  </t>
  </si>
  <si>
    <t>Waterschade</t>
  </si>
  <si>
    <t>&lt; Eigen risico</t>
  </si>
  <si>
    <t>Status</t>
  </si>
  <si>
    <t>Afgehandeld</t>
  </si>
  <si>
    <t>Aanrijdingsschade overheaddeur</t>
  </si>
  <si>
    <t>Periode: 01 januari 2018 tot 26 september 2022 (vorige makelaar)</t>
  </si>
  <si>
    <t>Geen schade-uitkeringen uit hoofde van polis</t>
  </si>
  <si>
    <t>Stormschade - Heultjesweg 4, Kampen</t>
  </si>
  <si>
    <t>27-5-2020</t>
  </si>
  <si>
    <t>Brandschade, De Maten 4, Kampen</t>
  </si>
  <si>
    <t>Waterschade, Kamperstraatweg 1-A, Kampen</t>
  </si>
  <si>
    <t>11-01-2022</t>
  </si>
  <si>
    <t>18-02-2022</t>
  </si>
  <si>
    <t>Waterschade, Grafhorstweg 53, Kampen</t>
  </si>
  <si>
    <t>Stormschade, diverse adressen</t>
  </si>
  <si>
    <t>Calamiteit</t>
  </si>
  <si>
    <t>Brandverzekering</t>
  </si>
  <si>
    <t>Schadeoverzicht</t>
  </si>
  <si>
    <t>Periode: 26 september 2022 tot 23 setpember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</si>
</sst>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Fill="1" applyBorder="1"/>
    <xf numFmtId="4" fontId="3" fillId="0" borderId="0" xfId="0" applyNumberFormat="1" applyFont="1"/>
    <xf numFmtId="0" fontId="3" fillId="0" borderId="0" xfId="0" applyFont="1"/>
    <xf numFmtId="14" fontId="0" fillId="0" borderId="1" xfId="0" applyNumberFormat="1" applyBorder="1"/>
    <xf numFmtId="0" fontId="0" fillId="0" borderId="1" xfId="0" applyBorder="1"/>
    <xf numFmtId="4" fontId="0" fillId="0" borderId="0" xfId="0" applyNumberFormat="1"/>
    <xf numFmtId="14" fontId="0" fillId="0" borderId="0" xfId="0" applyNumberFormat="1" applyBorder="1"/>
    <xf numFmtId="0" fontId="0" fillId="0" borderId="0" xfId="0" applyBorder="1"/>
    <xf numFmtId="4" fontId="0" fillId="0" borderId="0" xfId="0" applyNumberFormat="1" applyBorder="1"/>
    <xf numFmtId="0" fontId="5" fillId="0" borderId="1" xfId="0" applyFont="1" applyBorder="1"/>
    <xf numFmtId="44" fontId="5" fillId="0" borderId="1" xfId="1" applyFont="1" applyBorder="1"/>
    <xf numFmtId="44" fontId="5" fillId="0" borderId="1" xfId="1" applyFont="1" applyFill="1" applyBorder="1"/>
    <xf numFmtId="0" fontId="2" fillId="0" borderId="0" xfId="0" applyFont="1" applyAlignment="1"/>
    <xf numFmtId="0" fontId="3" fillId="0" borderId="0" xfId="0" applyFont="1" applyAlignment="1"/>
    <xf numFmtId="0" fontId="0" fillId="0" borderId="1" xfId="0" applyFill="1" applyBorder="1"/>
    <xf numFmtId="0" fontId="8" fillId="0" borderId="0" xfId="0" applyFont="1" applyAlignment="1"/>
    <xf numFmtId="44" fontId="0" fillId="0" borderId="3" xfId="1" applyFont="1" applyBorder="1"/>
    <xf numFmtId="44" fontId="7" fillId="0" borderId="4" xfId="1" applyFont="1" applyBorder="1"/>
    <xf numFmtId="44" fontId="0" fillId="0" borderId="1" xfId="1" applyFont="1" applyBorder="1"/>
    <xf numFmtId="0" fontId="6" fillId="0" borderId="0" xfId="0" applyFont="1"/>
    <xf numFmtId="0" fontId="0" fillId="0" borderId="3" xfId="0" applyBorder="1"/>
    <xf numFmtId="44" fontId="5" fillId="0" borderId="3" xfId="1" applyFont="1" applyFill="1" applyBorder="1"/>
    <xf numFmtId="14" fontId="2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/>
    <xf numFmtId="44" fontId="2" fillId="0" borderId="4" xfId="1" applyFont="1" applyBorder="1"/>
    <xf numFmtId="44" fontId="2" fillId="0" borderId="5" xfId="1" applyFont="1" applyBorder="1"/>
    <xf numFmtId="44" fontId="2" fillId="0" borderId="6" xfId="1" applyFont="1" applyBorder="1"/>
    <xf numFmtId="0" fontId="7" fillId="0" borderId="2" xfId="0" applyFont="1" applyBorder="1"/>
    <xf numFmtId="0" fontId="7" fillId="0" borderId="4" xfId="0" applyFont="1" applyBorder="1"/>
    <xf numFmtId="44" fontId="9" fillId="0" borderId="5" xfId="1" applyFont="1" applyBorder="1"/>
    <xf numFmtId="44" fontId="9" fillId="0" borderId="6" xfId="1" applyFont="1" applyBorder="1"/>
    <xf numFmtId="0" fontId="7" fillId="0" borderId="0" xfId="0" applyFont="1" applyAlignment="1"/>
    <xf numFmtId="0" fontId="4" fillId="0" borderId="0" xfId="0" applyFont="1" applyAlignment="1">
      <alignment horizontal="left"/>
    </xf>
    <xf numFmtId="14" fontId="0" fillId="0" borderId="1" xfId="0" applyNumberForma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7" fillId="0" borderId="0" xfId="0" applyFont="1"/>
    <xf numFmtId="0" fontId="10" fillId="0" borderId="1" xfId="0" applyFont="1" applyBorder="1"/>
    <xf numFmtId="44" fontId="1" fillId="0" borderId="3" xfId="1" applyFont="1" applyBorder="1"/>
    <xf numFmtId="44" fontId="10" fillId="0" borderId="3" xfId="1" applyFont="1" applyBorder="1"/>
    <xf numFmtId="44" fontId="10" fillId="0" borderId="3" xfId="1" applyFont="1" applyFill="1" applyBorder="1"/>
    <xf numFmtId="0" fontId="10" fillId="0" borderId="1" xfId="0" quotePrefix="1" applyFont="1" applyBorder="1"/>
    <xf numFmtId="14" fontId="0" fillId="2" borderId="1" xfId="0" quotePrefix="1" applyNumberFormat="1" applyFill="1" applyBorder="1" applyAlignment="1">
      <alignment horizontal="left"/>
    </xf>
    <xf numFmtId="0" fontId="0" fillId="2" borderId="1" xfId="0" applyFill="1" applyBorder="1"/>
    <xf numFmtId="0" fontId="6" fillId="2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A22" workbookViewId="0">
      <selection activeCell="A30" sqref="A30"/>
    </sheetView>
  </sheetViews>
  <sheetFormatPr defaultRowHeight="15" x14ac:dyDescent="0.25"/>
  <cols>
    <col min="1" max="1" width="11.28515625" customWidth="1"/>
    <col min="2" max="2" width="12.42578125" customWidth="1"/>
    <col min="3" max="3" width="46.7109375" bestFit="1" customWidth="1"/>
    <col min="4" max="4" width="13.5703125" customWidth="1"/>
    <col min="5" max="11" width="15.7109375" style="8" customWidth="1"/>
    <col min="13" max="13" width="14.85546875" customWidth="1"/>
  </cols>
  <sheetData>
    <row r="1" spans="1:11" x14ac:dyDescent="0.25">
      <c r="A1" s="15"/>
      <c r="B1" s="16"/>
      <c r="C1" s="16"/>
      <c r="D1" s="16"/>
      <c r="E1" s="16"/>
      <c r="F1" s="16"/>
      <c r="G1" s="16"/>
      <c r="H1" s="16"/>
      <c r="I1" s="4"/>
      <c r="J1" s="4"/>
      <c r="K1" s="4"/>
    </row>
    <row r="2" spans="1:11" x14ac:dyDescent="0.25">
      <c r="A2" s="15"/>
      <c r="B2" s="35" t="s">
        <v>16</v>
      </c>
      <c r="C2" s="35" t="s">
        <v>17</v>
      </c>
      <c r="D2" s="16"/>
      <c r="E2" s="16"/>
      <c r="F2" s="16"/>
      <c r="G2" s="16"/>
      <c r="H2" s="16"/>
      <c r="I2" s="4"/>
      <c r="J2" s="4"/>
      <c r="K2" s="4"/>
    </row>
    <row r="3" spans="1:11" x14ac:dyDescent="0.25">
      <c r="A3" s="15"/>
      <c r="B3" s="35"/>
      <c r="C3" s="35" t="s">
        <v>35</v>
      </c>
      <c r="D3" s="16"/>
      <c r="E3" s="16"/>
      <c r="F3" s="16"/>
      <c r="G3" s="16"/>
      <c r="H3" s="16"/>
      <c r="I3" s="4"/>
      <c r="J3" s="4"/>
      <c r="K3" s="4"/>
    </row>
    <row r="4" spans="1:11" x14ac:dyDescent="0.25">
      <c r="A4" s="15"/>
      <c r="B4" s="16"/>
      <c r="C4" s="35" t="s">
        <v>36</v>
      </c>
      <c r="D4" s="16"/>
      <c r="E4" s="16"/>
      <c r="F4" s="16"/>
      <c r="G4" s="16"/>
      <c r="H4" s="16"/>
      <c r="I4" s="4"/>
      <c r="J4" s="4"/>
      <c r="K4" s="4"/>
    </row>
    <row r="5" spans="1:11" x14ac:dyDescent="0.25">
      <c r="A5" s="15"/>
      <c r="B5" s="16"/>
      <c r="C5" s="16"/>
      <c r="D5" s="16"/>
      <c r="E5" s="16"/>
      <c r="F5" s="16"/>
      <c r="G5" s="16"/>
      <c r="H5" s="16"/>
      <c r="I5" s="4"/>
      <c r="J5" s="4"/>
      <c r="K5" s="4"/>
    </row>
    <row r="6" spans="1:11" x14ac:dyDescent="0.25">
      <c r="A6" s="18" t="s">
        <v>24</v>
      </c>
      <c r="B6" s="16"/>
      <c r="C6" s="16"/>
      <c r="D6" s="16"/>
      <c r="E6" s="16"/>
      <c r="F6" s="16"/>
      <c r="G6" s="16"/>
      <c r="H6" s="16"/>
      <c r="I6" s="4"/>
      <c r="J6" s="4"/>
      <c r="K6" s="4"/>
    </row>
    <row r="7" spans="1:11" x14ac:dyDescent="0.25">
      <c r="A7" s="15"/>
      <c r="B7" s="16"/>
      <c r="C7" s="16"/>
      <c r="D7" s="16"/>
      <c r="E7" s="16"/>
      <c r="F7" s="16"/>
      <c r="G7" s="16" t="s">
        <v>11</v>
      </c>
      <c r="H7" s="16"/>
      <c r="I7" s="4"/>
      <c r="J7" s="4"/>
      <c r="K7" s="4"/>
    </row>
    <row r="8" spans="1:11" ht="15.75" x14ac:dyDescent="0.25">
      <c r="A8" s="36">
        <v>2018</v>
      </c>
      <c r="B8" s="5"/>
      <c r="C8" s="39" t="s">
        <v>25</v>
      </c>
      <c r="D8" s="5"/>
      <c r="E8" s="4"/>
      <c r="F8" s="4"/>
      <c r="G8" s="4"/>
      <c r="H8" s="4"/>
      <c r="I8" s="4"/>
      <c r="J8" s="4"/>
      <c r="K8" s="4"/>
    </row>
    <row r="9" spans="1:11" x14ac:dyDescent="0.25">
      <c r="A9" s="15"/>
      <c r="B9" s="16"/>
      <c r="C9" s="16"/>
      <c r="D9" s="16"/>
      <c r="E9" s="16"/>
      <c r="F9" s="16"/>
      <c r="G9" s="16"/>
      <c r="H9" s="16"/>
      <c r="I9" s="4"/>
      <c r="J9" s="4"/>
      <c r="K9" s="4"/>
    </row>
    <row r="10" spans="1:11" ht="15.75" x14ac:dyDescent="0.25">
      <c r="A10" s="36">
        <v>2019</v>
      </c>
      <c r="B10" s="5"/>
      <c r="C10" s="5"/>
      <c r="D10" s="5"/>
      <c r="E10" s="4"/>
      <c r="F10" s="4"/>
      <c r="G10" s="4"/>
      <c r="H10" s="4"/>
      <c r="I10" s="4"/>
      <c r="J10" s="4"/>
      <c r="K10" s="4"/>
    </row>
    <row r="11" spans="1:11" x14ac:dyDescent="0.25">
      <c r="A11" s="1" t="s">
        <v>0</v>
      </c>
      <c r="B11" s="1" t="s">
        <v>1</v>
      </c>
      <c r="C11" s="1" t="s">
        <v>2</v>
      </c>
      <c r="D11" s="1" t="s">
        <v>21</v>
      </c>
      <c r="E11" s="2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8</v>
      </c>
      <c r="K11" s="3" t="s">
        <v>9</v>
      </c>
    </row>
    <row r="12" spans="1:11" ht="15.75" thickBot="1" x14ac:dyDescent="0.3">
      <c r="A12" s="37">
        <v>43620</v>
      </c>
      <c r="B12" s="7" t="s">
        <v>11</v>
      </c>
      <c r="C12" s="7" t="s">
        <v>26</v>
      </c>
      <c r="D12" s="7" t="s">
        <v>22</v>
      </c>
      <c r="E12" s="19">
        <v>9138.42</v>
      </c>
      <c r="F12" s="19">
        <v>5000</v>
      </c>
      <c r="G12" s="19">
        <v>41.58</v>
      </c>
      <c r="H12" s="19">
        <f>E12-F12+G12</f>
        <v>4180</v>
      </c>
      <c r="I12" s="19">
        <v>0</v>
      </c>
      <c r="J12" s="19">
        <v>0</v>
      </c>
      <c r="K12" s="19">
        <f>H12-I12+J12</f>
        <v>4180</v>
      </c>
    </row>
    <row r="13" spans="1:11" ht="15.75" thickBot="1" x14ac:dyDescent="0.3">
      <c r="A13" s="9"/>
      <c r="B13" s="10"/>
      <c r="C13" s="10"/>
      <c r="D13" s="10"/>
      <c r="E13" s="20">
        <f t="shared" ref="E13:K13" si="0">SUM(E12)</f>
        <v>9138.42</v>
      </c>
      <c r="F13" s="20">
        <f t="shared" si="0"/>
        <v>5000</v>
      </c>
      <c r="G13" s="20">
        <f t="shared" si="0"/>
        <v>41.58</v>
      </c>
      <c r="H13" s="20">
        <f t="shared" si="0"/>
        <v>4180</v>
      </c>
      <c r="I13" s="20">
        <f t="shared" si="0"/>
        <v>0</v>
      </c>
      <c r="J13" s="20">
        <f t="shared" si="0"/>
        <v>0</v>
      </c>
      <c r="K13" s="20">
        <f t="shared" si="0"/>
        <v>4180</v>
      </c>
    </row>
    <row r="14" spans="1:11" x14ac:dyDescent="0.25">
      <c r="A14" s="15"/>
      <c r="B14" s="16"/>
      <c r="C14" s="16"/>
      <c r="D14" s="16"/>
      <c r="E14" s="16"/>
      <c r="F14" s="16"/>
      <c r="G14" s="16"/>
      <c r="H14" s="16"/>
      <c r="I14" s="4"/>
      <c r="J14" s="4"/>
      <c r="K14" s="4"/>
    </row>
    <row r="15" spans="1:11" ht="15.75" x14ac:dyDescent="0.25">
      <c r="A15" s="36">
        <v>2020</v>
      </c>
      <c r="B15" s="5"/>
      <c r="C15" s="5"/>
      <c r="D15" s="5"/>
      <c r="E15" s="4"/>
      <c r="F15" s="4"/>
      <c r="G15" s="4"/>
      <c r="H15" s="4"/>
      <c r="I15" s="4"/>
      <c r="J15" s="4"/>
      <c r="K15" s="4"/>
    </row>
    <row r="16" spans="1:11" x14ac:dyDescent="0.25">
      <c r="A16" s="1" t="s">
        <v>0</v>
      </c>
      <c r="B16" s="1" t="s">
        <v>1</v>
      </c>
      <c r="C16" s="1" t="s">
        <v>2</v>
      </c>
      <c r="D16" s="1" t="s">
        <v>21</v>
      </c>
      <c r="E16" s="2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</row>
    <row r="17" spans="1:13" x14ac:dyDescent="0.25">
      <c r="A17" s="44" t="s">
        <v>27</v>
      </c>
      <c r="B17" s="1"/>
      <c r="C17" s="40" t="s">
        <v>29</v>
      </c>
      <c r="D17" s="7" t="s">
        <v>22</v>
      </c>
      <c r="E17" s="42">
        <v>0</v>
      </c>
      <c r="F17" s="43">
        <v>0</v>
      </c>
      <c r="G17" s="43">
        <v>1136.55</v>
      </c>
      <c r="H17" s="41">
        <f>E17-F17+G17</f>
        <v>1136.55</v>
      </c>
      <c r="I17" s="43">
        <v>0</v>
      </c>
      <c r="J17" s="43">
        <v>0</v>
      </c>
      <c r="K17" s="41">
        <f>H17-I17+J17</f>
        <v>1136.55</v>
      </c>
    </row>
    <row r="18" spans="1:13" ht="15.75" thickBot="1" x14ac:dyDescent="0.3">
      <c r="A18" s="37">
        <v>43999</v>
      </c>
      <c r="B18" s="7" t="s">
        <v>11</v>
      </c>
      <c r="C18" s="7" t="s">
        <v>28</v>
      </c>
      <c r="D18" s="7" t="s">
        <v>22</v>
      </c>
      <c r="E18" s="19">
        <v>18645.330000000002</v>
      </c>
      <c r="F18" s="19">
        <v>5000</v>
      </c>
      <c r="G18" s="19">
        <v>1379.34</v>
      </c>
      <c r="H18" s="19">
        <f>E18-F18+G18</f>
        <v>15024.670000000002</v>
      </c>
      <c r="I18" s="19">
        <v>0</v>
      </c>
      <c r="J18" s="19">
        <v>0</v>
      </c>
      <c r="K18" s="19">
        <f>H18-I18+J18</f>
        <v>15024.670000000002</v>
      </c>
    </row>
    <row r="19" spans="1:13" ht="15.75" thickBot="1" x14ac:dyDescent="0.3">
      <c r="A19" s="9"/>
      <c r="B19" s="10"/>
      <c r="C19" s="10"/>
      <c r="D19" s="10"/>
      <c r="E19" s="20">
        <f t="shared" ref="E19:K19" si="1">SUM(E17:E18)</f>
        <v>18645.330000000002</v>
      </c>
      <c r="F19" s="20">
        <f t="shared" si="1"/>
        <v>5000</v>
      </c>
      <c r="G19" s="20">
        <f t="shared" si="1"/>
        <v>2515.89</v>
      </c>
      <c r="H19" s="20">
        <f t="shared" si="1"/>
        <v>16161.220000000001</v>
      </c>
      <c r="I19" s="20">
        <f t="shared" si="1"/>
        <v>0</v>
      </c>
      <c r="J19" s="20">
        <f t="shared" si="1"/>
        <v>0</v>
      </c>
      <c r="K19" s="20">
        <f t="shared" si="1"/>
        <v>16161.220000000001</v>
      </c>
    </row>
    <row r="20" spans="1:13" x14ac:dyDescent="0.25">
      <c r="A20" s="15"/>
      <c r="B20" s="16"/>
      <c r="C20" s="16"/>
      <c r="D20" s="16"/>
      <c r="E20" s="16"/>
      <c r="F20" s="16"/>
      <c r="G20" s="16"/>
      <c r="H20" s="16"/>
      <c r="I20" s="4"/>
      <c r="J20" s="4"/>
      <c r="K20" s="4"/>
    </row>
    <row r="21" spans="1:13" ht="15.75" x14ac:dyDescent="0.25">
      <c r="A21" s="36">
        <v>2021</v>
      </c>
      <c r="B21" s="5"/>
      <c r="C21" s="39" t="s">
        <v>25</v>
      </c>
      <c r="D21" s="5"/>
      <c r="E21" s="4"/>
      <c r="F21" s="4"/>
      <c r="G21" s="4"/>
      <c r="H21" s="4"/>
      <c r="I21" s="4"/>
      <c r="J21" s="4"/>
      <c r="K21" s="4"/>
    </row>
    <row r="22" spans="1:13" x14ac:dyDescent="0.25">
      <c r="A22" s="9"/>
      <c r="B22" s="10"/>
      <c r="C22" s="10"/>
      <c r="D22" s="10"/>
      <c r="E22" s="11"/>
      <c r="F22" s="11"/>
      <c r="G22" s="11"/>
      <c r="H22" s="11"/>
      <c r="I22" s="11"/>
      <c r="J22" s="11"/>
      <c r="K22" s="11"/>
    </row>
    <row r="23" spans="1:13" ht="15.75" x14ac:dyDescent="0.25">
      <c r="A23" s="36">
        <v>2022</v>
      </c>
      <c r="B23" s="5"/>
      <c r="C23" s="5"/>
      <c r="D23" s="5"/>
      <c r="E23" s="4"/>
      <c r="F23" s="4"/>
      <c r="G23" s="4"/>
      <c r="H23" s="4"/>
      <c r="I23" s="4"/>
      <c r="J23" s="4"/>
      <c r="K23" s="4"/>
    </row>
    <row r="24" spans="1:13" x14ac:dyDescent="0.25">
      <c r="A24" s="1" t="s">
        <v>0</v>
      </c>
      <c r="B24" s="1" t="s">
        <v>1</v>
      </c>
      <c r="C24" s="1" t="s">
        <v>2</v>
      </c>
      <c r="D24" s="1" t="s">
        <v>21</v>
      </c>
      <c r="E24" s="2" t="s">
        <v>3</v>
      </c>
      <c r="F24" s="3" t="s">
        <v>4</v>
      </c>
      <c r="G24" s="3" t="s">
        <v>5</v>
      </c>
      <c r="H24" s="3" t="s">
        <v>6</v>
      </c>
      <c r="I24" s="3" t="s">
        <v>7</v>
      </c>
      <c r="J24" s="3" t="s">
        <v>8</v>
      </c>
      <c r="K24" s="3" t="s">
        <v>9</v>
      </c>
    </row>
    <row r="25" spans="1:13" x14ac:dyDescent="0.25">
      <c r="A25" s="44" t="s">
        <v>30</v>
      </c>
      <c r="B25" s="1"/>
      <c r="C25" s="40" t="s">
        <v>32</v>
      </c>
      <c r="D25" s="7" t="s">
        <v>22</v>
      </c>
      <c r="E25" s="42">
        <v>81461.89</v>
      </c>
      <c r="F25" s="43">
        <v>5000</v>
      </c>
      <c r="G25" s="43">
        <v>4447.84</v>
      </c>
      <c r="H25" s="41">
        <f>E25-F25+G25</f>
        <v>80909.73</v>
      </c>
      <c r="I25" s="43">
        <v>0</v>
      </c>
      <c r="J25" s="43">
        <v>0</v>
      </c>
      <c r="K25" s="41">
        <f>H25-I25+J25</f>
        <v>80909.73</v>
      </c>
    </row>
    <row r="26" spans="1:13" ht="15.75" thickBot="1" x14ac:dyDescent="0.3">
      <c r="A26" s="45" t="s">
        <v>31</v>
      </c>
      <c r="B26" s="7" t="s">
        <v>11</v>
      </c>
      <c r="C26" s="46" t="s">
        <v>33</v>
      </c>
      <c r="D26" s="7" t="s">
        <v>22</v>
      </c>
      <c r="E26" s="19">
        <v>23415.16</v>
      </c>
      <c r="F26" s="19">
        <v>5000</v>
      </c>
      <c r="G26" s="19">
        <v>0</v>
      </c>
      <c r="H26" s="19">
        <f>E26-F26+G26</f>
        <v>18415.16</v>
      </c>
      <c r="I26" s="19">
        <v>0</v>
      </c>
      <c r="J26" s="19">
        <v>0</v>
      </c>
      <c r="K26" s="19">
        <f>H26-I26+J26</f>
        <v>18415.16</v>
      </c>
      <c r="M26" s="47" t="s">
        <v>34</v>
      </c>
    </row>
    <row r="27" spans="1:13" ht="15.75" thickBot="1" x14ac:dyDescent="0.3">
      <c r="A27" s="9"/>
      <c r="B27" s="10"/>
      <c r="C27" s="10"/>
      <c r="D27" s="10"/>
      <c r="E27" s="20">
        <f t="shared" ref="E27:K27" si="2">SUM(E25:E26)</f>
        <v>104877.05</v>
      </c>
      <c r="F27" s="20">
        <f t="shared" si="2"/>
        <v>10000</v>
      </c>
      <c r="G27" s="20">
        <f t="shared" si="2"/>
        <v>4447.84</v>
      </c>
      <c r="H27" s="20">
        <f t="shared" si="2"/>
        <v>99324.89</v>
      </c>
      <c r="I27" s="20">
        <f t="shared" si="2"/>
        <v>0</v>
      </c>
      <c r="J27" s="20">
        <f t="shared" si="2"/>
        <v>0</v>
      </c>
      <c r="K27" s="20">
        <f t="shared" si="2"/>
        <v>99324.89</v>
      </c>
    </row>
    <row r="28" spans="1:13" x14ac:dyDescent="0.25">
      <c r="A28" s="9"/>
      <c r="B28" s="10"/>
      <c r="C28" s="10"/>
      <c r="D28" s="10"/>
      <c r="E28" s="11"/>
      <c r="F28" s="11"/>
      <c r="G28" s="11"/>
      <c r="H28" s="11"/>
      <c r="I28" s="11"/>
      <c r="J28" s="11"/>
      <c r="K28" s="11"/>
    </row>
    <row r="29" spans="1:13" x14ac:dyDescent="0.25">
      <c r="A29" s="18" t="s">
        <v>37</v>
      </c>
      <c r="B29" s="16"/>
      <c r="C29" s="16"/>
      <c r="D29" s="16"/>
      <c r="E29" s="16"/>
      <c r="F29" s="16"/>
      <c r="G29" s="16"/>
      <c r="H29" s="16"/>
      <c r="I29" s="4"/>
      <c r="J29" s="4"/>
      <c r="K29" s="4"/>
    </row>
    <row r="30" spans="1:13" x14ac:dyDescent="0.25">
      <c r="A30" s="15"/>
      <c r="B30" s="16"/>
      <c r="C30" s="16"/>
      <c r="D30" s="16"/>
      <c r="E30" s="16"/>
      <c r="F30" s="16"/>
      <c r="G30" s="16"/>
      <c r="H30" s="16"/>
      <c r="I30" s="4"/>
      <c r="J30" s="4"/>
      <c r="K30" s="4"/>
    </row>
    <row r="31" spans="1:13" ht="15.75" x14ac:dyDescent="0.25">
      <c r="A31" s="36">
        <v>2022</v>
      </c>
      <c r="B31" s="5"/>
      <c r="C31" s="5"/>
      <c r="D31" s="5"/>
      <c r="E31" s="4"/>
      <c r="F31" s="4"/>
      <c r="G31" s="4"/>
      <c r="H31" s="4"/>
      <c r="I31" s="4"/>
      <c r="J31" s="4"/>
      <c r="K31" s="4"/>
    </row>
    <row r="32" spans="1:13" x14ac:dyDescent="0.25">
      <c r="A32" s="1" t="s">
        <v>0</v>
      </c>
      <c r="B32" s="1" t="s">
        <v>1</v>
      </c>
      <c r="C32" s="1" t="s">
        <v>2</v>
      </c>
      <c r="D32" s="1" t="s">
        <v>21</v>
      </c>
      <c r="E32" s="2" t="s">
        <v>3</v>
      </c>
      <c r="F32" s="3" t="s">
        <v>4</v>
      </c>
      <c r="G32" s="3" t="s">
        <v>5</v>
      </c>
      <c r="H32" s="3" t="s">
        <v>6</v>
      </c>
      <c r="I32" s="3" t="s">
        <v>7</v>
      </c>
      <c r="J32" s="3" t="s">
        <v>8</v>
      </c>
      <c r="K32" s="3" t="s">
        <v>9</v>
      </c>
    </row>
    <row r="33" spans="1:13" ht="15.75" thickBot="1" x14ac:dyDescent="0.3">
      <c r="A33" s="37">
        <v>44917</v>
      </c>
      <c r="B33" s="7" t="s">
        <v>11</v>
      </c>
      <c r="C33" s="7" t="s">
        <v>12</v>
      </c>
      <c r="D33" s="7" t="s">
        <v>22</v>
      </c>
      <c r="E33" s="19">
        <v>12500</v>
      </c>
      <c r="F33" s="19">
        <v>5000</v>
      </c>
      <c r="G33" s="19">
        <f>75+1387.39</f>
        <v>1462.39</v>
      </c>
      <c r="H33" s="19">
        <f>E33-F33+G33</f>
        <v>8962.39</v>
      </c>
      <c r="I33" s="19">
        <v>0</v>
      </c>
      <c r="J33" s="19">
        <v>0</v>
      </c>
      <c r="K33" s="19">
        <f>H33-I33+J33</f>
        <v>8962.39</v>
      </c>
    </row>
    <row r="34" spans="1:13" ht="15.75" thickBot="1" x14ac:dyDescent="0.3">
      <c r="A34" s="9"/>
      <c r="B34" s="10"/>
      <c r="C34" s="10"/>
      <c r="D34" s="10"/>
      <c r="E34" s="20">
        <f t="shared" ref="E34:K34" si="3">SUM(E33)</f>
        <v>12500</v>
      </c>
      <c r="F34" s="20">
        <f t="shared" si="3"/>
        <v>5000</v>
      </c>
      <c r="G34" s="20">
        <f t="shared" si="3"/>
        <v>1462.39</v>
      </c>
      <c r="H34" s="20">
        <f t="shared" si="3"/>
        <v>8962.39</v>
      </c>
      <c r="I34" s="20">
        <f t="shared" si="3"/>
        <v>0</v>
      </c>
      <c r="J34" s="20">
        <f t="shared" si="3"/>
        <v>0</v>
      </c>
      <c r="K34" s="20">
        <f t="shared" si="3"/>
        <v>8962.39</v>
      </c>
    </row>
    <row r="35" spans="1:13" x14ac:dyDescent="0.25">
      <c r="A35" s="9"/>
      <c r="B35" s="10"/>
      <c r="C35" s="10"/>
      <c r="D35" s="10"/>
      <c r="E35" s="11"/>
      <c r="F35" s="11"/>
      <c r="G35" s="11"/>
      <c r="H35" s="11"/>
      <c r="I35" s="11"/>
      <c r="J35" s="11"/>
      <c r="K35" s="11"/>
    </row>
    <row r="36" spans="1:13" ht="15.75" x14ac:dyDescent="0.25">
      <c r="A36" s="36">
        <v>2023</v>
      </c>
      <c r="B36" s="10"/>
      <c r="C36" s="10"/>
      <c r="D36" s="10"/>
      <c r="E36" s="11"/>
      <c r="F36" s="11"/>
      <c r="G36" s="11"/>
      <c r="H36" s="11"/>
      <c r="I36" s="11"/>
      <c r="J36" s="11"/>
      <c r="K36" s="11"/>
    </row>
    <row r="37" spans="1:13" x14ac:dyDescent="0.25">
      <c r="A37" s="1" t="s">
        <v>0</v>
      </c>
      <c r="B37" s="1" t="s">
        <v>1</v>
      </c>
      <c r="C37" s="1" t="s">
        <v>2</v>
      </c>
      <c r="D37" s="1" t="s">
        <v>21</v>
      </c>
      <c r="E37" s="2" t="s">
        <v>3</v>
      </c>
      <c r="F37" s="3" t="s">
        <v>4</v>
      </c>
      <c r="G37" s="3" t="s">
        <v>5</v>
      </c>
      <c r="H37" s="3" t="s">
        <v>6</v>
      </c>
      <c r="I37" s="3" t="s">
        <v>7</v>
      </c>
      <c r="J37" s="3" t="s">
        <v>8</v>
      </c>
      <c r="K37" s="3" t="s">
        <v>9</v>
      </c>
    </row>
    <row r="38" spans="1:13" x14ac:dyDescent="0.25">
      <c r="A38" s="38">
        <v>44941</v>
      </c>
      <c r="B38" s="12" t="s">
        <v>11</v>
      </c>
      <c r="C38" s="12" t="s">
        <v>10</v>
      </c>
      <c r="D38" s="7" t="s">
        <v>22</v>
      </c>
      <c r="E38" s="13">
        <v>28501.11</v>
      </c>
      <c r="F38" s="14">
        <v>5000</v>
      </c>
      <c r="G38" s="14">
        <f>235.01+1334.03</f>
        <v>1569.04</v>
      </c>
      <c r="H38" s="14">
        <f>E38-F38+G38</f>
        <v>25070.15</v>
      </c>
      <c r="I38" s="14">
        <v>0</v>
      </c>
      <c r="J38" s="14">
        <v>0</v>
      </c>
      <c r="K38" s="14">
        <f>H38-I38+J38</f>
        <v>25070.15</v>
      </c>
    </row>
    <row r="39" spans="1:13" ht="15.75" thickBot="1" x14ac:dyDescent="0.3">
      <c r="A39" s="37">
        <v>45089</v>
      </c>
      <c r="B39" s="7" t="s">
        <v>11</v>
      </c>
      <c r="C39" s="7" t="s">
        <v>19</v>
      </c>
      <c r="D39" s="23" t="s">
        <v>22</v>
      </c>
      <c r="E39" s="19">
        <v>0</v>
      </c>
      <c r="F39" s="19">
        <v>0</v>
      </c>
      <c r="G39" s="19">
        <v>0</v>
      </c>
      <c r="H39" s="24">
        <f>E39-F39+G39</f>
        <v>0</v>
      </c>
      <c r="I39" s="19">
        <v>0</v>
      </c>
      <c r="J39" s="19">
        <v>0</v>
      </c>
      <c r="K39" s="24">
        <f>H39-I39+J39</f>
        <v>0</v>
      </c>
      <c r="M39" s="22" t="s">
        <v>20</v>
      </c>
    </row>
    <row r="40" spans="1:13" ht="15.75" thickBot="1" x14ac:dyDescent="0.3">
      <c r="A40" s="25" t="s">
        <v>11</v>
      </c>
      <c r="B40" s="26"/>
      <c r="C40" s="27"/>
      <c r="D40" s="31" t="s">
        <v>9</v>
      </c>
      <c r="E40" s="28">
        <f t="shared" ref="E40:K40" si="4">SUM(E38:E39)</f>
        <v>28501.11</v>
      </c>
      <c r="F40" s="29">
        <f t="shared" si="4"/>
        <v>5000</v>
      </c>
      <c r="G40" s="29">
        <f t="shared" si="4"/>
        <v>1569.04</v>
      </c>
      <c r="H40" s="29">
        <f t="shared" si="4"/>
        <v>25070.15</v>
      </c>
      <c r="I40" s="29">
        <f t="shared" si="4"/>
        <v>0</v>
      </c>
      <c r="J40" s="29">
        <f t="shared" si="4"/>
        <v>0</v>
      </c>
      <c r="K40" s="30">
        <f t="shared" si="4"/>
        <v>25070.15</v>
      </c>
    </row>
    <row r="43" spans="1:13" ht="15.75" x14ac:dyDescent="0.25">
      <c r="A43" s="36">
        <v>2024</v>
      </c>
      <c r="B43" s="10"/>
      <c r="C43" s="10"/>
      <c r="D43" s="10"/>
      <c r="E43" s="11"/>
      <c r="F43" s="11"/>
      <c r="G43" s="11"/>
      <c r="H43" s="11"/>
      <c r="I43" s="11"/>
      <c r="J43" s="11"/>
      <c r="K43" s="11"/>
    </row>
    <row r="44" spans="1:13" x14ac:dyDescent="0.25">
      <c r="A44" s="1" t="s">
        <v>0</v>
      </c>
      <c r="B44" s="1" t="s">
        <v>1</v>
      </c>
      <c r="C44" s="1" t="s">
        <v>2</v>
      </c>
      <c r="D44" s="1" t="s">
        <v>21</v>
      </c>
      <c r="E44" s="2" t="s">
        <v>3</v>
      </c>
      <c r="F44" s="3" t="s">
        <v>4</v>
      </c>
      <c r="G44" s="3" t="s">
        <v>5</v>
      </c>
      <c r="H44" s="3" t="s">
        <v>6</v>
      </c>
      <c r="I44" s="3" t="s">
        <v>7</v>
      </c>
      <c r="J44" s="3" t="s">
        <v>8</v>
      </c>
      <c r="K44" s="3" t="s">
        <v>9</v>
      </c>
    </row>
    <row r="45" spans="1:13" x14ac:dyDescent="0.25">
      <c r="A45" s="38">
        <v>45559</v>
      </c>
      <c r="B45" s="12" t="s">
        <v>11</v>
      </c>
      <c r="C45" s="12" t="s">
        <v>13</v>
      </c>
      <c r="D45" s="7" t="s">
        <v>22</v>
      </c>
      <c r="E45" s="13">
        <v>31496.639999999999</v>
      </c>
      <c r="F45" s="14">
        <v>5000</v>
      </c>
      <c r="G45" s="14">
        <f>2454.61+264.97+1.78</f>
        <v>2721.36</v>
      </c>
      <c r="H45" s="14">
        <f>E45-F45+G45</f>
        <v>29218</v>
      </c>
      <c r="I45" s="14">
        <v>0</v>
      </c>
      <c r="J45" s="14">
        <v>0</v>
      </c>
      <c r="K45" s="14">
        <f>H45-I45+J45</f>
        <v>29218</v>
      </c>
    </row>
    <row r="46" spans="1:13" x14ac:dyDescent="0.25">
      <c r="A46" s="37">
        <v>45579</v>
      </c>
      <c r="B46" s="7" t="s">
        <v>18</v>
      </c>
      <c r="C46" s="7" t="s">
        <v>14</v>
      </c>
      <c r="D46" s="7" t="s">
        <v>22</v>
      </c>
      <c r="E46" s="21">
        <v>52336.06</v>
      </c>
      <c r="F46" s="21">
        <v>5000</v>
      </c>
      <c r="G46" s="21">
        <f>473.36+1.7+1674.88</f>
        <v>2149.94</v>
      </c>
      <c r="H46" s="14">
        <f>E46-F46+G46</f>
        <v>49486</v>
      </c>
      <c r="I46" s="14">
        <v>0</v>
      </c>
      <c r="J46" s="14">
        <v>0</v>
      </c>
      <c r="K46" s="14">
        <f>H46-I46+J46</f>
        <v>49486</v>
      </c>
    </row>
    <row r="47" spans="1:13" ht="15.75" thickBot="1" x14ac:dyDescent="0.3">
      <c r="A47" s="37">
        <v>45616</v>
      </c>
      <c r="B47" s="7" t="s">
        <v>11</v>
      </c>
      <c r="C47" s="17" t="s">
        <v>15</v>
      </c>
      <c r="D47" s="23" t="s">
        <v>22</v>
      </c>
      <c r="E47" s="19">
        <v>6430.59</v>
      </c>
      <c r="F47" s="19">
        <v>5000</v>
      </c>
      <c r="G47" s="19">
        <v>14.31</v>
      </c>
      <c r="H47" s="24">
        <f>E47-F47+G47</f>
        <v>1444.9</v>
      </c>
      <c r="I47" s="24">
        <v>0</v>
      </c>
      <c r="J47" s="24">
        <v>0</v>
      </c>
      <c r="K47" s="24">
        <f>H47-I47+J47</f>
        <v>1444.9</v>
      </c>
    </row>
    <row r="48" spans="1:13" ht="15.75" thickBot="1" x14ac:dyDescent="0.3">
      <c r="A48" s="25" t="s">
        <v>11</v>
      </c>
      <c r="B48" s="26"/>
      <c r="C48" s="27"/>
      <c r="D48" s="32" t="s">
        <v>9</v>
      </c>
      <c r="E48" s="29">
        <f t="shared" ref="E48:K48" si="5">SUM(E45:E47)</f>
        <v>90263.29</v>
      </c>
      <c r="F48" s="29">
        <f t="shared" si="5"/>
        <v>15000</v>
      </c>
      <c r="G48" s="29">
        <f t="shared" si="5"/>
        <v>4885.6100000000006</v>
      </c>
      <c r="H48" s="29">
        <f t="shared" si="5"/>
        <v>80148.899999999994</v>
      </c>
      <c r="I48" s="29">
        <f t="shared" si="5"/>
        <v>0</v>
      </c>
      <c r="J48" s="29">
        <f t="shared" si="5"/>
        <v>0</v>
      </c>
      <c r="K48" s="30">
        <f t="shared" si="5"/>
        <v>80148.899999999994</v>
      </c>
    </row>
    <row r="51" spans="1:11" ht="15.75" x14ac:dyDescent="0.25">
      <c r="A51" s="36">
        <v>2025</v>
      </c>
      <c r="B51" s="10"/>
      <c r="C51" s="10"/>
      <c r="D51" s="10"/>
      <c r="E51" s="11"/>
      <c r="F51" s="11"/>
      <c r="G51" s="11"/>
      <c r="H51" s="11"/>
      <c r="I51" s="11"/>
      <c r="J51" s="11"/>
      <c r="K51" s="11"/>
    </row>
    <row r="52" spans="1:11" x14ac:dyDescent="0.25">
      <c r="A52" s="1" t="s">
        <v>0</v>
      </c>
      <c r="B52" s="1" t="s">
        <v>1</v>
      </c>
      <c r="C52" s="1" t="s">
        <v>2</v>
      </c>
      <c r="D52" s="1" t="s">
        <v>21</v>
      </c>
      <c r="E52" s="2" t="s">
        <v>3</v>
      </c>
      <c r="F52" s="3" t="s">
        <v>4</v>
      </c>
      <c r="G52" s="3" t="s">
        <v>5</v>
      </c>
      <c r="H52" s="3" t="s">
        <v>6</v>
      </c>
      <c r="I52" s="3" t="s">
        <v>7</v>
      </c>
      <c r="J52" s="3" t="s">
        <v>8</v>
      </c>
      <c r="K52" s="3" t="s">
        <v>9</v>
      </c>
    </row>
    <row r="53" spans="1:11" x14ac:dyDescent="0.25">
      <c r="A53" s="38">
        <v>45747</v>
      </c>
      <c r="B53" s="12" t="s">
        <v>11</v>
      </c>
      <c r="C53" s="12" t="s">
        <v>23</v>
      </c>
      <c r="D53" s="7" t="s">
        <v>22</v>
      </c>
      <c r="E53" s="13">
        <v>0</v>
      </c>
      <c r="F53" s="14">
        <v>0</v>
      </c>
      <c r="G53" s="14">
        <v>0</v>
      </c>
      <c r="H53" s="14">
        <f>E53-F53+G53</f>
        <v>0</v>
      </c>
      <c r="I53" s="14">
        <v>0</v>
      </c>
      <c r="J53" s="14">
        <v>0</v>
      </c>
      <c r="K53" s="14">
        <f>H53-I53+J53</f>
        <v>0</v>
      </c>
    </row>
    <row r="54" spans="1:11" ht="15.75" thickBot="1" x14ac:dyDescent="0.3">
      <c r="A54" s="6" t="s">
        <v>11</v>
      </c>
      <c r="B54" s="7" t="s">
        <v>11</v>
      </c>
      <c r="C54" s="17" t="s">
        <v>11</v>
      </c>
      <c r="D54" s="23" t="s">
        <v>11</v>
      </c>
      <c r="E54" s="19" t="s">
        <v>11</v>
      </c>
      <c r="F54" s="19" t="s">
        <v>11</v>
      </c>
      <c r="G54" s="19" t="s">
        <v>11</v>
      </c>
      <c r="H54" s="24" t="s">
        <v>11</v>
      </c>
      <c r="I54" s="24" t="s">
        <v>11</v>
      </c>
      <c r="J54" s="24" t="s">
        <v>11</v>
      </c>
      <c r="K54" s="24" t="s">
        <v>11</v>
      </c>
    </row>
    <row r="55" spans="1:11" ht="15.75" thickBot="1" x14ac:dyDescent="0.3">
      <c r="A55" s="25" t="s">
        <v>11</v>
      </c>
      <c r="B55" s="26"/>
      <c r="C55" s="27"/>
      <c r="D55" s="32" t="s">
        <v>9</v>
      </c>
      <c r="E55" s="33">
        <f t="shared" ref="E55:K55" si="6">SUM(E53:E54)</f>
        <v>0</v>
      </c>
      <c r="F55" s="33">
        <f t="shared" si="6"/>
        <v>0</v>
      </c>
      <c r="G55" s="33">
        <f t="shared" si="6"/>
        <v>0</v>
      </c>
      <c r="H55" s="33">
        <f t="shared" si="6"/>
        <v>0</v>
      </c>
      <c r="I55" s="33">
        <f t="shared" si="6"/>
        <v>0</v>
      </c>
      <c r="J55" s="33">
        <f t="shared" si="6"/>
        <v>0</v>
      </c>
      <c r="K55" s="34">
        <f t="shared" si="6"/>
        <v>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2022-02-21T09:24:05Z</dcterms:created>
  <dcterms:modified xsi:type="dcterms:W3CDTF">2025-09-23T13:26:11Z</dcterms:modified>
</cp:coreProperties>
</file>