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My Documents\aanbesteding Raadsinformatiesysteem\"/>
    </mc:Choice>
  </mc:AlternateContent>
  <xr:revisionPtr revIDLastSave="0" documentId="8_{1EAC66F9-22D2-498D-9320-A1AA5F7C96B9}" xr6:coauthVersionLast="47" xr6:coauthVersionMax="47" xr10:uidLastSave="{00000000-0000-0000-0000-000000000000}"/>
  <bookViews>
    <workbookView xWindow="-120" yWindow="-120" windowWidth="21840" windowHeight="11235" tabRatio="500" firstSheet="1" activeTab="1" xr2:uid="{00000000-000D-0000-FFFF-FFFF00000000}"/>
  </bookViews>
  <sheets>
    <sheet name="Algemene gegevens &amp; toelichting" sheetId="3" r:id="rId1"/>
    <sheet name="Toegankelijkheidseisen" sheetId="2" r:id="rId2"/>
  </sheets>
  <definedNames>
    <definedName name="_xlnm._FilterDatabase" localSheetId="1" hidden="1">Toegankelijkheidseisen!$A$1:$F$1</definedName>
    <definedName name="_xlnm.Print_Titles" localSheetId="1">Toegankelijkheidseisen!$1:$1</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68" i="2" l="1"/>
  <c r="A67" i="2"/>
  <c r="A66" i="2"/>
  <c r="A63" i="2"/>
  <c r="A62" i="2"/>
  <c r="A61" i="2"/>
  <c r="A60" i="2"/>
  <c r="A58" i="2"/>
  <c r="A57" i="2"/>
  <c r="A56" i="2"/>
  <c r="A55" i="2"/>
  <c r="A53" i="2"/>
  <c r="A52" i="2"/>
  <c r="A49" i="2"/>
  <c r="A48" i="2"/>
  <c r="A47" i="2"/>
  <c r="A46" i="2"/>
  <c r="A44" i="2"/>
  <c r="A43" i="2"/>
  <c r="A42" i="2"/>
  <c r="A41" i="2"/>
  <c r="A40" i="2"/>
  <c r="A39" i="2"/>
  <c r="A38" i="2"/>
  <c r="A36" i="2"/>
  <c r="A34" i="2"/>
  <c r="A33" i="2"/>
  <c r="A31" i="2"/>
  <c r="A30" i="2"/>
  <c r="A29" i="2"/>
  <c r="A26" i="2"/>
  <c r="A25" i="2"/>
  <c r="A24" i="2"/>
  <c r="A23" i="2"/>
  <c r="A22" i="2"/>
  <c r="A21" i="2"/>
  <c r="A20" i="2"/>
  <c r="A19" i="2"/>
  <c r="A18" i="2"/>
  <c r="A16" i="2"/>
  <c r="A15" i="2"/>
  <c r="A14" i="2"/>
  <c r="A13" i="2"/>
  <c r="A12" i="2"/>
  <c r="A10" i="2"/>
  <c r="A9" i="2"/>
  <c r="A8" i="2"/>
  <c r="A7" i="2"/>
  <c r="A6" i="2"/>
  <c r="A4" i="2"/>
</calcChain>
</file>

<file path=xl/sharedStrings.xml><?xml version="1.0" encoding="utf-8"?>
<sst xmlns="http://schemas.openxmlformats.org/spreadsheetml/2006/main" count="140" uniqueCount="140">
  <si>
    <t>Formulier inkoopeisen digitale toegankelijkheid</t>
  </si>
  <si>
    <t>Naam leverancier</t>
  </si>
  <si>
    <t>Naam softwareproduct</t>
  </si>
  <si>
    <t>Ingevuld door</t>
  </si>
  <si>
    <t xml:space="preserve">      E-mailadres</t>
  </si>
  <si>
    <t xml:space="preserve">      Telefoonnummer</t>
  </si>
  <si>
    <t>Link naar toegankelijkheidsrapport</t>
  </si>
  <si>
    <t>Invuldatum</t>
  </si>
  <si>
    <t>Toelichting</t>
  </si>
  <si>
    <t>Dit document is bedoeld om te worden gebruikt als hulpmiddel bij de inkoop van softwareproducten of diensten met een interface die is ontworpen voor menselijke gebruikers.</t>
  </si>
  <si>
    <t>Op dergelijke producten en diensten is het Tijdelijk besluit digitale toegankelijkheid overheid van toepassing. Overheidsinstanties zijn wettelijk verplicht om de toegankelijkheid te borgen van de informatie en dienstverlening die zij aanbieden via een website, een mobiele applicatie, een intra- of extranet. Een webapplicatie valt onder de definitie van website.</t>
  </si>
  <si>
    <t>De Europese norm waaraan deze websites, mobiele applicaties en intra- en extranetten dienen te voldoen is EN 301 549; meer specifiek de eisen uit hoofdstuk 9 Web.
Deze eisen zijn identiek aan de niveau A en AA succescriteria van de Web Content Accessibility Guidenlines (WCAG) 2.1.</t>
  </si>
  <si>
    <t>Leveranciers kunnen in dit document vastleggen van welke eisen kan worden aangetoond dat er volledig aan wordt voldaan, welke eisen niet voor het product van toepassing zijn en aan welke eisen nog niet volledig wordt voldaan. In het laatste geval dient voor elke eis te worden toegelicht:
[1] wat de reden is dat er nog niet aan kan worden voldaan,
[2] welke verbetermaatregelen worden genomen om op een later tijdstip alsnog aan de eis te kunnen voldoen, en
[3] op welke datum de verbetermaatregelen voor het betreffende succescriterium zijn uitgevoerd.</t>
  </si>
  <si>
    <t>Na de gunning van een opdracht wordt dit document toegevoegd aan de overeenkomst. Eventuele in het document vastgelegde termijnen waarop verbetermaatregelen zijn doorgevoerd maken dus deel uit van de overeenkomst.</t>
  </si>
  <si>
    <t>Bij oplevering dient de leverancier aan te tonen dat het geleverde voldoet aan hetgeen is overeengekomen, aan de hand van een onderzoeksrapportage die voldoet aan alle eisen in de evaluatieprocedure die wordt beschreven in WCAG-EM (link: https://www.w3.org/TR/WCAG-EM/#procedure ).</t>
  </si>
  <si>
    <t>Belangrijke voordelen van dit document voor leveranciers:
[*] het biedt een mogelijkheid om mee te doen aan een aanbesteding, ook als op het moment van aanbesteden nog niet volledig aan alle toegankelijkheidseisen is voldaan;
[*] het kan eenvoudig worden geactualiseerd en hergebruikt.</t>
  </si>
  <si>
    <t>Belangrijke voordelen van dit document voor inkopers bij overheidsinstanties:
[*] het biedt tot op het niveau van individuele succescriteria inzicht in het vermogen van een leverancier om aan de gestelde eisen te voldoen;
[*] het voorkomt het overdoen van een aanbesteding omdat er geen leveranciers blijken te zijn die bij oplevering kunnen voldoen aan de 'knock-out toegankelijkheidseis;
[*] het biedt (in een contract vastgelegde) zekerheid dat de toegankelijkheid na ingebruikname van de website, mobiele applicatie, intra- of extranet het wettelijk vereiste niveau bereikt.</t>
  </si>
  <si>
    <t>SC
[+link]</t>
  </si>
  <si>
    <t>Titel van het WCAG 2.1 succescriterium (SC) en conformiteitsniveau (A of AA)</t>
  </si>
  <si>
    <t>Beknopte omschrijving van het succescriterium</t>
  </si>
  <si>
    <t>Is vastgesteld dat het product voldoet aan het SC? [waarden: Ja/Nee/nvt]
Leeg = Ja</t>
  </si>
  <si>
    <t>Als 'Ja': Verwijzing naar het bewijs
Als 'Nee': Beschrijf de te nemen verbetermaatregel(en)
Als 'nvt': Licht toe
Leeg = bewijs in toegankelijkheidsrapport (link op p.1)</t>
  </si>
  <si>
    <t>Als 'Nee': Datum waarop de uitvoering van de maatregel(en) gereed is.
[format: JJJJ-MM-DD]</t>
  </si>
  <si>
    <t>Principe 1: Waarneembaar</t>
  </si>
  <si>
    <t>Richtlijn 1.1: Tekstalternatieven</t>
  </si>
  <si>
    <t>Niet-tekstuele content (A)</t>
  </si>
  <si>
    <t>Alle niet-tekstuele content die aan de gebruiker wordt gepresenteerd, heeft een tekstalternatief dat een gelijkwaardig doel dient. […]</t>
  </si>
  <si>
    <t>Richtlijn 1.2: Op tijd gebaseerde media</t>
  </si>
  <si>
    <t>Louter-geluid en louter-videobeeld (vooraf opgenomen) (A)</t>
  </si>
  <si>
    <t>Voor media met vooraf opgenomen louter-geluid en vooraf opgenomen louter-videobeeld is het volgende waar, behalve als de audio of video een media-alternatief voor tekst is en duidelijk als zodanig is gelabeld:
* Vooraf opgenomen louter-geluid: Er wordt een alternatief geleverd voor op tijd gebaseerde media dat equivalente informatie geeft voor vooraf opgenomen louter-geluid content.
* Vooraf opgenomen louter-videobeeld: Er wordt een alternatief geleverd voor op tijd gebaseerde media of een geluidsspoor dat equivalente informatie geeft voor vooraf opgenomen louter-videobeeld content.</t>
  </si>
  <si>
    <t>Ondertitels voor doven en slechthorenden (vooraf opgenomen) (A)</t>
  </si>
  <si>
    <t>Er worden ondertitels voor doven en slechthorenden geleverd voor alle vooraf opgenomen audiocontent in gesynchroniseerde media, behalve als het mediabestand een media-alternatief voor tekst is en duidelijk als zodanig is gelabeld.</t>
  </si>
  <si>
    <t>Audiodescriptie of media-alternatief (vooraf opgenomen) (A)</t>
  </si>
  <si>
    <t>Er wordt een alternatief geleverd voor op tijd gebaseerde media of audiodescriptie van de vooraf opgenomen videocontent geleverd voor gesynchroniseerde media, behalve als het mediabestand een media-alternatief voor tekst is en duidelijk als zodanig is gelabeld.</t>
  </si>
  <si>
    <t>Ondertitels voor doven en slechthorenden (live) (AA)</t>
  </si>
  <si>
    <t>Er worden ondertitels voor doven en slechthorenden geleverd voor alle live audiocontent in gesynchroniseerde media.</t>
  </si>
  <si>
    <t>Audiodescriptie (vooraf opgenomen) (AA)</t>
  </si>
  <si>
    <t>Er wordt een audiodescriptie geleverd voor alle vooraf opgenomen videocontent in gesynchroniseerde media.</t>
  </si>
  <si>
    <t>Richtlijn 1.3: Aanpasbaar</t>
  </si>
  <si>
    <t>Info en relaties (A)</t>
  </si>
  <si>
    <t>Informatie, structuur en relaties overgebracht door presentatie kunnen door software bepaald worden of zijn beschikbaar in tekst.</t>
  </si>
  <si>
    <t>Betekenisvolle volgorde (A)</t>
  </si>
  <si>
    <t>Als de volgorde waarin content wordt gepresenteerd van invloed is op zijn betekenis, kan een correcte leesvolgorde door software bepaald worden.</t>
  </si>
  <si>
    <t>Zintuiglijke eigenschappen (A)</t>
  </si>
  <si>
    <t>Instructies die geleverd worden om content te begrijpen en te bedienen zijn niet alleen afhankelijk van zintuiglijke eigenschappen van componenten zoals vorm, kleur, omvang, visuele locatie, oriëntatie of geluid.</t>
  </si>
  <si>
    <t>Weergavestand (AA)</t>
  </si>
  <si>
    <t>De content beperkt de weergave en bediening niet tot een enkele presentatie-oriëntatie, zoals staand of liggend, tenzij een specifieke presentatie-oriëntatie essentieel is.</t>
  </si>
  <si>
    <t>Identificeer het doel van de input (AA)</t>
  </si>
  <si>
    <t>Het doel van elk invoerveld waarmee informatie van de gebruiker wordt verzameld, kan door software bepaald worden wanneer:
* Het invoerveld een doel dient dat is geïdentificeerd in de paragraaf Inputdoelen voor Componenten van de Gebruikersinterface; en
* De content wordt geïmplementeerd met behulp van technologieën die ondersteuning bieden bij het identificeren van de verwachte betekenis van formulier-invoergegevens.</t>
  </si>
  <si>
    <t>Richtlijn 1.4: Onderscheidbaar</t>
  </si>
  <si>
    <t>Gebruik van kleur (A)</t>
  </si>
  <si>
    <t>Kleur wordt niet als het enige visuele middel gebruikt om informatie over te brengen, een actie aan te geven, tot een reactie op te roepen of een visueel element te onderscheiden.</t>
  </si>
  <si>
    <t>Geluidsbediening (A)</t>
  </si>
  <si>
    <t>Als een geluidsweergave op een webpagina automatisch meer dan 3 seconden speelt, is er of een mechanisme beschikbaar om de geluidsweergave te pauzeren of te stoppen, of er is een mechanisme beschikbaar om het geluidsvolume onafhankelijk van het overall systeemvolume te regelen.</t>
  </si>
  <si>
    <t>Contrast (minimum) (AA)</t>
  </si>
  <si>
    <t>De visuele weergave van tekst en afbeeldingen van tekst heeft een contrastverhouding van ten minste 4,5:1, behalve in de volgende gevallen:
* Grote tekst: Grote tekst en afbeeldingen van grote tekst hebben een contrastverhouding van ten minste 3:1;
* Incidenteel: Tekst of afbeeldingen van tekst die deel zijn van een inactieve component van de gebruikersinterface, die puur decoratief zijn, die voor niemand zichtbaar zijn, of die onderdeel zijn van een afbeelding die significant andere visuele content bevat, hebben geen contrasteis.
* Woordmerken: Tekst die onderdeel is van een logo of merknaam heeft geen contrasteis.</t>
  </si>
  <si>
    <t>Herschalen van tekst (AA)</t>
  </si>
  <si>
    <t>Behalve voor ondertitels voor doven en slechthorenden en afbeeldingen van tekst, kan tekst zonder hulptechnologie tot 200% geschaald worden zonder verlies van content of functionaliteit.</t>
  </si>
  <si>
    <t>Afbeeldingen van tekst (AA)</t>
  </si>
  <si>
    <t>Als de gebruikte technologieën de visuele weergave tot stand kunnen brengen, wordt tekst gebruikt in plaats van afbeeldingen van tekst om informatie over te brengen, behalve in de volgende gevallen:
* Aanpasbaar: De afbeelding van tekst kan visueel aangepast worden aan de eisen van de gebruiker;
* Essentieel: Een specifieke weergave van tekst is essentieel voor de informatie die wordt overgebracht.</t>
  </si>
  <si>
    <t>Reflow (AA)</t>
  </si>
  <si>
    <t>Content kan zonder verlies van informatie of functionaliteit en zonder te moeten scrollen in twee dimensies, worden weergegeven voor:
* Verticaal: scrollbare content met een breedte gelijkwaardig aan 320 CSS-pixels;
* Horizontaal: scrollbare content met een hoogte gelijkwaardig aan 256 CSS-pixels;
Met uitzondering van delen van de content die voor het gebruik of de betekenis een tweedimensionale lay-out vereisen.</t>
  </si>
  <si>
    <t>Contrast van niet-tekstuele content (AA)</t>
  </si>
  <si>
    <t>De visuele weergave van het volgende heeft een contrastverhouding van ten minste 3:1 ten opzichte van aangrenzende kleuren:
* Componenten van de gebruikersinterface: Visuele informatie die vereist is om componenten van de gebruikersinterface en statussen te identificeren, met uitzondering van inactieve componenten of componenten waarvan de weergave van de component wordt bepaald door de user agent en niet wordt aangepast door de auteur;
* Grafische objecten: Delen van afbeeldingen die vereist zijn om de content te begrijpen, behalve wanneer een specifieke weergave van afbeeldingen essentieel is voor de informatie die wordt overgebracht.</t>
  </si>
  <si>
    <t>Tekstafstand (AA)</t>
  </si>
  <si>
    <t>Bij content die wordt geïmplementeerd met opmaaktalen die de volgende stijleigenschappen voor tekst ondersteunen, is er geen sprake van verlies van content of functionaliteit door het instellen van alle volgende, en door het niet wijzigen van andere stijleigenschappen:
* Regelhoogte (regelafstand) naar ten minste 1,5 keer de lettergrootte;
* Afstand tussen alinea's naar ten minste 2 keer de lettergrootte;
* Letterafstand (spatiëren van letters) naar ten minste 0,12 keer de lettergrootte;
* Spatiëren van woorden naar ten minste 0,16 keer de lettergrootte.
Uitzondering: Menselijke talen en scripts die geen gebruik maken van een of meer van deze eigenschappen voor tekststijl in schriftelijke tekst, kunnen voldoen aan de eisen door alleen gebruik te maken van de eigenschappen die bestaan voor de betreffende combinatie van taal en script.</t>
  </si>
  <si>
    <t>Content bij hover of focus (AA)</t>
  </si>
  <si>
    <t>Wanneer aanvullende content zichtbaar wordt en daarna weer verborgen, door het gebruik van hover met de aanwijzer of focus met het toetsenbord, gelden de volgende zaken:
* Sluiten: Er is een mechanisme beschikbaar waarmee de aanvullende content kan worden gesloten zonder de aanwijzer hover of de toetsenbordfocus te verplaatsen, tenzij de aanvullende content een invoerfout communiceert of andere content niet verbergt of vervangt;
* Aanwijsbaar: Wanneer een aanwijzer hover aanvullende content kan activeren, dan kan de aanwijzer over de aanvullende content worden bewogen zonder dat deze verdwijnt;
* Aanhouden: De aanvullende content blijft zichtbaar totdat de oorzaak voor de hover of focus is verwijderd, de gebruiker de content sluit of de informatie niet langer geldig is.
Uitzondering: De visuele weergave van de aanvullende content wordt beheerd door de user agent en wordt niet aangepast door de auteur.</t>
  </si>
  <si>
    <t>Principe 2: Bedienbaar</t>
  </si>
  <si>
    <t>Richtlijn 2.1: Toetsenbordtoegankelijk</t>
  </si>
  <si>
    <t>Toetsenbord (A)</t>
  </si>
  <si>
    <t>Alle functionaliteit van de content is bedienbaar via een toetsenbordinterface zonder dat afzonderlijke toetsaanslagen aan tijd gebonden zijn, behalve als de onderliggende functie een invoer vereist die afhangt van het pad dat de gebruiker aflegt en niet alleen van de eindpunten.</t>
  </si>
  <si>
    <t>Geen toetsenbordval (A)</t>
  </si>
  <si>
    <t>Als de toetsenbordfocus met de toetsenbordinterface verplaatst kan worden naar een component van de pagina, dan kan de focus ook met alleen de toetsenbordinterface weer van dat component weg worden bewogen. En, als er meer nodig is dan de standaard pijl- of tabtoetsen of andere standaard methoden om de focus te verplaatsen, dan wordt de gebruiker geïnformeerd over de manier waarop de focus kan worden verplaatst.</t>
  </si>
  <si>
    <t>Enkel teken sneltoetsen (A)</t>
  </si>
  <si>
    <t>Wanneer een sneltoets in content wordt geïmplementeerd door alleen letters (inclusief hoofdletters en kleine letters), leestekens, cijfers of symbolen te gebruiken, geldt ten minste één van de volgende zaken:
* Uitzetten: Er is een mechanisme beschikbaar waarmee de sneltoets kan worden uitgezet;
* Opnieuw toewijzen: Er is een mechanisme beschikbaar om de sneltoets opnieuw toe te wijzen aan één of meerdere niet-afdrukbare tekens (bijv. Ctrl, Alt, enz.);
* Alleen actief bij focus: De sneltoets voor een component van de gebruikersinterface is alleen actief wanneer de betreffende component de focus heeft.</t>
  </si>
  <si>
    <t>Richtlijn 2.2: Genoeg tijd</t>
  </si>
  <si>
    <t>Timing aanpasbaar (A)</t>
  </si>
  <si>
    <t>Voor elke tijdslimiet die door de content wordt ingesteld, geldt ten minste één van de volgende zaken:
* Uitzetten: De gebruiker kan de tijdslimiet uitzetten voordat die wordt bereikt; of
* Aanpassen: De gebruiker mag de tijdslimiet aanpassen voordat deze is verstreken over een bereik van ten minste tien keer de standaardinstelling; of
* Verlengen: De gebruiker wordt gewaarschuwd voor de tijd afloopt en krijgt ten minste 20 seconden om de tijdslimiet met een eenvoudige handeling te verlengen (bijvoorbeeld, "druk op de spatiebalk"), en de gebruiker mag de tijdslimiet ten minste tien keer verlengen; of
* Real-time uitzondering: De tijdslimiet is onderdeel van een realtime gebeurtenis (een veiling bijvoorbeeld) en er is geen alternatief voor de tijdslimiet mogelijk; of
* Essentiële uitzondering: De tijdslimiet is essentieel en verlenging zou de activiteit ongeldig maken; of
* 20 uur uitzondering: De tijdslimiet is langer dan 20 uur.</t>
  </si>
  <si>
    <t>Pauzeren, stoppen, verbergen (A)</t>
  </si>
  <si>
    <t>Voor alle bewegende, knipperende, scrollende of automatisch actualiserende informatie gelden alle volgende zaken:
* Bewegen, knipperen, scrollen: Voor bewegende, knipperende of scrollende informatie die (1) automatisch start, (2) langer dan vijf seconden duurt, en (3) parallel met andere content wordt getoond, is er een mechanisme voor de gebruiker om dit te pauzeren, te stoppen of te verbergen, tenzij de beweging, knippering of scrolling, onderdeel is van een activiteit waar ze essentieel is en
* Automatisch actualiserend: Voor elke soort automatisch actualiserende informatie die (1) automatisch start en (2) parallel met andere content wordt gepresenteerd, is er een mechanisme voor de gebruiker om dit te pauzeren, te stoppen of te verbergen of de frequentie van de actualisering in te stellen, tenzij de automatische actualisering onderdeel is van een activiteit waar ze essentieel is.</t>
  </si>
  <si>
    <t>Richtlijn 2.3: Toevallen en fysieke reacties</t>
  </si>
  <si>
    <t>Drie flitsen of beneden drempelwaarde (A)</t>
  </si>
  <si>
    <t>Webpagina's bevatten niets wat meer dan drie keer flitst in enige periode van één seconde of de flits is beneden de algemene flits- en rodeflitsdrempelwaarden.</t>
  </si>
  <si>
    <t>Richtlijn 2.4: Navigeerbaar</t>
  </si>
  <si>
    <t>Blokken omzeilen (A)</t>
  </si>
  <si>
    <t>Er is een mechanisme beschikbaar om blokken content die op meerdere webpagina's worden herhaald te omzeilen.</t>
  </si>
  <si>
    <t>Paginatitel (A)</t>
  </si>
  <si>
    <t>Webpagina's hebben titels die het onderwerp of doel beschrijven.</t>
  </si>
  <si>
    <t>Focus volgorde (A)</t>
  </si>
  <si>
    <t>Als in webpagina's sequentieel genavigeerd kan worden en de navigatiesequenties hebben invloed op de betekenis of het gebruik, dan krijgen focusbare componenten de focus in de juiste volgorde waardoor betekenis en bedienbaarheid behouden blijft.</t>
  </si>
  <si>
    <t>Linkdoel (in context) (A)</t>
  </si>
  <si>
    <t>Het linkdoel kan bepaald worden uit enkel de linktekst of uit de linktekst samen met zijn door software bepaalde linkcontext, behalve daar waar het doel van de link een dubbelzinnige betekenis kan hebben voor gebruikers in het algemeen.</t>
  </si>
  <si>
    <t>Meerdere manieren (AA)</t>
  </si>
  <si>
    <t>Er is meer dan één manier beschikbaar om een webpagina binnen een verzameling webpagina's te vinden, behalve wanneer de webpagina het resultaat is van, of een stap in, een proces.</t>
  </si>
  <si>
    <t>Koppen en labels (AA)</t>
  </si>
  <si>
    <t>Koppen en labels beschrijven het onderwerp of doel.</t>
  </si>
  <si>
    <t>Focus zichtbaar (AA)</t>
  </si>
  <si>
    <t>Elke gebruikersinterface die met een toetsenbord te bedienen is, heeft een bedieningswijze waarbij de indicator van de toetsenbordfocus zichtbaar is.</t>
  </si>
  <si>
    <t>Richtlijn 2.5: Input Modaliteiten</t>
  </si>
  <si>
    <t>Aanwijzergebaren (A)</t>
  </si>
  <si>
    <t>Alle functionaliteit waarmee bij de bediening gebruik wordt gemaakt van meerpunts- of padgebaseerde gebaren, kan worden bediend met een enkele aanwijzer zonder een padgebaseerd gebaar, tenzij een meerpunts- of padgebaseerd gebaar essentieel is.</t>
  </si>
  <si>
    <t>Aanwijzerannulering (A)</t>
  </si>
  <si>
    <t>Voor functionaliteit die kan worden bediend met een enkele aanwijzer, geldt ten minste één van de volgende zaken:
* Geen down-event: Het down-event van de aanwijzer wordt niet gebruikt om enig onderdeel van de functie uit te voeren;
* Afbreken of ongedaan maken: De functie wordt voltooid door het up-event en er is een mechanisme beschikbaar om de functie af te breken voordat deze wordt voltooid of om de functie ongedaan te maken als deze is voltooid;
* Up reversal: Met het up-event wordt elk resultaat van het voorgaande down-event ongedaan gemaakt;
* Essentieel: Het voltooien van de functie met het down-event is essentieel.</t>
  </si>
  <si>
    <t>Label in naam (A)</t>
  </si>
  <si>
    <t>Bij componenten van de gebruikersinterface met labels die tekst of afbeeldingen van tekst bevatten, bevat de naam de tekst die visueel wordt weergegeven.</t>
  </si>
  <si>
    <t>Bewegingsactivering (A)</t>
  </si>
  <si>
    <t>Functionaliteit die kan worden bediend door de beweging van een apparaat of beweging van een gebruiker, kan ook worden bediend met componenten van de gebruikersinterface. De reactie op de beweging kan worden uitgeschakeld om onbedoelde activering te voorkomen, behalve wanneer:
* Ondersteunde interface: De beweging wordt gebruikt om de functionaliteit te bedienen via een door toegankelijkheid ondersteunde interface;
* Essentieel: De beweging is essentieel voor de functie en wanneer de reactie op de beweging wordt uitgeschakeld, wordt de activiteit ongeldig gemaakt.</t>
  </si>
  <si>
    <t>Principe 3: Begrijpelijk</t>
  </si>
  <si>
    <t>Richtlijn 3.1: Leesbaar</t>
  </si>
  <si>
    <t>Taal van de pagina (A)</t>
  </si>
  <si>
    <t>De standaard menselijke taal van diverse webpagina's kan door software bepaald worden.</t>
  </si>
  <si>
    <t>Taal van onderdelen (AA)</t>
  </si>
  <si>
    <t>De menselijke taal van elke passage of zin in de content kan door software bepaald worden, behalve waar het gaat om eigennamen, technische termen, woorden uit een onbepaalde taal en woorden of zinsdelen die deel zijn gaan uitmaken van het jargon van de onmiddellijk omringende tekst.</t>
  </si>
  <si>
    <t>Richtlijn 3.2: Voorspelbaar</t>
  </si>
  <si>
    <t>Bij focus (A)</t>
  </si>
  <si>
    <t>Als een component van de gebruikersinterface de focus krijgt, dan veroorzaakt dat geen contextwijziging.</t>
  </si>
  <si>
    <t>Bij input (A)</t>
  </si>
  <si>
    <t>Verandering van de instelling van een component van de gebruikersinterface veroorzaakt niet automatisch een contextwijziging, tenzij de gebruiker geïnformeerd is over het gedrag vóór het gebruik van de component.</t>
  </si>
  <si>
    <t>Consistente navigatie (AA)</t>
  </si>
  <si>
    <t>Navigatiemechanismen, die op meerdere webpagina's binnen een verzameling webpagina's herhaald worden, komen elke keer dat ze worden herhaald in dezelfde relatieve volgorde voor, tenzij een verandering wordt geïnitieerd door de gebruiker.</t>
  </si>
  <si>
    <t>Consistente identificatie (AA)</t>
  </si>
  <si>
    <t>Componenten die dezelfde functionaliteit hebben binnen een verzameling webpagina's worden consistent geïdentificeerd.</t>
  </si>
  <si>
    <t>Richtlijn 3.3: Assistentie bij invoer</t>
  </si>
  <si>
    <t>Foutidentificatie (A)</t>
  </si>
  <si>
    <t>Als een invoerfout automatisch ontdekt wordt, dan wordt het onderdeel waar de fout zit geïdentificeerd en wordt de fout tekstueel aan de gebruiker meegedeeld.</t>
  </si>
  <si>
    <t>Labels of instructies (A)</t>
  </si>
  <si>
    <t>Als de content gebruikersinvoer vereist, dan worden labels of instructies geleverd.</t>
  </si>
  <si>
    <t>Foutsuggestie (AA)</t>
  </si>
  <si>
    <t>Als een invoerfout automatisch ontdekt wordt en suggesties voor verbetering bekend zijn, dan worden de suggesties aan de gebruiker geleverd, tenzij dit de beveiliging of het doel van de content in gevaar zou brengen.</t>
  </si>
  <si>
    <t>Foutpreventie (wettelijk, financieel, gegevens) (AA)</t>
  </si>
  <si>
    <t>Voor webpagina's die wettelijke verplichtingen of financiële transacties voor de gebruiker uitvoeren, die, door gebruikers bedienbaar gegevens in gegevensopslagplaatsen verwijderen of wijzigen, of die antwoorden van de gebruiker verzenden, geldt ten minste één van de volgende zaken:
* Omkeerbaar: Verzendingen kunnen ongedaan gemaakt worden.
* Gecontroleerd: Door de gebruiker ingevoerde gegevens worden gecontroleerd op invoerfouten en de gebruiker wordt de mogelijkheid gegeven om ze te verbeteren.
* Bevestigd: Er is een mechanisme beschikbaar voor het beoordelen, bevestigen en verbeteren van informatie voordat de verzending wordt voltooid.</t>
  </si>
  <si>
    <t>Principe 4: Robuust</t>
  </si>
  <si>
    <t>Richtlijn 4.1: Compatibel</t>
  </si>
  <si>
    <t>Parsen (A)</t>
  </si>
  <si>
    <t>In content die geïmplementeerd is met opmaaktalen hebben elementen volledige begin- en eindtags, zijn elementen genest volgens hun specificatie, bevatten elementen geen dubbele attributen en zijn alle ID's uniek, behalve waar de specificatie deze eigenschappen toelaat.</t>
  </si>
  <si>
    <t>Naam, rol, waarde (A)</t>
  </si>
  <si>
    <t>Voor alle componenten van de gebruikersinterface (inclusief, maar niet uitsluitend voor formulierelementen, links en door scripts gegenereerde componenten), kunnen de naam (name) en rol (role) door software bepaald worden; toestanden (states), eigenschappen (properties) en waarden (values) die door de gebruiker ingesteld kunnen worden, kunnen door software ingesteld worden; en kennisgeving van veranderingen in deze items is beschikbaar voor user agents, met inbegrip van hulptechnologieën.</t>
  </si>
  <si>
    <t>Statusberichten (AA)</t>
  </si>
  <si>
    <t>In content die is geïmplementeerd met opmaaktalen kunnen statusberichten door software bepaald worden met behulp van rol (role) of eigenschappen (properties), zodat hulptechnologieën de berichten aan de gebruiker kunnen presenteren zonder dat ze de focus krijgen.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</si>
</sst>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amily val="2"/>
      <charset val="1"/>
    </font>
    <font>
      <sz val="10"/>
      <color rgb="FFFFFFFF"/>
      <name val="Calibri"/>
      <family val="2"/>
      <charset val="1"/>
    </font>
    <font>
      <b/>
      <sz val="10"/>
      <color rgb="FF000000"/>
      <name val="Calibri"/>
      <family val="2"/>
      <charset val="1"/>
    </font>
    <font>
      <sz val="10"/>
      <color rgb="FFCC0000"/>
      <name val="Calibri"/>
      <family val="2"/>
      <charset val="1"/>
    </font>
    <font>
      <b/>
      <sz val="10"/>
      <color rgb="FFFFFFFF"/>
      <name val="Calibri"/>
      <family val="2"/>
      <charset val="1"/>
    </font>
    <font>
      <i/>
      <sz val="10"/>
      <color rgb="FF808080"/>
      <name val="Calibri"/>
      <family val="2"/>
      <charset val="1"/>
    </font>
    <font>
      <sz val="10"/>
      <color rgb="FF006600"/>
      <name val="Calibri"/>
      <family val="2"/>
      <charset val="1"/>
    </font>
    <font>
      <b/>
      <sz val="14"/>
      <color rgb="FF000000"/>
      <name val="Calibri"/>
      <family val="2"/>
      <charset val="1"/>
    </font>
    <font>
      <b/>
      <sz val="24"/>
      <color rgb="FF000000"/>
      <name val="Calibri"/>
      <family val="2"/>
      <charset val="1"/>
    </font>
    <font>
      <b/>
      <i/>
      <sz val="11"/>
      <color rgb="FF000000"/>
      <name val="Calibri"/>
      <family val="2"/>
      <charset val="1"/>
    </font>
    <font>
      <u/>
      <sz val="10"/>
      <color rgb="FF0000EE"/>
      <name val="Calibri"/>
      <family val="2"/>
      <charset val="1"/>
    </font>
    <font>
      <sz val="10"/>
      <color rgb="FF996600"/>
      <name val="Calibri"/>
      <family val="2"/>
      <charset val="1"/>
    </font>
    <font>
      <sz val="10"/>
      <color rgb="FF333333"/>
      <name val="Calibri"/>
      <family val="2"/>
      <charset val="1"/>
    </font>
    <font>
      <b/>
      <i/>
      <u/>
      <sz val="10"/>
      <color rgb="FF000000"/>
      <name val="Calibri"/>
      <family val="2"/>
      <charset val="1"/>
    </font>
    <font>
      <u/>
      <sz val="11"/>
      <color rgb="FF0563C1"/>
      <name val="Calibri"/>
      <family val="2"/>
      <charset val="1"/>
    </font>
    <font>
      <sz val="11"/>
      <color rgb="FF000000"/>
      <name val="Calibri"/>
      <family val="2"/>
      <charset val="1"/>
    </font>
    <font>
      <sz val="11"/>
      <color rgb="FF000000"/>
      <name val="Segoe UI"/>
      <family val="2"/>
    </font>
    <font>
      <b/>
      <sz val="24"/>
      <color rgb="FF000000"/>
      <name val="Segoe UI"/>
      <family val="2"/>
    </font>
    <font>
      <b/>
      <sz val="11"/>
      <color rgb="FFFFFFFF"/>
      <name val="Segoe UI"/>
      <family val="2"/>
    </font>
    <font>
      <b/>
      <sz val="11"/>
      <color rgb="FF000000"/>
      <name val="Segoe UI"/>
      <family val="2"/>
    </font>
    <font>
      <b/>
      <sz val="14"/>
      <color rgb="FF000000"/>
      <name val="Segoe UI"/>
      <family val="2"/>
    </font>
    <font>
      <sz val="10.5"/>
      <color rgb="FF000000"/>
      <name val="Segoe UI"/>
      <family val="2"/>
    </font>
    <font>
      <b/>
      <i/>
      <sz val="11"/>
      <color rgb="FF000000"/>
      <name val="Segoe UI"/>
      <family val="2"/>
    </font>
    <font>
      <u/>
      <sz val="11"/>
      <color rgb="FF0563C1"/>
      <name val="Segoe UI"/>
      <family val="2"/>
    </font>
    <font>
      <i/>
      <sz val="8"/>
      <color rgb="FF000000"/>
      <name val="Calibri"/>
      <family val="2"/>
    </font>
  </fonts>
  <fills count="13">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EEBF7"/>
      </patternFill>
    </fill>
    <fill>
      <patternFill patternType="solid">
        <fgColor rgb="FFFFCCCC"/>
        <bgColor rgb="FFDDDDDD"/>
      </patternFill>
    </fill>
    <fill>
      <patternFill patternType="solid">
        <fgColor rgb="FFCC0000"/>
        <bgColor rgb="FF800000"/>
      </patternFill>
    </fill>
    <fill>
      <patternFill patternType="solid">
        <fgColor rgb="FFCCFFCC"/>
        <bgColor rgb="FFDEEBF7"/>
      </patternFill>
    </fill>
    <fill>
      <patternFill patternType="solid">
        <fgColor rgb="FFBDD7EE"/>
        <bgColor rgb="FFDDDDDD"/>
      </patternFill>
    </fill>
    <fill>
      <patternFill patternType="solid">
        <fgColor rgb="FFDEEBF7"/>
        <bgColor rgb="FFDDDDDD"/>
      </patternFill>
    </fill>
    <fill>
      <patternFill patternType="solid">
        <fgColor rgb="FFFFFFCC"/>
        <bgColor rgb="FFFFFFFF"/>
      </patternFill>
    </fill>
    <fill>
      <patternFill patternType="solid">
        <fgColor rgb="FF2E75B6"/>
        <bgColor rgb="FF0070C0"/>
      </patternFill>
    </fill>
    <fill>
      <patternFill patternType="solid">
        <fgColor rgb="FF0070C0"/>
        <bgColor rgb="FF0563C1"/>
      </patternFill>
    </fill>
  </fills>
  <borders count="4">
    <border>
      <left/>
      <right/>
      <top/>
      <bottom/>
      <diagonal/>
    </border>
    <border>
      <left style="thin">
        <color rgb="FFBFBFBF"/>
      </left>
      <right style="thin">
        <color rgb="FFBFBFBF"/>
      </right>
      <top style="thin">
        <color rgb="FFBFBFBF"/>
      </top>
      <bottom style="thin">
        <color rgb="FFBFBFBF"/>
      </bottom>
      <diagonal/>
    </border>
    <border>
      <left style="thin">
        <color rgb="FF808080"/>
      </left>
      <right style="thin">
        <color rgb="FF808080"/>
      </right>
      <top style="thin">
        <color rgb="FF808080"/>
      </top>
      <bottom style="thin">
        <color rgb="FF808080"/>
      </bottom>
      <diagonal/>
    </border>
    <border>
      <left/>
      <right/>
      <top/>
      <bottom style="thin">
        <color rgb="FFBFBFBF"/>
      </bottom>
      <diagonal/>
    </border>
  </borders>
  <cellStyleXfs count="20">
    <xf numFmtId="0" fontId="0" fillId="0" borderId="0"/>
    <xf numFmtId="0" fontId="14"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8" borderId="1">
      <alignment wrapText="1"/>
    </xf>
    <xf numFmtId="0" fontId="8" fillId="0" borderId="0"/>
    <xf numFmtId="0" fontId="9" fillId="9" borderId="1">
      <alignment wrapText="1"/>
    </xf>
    <xf numFmtId="0" fontId="10" fillId="0" borderId="0"/>
    <xf numFmtId="0" fontId="11" fillId="10" borderId="0"/>
    <xf numFmtId="0" fontId="12" fillId="10" borderId="2"/>
    <xf numFmtId="0" fontId="13" fillId="0" borderId="0"/>
    <xf numFmtId="0" fontId="15" fillId="0" borderId="0"/>
    <xf numFmtId="0" fontId="15" fillId="0" borderId="0"/>
    <xf numFmtId="0" fontId="3" fillId="0" borderId="0"/>
  </cellStyleXfs>
  <cellXfs count="26">
    <xf numFmtId="0" fontId="0" fillId="0" borderId="0" xfId="0"/>
    <xf numFmtId="0" fontId="18" fillId="12" borderId="1" xfId="0" applyFont="1" applyFill="1" applyBorder="1" applyAlignment="1">
      <alignment vertical="top" wrapText="1"/>
    </xf>
    <xf numFmtId="0" fontId="16" fillId="0" borderId="1" xfId="0" applyFont="1" applyBorder="1" applyAlignment="1">
      <alignment horizontal="left" vertical="top"/>
    </xf>
    <xf numFmtId="0" fontId="16" fillId="0" borderId="0" xfId="0" applyFont="1"/>
    <xf numFmtId="0" fontId="20" fillId="8" borderId="1" xfId="0" applyFont="1" applyFill="1" applyBorder="1"/>
    <xf numFmtId="0" fontId="20" fillId="8" borderId="1" xfId="10" applyFont="1">
      <alignment wrapText="1"/>
    </xf>
    <xf numFmtId="0" fontId="21" fillId="8" borderId="1" xfId="0" applyFont="1" applyFill="1" applyBorder="1" applyAlignment="1">
      <alignment horizontal="left" vertical="top"/>
    </xf>
    <xf numFmtId="0" fontId="16" fillId="8" borderId="1" xfId="0" applyFont="1" applyFill="1" applyBorder="1" applyAlignment="1">
      <alignment horizontal="left" vertical="top"/>
    </xf>
    <xf numFmtId="0" fontId="22" fillId="9" borderId="1" xfId="0" applyFont="1" applyFill="1" applyBorder="1"/>
    <xf numFmtId="0" fontId="22" fillId="9" borderId="1" xfId="12" applyFont="1">
      <alignment wrapText="1"/>
    </xf>
    <xf numFmtId="0" fontId="21" fillId="9" borderId="1" xfId="0" applyFont="1" applyFill="1" applyBorder="1" applyAlignment="1">
      <alignment horizontal="left" vertical="top" wrapText="1"/>
    </xf>
    <xf numFmtId="0" fontId="16" fillId="9" borderId="1" xfId="0" applyFont="1" applyFill="1" applyBorder="1" applyAlignment="1">
      <alignment horizontal="center" vertical="top"/>
    </xf>
    <xf numFmtId="0" fontId="16" fillId="9" borderId="1" xfId="0" applyFont="1" applyFill="1" applyBorder="1" applyAlignment="1">
      <alignment horizontal="left" vertical="top" wrapText="1"/>
    </xf>
    <xf numFmtId="0" fontId="16" fillId="9" borderId="1" xfId="0" applyFont="1" applyFill="1" applyBorder="1" applyAlignment="1">
      <alignment horizontal="left" vertical="top"/>
    </xf>
    <xf numFmtId="0" fontId="23" fillId="0" borderId="1" xfId="1" applyFont="1" applyBorder="1" applyAlignment="1">
      <alignment horizontal="left" vertical="top"/>
    </xf>
    <xf numFmtId="0" fontId="19" fillId="0" borderId="1" xfId="0" applyFont="1" applyBorder="1" applyAlignment="1">
      <alignment horizontal="left" vertical="top" wrapText="1"/>
    </xf>
    <xf numFmtId="0" fontId="21" fillId="0" borderId="1" xfId="0" applyFont="1" applyBorder="1" applyAlignment="1">
      <alignment horizontal="left" vertical="top" wrapText="1"/>
    </xf>
    <xf numFmtId="0" fontId="16" fillId="0" borderId="1" xfId="0" applyFont="1" applyBorder="1" applyAlignment="1">
      <alignment horizontal="center" vertical="top"/>
    </xf>
    <xf numFmtId="0" fontId="16" fillId="0" borderId="1" xfId="0" applyFont="1" applyBorder="1" applyAlignment="1">
      <alignment horizontal="left" vertical="top" wrapText="1"/>
    </xf>
    <xf numFmtId="49" fontId="0" fillId="0" borderId="0" xfId="0" applyNumberFormat="1"/>
    <xf numFmtId="49" fontId="18" fillId="11" borderId="1" xfId="0" applyNumberFormat="1" applyFont="1" applyFill="1" applyBorder="1"/>
    <xf numFmtId="49" fontId="16" fillId="0" borderId="1" xfId="0" applyNumberFormat="1" applyFont="1" applyBorder="1"/>
    <xf numFmtId="49" fontId="0" fillId="0" borderId="0" xfId="0" applyNumberFormat="1" applyAlignment="1">
      <alignment horizontal="left" vertical="top" wrapText="1"/>
    </xf>
    <xf numFmtId="49" fontId="24" fillId="0" borderId="0" xfId="0" applyNumberFormat="1" applyFont="1" applyAlignment="1">
      <alignment horizontal="left" vertical="top" wrapText="1"/>
    </xf>
    <xf numFmtId="49" fontId="17" fillId="0" borderId="3" xfId="11" applyNumberFormat="1" applyFont="1" applyBorder="1" applyAlignment="1">
      <alignment horizontal="left" vertical="top" wrapText="1"/>
    </xf>
    <xf numFmtId="49" fontId="19" fillId="0" borderId="0" xfId="12" applyNumberFormat="1" applyFont="1" applyFill="1" applyBorder="1" applyAlignment="1">
      <alignment horizontal="left" vertical="top" wrapText="1"/>
    </xf>
  </cellXfs>
  <cellStyles count="20">
    <cellStyle name="Accent 1 5" xfId="2" xr:uid="{00000000-0005-0000-0000-000000000000}"/>
    <cellStyle name="Accent 2 6" xfId="3" xr:uid="{00000000-0005-0000-0000-000001000000}"/>
    <cellStyle name="Accent 3 7" xfId="4" xr:uid="{00000000-0005-0000-0000-000002000000}"/>
    <cellStyle name="Accent 4" xfId="5" xr:uid="{00000000-0005-0000-0000-000003000000}"/>
    <cellStyle name="Bad 8" xfId="6" xr:uid="{00000000-0005-0000-0000-000004000000}"/>
    <cellStyle name="Error 9" xfId="7" xr:uid="{00000000-0005-0000-0000-000005000000}"/>
    <cellStyle name="Footnote 10" xfId="8" xr:uid="{00000000-0005-0000-0000-000006000000}"/>
    <cellStyle name="Good 11" xfId="9" xr:uid="{00000000-0005-0000-0000-000007000000}"/>
    <cellStyle name="Heading 1 13" xfId="10" xr:uid="{00000000-0005-0000-0000-000008000000}"/>
    <cellStyle name="Heading 12" xfId="11" xr:uid="{00000000-0005-0000-0000-000009000000}"/>
    <cellStyle name="Heading 2 14" xfId="12" xr:uid="{00000000-0005-0000-0000-00000A000000}"/>
    <cellStyle name="Hyperlink" xfId="1" builtinId="8"/>
    <cellStyle name="Hyperlink 15" xfId="13" xr:uid="{00000000-0005-0000-0000-00000C000000}"/>
    <cellStyle name="Neutral 16" xfId="14" xr:uid="{00000000-0005-0000-0000-00000D000000}"/>
    <cellStyle name="Note 17" xfId="15" xr:uid="{00000000-0005-0000-0000-00000E000000}"/>
    <cellStyle name="Result 18" xfId="16" xr:uid="{00000000-0005-0000-0000-00000F000000}"/>
    <cellStyle name="Standaard" xfId="0" builtinId="0"/>
    <cellStyle name="Status 19" xfId="17" xr:uid="{00000000-0005-0000-0000-000011000000}"/>
    <cellStyle name="Text 20" xfId="18" xr:uid="{00000000-0005-0000-0000-000012000000}"/>
    <cellStyle name="Warning 21" xfId="19" xr:uid="{00000000-0005-0000-0000-000013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70C0"/>
      <rgbColor rgb="FFBFBFBF"/>
      <rgbColor rgb="FF808080"/>
      <rgbColor rgb="FF9999FF"/>
      <rgbColor rgb="FF993366"/>
      <rgbColor rgb="FFFFFFCC"/>
      <rgbColor rgb="FFDEEBF7"/>
      <rgbColor rgb="FF660066"/>
      <rgbColor rgb="FFFF8080"/>
      <rgbColor rgb="FF0563C1"/>
      <rgbColor rgb="FFBDD7EE"/>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99CC"/>
      <rgbColor rgb="FFCC99FF"/>
      <rgbColor rgb="FFFFCCCC"/>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topLeftCell="A16" zoomScale="130" zoomScaleNormal="130" workbookViewId="0">
      <selection activeCell="A15" sqref="A15:B15"/>
    </sheetView>
  </sheetViews>
  <sheetFormatPr defaultColWidth="9.140625" defaultRowHeight="15" x14ac:dyDescent="0.25"/>
  <cols>
    <col min="1" max="1" width="37.85546875" style="19" customWidth="1"/>
    <col min="2" max="2" width="122.5703125" style="19" customWidth="1"/>
    <col min="3" max="16384" width="9.140625" style="19"/>
  </cols>
  <sheetData>
    <row r="1" spans="1:2" ht="45" customHeight="1" x14ac:dyDescent="0.25">
      <c r="A1" s="24" t="s">
        <v>0</v>
      </c>
      <c r="B1" s="24"/>
    </row>
    <row r="2" spans="1:2" ht="16.5" x14ac:dyDescent="0.3">
      <c r="A2" s="20" t="s">
        <v>1</v>
      </c>
      <c r="B2" s="21"/>
    </row>
    <row r="3" spans="1:2" ht="16.5" x14ac:dyDescent="0.3">
      <c r="A3" s="20" t="s">
        <v>2</v>
      </c>
      <c r="B3" s="21"/>
    </row>
    <row r="4" spans="1:2" ht="16.5" x14ac:dyDescent="0.3">
      <c r="A4" s="20" t="s">
        <v>3</v>
      </c>
      <c r="B4" s="21"/>
    </row>
    <row r="5" spans="1:2" ht="16.5" x14ac:dyDescent="0.3">
      <c r="A5" s="20" t="s">
        <v>4</v>
      </c>
      <c r="B5" s="21"/>
    </row>
    <row r="6" spans="1:2" ht="16.5" x14ac:dyDescent="0.3">
      <c r="A6" s="20" t="s">
        <v>5</v>
      </c>
      <c r="B6" s="21"/>
    </row>
    <row r="7" spans="1:2" ht="16.5" x14ac:dyDescent="0.3">
      <c r="A7" s="20" t="s">
        <v>6</v>
      </c>
      <c r="B7" s="21"/>
    </row>
    <row r="8" spans="1:2" ht="16.5" x14ac:dyDescent="0.3">
      <c r="A8" s="20" t="s">
        <v>7</v>
      </c>
      <c r="B8" s="21"/>
    </row>
    <row r="10" spans="1:2" ht="16.5" x14ac:dyDescent="0.25">
      <c r="A10" s="25" t="s">
        <v>8</v>
      </c>
      <c r="B10" s="25"/>
    </row>
    <row r="11" spans="1:2" ht="21" customHeight="1" x14ac:dyDescent="0.25">
      <c r="A11" s="22" t="s">
        <v>9</v>
      </c>
      <c r="B11" s="22"/>
    </row>
    <row r="12" spans="1:2" ht="36" customHeight="1" x14ac:dyDescent="0.25">
      <c r="A12" s="22" t="s">
        <v>10</v>
      </c>
      <c r="B12" s="22"/>
    </row>
    <row r="13" spans="1:2" ht="35.25" customHeight="1" x14ac:dyDescent="0.25">
      <c r="A13" s="22" t="s">
        <v>11</v>
      </c>
      <c r="B13" s="22"/>
    </row>
    <row r="14" spans="1:2" ht="81.75" customHeight="1" x14ac:dyDescent="0.25">
      <c r="A14" s="22" t="s">
        <v>12</v>
      </c>
      <c r="B14" s="22"/>
    </row>
    <row r="15" spans="1:2" ht="36.75" customHeight="1" x14ac:dyDescent="0.25">
      <c r="A15" s="22" t="s">
        <v>13</v>
      </c>
      <c r="B15" s="22"/>
    </row>
    <row r="16" spans="1:2" ht="38.25" customHeight="1" x14ac:dyDescent="0.25">
      <c r="A16" s="22" t="s">
        <v>14</v>
      </c>
      <c r="B16" s="22"/>
    </row>
    <row r="17" spans="1:2" ht="53.25" customHeight="1" x14ac:dyDescent="0.25">
      <c r="A17" s="22" t="s">
        <v>15</v>
      </c>
      <c r="B17" s="22"/>
    </row>
    <row r="18" spans="1:2" ht="83.25" customHeight="1" x14ac:dyDescent="0.25">
      <c r="A18" s="22" t="s">
        <v>16</v>
      </c>
      <c r="B18" s="22"/>
    </row>
    <row r="20" spans="1:2" x14ac:dyDescent="0.25">
      <c r="A20" s="23"/>
      <c r="B20" s="23"/>
    </row>
  </sheetData>
  <mergeCells count="11">
    <mergeCell ref="A17:B17"/>
    <mergeCell ref="A18:B18"/>
    <mergeCell ref="A20:B20"/>
    <mergeCell ref="A1:B1"/>
    <mergeCell ref="A10:B10"/>
    <mergeCell ref="A11:B11"/>
    <mergeCell ref="A12:B12"/>
    <mergeCell ref="A13:B13"/>
    <mergeCell ref="A14:B14"/>
    <mergeCell ref="A15:B15"/>
    <mergeCell ref="A16:B16"/>
  </mergeCells>
  <pageMargins left="0.23622047244094491" right="0.23622047244094491" top="0.39370078740157483" bottom="0.39370078740157483"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68"/>
  <sheetViews>
    <sheetView tabSelected="1" zoomScaleNormal="100" workbookViewId="0">
      <pane xSplit="2" ySplit="1" topLeftCell="C2" activePane="bottomRight" state="frozen"/>
      <selection pane="topRight" activeCell="C1" sqref="C1"/>
      <selection pane="bottomLeft" activeCell="A2" sqref="A2"/>
      <selection pane="bottomRight"/>
    </sheetView>
  </sheetViews>
  <sheetFormatPr defaultColWidth="8.7109375" defaultRowHeight="16.5" x14ac:dyDescent="0.3"/>
  <cols>
    <col min="1" max="1" width="8.5703125" style="2" customWidth="1"/>
    <col min="2" max="2" width="36.42578125" style="15" customWidth="1"/>
    <col min="3" max="3" width="71.28515625" style="18" customWidth="1"/>
    <col min="4" max="4" width="25.7109375" style="17" customWidth="1"/>
    <col min="5" max="5" width="46" style="18" customWidth="1"/>
    <col min="6" max="6" width="26.140625" style="2" customWidth="1"/>
    <col min="7" max="64" width="8.7109375" style="2"/>
    <col min="65" max="16384" width="8.7109375" style="3"/>
  </cols>
  <sheetData>
    <row r="1" spans="1:6" ht="74.849999999999994" customHeight="1" x14ac:dyDescent="0.3">
      <c r="A1" s="1" t="s">
        <v>17</v>
      </c>
      <c r="B1" s="1" t="s">
        <v>18</v>
      </c>
      <c r="C1" s="1" t="s">
        <v>19</v>
      </c>
      <c r="D1" s="1" t="s">
        <v>20</v>
      </c>
      <c r="E1" s="1" t="s">
        <v>21</v>
      </c>
      <c r="F1" s="1" t="s">
        <v>22</v>
      </c>
    </row>
    <row r="2" spans="1:6" ht="20.25" x14ac:dyDescent="0.35">
      <c r="A2" s="4"/>
      <c r="B2" s="5" t="s">
        <v>23</v>
      </c>
      <c r="C2" s="6"/>
      <c r="D2" s="7"/>
      <c r="E2" s="7"/>
      <c r="F2" s="7"/>
    </row>
    <row r="3" spans="1:6" x14ac:dyDescent="0.3">
      <c r="A3" s="8"/>
      <c r="B3" s="9" t="s">
        <v>24</v>
      </c>
      <c r="C3" s="10"/>
      <c r="D3" s="11"/>
      <c r="E3" s="12"/>
      <c r="F3" s="13"/>
    </row>
    <row r="4" spans="1:6" ht="47.25" customHeight="1" x14ac:dyDescent="0.3">
      <c r="A4" s="14" t="str">
        <f>HYPERLINK("https://www.w3.org/Translations/WCAG21-nl/#niet-tekstuele-content","1.1.1")</f>
        <v>1.1.1</v>
      </c>
      <c r="B4" s="15" t="s">
        <v>25</v>
      </c>
      <c r="C4" s="16" t="s">
        <v>26</v>
      </c>
    </row>
    <row r="5" spans="1:6" ht="33" x14ac:dyDescent="0.3">
      <c r="A5" s="8"/>
      <c r="B5" s="9" t="s">
        <v>27</v>
      </c>
      <c r="C5" s="10"/>
      <c r="D5" s="11"/>
      <c r="E5" s="12"/>
      <c r="F5" s="13"/>
    </row>
    <row r="6" spans="1:6" ht="157.5" customHeight="1" x14ac:dyDescent="0.3">
      <c r="A6" s="14" t="str">
        <f>HYPERLINK("https://www.w3.org/Translations/WCAG21-nl/#louter-geluid-en-louter-videobeeld-vooraf-opgenomen","1.2.1")</f>
        <v>1.2.1</v>
      </c>
      <c r="B6" s="15" t="s">
        <v>28</v>
      </c>
      <c r="C6" s="16" t="s">
        <v>29</v>
      </c>
    </row>
    <row r="7" spans="1:6" ht="78" customHeight="1" x14ac:dyDescent="0.3">
      <c r="A7" s="14" t="str">
        <f>HYPERLINK("https://www.w3.org/Translations/WCAG21-nl/#ondertitels-voor-doven-en-slechthorenden-vooraf-opgenomen","1.2.2")</f>
        <v>1.2.2</v>
      </c>
      <c r="B7" s="15" t="s">
        <v>30</v>
      </c>
      <c r="C7" s="16" t="s">
        <v>31</v>
      </c>
    </row>
    <row r="8" spans="1:6" ht="79.5" customHeight="1" x14ac:dyDescent="0.3">
      <c r="A8" s="14" t="str">
        <f>HYPERLINK("https://www.w3.org/Translations/WCAG21-nl/#audiodescriptie-of-media-alternatief-vooraf-opgenomen","1.2.3")</f>
        <v>1.2.3</v>
      </c>
      <c r="B8" s="15" t="s">
        <v>32</v>
      </c>
      <c r="C8" s="16" t="s">
        <v>33</v>
      </c>
    </row>
    <row r="9" spans="1:6" ht="48.75" customHeight="1" x14ac:dyDescent="0.3">
      <c r="A9" s="14" t="str">
        <f>HYPERLINK("https://www.w3.org/Translations/WCAG21-nl/#ondertitels-voor-doven-en-slechthorenden-live","1.2.4")</f>
        <v>1.2.4</v>
      </c>
      <c r="B9" s="15" t="s">
        <v>34</v>
      </c>
      <c r="C9" s="16" t="s">
        <v>35</v>
      </c>
    </row>
    <row r="10" spans="1:6" ht="48.75" customHeight="1" x14ac:dyDescent="0.3">
      <c r="A10" s="14" t="str">
        <f>HYPERLINK("https://www.w3.org/Translations/WCAG21-nl/#audiodescriptie-vooraf-opgenomen","1.2.5")</f>
        <v>1.2.5</v>
      </c>
      <c r="B10" s="15" t="s">
        <v>36</v>
      </c>
      <c r="C10" s="16" t="s">
        <v>37</v>
      </c>
    </row>
    <row r="11" spans="1:6" x14ac:dyDescent="0.3">
      <c r="A11" s="8"/>
      <c r="B11" s="9" t="s">
        <v>38</v>
      </c>
      <c r="C11" s="10"/>
      <c r="D11" s="11"/>
      <c r="E11" s="12"/>
      <c r="F11" s="13"/>
    </row>
    <row r="12" spans="1:6" ht="47.25" customHeight="1" x14ac:dyDescent="0.3">
      <c r="A12" s="14" t="str">
        <f>HYPERLINK("https://www.w3.org/Translations/WCAG21-nl/#info-en-relaties","1.3.1")</f>
        <v>1.3.1</v>
      </c>
      <c r="B12" s="15" t="s">
        <v>39</v>
      </c>
      <c r="C12" s="16" t="s">
        <v>40</v>
      </c>
    </row>
    <row r="13" spans="1:6" ht="47.25" customHeight="1" x14ac:dyDescent="0.3">
      <c r="A13" s="14" t="str">
        <f>HYPERLINK("https://www.w3.org/Translations/WCAG21-nl/#betekenisvolle-volgorde","1.3.2")</f>
        <v>1.3.2</v>
      </c>
      <c r="B13" s="15" t="s">
        <v>41</v>
      </c>
      <c r="C13" s="16" t="s">
        <v>42</v>
      </c>
    </row>
    <row r="14" spans="1:6" ht="63" customHeight="1" x14ac:dyDescent="0.3">
      <c r="A14" s="14" t="str">
        <f>HYPERLINK("https://www.w3.org/Translations/WCAG21-nl/#zintuiglijke-eigenschappen","1.3.3")</f>
        <v>1.3.3</v>
      </c>
      <c r="B14" s="15" t="s">
        <v>43</v>
      </c>
      <c r="C14" s="16" t="s">
        <v>44</v>
      </c>
    </row>
    <row r="15" spans="1:6" ht="63" customHeight="1" x14ac:dyDescent="0.3">
      <c r="A15" s="14" t="str">
        <f>HYPERLINK("https://www.w3.org/Translations/WCAG21-nl/#weergavestand","1.3.4")</f>
        <v>1.3.4</v>
      </c>
      <c r="B15" s="15" t="s">
        <v>45</v>
      </c>
      <c r="C15" s="16" t="s">
        <v>46</v>
      </c>
    </row>
    <row r="16" spans="1:6" ht="125.25" customHeight="1" x14ac:dyDescent="0.3">
      <c r="A16" s="14" t="str">
        <f>HYPERLINK("https://www.w3.org/Translations/WCAG21-nl/#identificeer-het-doel-van-de-input","1.3.5")</f>
        <v>1.3.5</v>
      </c>
      <c r="B16" s="15" t="s">
        <v>47</v>
      </c>
      <c r="C16" s="16" t="s">
        <v>48</v>
      </c>
    </row>
    <row r="17" spans="1:6" x14ac:dyDescent="0.3">
      <c r="A17" s="8"/>
      <c r="B17" s="9" t="s">
        <v>49</v>
      </c>
      <c r="C17" s="10"/>
      <c r="D17" s="11"/>
      <c r="E17" s="12"/>
      <c r="F17" s="13"/>
    </row>
    <row r="18" spans="1:6" ht="63" customHeight="1" x14ac:dyDescent="0.3">
      <c r="A18" s="14" t="str">
        <f>HYPERLINK("https://www.w3.org/Translations/WCAG21-nl/#gebruik-van-kleur","1.4.1")</f>
        <v>1.4.1</v>
      </c>
      <c r="B18" s="15" t="s">
        <v>50</v>
      </c>
      <c r="C18" s="16" t="s">
        <v>51</v>
      </c>
    </row>
    <row r="19" spans="1:6" ht="78.75" customHeight="1" x14ac:dyDescent="0.3">
      <c r="A19" s="14" t="str">
        <f>HYPERLINK("https://www.w3.org/Translations/WCAG21-nl/#geluidsbediening","1.4.2")</f>
        <v>1.4.2</v>
      </c>
      <c r="B19" s="15" t="s">
        <v>52</v>
      </c>
      <c r="C19" s="16" t="s">
        <v>53</v>
      </c>
    </row>
    <row r="20" spans="1:6" ht="157.5" x14ac:dyDescent="0.3">
      <c r="A20" s="14" t="str">
        <f>HYPERLINK("https://www.w3.org/Translations/WCAG21-nl/#contrast-minimum","1.4.3")</f>
        <v>1.4.3</v>
      </c>
      <c r="B20" s="15" t="s">
        <v>54</v>
      </c>
      <c r="C20" s="16" t="s">
        <v>55</v>
      </c>
    </row>
    <row r="21" spans="1:6" ht="47.25" x14ac:dyDescent="0.3">
      <c r="A21" s="14" t="str">
        <f>HYPERLINK("https://www.w3.org/Translations/WCAG21-nl/#herschalen-van-tekst","1.4.4")</f>
        <v>1.4.4</v>
      </c>
      <c r="B21" s="15" t="s">
        <v>56</v>
      </c>
      <c r="C21" s="16" t="s">
        <v>57</v>
      </c>
    </row>
    <row r="22" spans="1:6" ht="126" customHeight="1" x14ac:dyDescent="0.3">
      <c r="A22" s="14" t="str">
        <f>HYPERLINK("https://www.w3.org/Translations/WCAG21-nl/#afbeeldingen-van-tekst","1.4.5")</f>
        <v>1.4.5</v>
      </c>
      <c r="B22" s="15" t="s">
        <v>58</v>
      </c>
      <c r="C22" s="16" t="s">
        <v>59</v>
      </c>
    </row>
    <row r="23" spans="1:6" ht="126" x14ac:dyDescent="0.3">
      <c r="A23" s="14" t="str">
        <f>HYPERLINK("https://www.w3.org/Translations/WCAG21-nl/#reflow","1.4.10")</f>
        <v>1.4.10</v>
      </c>
      <c r="B23" s="15" t="s">
        <v>60</v>
      </c>
      <c r="C23" s="16" t="s">
        <v>61</v>
      </c>
    </row>
    <row r="24" spans="1:6" ht="173.25" customHeight="1" x14ac:dyDescent="0.3">
      <c r="A24" s="14" t="str">
        <f>HYPERLINK("https://www.w3.org/Translations/WCAG21-nl/#contrast-van-niet-tekstuele-content","1.4.11")</f>
        <v>1.4.11</v>
      </c>
      <c r="B24" s="15" t="s">
        <v>62</v>
      </c>
      <c r="C24" s="16" t="s">
        <v>63</v>
      </c>
    </row>
    <row r="25" spans="1:6" ht="204.75" x14ac:dyDescent="0.3">
      <c r="A25" s="14" t="str">
        <f>HYPERLINK("https://www.w3.org/Translations/WCAG21-nl/#tekstafstand","1.4.12")</f>
        <v>1.4.12</v>
      </c>
      <c r="B25" s="15" t="s">
        <v>64</v>
      </c>
      <c r="C25" s="16" t="s">
        <v>65</v>
      </c>
    </row>
    <row r="26" spans="1:6" ht="252" customHeight="1" x14ac:dyDescent="0.3">
      <c r="A26" s="14" t="str">
        <f>HYPERLINK("https://www.w3.org/Translations/WCAG21-nl/#content-bij-hover-of-focus","1.4.13")</f>
        <v>1.4.13</v>
      </c>
      <c r="B26" s="15" t="s">
        <v>66</v>
      </c>
      <c r="C26" s="16" t="s">
        <v>67</v>
      </c>
    </row>
    <row r="27" spans="1:6" ht="20.25" x14ac:dyDescent="0.35">
      <c r="A27" s="4"/>
      <c r="B27" s="5" t="s">
        <v>68</v>
      </c>
      <c r="C27" s="6"/>
      <c r="D27" s="7"/>
      <c r="E27" s="7"/>
      <c r="F27" s="7"/>
    </row>
    <row r="28" spans="1:6" ht="33" x14ac:dyDescent="0.3">
      <c r="A28" s="8"/>
      <c r="B28" s="9" t="s">
        <v>69</v>
      </c>
      <c r="C28" s="10"/>
      <c r="D28" s="11"/>
      <c r="E28" s="12"/>
      <c r="F28" s="13"/>
    </row>
    <row r="29" spans="1:6" ht="78" customHeight="1" x14ac:dyDescent="0.3">
      <c r="A29" s="14" t="str">
        <f>HYPERLINK("https://www.w3.org/Translations/WCAG21-nl/#toetsenbord","2.1.1")</f>
        <v>2.1.1</v>
      </c>
      <c r="B29" s="15" t="s">
        <v>70</v>
      </c>
      <c r="C29" s="16" t="s">
        <v>71</v>
      </c>
    </row>
    <row r="30" spans="1:6" ht="110.25" customHeight="1" x14ac:dyDescent="0.3">
      <c r="A30" s="14" t="str">
        <f>HYPERLINK("https://www.w3.org/Translations/WCAG21-nl/#geen-toetsenbordval","2.1.2")</f>
        <v>2.1.2</v>
      </c>
      <c r="B30" s="15" t="s">
        <v>72</v>
      </c>
      <c r="C30" s="16" t="s">
        <v>73</v>
      </c>
    </row>
    <row r="31" spans="1:6" ht="189" customHeight="1" x14ac:dyDescent="0.3">
      <c r="A31" s="14" t="str">
        <f>HYPERLINK("https://www.w3.org/Translations/WCAG21-nl/#enkel-teken-sneltoetsen","2.1.4")</f>
        <v>2.1.4</v>
      </c>
      <c r="B31" s="15" t="s">
        <v>74</v>
      </c>
      <c r="C31" s="16" t="s">
        <v>75</v>
      </c>
    </row>
    <row r="32" spans="1:6" x14ac:dyDescent="0.3">
      <c r="A32" s="8"/>
      <c r="B32" s="9" t="s">
        <v>76</v>
      </c>
      <c r="C32" s="10"/>
      <c r="D32" s="11"/>
      <c r="E32" s="12"/>
      <c r="F32" s="13"/>
    </row>
    <row r="33" spans="1:6" ht="267.75" customHeight="1" x14ac:dyDescent="0.3">
      <c r="A33" s="14" t="str">
        <f>HYPERLINK("https://www.w3.org/Translations/WCAG21-nl/#timing-aanpasbaar","2.2.1")</f>
        <v>2.2.1</v>
      </c>
      <c r="B33" s="15" t="s">
        <v>77</v>
      </c>
      <c r="C33" s="16" t="s">
        <v>78</v>
      </c>
    </row>
    <row r="34" spans="1:6" ht="220.5" customHeight="1" x14ac:dyDescent="0.3">
      <c r="A34" s="14" t="str">
        <f>HYPERLINK("https://www.w3.org/Translations/WCAG21-nl/#pauzeren-stoppen-verbergen","2.2.2")</f>
        <v>2.2.2</v>
      </c>
      <c r="B34" s="15" t="s">
        <v>79</v>
      </c>
      <c r="C34" s="16" t="s">
        <v>80</v>
      </c>
    </row>
    <row r="35" spans="1:6" ht="33" x14ac:dyDescent="0.3">
      <c r="A35" s="8"/>
      <c r="B35" s="9" t="s">
        <v>81</v>
      </c>
      <c r="C35" s="10"/>
      <c r="D35" s="11"/>
      <c r="E35" s="12"/>
      <c r="F35" s="13"/>
    </row>
    <row r="36" spans="1:6" ht="63" customHeight="1" x14ac:dyDescent="0.3">
      <c r="A36" s="14" t="str">
        <f>HYPERLINK("https://www.w3.org/Translations/WCAG21-nl/#drie-flitsen-of-beneden-drempelwaarde","2.3.1")</f>
        <v>2.3.1</v>
      </c>
      <c r="B36" s="15" t="s">
        <v>82</v>
      </c>
      <c r="C36" s="16" t="s">
        <v>83</v>
      </c>
    </row>
    <row r="37" spans="1:6" x14ac:dyDescent="0.3">
      <c r="A37" s="8"/>
      <c r="B37" s="9" t="s">
        <v>84</v>
      </c>
      <c r="C37" s="10"/>
      <c r="D37" s="11"/>
      <c r="E37" s="12"/>
      <c r="F37" s="13"/>
    </row>
    <row r="38" spans="1:6" ht="47.25" customHeight="1" x14ac:dyDescent="0.3">
      <c r="A38" s="14" t="str">
        <f>HYPERLINK("https://www.w3.org/Translations/WCAG21-nl/#blokken-omzeilen","2.4.1")</f>
        <v>2.4.1</v>
      </c>
      <c r="B38" s="15" t="s">
        <v>85</v>
      </c>
      <c r="C38" s="16" t="s">
        <v>86</v>
      </c>
    </row>
    <row r="39" spans="1:6" ht="32.25" customHeight="1" x14ac:dyDescent="0.3">
      <c r="A39" s="14" t="str">
        <f>HYPERLINK("https://www.w3.org/Translations/WCAG21-nl/#paginatitel","2.4.2")</f>
        <v>2.4.2</v>
      </c>
      <c r="B39" s="15" t="s">
        <v>87</v>
      </c>
      <c r="C39" s="16" t="s">
        <v>88</v>
      </c>
    </row>
    <row r="40" spans="1:6" ht="78" customHeight="1" x14ac:dyDescent="0.3">
      <c r="A40" s="14" t="str">
        <f>HYPERLINK("https://www.w3.org/Translations/WCAG21-nl/#focus-volgorde","2.4.3")</f>
        <v>2.4.3</v>
      </c>
      <c r="B40" s="15" t="s">
        <v>89</v>
      </c>
      <c r="C40" s="16" t="s">
        <v>90</v>
      </c>
    </row>
    <row r="41" spans="1:6" ht="63.75" customHeight="1" x14ac:dyDescent="0.3">
      <c r="A41" s="14" t="str">
        <f>HYPERLINK("https://www.w3.org/Translations/WCAG21-nl/#linkdoel-in-context","2.4.4")</f>
        <v>2.4.4</v>
      </c>
      <c r="B41" s="15" t="s">
        <v>91</v>
      </c>
      <c r="C41" s="16" t="s">
        <v>92</v>
      </c>
    </row>
    <row r="42" spans="1:6" ht="63" customHeight="1" x14ac:dyDescent="0.3">
      <c r="A42" s="14" t="str">
        <f>HYPERLINK("https://www.w3.org/Translations/WCAG21-nl/#meerdere-manieren","2.4.5")</f>
        <v>2.4.5</v>
      </c>
      <c r="B42" s="15" t="s">
        <v>93</v>
      </c>
      <c r="C42" s="16" t="s">
        <v>94</v>
      </c>
    </row>
    <row r="43" spans="1:6" ht="32.25" customHeight="1" x14ac:dyDescent="0.3">
      <c r="A43" s="14" t="str">
        <f>HYPERLINK("https://www.w3.org/Translations/WCAG21-nl/#koppen-en-labels","2.4.6")</f>
        <v>2.4.6</v>
      </c>
      <c r="B43" s="15" t="s">
        <v>95</v>
      </c>
      <c r="C43" s="16" t="s">
        <v>96</v>
      </c>
    </row>
    <row r="44" spans="1:6" ht="47.25" customHeight="1" x14ac:dyDescent="0.3">
      <c r="A44" s="14" t="str">
        <f>HYPERLINK("https://www.w3.org/Translations/WCAG21-nl/#focus-zichtbaar","2.4.7")</f>
        <v>2.4.7</v>
      </c>
      <c r="B44" s="15" t="s">
        <v>97</v>
      </c>
      <c r="C44" s="16" t="s">
        <v>98</v>
      </c>
    </row>
    <row r="45" spans="1:6" x14ac:dyDescent="0.3">
      <c r="A45" s="8"/>
      <c r="B45" s="9" t="s">
        <v>99</v>
      </c>
      <c r="C45" s="10"/>
      <c r="D45" s="11"/>
      <c r="E45" s="12"/>
      <c r="F45" s="13"/>
    </row>
    <row r="46" spans="1:6" ht="78.75" customHeight="1" x14ac:dyDescent="0.3">
      <c r="A46" s="14" t="str">
        <f>HYPERLINK("https://www.w3.org/Translations/WCAG21-nl/#aanwijzergebaren","2.5.1")</f>
        <v>2.5.1</v>
      </c>
      <c r="B46" s="15" t="s">
        <v>100</v>
      </c>
      <c r="C46" s="16" t="s">
        <v>101</v>
      </c>
    </row>
    <row r="47" spans="1:6" ht="173.25" customHeight="1" x14ac:dyDescent="0.3">
      <c r="A47" s="14" t="str">
        <f>HYPERLINK("https://www.w3.org/Translations/WCAG21-nl/#aanwijzerannulering","2.5.2")</f>
        <v>2.5.2</v>
      </c>
      <c r="B47" s="15" t="s">
        <v>102</v>
      </c>
      <c r="C47" s="16" t="s">
        <v>103</v>
      </c>
    </row>
    <row r="48" spans="1:6" ht="63" customHeight="1" x14ac:dyDescent="0.3">
      <c r="A48" s="14" t="str">
        <f>HYPERLINK("https://www.w3.org/Translations/WCAG21-nl/#label-in-naam","2.5.3")</f>
        <v>2.5.3</v>
      </c>
      <c r="B48" s="15" t="s">
        <v>104</v>
      </c>
      <c r="C48" s="16" t="s">
        <v>105</v>
      </c>
    </row>
    <row r="49" spans="1:6" ht="141.75" customHeight="1" x14ac:dyDescent="0.3">
      <c r="A49" s="14" t="str">
        <f>HYPERLINK("https://www.w3.org/Translations/WCAG21-nl/#bewegingsactivering","2.5.4")</f>
        <v>2.5.4</v>
      </c>
      <c r="B49" s="15" t="s">
        <v>106</v>
      </c>
      <c r="C49" s="16" t="s">
        <v>107</v>
      </c>
    </row>
    <row r="50" spans="1:6" ht="20.25" x14ac:dyDescent="0.35">
      <c r="A50" s="4"/>
      <c r="B50" s="5" t="s">
        <v>108</v>
      </c>
      <c r="C50" s="6"/>
      <c r="D50" s="7"/>
      <c r="E50" s="7"/>
      <c r="F50" s="7"/>
    </row>
    <row r="51" spans="1:6" x14ac:dyDescent="0.3">
      <c r="A51" s="8"/>
      <c r="B51" s="9" t="s">
        <v>109</v>
      </c>
      <c r="C51" s="10"/>
      <c r="D51" s="11"/>
      <c r="E51" s="12"/>
      <c r="F51" s="13"/>
    </row>
    <row r="52" spans="1:6" ht="47.25" customHeight="1" x14ac:dyDescent="0.3">
      <c r="A52" s="14" t="str">
        <f>HYPERLINK("https://www.w3.org/Translations/WCAG21-nl/#taal-van-de-pagina","3.1.1")</f>
        <v>3.1.1</v>
      </c>
      <c r="B52" s="15" t="s">
        <v>110</v>
      </c>
      <c r="C52" s="16" t="s">
        <v>111</v>
      </c>
    </row>
    <row r="53" spans="1:6" ht="78.75" customHeight="1" x14ac:dyDescent="0.3">
      <c r="A53" s="14" t="str">
        <f>HYPERLINK("https://www.w3.org/Translations/WCAG21-nl/#taal-van-onderdelen","3.1.2")</f>
        <v>3.1.2</v>
      </c>
      <c r="B53" s="15" t="s">
        <v>112</v>
      </c>
      <c r="C53" s="16" t="s">
        <v>113</v>
      </c>
    </row>
    <row r="54" spans="1:6" x14ac:dyDescent="0.3">
      <c r="A54" s="8"/>
      <c r="B54" s="9" t="s">
        <v>114</v>
      </c>
      <c r="C54" s="10"/>
      <c r="D54" s="11"/>
      <c r="E54" s="12"/>
      <c r="F54" s="13"/>
    </row>
    <row r="55" spans="1:6" ht="47.25" customHeight="1" x14ac:dyDescent="0.3">
      <c r="A55" s="14" t="str">
        <f>HYPERLINK("https://www.w3.org/Translations/WCAG21-nl/#bij-focus","3.2.1")</f>
        <v>3.2.1</v>
      </c>
      <c r="B55" s="15" t="s">
        <v>115</v>
      </c>
      <c r="C55" s="16" t="s">
        <v>116</v>
      </c>
    </row>
    <row r="56" spans="1:6" ht="63" customHeight="1" x14ac:dyDescent="0.3">
      <c r="A56" s="14" t="str">
        <f>HYPERLINK("https://www.w3.org/Translations/WCAG21-nl/#bij-input","3.2.2")</f>
        <v>3.2.2</v>
      </c>
      <c r="B56" s="15" t="s">
        <v>117</v>
      </c>
      <c r="C56" s="16" t="s">
        <v>118</v>
      </c>
    </row>
    <row r="57" spans="1:6" ht="78.75" customHeight="1" x14ac:dyDescent="0.3">
      <c r="A57" s="14" t="str">
        <f>HYPERLINK("https://www.w3.org/Translations/WCAG21-nl/#consistente-navigatie","3.2.3")</f>
        <v>3.2.3</v>
      </c>
      <c r="B57" s="15" t="s">
        <v>119</v>
      </c>
      <c r="C57" s="16" t="s">
        <v>120</v>
      </c>
    </row>
    <row r="58" spans="1:6" ht="47.25" customHeight="1" x14ac:dyDescent="0.3">
      <c r="A58" s="14" t="str">
        <f>HYPERLINK("https://www.w3.org/Translations/WCAG21-nl/#consistente-identificatie","3.2.4")</f>
        <v>3.2.4</v>
      </c>
      <c r="B58" s="15" t="s">
        <v>121</v>
      </c>
      <c r="C58" s="16" t="s">
        <v>122</v>
      </c>
    </row>
    <row r="59" spans="1:6" ht="33" x14ac:dyDescent="0.3">
      <c r="A59" s="8"/>
      <c r="B59" s="9" t="s">
        <v>123</v>
      </c>
      <c r="C59" s="10"/>
      <c r="D59" s="11"/>
      <c r="E59" s="12"/>
      <c r="F59" s="13"/>
    </row>
    <row r="60" spans="1:6" ht="63" customHeight="1" x14ac:dyDescent="0.3">
      <c r="A60" s="14" t="str">
        <f>HYPERLINK("https://www.w3.org/Translations/WCAG21-nl/#foutidentificatie","3.3.1")</f>
        <v>3.3.1</v>
      </c>
      <c r="B60" s="15" t="s">
        <v>124</v>
      </c>
      <c r="C60" s="16" t="s">
        <v>125</v>
      </c>
    </row>
    <row r="61" spans="1:6" ht="47.25" customHeight="1" x14ac:dyDescent="0.3">
      <c r="A61" s="14" t="str">
        <f>HYPERLINK("https://www.w3.org/Translations/WCAG21-nl/#foutidentificatie","3.3.2")</f>
        <v>3.3.2</v>
      </c>
      <c r="B61" s="15" t="s">
        <v>126</v>
      </c>
      <c r="C61" s="16" t="s">
        <v>127</v>
      </c>
    </row>
    <row r="62" spans="1:6" ht="63" customHeight="1" x14ac:dyDescent="0.3">
      <c r="A62" s="14" t="str">
        <f>HYPERLINK("https://www.w3.org/Translations/WCAG21-nl/#foutsuggestie","3.3.3")</f>
        <v>3.3.3</v>
      </c>
      <c r="B62" s="15" t="s">
        <v>128</v>
      </c>
      <c r="C62" s="16" t="s">
        <v>129</v>
      </c>
    </row>
    <row r="63" spans="1:6" ht="171.75" customHeight="1" x14ac:dyDescent="0.3">
      <c r="A63" s="14" t="str">
        <f>HYPERLINK("https://www.w3.org/Translations/WCAG21-nl/#foutpreventie-wettelijk-financieel-gegevens","3.3.4")</f>
        <v>3.3.4</v>
      </c>
      <c r="B63" s="15" t="s">
        <v>130</v>
      </c>
      <c r="C63" s="16" t="s">
        <v>131</v>
      </c>
    </row>
    <row r="64" spans="1:6" ht="20.25" x14ac:dyDescent="0.35">
      <c r="A64" s="4"/>
      <c r="B64" s="5" t="s">
        <v>132</v>
      </c>
      <c r="C64" s="6"/>
      <c r="D64" s="7"/>
      <c r="E64" s="7"/>
      <c r="F64" s="7"/>
    </row>
    <row r="65" spans="1:6" x14ac:dyDescent="0.3">
      <c r="A65" s="8"/>
      <c r="B65" s="9" t="s">
        <v>133</v>
      </c>
      <c r="C65" s="10"/>
      <c r="D65" s="11"/>
      <c r="E65" s="12"/>
      <c r="F65" s="13"/>
    </row>
    <row r="66" spans="1:6" ht="78.75" customHeight="1" x14ac:dyDescent="0.3">
      <c r="A66" s="14" t="str">
        <f>HYPERLINK("https://www.w3.org/Translations/WCAG21-nl/#parsen","4.1.1")</f>
        <v>4.1.1</v>
      </c>
      <c r="B66" s="15" t="s">
        <v>134</v>
      </c>
      <c r="C66" s="16" t="s">
        <v>135</v>
      </c>
    </row>
    <row r="67" spans="1:6" ht="126" customHeight="1" x14ac:dyDescent="0.3">
      <c r="A67" s="14" t="str">
        <f>HYPERLINK("https://www.w3.org/Translations/WCAG21-nl/#naam-rol-waarde","4.1.2")</f>
        <v>4.1.2</v>
      </c>
      <c r="B67" s="15" t="s">
        <v>136</v>
      </c>
      <c r="C67" s="16" t="s">
        <v>137</v>
      </c>
    </row>
    <row r="68" spans="1:6" ht="78.75" customHeight="1" x14ac:dyDescent="0.3">
      <c r="A68" s="14" t="str">
        <f>HYPERLINK("https://www.w3.org/Translations/WCAG21-nl/#statusberichten","4.1.3")</f>
        <v>4.1.3</v>
      </c>
      <c r="B68" s="15" t="s">
        <v>138</v>
      </c>
      <c r="C68" s="16" t="s">
        <v>139</v>
      </c>
    </row>
  </sheetData>
  <autoFilter ref="A1:F1" xr:uid="{00000000-0009-0000-0000-000001000000}"/>
  <pageMargins left="0.39374999999999999" right="0.39374999999999999" top="0.39374999999999999" bottom="0.27569444444444402" header="0.51180555555555496" footer="0.118055555555556"/>
  <pageSetup paperSize="9" scale="65" fitToHeight="0" orientation="landscape" horizontalDpi="300" verticalDpi="300" r:id="rId1"/>
  <headerFooter>
    <oddFooter>&amp;L&amp;"Calibri1,Standaard"Pagina &amp;P: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D7A0285C41F54D8D285B306EFD19DD" ma:contentTypeVersion="3" ma:contentTypeDescription="Een nieuw document maken." ma:contentTypeScope="" ma:versionID="e4edd21b24e78ad0bda92980331f0ac7">
  <xsd:schema xmlns:xsd="http://www.w3.org/2001/XMLSchema" xmlns:xs="http://www.w3.org/2001/XMLSchema" xmlns:p="http://schemas.microsoft.com/office/2006/metadata/properties" xmlns:ns2="13026a23-84cd-4684-a572-2e6ed9579294" targetNamespace="http://schemas.microsoft.com/office/2006/metadata/properties" ma:root="true" ma:fieldsID="deccb07392887f11af08680e3e2fcc04" ns2:_="">
    <xsd:import namespace="13026a23-84cd-4684-a572-2e6ed957929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26a23-84cd-4684-a572-2e6ed9579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0C0B7A-18E1-4045-AC89-D4B7D1936FAE}">
  <ds:schemaRefs>
    <ds:schemaRef ds:uri="http://schemas.microsoft.com/sharepoint/v3/contenttype/forms"/>
  </ds:schemaRefs>
</ds:datastoreItem>
</file>

<file path=customXml/itemProps2.xml><?xml version="1.0" encoding="utf-8"?>
<ds:datastoreItem xmlns:ds="http://schemas.openxmlformats.org/officeDocument/2006/customXml" ds:itemID="{DEF61A13-522A-43C6-9111-4178EBC93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26a23-84cd-4684-a572-2e6ed95792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2BC64-F130-4D4F-811D-6C73F73F3B99}">
  <ds:schemaRefs>
    <ds:schemaRef ds:uri="http://purl.org/dc/elements/1.1/"/>
    <ds:schemaRef ds:uri="http://schemas.microsoft.com/office/2006/metadata/properties"/>
    <ds:schemaRef ds:uri="87dfae08-d86b-47c6-976a-3de4263cac44"/>
    <ds:schemaRef ds:uri="http://schemas.microsoft.com/office/infopath/2007/PartnerControls"/>
    <ds:schemaRef ds:uri="http://purl.org/dc/terms/"/>
    <ds:schemaRef ds:uri="http://purl.org/dc/dcmitype/"/>
    <ds:schemaRef ds:uri="9eb9adb3-eb71-4a81-b1ec-18f1d07513a5"/>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Algemene gegevens &amp; toelichting</vt:lpstr>
      <vt:lpstr>Toegankelijkheidseisen</vt:lpstr>
      <vt:lpstr>Toegankelijkheidseisen!Afdruktitels</vt:lpstr>
    </vt:vector>
  </TitlesOfParts>
  <Manager/>
  <Company>ministerie van BZK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Formulier inkoopeisen digitale toegankelijkheid</dc:title>
  <dc:subject>digitale toegankelijkheid</dc:subject>
  <dc:creator>Raph de Rooij</dc:creator>
  <cp:keywords/>
  <dc:description/>
  <cp:lastModifiedBy>Aupperlee, Sander</cp:lastModifiedBy>
  <cp:revision>9</cp:revision>
  <dcterms:created xsi:type="dcterms:W3CDTF">2020-06-18T06:51:55Z</dcterms:created>
  <dcterms:modified xsi:type="dcterms:W3CDTF">2025-09-22T15:59:43Z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0x010100B5D7A0285C41F54D8D285B306EFD19DD</vt:lpwstr>
  </property>
</Properties>
</file>