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waterschaphd-my.sharepoint.com/personal/g_mans_wshd_nl/Documents/Aanbestedingen/Meet- en regelinstrumenten/"/>
    </mc:Choice>
  </mc:AlternateContent>
  <xr:revisionPtr revIDLastSave="0" documentId="8_{E00D1C75-0BE8-452C-B2BF-DD49FC72BF3F}" xr6:coauthVersionLast="47" xr6:coauthVersionMax="47" xr10:uidLastSave="{00000000-0000-0000-0000-000000000000}"/>
  <bookViews>
    <workbookView xWindow="-120" yWindow="-120" windowWidth="29040" windowHeight="15840" xr2:uid="{1655C4CF-0173-475E-95F4-D0AB137D27C1}"/>
  </bookViews>
  <sheets>
    <sheet name="Prijzenblad" sheetId="1" r:id="rId1"/>
    <sheet name="Instrumentenlij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F33" i="1" s="1"/>
  <c r="F41" i="1"/>
  <c r="E41" i="1"/>
  <c r="X549" i="2"/>
  <c r="X548" i="2"/>
  <c r="X547" i="2"/>
  <c r="X546" i="2"/>
  <c r="X545" i="2"/>
  <c r="U545" i="2"/>
  <c r="X544" i="2"/>
  <c r="X543" i="2"/>
  <c r="X542" i="2"/>
  <c r="X541" i="2"/>
  <c r="X540" i="2"/>
  <c r="X539" i="2"/>
  <c r="X538" i="2"/>
  <c r="X537" i="2"/>
  <c r="X536" i="2"/>
  <c r="X535" i="2"/>
  <c r="AD534" i="2"/>
  <c r="X534" i="2"/>
  <c r="AD533" i="2"/>
  <c r="X533" i="2"/>
  <c r="AD532" i="2"/>
  <c r="X532" i="2"/>
  <c r="AD531" i="2"/>
  <c r="X531" i="2"/>
  <c r="AD530" i="2"/>
  <c r="X530" i="2"/>
  <c r="X529" i="2"/>
  <c r="X528" i="2"/>
  <c r="X527" i="2"/>
  <c r="AD526" i="2"/>
  <c r="X526" i="2"/>
  <c r="X525" i="2"/>
  <c r="X524" i="2"/>
  <c r="X523" i="2"/>
  <c r="X522" i="2"/>
  <c r="X521" i="2"/>
  <c r="X520" i="2"/>
  <c r="X519" i="2"/>
  <c r="U519" i="2"/>
  <c r="X518" i="2"/>
  <c r="X517" i="2"/>
  <c r="X516" i="2"/>
  <c r="X515" i="2"/>
  <c r="X514" i="2"/>
  <c r="X513" i="2"/>
  <c r="X512" i="2"/>
  <c r="X511" i="2"/>
  <c r="X510" i="2"/>
  <c r="X509" i="2"/>
  <c r="X508" i="2"/>
  <c r="X507" i="2"/>
  <c r="X506" i="2"/>
  <c r="X505" i="2"/>
  <c r="X504" i="2"/>
  <c r="X503" i="2"/>
  <c r="X502" i="2"/>
  <c r="X501" i="2"/>
  <c r="X500" i="2"/>
  <c r="X499" i="2"/>
  <c r="X498" i="2"/>
  <c r="X497" i="2"/>
  <c r="X496" i="2"/>
  <c r="X495" i="2"/>
  <c r="X494" i="2"/>
  <c r="X493" i="2"/>
  <c r="U493" i="2"/>
  <c r="X492" i="2"/>
  <c r="X491" i="2"/>
  <c r="X490" i="2"/>
  <c r="X489" i="2"/>
  <c r="X488" i="2"/>
  <c r="X487" i="2"/>
  <c r="X486" i="2"/>
  <c r="X485" i="2"/>
  <c r="AD484" i="2"/>
  <c r="X484" i="2"/>
  <c r="X483" i="2"/>
  <c r="X482" i="2"/>
  <c r="AA481" i="2"/>
  <c r="X481" i="2"/>
  <c r="AA480" i="2"/>
  <c r="AA550" i="2" s="1"/>
  <c r="E13" i="1" s="1"/>
  <c r="F13" i="1" s="1"/>
  <c r="X480" i="2"/>
  <c r="X479" i="2"/>
  <c r="X478" i="2"/>
  <c r="X477" i="2"/>
  <c r="X476" i="2"/>
  <c r="X475" i="2"/>
  <c r="X474" i="2"/>
  <c r="X473" i="2"/>
  <c r="X472" i="2"/>
  <c r="X471" i="2"/>
  <c r="X470" i="2"/>
  <c r="X469" i="2"/>
  <c r="X468" i="2"/>
  <c r="X467" i="2"/>
  <c r="X466" i="2"/>
  <c r="X465" i="2"/>
  <c r="X464" i="2"/>
  <c r="X463" i="2"/>
  <c r="X462" i="2"/>
  <c r="X461" i="2"/>
  <c r="X460" i="2"/>
  <c r="X459" i="2"/>
  <c r="X458" i="2"/>
  <c r="X457" i="2"/>
  <c r="X456" i="2"/>
  <c r="X455" i="2"/>
  <c r="X454" i="2"/>
  <c r="X453" i="2"/>
  <c r="X452" i="2"/>
  <c r="X451" i="2"/>
  <c r="X450" i="2"/>
  <c r="X449" i="2"/>
  <c r="X448" i="2"/>
  <c r="X447" i="2"/>
  <c r="X446" i="2"/>
  <c r="X445" i="2"/>
  <c r="X444" i="2"/>
  <c r="X443" i="2"/>
  <c r="X442" i="2"/>
  <c r="X441" i="2"/>
  <c r="X440" i="2"/>
  <c r="X439" i="2"/>
  <c r="X438" i="2"/>
  <c r="X437" i="2"/>
  <c r="X436" i="2"/>
  <c r="X435" i="2"/>
  <c r="X434" i="2"/>
  <c r="X433" i="2"/>
  <c r="X432" i="2"/>
  <c r="X431" i="2"/>
  <c r="X430" i="2"/>
  <c r="X429" i="2"/>
  <c r="X428" i="2"/>
  <c r="X427" i="2"/>
  <c r="X426" i="2"/>
  <c r="X425" i="2"/>
  <c r="X424" i="2"/>
  <c r="X423" i="2"/>
  <c r="X422" i="2"/>
  <c r="X421" i="2"/>
  <c r="X420" i="2"/>
  <c r="X419" i="2"/>
  <c r="X418" i="2"/>
  <c r="X417" i="2"/>
  <c r="X416" i="2"/>
  <c r="U416" i="2"/>
  <c r="X415" i="2"/>
  <c r="X414" i="2"/>
  <c r="X413" i="2"/>
  <c r="X412" i="2"/>
  <c r="AD411" i="2"/>
  <c r="X411" i="2"/>
  <c r="X410" i="2"/>
  <c r="X409" i="2"/>
  <c r="U409" i="2"/>
  <c r="X408" i="2"/>
  <c r="X407" i="2"/>
  <c r="X406" i="2"/>
  <c r="X405" i="2"/>
  <c r="AD404" i="2"/>
  <c r="X404" i="2"/>
  <c r="AD403" i="2"/>
  <c r="X403" i="2"/>
  <c r="AD402" i="2"/>
  <c r="X402" i="2"/>
  <c r="X401" i="2"/>
  <c r="X400" i="2"/>
  <c r="X399" i="2"/>
  <c r="X398" i="2"/>
  <c r="X397" i="2"/>
  <c r="X396" i="2"/>
  <c r="X395" i="2"/>
  <c r="X394" i="2"/>
  <c r="X393" i="2"/>
  <c r="U393" i="2"/>
  <c r="X392" i="2"/>
  <c r="X391" i="2"/>
  <c r="X390" i="2"/>
  <c r="X389" i="2"/>
  <c r="AD388" i="2"/>
  <c r="X388" i="2"/>
  <c r="X387" i="2"/>
  <c r="X386" i="2"/>
  <c r="X385" i="2"/>
  <c r="X384" i="2"/>
  <c r="X383" i="2"/>
  <c r="U383" i="2"/>
  <c r="X382" i="2"/>
  <c r="X381" i="2"/>
  <c r="X380" i="2"/>
  <c r="X379" i="2"/>
  <c r="X378" i="2"/>
  <c r="AD377" i="2"/>
  <c r="X377" i="2"/>
  <c r="X376" i="2"/>
  <c r="X375" i="2"/>
  <c r="X374" i="2"/>
  <c r="X373" i="2"/>
  <c r="X372" i="2"/>
  <c r="X371" i="2"/>
  <c r="X370" i="2"/>
  <c r="U370" i="2"/>
  <c r="X369" i="2"/>
  <c r="X368" i="2"/>
  <c r="X367" i="2"/>
  <c r="X366" i="2"/>
  <c r="X365" i="2"/>
  <c r="X364" i="2"/>
  <c r="X363" i="2"/>
  <c r="X362" i="2"/>
  <c r="X361" i="2"/>
  <c r="X360" i="2"/>
  <c r="X359" i="2"/>
  <c r="X358" i="2"/>
  <c r="X357" i="2"/>
  <c r="AD356" i="2"/>
  <c r="X356" i="2"/>
  <c r="AD355" i="2"/>
  <c r="X355" i="2"/>
  <c r="AD354" i="2"/>
  <c r="X354" i="2"/>
  <c r="AD353" i="2"/>
  <c r="X353" i="2"/>
  <c r="X352" i="2"/>
  <c r="X351" i="2"/>
  <c r="X350" i="2"/>
  <c r="X349" i="2"/>
  <c r="X348" i="2"/>
  <c r="X347" i="2"/>
  <c r="X346" i="2"/>
  <c r="X345" i="2"/>
  <c r="U345" i="2"/>
  <c r="X344" i="2"/>
  <c r="U344" i="2"/>
  <c r="AD343" i="2"/>
  <c r="X343" i="2"/>
  <c r="X342" i="2"/>
  <c r="X341" i="2"/>
  <c r="X340" i="2"/>
  <c r="X339" i="2"/>
  <c r="X338" i="2"/>
  <c r="X337" i="2"/>
  <c r="U337" i="2"/>
  <c r="AD336" i="2"/>
  <c r="X336" i="2"/>
  <c r="X335" i="2"/>
  <c r="X334" i="2"/>
  <c r="X333" i="2"/>
  <c r="X332" i="2"/>
  <c r="X331" i="2"/>
  <c r="X330" i="2"/>
  <c r="X329" i="2"/>
  <c r="X328" i="2"/>
  <c r="U328" i="2"/>
  <c r="X327" i="2"/>
  <c r="X326" i="2"/>
  <c r="X325" i="2"/>
  <c r="X324" i="2"/>
  <c r="AD323" i="2"/>
  <c r="X323" i="2"/>
  <c r="AD322" i="2"/>
  <c r="X322" i="2"/>
  <c r="X321" i="2"/>
  <c r="X320" i="2"/>
  <c r="X319" i="2"/>
  <c r="X318" i="2"/>
  <c r="X317" i="2"/>
  <c r="X316" i="2"/>
  <c r="X315" i="2"/>
  <c r="U315" i="2"/>
  <c r="X314" i="2"/>
  <c r="X313" i="2"/>
  <c r="X312" i="2"/>
  <c r="X311" i="2"/>
  <c r="X310" i="2"/>
  <c r="X309" i="2"/>
  <c r="X308" i="2"/>
  <c r="X307" i="2"/>
  <c r="X306" i="2"/>
  <c r="X305" i="2"/>
  <c r="AD304" i="2"/>
  <c r="X304" i="2"/>
  <c r="AD303" i="2"/>
  <c r="X303" i="2"/>
  <c r="AD302" i="2"/>
  <c r="X302" i="2"/>
  <c r="X301" i="2"/>
  <c r="X300" i="2"/>
  <c r="X299" i="2"/>
  <c r="X298" i="2"/>
  <c r="X297" i="2"/>
  <c r="X296" i="2"/>
  <c r="X295" i="2"/>
  <c r="X294" i="2"/>
  <c r="X293" i="2"/>
  <c r="X292" i="2"/>
  <c r="X291" i="2"/>
  <c r="X290" i="2"/>
  <c r="X289" i="2"/>
  <c r="X288" i="2"/>
  <c r="X287" i="2"/>
  <c r="X286" i="2"/>
  <c r="U286" i="2"/>
  <c r="X285" i="2"/>
  <c r="X284" i="2"/>
  <c r="X283" i="2"/>
  <c r="X282" i="2"/>
  <c r="X281" i="2"/>
  <c r="X280" i="2"/>
  <c r="X279" i="2"/>
  <c r="X278" i="2"/>
  <c r="X277" i="2"/>
  <c r="X276" i="2"/>
  <c r="X275" i="2"/>
  <c r="X274" i="2"/>
  <c r="X273" i="2"/>
  <c r="X272" i="2"/>
  <c r="AD271" i="2"/>
  <c r="X271" i="2"/>
  <c r="X270" i="2"/>
  <c r="X269" i="2"/>
  <c r="X268" i="2"/>
  <c r="X267" i="2"/>
  <c r="X266" i="2"/>
  <c r="X265" i="2"/>
  <c r="X264" i="2"/>
  <c r="U264" i="2"/>
  <c r="X263" i="2"/>
  <c r="X262" i="2"/>
  <c r="X261" i="2"/>
  <c r="X260" i="2"/>
  <c r="X259" i="2"/>
  <c r="X258" i="2"/>
  <c r="X257" i="2"/>
  <c r="X256" i="2"/>
  <c r="X255" i="2"/>
  <c r="X254" i="2"/>
  <c r="X253" i="2"/>
  <c r="X252" i="2"/>
  <c r="X251" i="2"/>
  <c r="X250" i="2"/>
  <c r="X249" i="2"/>
  <c r="X248" i="2"/>
  <c r="X247" i="2"/>
  <c r="X246" i="2"/>
  <c r="X245" i="2"/>
  <c r="X244" i="2"/>
  <c r="X243" i="2"/>
  <c r="X242" i="2"/>
  <c r="X241" i="2"/>
  <c r="X240" i="2"/>
  <c r="U240" i="2"/>
  <c r="X239" i="2"/>
  <c r="X238" i="2"/>
  <c r="X237" i="2"/>
  <c r="X236" i="2"/>
  <c r="X235" i="2"/>
  <c r="X234" i="2"/>
  <c r="X233" i="2"/>
  <c r="X232" i="2"/>
  <c r="X231" i="2"/>
  <c r="X230" i="2"/>
  <c r="X229" i="2"/>
  <c r="U229" i="2"/>
  <c r="X228" i="2"/>
  <c r="X227" i="2"/>
  <c r="X226" i="2"/>
  <c r="X225" i="2"/>
  <c r="X224" i="2"/>
  <c r="X223" i="2"/>
  <c r="X222" i="2"/>
  <c r="X221" i="2"/>
  <c r="X220" i="2"/>
  <c r="X219" i="2"/>
  <c r="X218" i="2"/>
  <c r="X217" i="2"/>
  <c r="X216" i="2"/>
  <c r="X215" i="2"/>
  <c r="X214" i="2"/>
  <c r="X213" i="2"/>
  <c r="X212" i="2"/>
  <c r="X211" i="2"/>
  <c r="X210" i="2"/>
  <c r="X209" i="2"/>
  <c r="X208" i="2"/>
  <c r="X207" i="2"/>
  <c r="X206" i="2"/>
  <c r="X205" i="2"/>
  <c r="X204" i="2"/>
  <c r="X203" i="2"/>
  <c r="X202" i="2"/>
  <c r="X201" i="2"/>
  <c r="X200" i="2"/>
  <c r="X199" i="2"/>
  <c r="X198" i="2"/>
  <c r="X197" i="2"/>
  <c r="X196" i="2"/>
  <c r="X195" i="2"/>
  <c r="X194" i="2"/>
  <c r="X193" i="2"/>
  <c r="X192" i="2"/>
  <c r="X191" i="2"/>
  <c r="X190" i="2"/>
  <c r="X189" i="2"/>
  <c r="X188" i="2"/>
  <c r="U188" i="2"/>
  <c r="X187" i="2"/>
  <c r="X186" i="2"/>
  <c r="X185" i="2"/>
  <c r="X184" i="2"/>
  <c r="X183" i="2"/>
  <c r="X182" i="2"/>
  <c r="X181" i="2"/>
  <c r="X180" i="2"/>
  <c r="X179" i="2"/>
  <c r="X178" i="2"/>
  <c r="X177" i="2"/>
  <c r="X176" i="2"/>
  <c r="X175" i="2"/>
  <c r="X174" i="2"/>
  <c r="X173" i="2"/>
  <c r="X172" i="2"/>
  <c r="X171" i="2"/>
  <c r="X170" i="2"/>
  <c r="X169" i="2"/>
  <c r="X168" i="2"/>
  <c r="X167" i="2"/>
  <c r="X166" i="2"/>
  <c r="X165" i="2"/>
  <c r="X164" i="2"/>
  <c r="X163" i="2"/>
  <c r="AD162" i="2"/>
  <c r="X162" i="2"/>
  <c r="AD161" i="2"/>
  <c r="X161" i="2"/>
  <c r="AD160" i="2"/>
  <c r="X160" i="2"/>
  <c r="AD159" i="2"/>
  <c r="X159" i="2"/>
  <c r="AD158" i="2"/>
  <c r="X158" i="2"/>
  <c r="AD157" i="2"/>
  <c r="X157" i="2"/>
  <c r="AD156" i="2"/>
  <c r="X156" i="2"/>
  <c r="X155" i="2"/>
  <c r="X154" i="2"/>
  <c r="X153" i="2"/>
  <c r="X152" i="2"/>
  <c r="X151" i="2"/>
  <c r="X150" i="2"/>
  <c r="X149" i="2"/>
  <c r="X148" i="2"/>
  <c r="X147" i="2"/>
  <c r="X146" i="2"/>
  <c r="X145" i="2"/>
  <c r="X144" i="2"/>
  <c r="X143" i="2"/>
  <c r="X142" i="2"/>
  <c r="X141" i="2"/>
  <c r="X140" i="2"/>
  <c r="X139" i="2"/>
  <c r="X138" i="2"/>
  <c r="X137" i="2"/>
  <c r="X136" i="2"/>
  <c r="X135"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8" i="2"/>
  <c r="X87" i="2"/>
  <c r="X86" i="2"/>
  <c r="X85" i="2"/>
  <c r="X84" i="2"/>
  <c r="X83" i="2"/>
  <c r="X82" i="2"/>
  <c r="X81" i="2"/>
  <c r="X80" i="2"/>
  <c r="X79" i="2"/>
  <c r="X78" i="2"/>
  <c r="X77" i="2"/>
  <c r="X76" i="2"/>
  <c r="X75" i="2"/>
  <c r="X74" i="2"/>
  <c r="X73" i="2"/>
  <c r="X72" i="2"/>
  <c r="X71" i="2"/>
  <c r="X70" i="2"/>
  <c r="X69" i="2"/>
  <c r="X68" i="2"/>
  <c r="X67" i="2"/>
  <c r="X66" i="2"/>
  <c r="X65" i="2"/>
  <c r="X64" i="2"/>
  <c r="X63" i="2"/>
  <c r="X62" i="2"/>
  <c r="AD61" i="2"/>
  <c r="X61" i="2"/>
  <c r="X60" i="2"/>
  <c r="X59" i="2"/>
  <c r="X58" i="2"/>
  <c r="X57" i="2"/>
  <c r="X56" i="2"/>
  <c r="X55" i="2"/>
  <c r="X54" i="2"/>
  <c r="X53" i="2"/>
  <c r="X52" i="2"/>
  <c r="X51" i="2"/>
  <c r="AD50" i="2"/>
  <c r="X50" i="2"/>
  <c r="AD49" i="2"/>
  <c r="X49" i="2"/>
  <c r="AD48" i="2"/>
  <c r="X48" i="2"/>
  <c r="AD47" i="2"/>
  <c r="X47" i="2"/>
  <c r="AD46" i="2"/>
  <c r="X46" i="2"/>
  <c r="AD45" i="2"/>
  <c r="X45" i="2"/>
  <c r="X44" i="2"/>
  <c r="X43" i="2"/>
  <c r="X42" i="2"/>
  <c r="X41" i="2"/>
  <c r="X40" i="2"/>
  <c r="X39" i="2"/>
  <c r="X38" i="2"/>
  <c r="X37" i="2"/>
  <c r="X36" i="2"/>
  <c r="X35" i="2"/>
  <c r="X34" i="2"/>
  <c r="X33" i="2"/>
  <c r="X32" i="2"/>
  <c r="X31" i="2"/>
  <c r="X30" i="2"/>
  <c r="X29" i="2"/>
  <c r="U29" i="2"/>
  <c r="X28" i="2"/>
  <c r="X27" i="2"/>
  <c r="X26" i="2"/>
  <c r="X25" i="2"/>
  <c r="AD24" i="2"/>
  <c r="X24" i="2"/>
  <c r="AD23" i="2"/>
  <c r="X23" i="2"/>
  <c r="X22" i="2"/>
  <c r="X21" i="2"/>
  <c r="X20" i="2"/>
  <c r="U20" i="2"/>
  <c r="U550" i="2" s="1"/>
  <c r="E7" i="1" s="1"/>
  <c r="X19" i="2"/>
  <c r="X18" i="2"/>
  <c r="X17" i="2"/>
  <c r="X16" i="2"/>
  <c r="X15" i="2"/>
  <c r="X14" i="2"/>
  <c r="X13" i="2"/>
  <c r="X12" i="2"/>
  <c r="X11" i="2"/>
  <c r="AD10" i="2"/>
  <c r="X10" i="2"/>
  <c r="X9" i="2"/>
  <c r="X8" i="2"/>
  <c r="AD7" i="2"/>
  <c r="X7" i="2"/>
  <c r="X6" i="2"/>
  <c r="X550" i="2" s="1"/>
  <c r="E10" i="1" s="1"/>
  <c r="X5" i="2"/>
  <c r="E32" i="1"/>
  <c r="F32" i="1" s="1"/>
  <c r="AD550" i="2" l="1"/>
  <c r="E14" i="1" s="1"/>
  <c r="F14" i="1" s="1"/>
  <c r="F15" i="1" s="1"/>
  <c r="F7" i="1"/>
  <c r="E24" i="1"/>
  <c r="F24" i="1" s="1"/>
  <c r="E34" i="1"/>
  <c r="F34" i="1" s="1"/>
  <c r="E31" i="1"/>
  <c r="F31" i="1" s="1"/>
  <c r="E28" i="1"/>
  <c r="F28" i="1" s="1"/>
  <c r="E23" i="1"/>
  <c r="F23" i="1" s="1"/>
  <c r="E22" i="1"/>
  <c r="F22" i="1" s="1"/>
  <c r="E21" i="1"/>
  <c r="F21" i="1" s="1"/>
  <c r="E20" i="1"/>
  <c r="F20" i="1" s="1"/>
  <c r="F38" i="1"/>
  <c r="F10" i="1"/>
  <c r="F25" i="1" l="1"/>
  <c r="F35" i="1"/>
  <c r="E38" i="1"/>
  <c r="F43" i="1" l="1"/>
  <c r="F44" i="1" s="1"/>
  <c r="F45" i="1" s="1"/>
</calcChain>
</file>

<file path=xl/sharedStrings.xml><?xml version="1.0" encoding="utf-8"?>
<sst xmlns="http://schemas.openxmlformats.org/spreadsheetml/2006/main" count="7110" uniqueCount="1915">
  <si>
    <t>Behorende bij perceel 1 van de Europese aanbesteding 'Raamovereenkomst onderhoud meet- en regeltechniek WSHD 2022-2026/2032'</t>
  </si>
  <si>
    <t>PRIJZENBLAD MEET- EN REGELTECHNIEK perceel 1</t>
  </si>
  <si>
    <t>Verzorgend onderhoud</t>
  </si>
  <si>
    <t>Per jaar</t>
  </si>
  <si>
    <t>Per contracperiode</t>
  </si>
  <si>
    <t>Totale kosten verzorgend onderhoud, overgenomen van instrumentenlijst Endress+Hauser (tabblad instrumentenlijst)</t>
  </si>
  <si>
    <t>Onderhoud (preventief en correctief)</t>
  </si>
  <si>
    <t>Totale kosten  onderhoud, overgenomen van instrumentenlijst Endress+Hauser (tabblad instrumentenlijst)</t>
  </si>
  <si>
    <t>Kalibratie</t>
  </si>
  <si>
    <t>Per 1 of 5 jaar</t>
  </si>
  <si>
    <t>Totale kosten kalibratie, overgenomen van instrumentenlijst Endress+Hauser (tabblad instrumentenlijst)</t>
  </si>
  <si>
    <t>Totale kosten 'natte' kalibratie, overgenomen van instrumentenlijst Endress+Hauser (tabblad instrumentenlijst)</t>
  </si>
  <si>
    <t>Corrrectief onderhoud</t>
  </si>
  <si>
    <t>Tarief</t>
  </si>
  <si>
    <t>Fictief aantal uren/storingen correctief onderhoud per jaar</t>
  </si>
  <si>
    <t>Totale fictieve kosten correctief onderhoud per jaar</t>
  </si>
  <si>
    <t>Totale fictieve kosten contractperiode</t>
  </si>
  <si>
    <t>Uurtarief werkdagen 8.30 - 17.00 uur</t>
  </si>
  <si>
    <t>Uurtarief werkdagen, buiten kantooruren 17.00 -8.30 uur</t>
  </si>
  <si>
    <t>Uurtarief zaterdag 8.30 - 17.00 uur</t>
  </si>
  <si>
    <t>Uurtarief zon- en feestdagen 8.30 - 17.00 uur</t>
  </si>
  <si>
    <t>Voorrijdkosten</t>
  </si>
  <si>
    <t xml:space="preserve">Totale kosten correctief onderhoud </t>
  </si>
  <si>
    <t>Kortingspercentage op standaard prijslijst</t>
  </si>
  <si>
    <t>Percentage</t>
  </si>
  <si>
    <t>Fictieve omzet per  jaar</t>
  </si>
  <si>
    <t>Totaal fictieve omzet/jaar  inclusief korting</t>
  </si>
  <si>
    <t>Totaal fictieve omzet/contractperiode  inclusief korting</t>
  </si>
  <si>
    <t>Kortingspercentage</t>
  </si>
  <si>
    <t>Tarieven voor vervangen instrumenten</t>
  </si>
  <si>
    <t>Fictief aantal vervangingen per jaar</t>
  </si>
  <si>
    <t xml:space="preserve">Fictief aantal uren per vervanging </t>
  </si>
  <si>
    <t>Totale fictieve kosten vervanging  per jaar</t>
  </si>
  <si>
    <t>Uurtarief mechanische werkzaamheden</t>
  </si>
  <si>
    <t>Uurtarief Elektrotechnische werkzaamheden</t>
  </si>
  <si>
    <t>Totale kosten vervangen instrumenten</t>
  </si>
  <si>
    <t xml:space="preserve">Kosten inrichten en beheer storingsmagazijn </t>
  </si>
  <si>
    <t>Voorraadwaarde</t>
  </si>
  <si>
    <t xml:space="preserve">Kosten/jaar </t>
  </si>
  <si>
    <t>Totale kosten inrichten en beheer storingsmagazijn</t>
  </si>
  <si>
    <t>Kosten storingsmagazijn</t>
  </si>
  <si>
    <t xml:space="preserve">Kosten training </t>
  </si>
  <si>
    <t>all-inn tarief dagdeel (4uur)</t>
  </si>
  <si>
    <t>aantal fictieve dagdelen/jaar</t>
  </si>
  <si>
    <t xml:space="preserve">Fictieve kosten/jaar </t>
  </si>
  <si>
    <t>Totale fictieve kosten  contractperiode</t>
  </si>
  <si>
    <t>Inschrijvingsprijs (excl. BTW)</t>
  </si>
  <si>
    <t xml:space="preserve">BTW </t>
  </si>
  <si>
    <t>Inschrijvingsprijs (incl. BTW)</t>
  </si>
  <si>
    <t>Invulveld voor inschrijver</t>
  </si>
  <si>
    <t>Berekende waarde</t>
  </si>
  <si>
    <t>Toelichting</t>
  </si>
  <si>
    <t>Inschrijver dient uitsluitend de groene cellen in te vullen.</t>
  </si>
  <si>
    <t>De pijzen en tarieven die opgegeven zijn in dit prijzenblad zijn de enige prijzen en tarieven die voor de uitvoering van de raamovereenkomst aan WSHD in rekening mogen worden gebracht. Alle eventueel bijkomende kosten en opslagen, zoals en voor zover van toepassing, maar niet uitputtend voor administratie, overhead (algemene kosten, winst, risico ec.), materiaal, reis-, verblijf- en voorrijdkosten, verzekeringen, transportkosten, belastingen, brandstof, energie, heffingen, kosten voor rapportage/overleg en eventuele overige kosten voor nazorg, rapporten en andere kosten dienen in deze prijzen en tarieven te zijn opgenomen.</t>
  </si>
  <si>
    <t>Genoemde hoeveelheden zijn fictief en op basis van 10 jaar. Aan deze gegevens kunnen geen rechten worden ontleend.</t>
  </si>
  <si>
    <t>Het is niet toegestaan de opmaak van het document te wijzigen. Het aanbrengen van wijzigingen kan uitsluiting tot gevolg hebben.</t>
  </si>
  <si>
    <r>
      <t xml:space="preserve">Inschrijver voegt het rechtsgeldig ondertekende prijzenblad toe als </t>
    </r>
    <r>
      <rPr>
        <b/>
        <sz val="9"/>
        <color theme="1"/>
        <rFont val="Verdana"/>
        <family val="2"/>
      </rPr>
      <t>Bijlage A-1</t>
    </r>
    <r>
      <rPr>
        <sz val="9"/>
        <color theme="1"/>
        <rFont val="Verdana"/>
        <family val="2"/>
      </rPr>
      <t xml:space="preserve"> bij zijn inschrijving.</t>
    </r>
  </si>
  <si>
    <t>Naam inschrijver</t>
  </si>
  <si>
    <t>Naam tekenbevoegde</t>
  </si>
  <si>
    <t>Functie tekenbevoegde</t>
  </si>
  <si>
    <t>Datum</t>
  </si>
  <si>
    <t>Handtekening tekenbevoegde</t>
  </si>
  <si>
    <t>Instrumentenlijst perceel 1</t>
  </si>
  <si>
    <t xml:space="preserve"> onderhoud (preventief en correctief)</t>
  </si>
  <si>
    <t>kalibratie</t>
  </si>
  <si>
    <t>natte' kalibratie</t>
  </si>
  <si>
    <t>TAG</t>
  </si>
  <si>
    <t>Activa</t>
  </si>
  <si>
    <t>Omschrijving</t>
  </si>
  <si>
    <t>Serienummer</t>
  </si>
  <si>
    <t>Ordercode</t>
  </si>
  <si>
    <t>Instrument type</t>
  </si>
  <si>
    <t>OND Frequentie</t>
  </si>
  <si>
    <t>Natte kalibratie</t>
  </si>
  <si>
    <t>Uitvoer Natte kalibratie</t>
  </si>
  <si>
    <t>Verbruiksmaterialen</t>
  </si>
  <si>
    <t>Fabrikant</t>
  </si>
  <si>
    <t>Locatie</t>
  </si>
  <si>
    <t>Waterzuivering</t>
  </si>
  <si>
    <t>Regio</t>
  </si>
  <si>
    <t>Frequentie</t>
  </si>
  <si>
    <t>Werkzaamheden</t>
  </si>
  <si>
    <t>Aanvullende opmerkingen tbv de werkzaamheden</t>
  </si>
  <si>
    <t>Opmerkingen</t>
  </si>
  <si>
    <t>aantal beurten/
jaar</t>
  </si>
  <si>
    <t>kosten/beurt</t>
  </si>
  <si>
    <t>kosten/jaar</t>
  </si>
  <si>
    <t>aantal onderhoudsbeurten/
jaar</t>
  </si>
  <si>
    <t>aantal beurten/
 jaar</t>
  </si>
  <si>
    <t>aantal beurten/
5 jaar</t>
  </si>
  <si>
    <t>612QT444-151578</t>
  </si>
  <si>
    <t>Barendrecht BA-beluchtingscircuit</t>
  </si>
  <si>
    <t>S70F7505G00</t>
  </si>
  <si>
    <t>CM442-15E15/0</t>
  </si>
  <si>
    <t>Analyse, Zuurstof</t>
  </si>
  <si>
    <t>26-Wekelijks</t>
  </si>
  <si>
    <t>Endress+Hauser</t>
  </si>
  <si>
    <t>wl Barendrecht 612</t>
  </si>
  <si>
    <t>Barendrecht</t>
  </si>
  <si>
    <t>Oost</t>
  </si>
  <si>
    <t>26 weken</t>
  </si>
  <si>
    <t>Kalibreren en onderhouden volgens onderhoudsprocedure</t>
  </si>
  <si>
    <t>612QT444-151579</t>
  </si>
  <si>
    <t>S70CEE05O00</t>
  </si>
  <si>
    <t>COS61D-1020/0</t>
  </si>
  <si>
    <t>612FT201-30022</t>
  </si>
  <si>
    <t>Flowmeting Influent</t>
  </si>
  <si>
    <t>51040E91000</t>
  </si>
  <si>
    <t>53W4H-UD0B1AK6A2AB</t>
  </si>
  <si>
    <t>Flow, Elektromagnetisch</t>
  </si>
  <si>
    <t>1-Jaarlijks  + 5-Jaarlijks NAT</t>
  </si>
  <si>
    <t>Referentie PPC MID flowmeter</t>
  </si>
  <si>
    <t>PPC+MID flowmeter</t>
  </si>
  <si>
    <t>52 weken</t>
  </si>
  <si>
    <t>Jaarlijks verificatie van de flowmeter met flowsimulator volgens onderhoudsprocedure</t>
  </si>
  <si>
    <t>Extra prijs toevoegen 5-Jaarlijks NAT</t>
  </si>
  <si>
    <t>612FT488-151641</t>
  </si>
  <si>
    <t>Barendrecht RWZI T-Mass binnenring tank</t>
  </si>
  <si>
    <t>S803F302000</t>
  </si>
  <si>
    <t>6I3BL1-21F7/0</t>
  </si>
  <si>
    <t>Flow, Thermisch</t>
  </si>
  <si>
    <t>1-Jaarlijks</t>
  </si>
  <si>
    <t>Jaarlijks vergelijkmeting uitvoeren met referentie flowmeter volgens onderhoudsprocedure</t>
  </si>
  <si>
    <t>612FT498-151642</t>
  </si>
  <si>
    <t>Barendrecht RWZI T-Mass buitenring tank</t>
  </si>
  <si>
    <t>S803F402000</t>
  </si>
  <si>
    <t>612FT744-54202</t>
  </si>
  <si>
    <t>Flowmeting Surplusslib</t>
  </si>
  <si>
    <t>5104DB91000</t>
  </si>
  <si>
    <t>53W65-UC0B1AK6A2AB</t>
  </si>
  <si>
    <t>By-Pass MID flowmmeter</t>
  </si>
  <si>
    <t>Bypass+MID flowmeter</t>
  </si>
  <si>
    <t>612LT221-30028</t>
  </si>
  <si>
    <t>Niveaumeting voor stappenrooster. (E+H)</t>
  </si>
  <si>
    <t>5100A40108</t>
  </si>
  <si>
    <t>FMX167-A3ABB1B7</t>
  </si>
  <si>
    <t>Niveau, Hydrostatisch</t>
  </si>
  <si>
    <t>Geen OH</t>
  </si>
  <si>
    <t>Geen preventief onderhoud, opgenomen in het contract tbv storingsassistentie</t>
  </si>
  <si>
    <t>612LT225-54125</t>
  </si>
  <si>
    <t>Niveaumeting na stappenrooster. (E+H)</t>
  </si>
  <si>
    <t>5100A30108</t>
  </si>
  <si>
    <t>612LT816-30243</t>
  </si>
  <si>
    <t>Nivo meting RWZI Barendrecht</t>
  </si>
  <si>
    <t>5100050109A</t>
  </si>
  <si>
    <t>FMU40-ARB2A2</t>
  </si>
  <si>
    <t>Niveau, Ultrasoon</t>
  </si>
  <si>
    <t>Functietest en controleren instellingen volgens onderhoudsprocedure</t>
  </si>
  <si>
    <t>612QT453-151580</t>
  </si>
  <si>
    <t>Zuurstofmeting buitenring</t>
  </si>
  <si>
    <t>S70F7605G00</t>
  </si>
  <si>
    <t>612QT453-151581</t>
  </si>
  <si>
    <t>S801F405O00</t>
  </si>
  <si>
    <t>612QT454-151218</t>
  </si>
  <si>
    <t>Drogestofmeting Barendrecht</t>
  </si>
  <si>
    <t>R90CB805G00</t>
  </si>
  <si>
    <t>CM442-2FD1/0</t>
  </si>
  <si>
    <t>Analyse, Troebelheid</t>
  </si>
  <si>
    <t>612QT454-151217</t>
  </si>
  <si>
    <t>R8019105T00</t>
  </si>
  <si>
    <t>CUS51D-1009/0</t>
  </si>
  <si>
    <t>Er dient iemand op de zuivering aanwezig te zijn voor een bepaling van het DS%</t>
  </si>
  <si>
    <t>612QT455-151577</t>
  </si>
  <si>
    <t>Redoxmeting buitenring</t>
  </si>
  <si>
    <t>S70F7705G00</t>
  </si>
  <si>
    <t>Analyse, Redox</t>
  </si>
  <si>
    <t xml:space="preserve">1-J vervangen sensor </t>
  </si>
  <si>
    <t>612QT455</t>
  </si>
  <si>
    <t>Geen</t>
  </si>
  <si>
    <t>Onbekend</t>
  </si>
  <si>
    <t>CPS12E-AA7PAA2</t>
  </si>
  <si>
    <t>612QX110001</t>
  </si>
  <si>
    <t>Monsternamepunt AFN1 Barendrecht</t>
  </si>
  <si>
    <t>S200EA05D00</t>
  </si>
  <si>
    <t>CSF48-15NC2/0</t>
  </si>
  <si>
    <t>Analyse, Monstername</t>
  </si>
  <si>
    <t>1-Jaarlijks + 1-Weeklijks</t>
  </si>
  <si>
    <t>E+H kit 7111394</t>
  </si>
  <si>
    <t>Onderhoud volgens onderhoudsprocedure + verzorgend onderhoud Covid-19 monstername</t>
  </si>
  <si>
    <t>Vervang bij de najaarsronde ook de aanzuigslang</t>
  </si>
  <si>
    <t>612QX380001-141775</t>
  </si>
  <si>
    <t>Monstername Barendrecht EFF</t>
  </si>
  <si>
    <t>P700BB05D00</t>
  </si>
  <si>
    <t>CSF48-AA12B3C1+AFLBL6</t>
  </si>
  <si>
    <t>Onderhoud volgens onderhoudsprocedure</t>
  </si>
  <si>
    <t>342FQIR010001-50867</t>
  </si>
  <si>
    <t>Flowmeting RG Stad aan `t Haringvliet</t>
  </si>
  <si>
    <t>770F1819000</t>
  </si>
  <si>
    <t>53W1H-UC0B1AC2AAAC</t>
  </si>
  <si>
    <t>rg Stad a/h Haringvliet 342</t>
  </si>
  <si>
    <t>Den Bommel</t>
  </si>
  <si>
    <t>West</t>
  </si>
  <si>
    <t>261FQIR1001-29413</t>
  </si>
  <si>
    <t>Debietmeting aanvoer vanaf rg Den Bommel</t>
  </si>
  <si>
    <t>6712AD19000</t>
  </si>
  <si>
    <t>53W1F-UC0B1AK2AAAB</t>
  </si>
  <si>
    <t>wl Den Bommel 261</t>
  </si>
  <si>
    <t>261FQIR1002-29414</t>
  </si>
  <si>
    <t>Debiet aanvoer vanaf rg Stad a/h Haringv</t>
  </si>
  <si>
    <t>6712AE19000</t>
  </si>
  <si>
    <t>261QIRC2001-135765</t>
  </si>
  <si>
    <t>Zuurstofmeting Den Bommel beluchting</t>
  </si>
  <si>
    <t>LC018E05G00</t>
  </si>
  <si>
    <t>CM442-42T7/0</t>
  </si>
  <si>
    <t>261QIRC2001-135766</t>
  </si>
  <si>
    <t>Zuurstofsensor Den Bommel beluchting</t>
  </si>
  <si>
    <t>PB049705O00</t>
  </si>
  <si>
    <t>261QT200001-52255</t>
  </si>
  <si>
    <t>Redoxmeting  beluchtingbasins Den Bommel</t>
  </si>
  <si>
    <t>6C01E605G00</t>
  </si>
  <si>
    <t>CPM253-PR0010</t>
  </si>
  <si>
    <t>261QT200001</t>
  </si>
  <si>
    <t>CPS12-0PA2ESA</t>
  </si>
  <si>
    <t>261QX110001-141766</t>
  </si>
  <si>
    <t>Monstername Den Bommel INF</t>
  </si>
  <si>
    <t>P9004005D00</t>
  </si>
  <si>
    <t>CSF48-AA12B3T1+AFL6MPZ1</t>
  </si>
  <si>
    <t>261QX380001-141767</t>
  </si>
  <si>
    <t>Monstername Den Bommel EFF</t>
  </si>
  <si>
    <t>P2002E05D00</t>
  </si>
  <si>
    <t>CSF48-AA12B3C1+AFL6</t>
  </si>
  <si>
    <t>100B0115-148941</t>
  </si>
  <si>
    <t>RWZI Dokhaven Monstername IFL1</t>
  </si>
  <si>
    <t>CRA Maxx SP5 S</t>
  </si>
  <si>
    <t>div. slangen</t>
  </si>
  <si>
    <t>CRA</t>
  </si>
  <si>
    <t>wl Dokhaven 100</t>
  </si>
  <si>
    <t>Dokhaven</t>
  </si>
  <si>
    <t>Noord - Dokhaven</t>
  </si>
  <si>
    <t>100B0116-148943</t>
  </si>
  <si>
    <t>RWZI Dokhaven Monstername IFL2</t>
  </si>
  <si>
    <t>100B0117-148944</t>
  </si>
  <si>
    <t>RWZI Dokhaven Monstername IFL3</t>
  </si>
  <si>
    <t>100B0118-148945</t>
  </si>
  <si>
    <t>RWZI Dokhaven Monstername IFL4</t>
  </si>
  <si>
    <t>100B0119-148946</t>
  </si>
  <si>
    <t>RWZI Dokhaven Monstername IFL5</t>
  </si>
  <si>
    <t>100B0120-148956</t>
  </si>
  <si>
    <t>RWZI Dokhaven Monstername IFL6</t>
  </si>
  <si>
    <t>100B0629-148947</t>
  </si>
  <si>
    <t>RWZI Dokhaven Monstername AFT1</t>
  </si>
  <si>
    <t>100B0630-148948</t>
  </si>
  <si>
    <t>RWZI Dokhaven Monstername AFT2</t>
  </si>
  <si>
    <t>100B0729-148949</t>
  </si>
  <si>
    <t>RWZI Dokhaven Monstername AFT3</t>
  </si>
  <si>
    <t>100B0730-148950</t>
  </si>
  <si>
    <t>RWZI Dokhaven Monstername AFT4</t>
  </si>
  <si>
    <t>100B0825-148951</t>
  </si>
  <si>
    <t>RWZI Dokhaven Monstername AFN1</t>
  </si>
  <si>
    <t>100B0825-148953</t>
  </si>
  <si>
    <t>RWZI Dokhaven Monstername AFN3</t>
  </si>
  <si>
    <t>100B0826-148952</t>
  </si>
  <si>
    <t>RWZI Dokhaven Monstername AFN2</t>
  </si>
  <si>
    <t>100B0926-148942</t>
  </si>
  <si>
    <t>RWZI Dokhaven Monstername AFN4</t>
  </si>
  <si>
    <t>100FE0101-153176</t>
  </si>
  <si>
    <t>Flowmeting Influent Sluisjesdijk</t>
  </si>
  <si>
    <t>SB2F4519000</t>
  </si>
  <si>
    <t>5W5B5H-2TL2/0</t>
  </si>
  <si>
    <t>In-Line By-Pass MID flowmmeter</t>
  </si>
  <si>
    <t>MID flowmeter</t>
  </si>
  <si>
    <t>100FE0102-153177</t>
  </si>
  <si>
    <t>Flowmeting Everlo</t>
  </si>
  <si>
    <t>SB1C9B19000</t>
  </si>
  <si>
    <t>5W5B9H-1X20/0</t>
  </si>
  <si>
    <t>100FE0103-24713</t>
  </si>
  <si>
    <t>Flowmeting Influent Wolphaertsbocht 1</t>
  </si>
  <si>
    <t>6A09FC19000</t>
  </si>
  <si>
    <t>53WT2-H9091AK6AAAD</t>
  </si>
  <si>
    <t>100FE0104-24714</t>
  </si>
  <si>
    <t>Flowmeting Influent Wolphaertsbocht</t>
  </si>
  <si>
    <t>6A0A0319000</t>
  </si>
  <si>
    <t>53W8H-H901AK6AAAD</t>
  </si>
  <si>
    <t>100FE0105-24715</t>
  </si>
  <si>
    <t>Flowmeting Influent Heemraadsplein</t>
  </si>
  <si>
    <t>6A09F119000</t>
  </si>
  <si>
    <t>53WV0-H9091AK6AAAD</t>
  </si>
  <si>
    <t>100FE0106-24716</t>
  </si>
  <si>
    <t>Flowmeting Influent Westersingel</t>
  </si>
  <si>
    <t>6A09EF19000</t>
  </si>
  <si>
    <t>100FE0231-24721</t>
  </si>
  <si>
    <t>Flowmeting Surplusslib west</t>
  </si>
  <si>
    <t>LT149458</t>
  </si>
  <si>
    <t>DMI6532 DN150</t>
  </si>
  <si>
    <t>100FE0431-24726</t>
  </si>
  <si>
    <t>Flowmeting Surplusslib oost</t>
  </si>
  <si>
    <t>LT149459</t>
  </si>
  <si>
    <t>100FE0531-96320</t>
  </si>
  <si>
    <t>Debietmeting SS pomp PSS150_00</t>
  </si>
  <si>
    <t>DA137F19000</t>
  </si>
  <si>
    <t>53P1H-EC0B1AA0AAAA</t>
  </si>
  <si>
    <t>100FE0532-96319</t>
  </si>
  <si>
    <t>C70D3319000</t>
  </si>
  <si>
    <t>100FE0551-96321</t>
  </si>
  <si>
    <t>Debietmeting SS pomp PSS150_00.</t>
  </si>
  <si>
    <t>DA137E19000</t>
  </si>
  <si>
    <t>100FE0552-24730</t>
  </si>
  <si>
    <t>Debietmeting surplusslibpomp PSS450_00</t>
  </si>
  <si>
    <t>740B1F19000</t>
  </si>
  <si>
    <t>53W1H-UC0B1AA0AAAA</t>
  </si>
  <si>
    <t>100FE1012-153178</t>
  </si>
  <si>
    <t>Flowmeting Omloop recirculatie west</t>
  </si>
  <si>
    <t>SB1C9D19000</t>
  </si>
  <si>
    <t>100FE1013-153179</t>
  </si>
  <si>
    <t>Flowmeting Omloop recirculatie oost</t>
  </si>
  <si>
    <t>SB1C9E19000</t>
  </si>
  <si>
    <t>100FE1305-24733</t>
  </si>
  <si>
    <t>Flowmeting Dokhaven</t>
  </si>
  <si>
    <t>9C750562</t>
  </si>
  <si>
    <t>35XXXX-XX1CA1XA21A</t>
  </si>
  <si>
    <t>100FE1309-98382</t>
  </si>
  <si>
    <t>Debietmeting slibafvoer B-trap.</t>
  </si>
  <si>
    <t>H113DA19000</t>
  </si>
  <si>
    <t>50W1F-HC0A1AA0AAAA</t>
  </si>
  <si>
    <t>100FE1901-56408</t>
  </si>
  <si>
    <t>Debietmeter NAM</t>
  </si>
  <si>
    <t>A4085919000</t>
  </si>
  <si>
    <t>50W1H-UC0A1AA0ABAD</t>
  </si>
  <si>
    <t>100FIB0200-24774</t>
  </si>
  <si>
    <t>53P1H-EC0B1AA0A2AA</t>
  </si>
  <si>
    <t>100FIB0300-24775</t>
  </si>
  <si>
    <t>Debietmeter Zand 1ste Oost</t>
  </si>
  <si>
    <t>100FQ55300-57050</t>
  </si>
  <si>
    <t>Debietmeter Bedrijfswater</t>
  </si>
  <si>
    <t>72065B19000</t>
  </si>
  <si>
    <t>50W1F-UC0A1AA0AAAD</t>
  </si>
  <si>
    <t>100FS0142-50109</t>
  </si>
  <si>
    <t>Flowmeting RWZI Dokhaven</t>
  </si>
  <si>
    <t>C80BE819000</t>
  </si>
  <si>
    <t>50W50-UA0A1HA0ABAA</t>
  </si>
  <si>
    <t>100FS0152-50210</t>
  </si>
  <si>
    <t>C80BEA19000</t>
  </si>
  <si>
    <t>100FS0162-50211</t>
  </si>
  <si>
    <t>C80BE919000</t>
  </si>
  <si>
    <t>100FS0172-50212</t>
  </si>
  <si>
    <t>C80BEB19000</t>
  </si>
  <si>
    <t>100QE0210</t>
  </si>
  <si>
    <t>Zuurstofmeting zuivering Tank 1</t>
  </si>
  <si>
    <t>920B8505G00</t>
  </si>
  <si>
    <t>COM223-WX8610</t>
  </si>
  <si>
    <t>C702B305O00</t>
  </si>
  <si>
    <t>COS61D-AAA1A4</t>
  </si>
  <si>
    <t>100QE0211</t>
  </si>
  <si>
    <t>Zuurstofmeting zuivering Tank 2</t>
  </si>
  <si>
    <t>920B8005G00</t>
  </si>
  <si>
    <t>H5000205O00</t>
  </si>
  <si>
    <t>COS61-A8S0</t>
  </si>
  <si>
    <t>100QE0212</t>
  </si>
  <si>
    <t>Zuurstofmeting zuivering Tank 3</t>
  </si>
  <si>
    <t>920B7B05G00</t>
  </si>
  <si>
    <t>DA042B05O00</t>
  </si>
  <si>
    <t>100QE0213</t>
  </si>
  <si>
    <t>Zuurstofmeting zuivering Tank 4</t>
  </si>
  <si>
    <t>920B7C05G00</t>
  </si>
  <si>
    <t>DA042A05O00</t>
  </si>
  <si>
    <t>100QE0310</t>
  </si>
  <si>
    <t>Zuurstofmeting zuivering Tank 5</t>
  </si>
  <si>
    <t>920B7E05G00</t>
  </si>
  <si>
    <t>DA042C05O00</t>
  </si>
  <si>
    <t>100QE0311</t>
  </si>
  <si>
    <t>Zuurstofmeting zuivering Tank 6</t>
  </si>
  <si>
    <t>920B8105G00</t>
  </si>
  <si>
    <t>M8073905O00</t>
  </si>
  <si>
    <t>100QE0312</t>
  </si>
  <si>
    <t>Zuurstofmeting zuivering Tank 7</t>
  </si>
  <si>
    <t>920B8405G00</t>
  </si>
  <si>
    <t>92012E05O00</t>
  </si>
  <si>
    <t>100QE0313</t>
  </si>
  <si>
    <t>Zuurstofmeting zuivering Tank 8</t>
  </si>
  <si>
    <t>920B8205G00</t>
  </si>
  <si>
    <t>M8073805O00</t>
  </si>
  <si>
    <t>100QE0620</t>
  </si>
  <si>
    <t>Zuurstofmeting Zuivering AT-2 West</t>
  </si>
  <si>
    <t>920B8605G00</t>
  </si>
  <si>
    <t>N8038C05O00</t>
  </si>
  <si>
    <t>100QE0624-27751</t>
  </si>
  <si>
    <t>920B7F05G00</t>
  </si>
  <si>
    <t>M8073A05O00</t>
  </si>
  <si>
    <t>100QE0720</t>
  </si>
  <si>
    <t>Zuurstofmeting Zuivering AT 2 Oost</t>
  </si>
  <si>
    <t>920B7D05G00</t>
  </si>
  <si>
    <t>H5000305O00</t>
  </si>
  <si>
    <t>100QE0724</t>
  </si>
  <si>
    <t>Zuurstofmeting Zuivering AT-2 Oost</t>
  </si>
  <si>
    <t>920B8305G00</t>
  </si>
  <si>
    <t>C702B405O00</t>
  </si>
  <si>
    <t>100QE1645-27762</t>
  </si>
  <si>
    <t>Gaswasser Straat 1-1 pH</t>
  </si>
  <si>
    <t>A1079005G00</t>
  </si>
  <si>
    <t>CPM253-MR0010</t>
  </si>
  <si>
    <t>Analyse, pH</t>
  </si>
  <si>
    <t>100QE1645</t>
  </si>
  <si>
    <t>CPS11E-AA7BAA2</t>
  </si>
  <si>
    <t>100QE1646-27763</t>
  </si>
  <si>
    <t>Gaswasser Straat 2-1 pH</t>
  </si>
  <si>
    <t>A1079405G00</t>
  </si>
  <si>
    <t>100QE1646</t>
  </si>
  <si>
    <t>100QE1647-27764</t>
  </si>
  <si>
    <t>Gaswasser Straat 3-1 pH</t>
  </si>
  <si>
    <t>A1078F05G00</t>
  </si>
  <si>
    <t>100QE1647</t>
  </si>
  <si>
    <t>100QE1648-27765</t>
  </si>
  <si>
    <t>Gaswasser Straat 1-2 pH</t>
  </si>
  <si>
    <t>A1079105G00</t>
  </si>
  <si>
    <t>100QE1648</t>
  </si>
  <si>
    <t>100QE1649-27766</t>
  </si>
  <si>
    <t>Gaswasser Straat 2-2 Redox</t>
  </si>
  <si>
    <t>A1078D05G00</t>
  </si>
  <si>
    <t>100QE1649</t>
  </si>
  <si>
    <t>100QE1650-27767</t>
  </si>
  <si>
    <t>Gaswasser Straat 3-2 pH</t>
  </si>
  <si>
    <t>A1079805G00</t>
  </si>
  <si>
    <t>100QE1650</t>
  </si>
  <si>
    <t>100QE1651-27768</t>
  </si>
  <si>
    <t>Gaswasser Straat 1-3 pH</t>
  </si>
  <si>
    <t>A1079305G00</t>
  </si>
  <si>
    <t>100QE1651</t>
  </si>
  <si>
    <t>100QE1652-27769</t>
  </si>
  <si>
    <t>Gaswasser Straat 2-3 pH</t>
  </si>
  <si>
    <t>A1078C05G00</t>
  </si>
  <si>
    <t>100QE1652</t>
  </si>
  <si>
    <t>100QE1653-27770</t>
  </si>
  <si>
    <t>Gaswasser Straat 3-3 pH</t>
  </si>
  <si>
    <t>A1078E05G00</t>
  </si>
  <si>
    <t>100QE1653</t>
  </si>
  <si>
    <t>100QE1654-27771</t>
  </si>
  <si>
    <t>Gaswasser Straat 1-1 Redox</t>
  </si>
  <si>
    <t>A1079705G00</t>
  </si>
  <si>
    <t>100QE1654</t>
  </si>
  <si>
    <t>100QE1655-27772</t>
  </si>
  <si>
    <t>Gaswasser Straat 2-1 Redox</t>
  </si>
  <si>
    <t>A1079605G00</t>
  </si>
  <si>
    <t>100QE1655</t>
  </si>
  <si>
    <t>100QE1656-27773</t>
  </si>
  <si>
    <t>Gaswasser Straat 3-1 Redox</t>
  </si>
  <si>
    <t>A1079A05G00</t>
  </si>
  <si>
    <t>100QE1656</t>
  </si>
  <si>
    <t>100QE1657-27774</t>
  </si>
  <si>
    <t>Gaswasser Straat 1-2 Redox</t>
  </si>
  <si>
    <t>A1079905G00</t>
  </si>
  <si>
    <t>100QE1657</t>
  </si>
  <si>
    <t>100QE1658-27775</t>
  </si>
  <si>
    <t>Gaswasser Straat 2-2 pH</t>
  </si>
  <si>
    <t>A1079505G00</t>
  </si>
  <si>
    <t>100QE1658</t>
  </si>
  <si>
    <t>100QE1659-27776</t>
  </si>
  <si>
    <t>Gaswasser Straat 3-2 Redox</t>
  </si>
  <si>
    <t>A1079B05G00</t>
  </si>
  <si>
    <t>100QE1659</t>
  </si>
  <si>
    <t>100QE1660-117890</t>
  </si>
  <si>
    <t>Gaswasser Straat 1-10 Geleidbaarheid</t>
  </si>
  <si>
    <t>K3079905G00</t>
  </si>
  <si>
    <t>CLM253-ID0010</t>
  </si>
  <si>
    <t>Analyse, Geleidbaarheid</t>
  </si>
  <si>
    <t>100QE1660</t>
  </si>
  <si>
    <t>K302EB05LI0</t>
  </si>
  <si>
    <t>CLS52-A1GE1A1</t>
  </si>
  <si>
    <t>100QE1661-117891</t>
  </si>
  <si>
    <t>Gaswasser Straat 2-10 Geleidbaarheid</t>
  </si>
  <si>
    <t>K3079B05G00</t>
  </si>
  <si>
    <t>100QE1661</t>
  </si>
  <si>
    <t>K302F305LI0</t>
  </si>
  <si>
    <t>100QE1662-117888</t>
  </si>
  <si>
    <t>Gaswasser Straat 3-10 Geleidbaarheid</t>
  </si>
  <si>
    <t>K3079A05G00</t>
  </si>
  <si>
    <t>100QE1662</t>
  </si>
  <si>
    <t>K302F405LI0</t>
  </si>
  <si>
    <t>624FQIR100-50919</t>
  </si>
  <si>
    <t>Rioolgemaal Bakestein</t>
  </si>
  <si>
    <t>53W1Z-UC0B1AK6AAAB</t>
  </si>
  <si>
    <t>rg Bakestein 624</t>
  </si>
  <si>
    <t>Dordrecht</t>
  </si>
  <si>
    <t>112FICA9012-51552</t>
  </si>
  <si>
    <t>Debietmeting na vuilwaterpompen</t>
  </si>
  <si>
    <t>T5205E19000</t>
  </si>
  <si>
    <t>5W5B1F-89R9/0</t>
  </si>
  <si>
    <t>rg Blaaksedijk 112</t>
  </si>
  <si>
    <t>265FT010001</t>
  </si>
  <si>
    <t>Debietmeter na vuilwaterpompen</t>
  </si>
  <si>
    <t>A713CB19000</t>
  </si>
  <si>
    <t>53W5H-UD0B1AC2AAAB</t>
  </si>
  <si>
    <t>rg Heerjansdam 265</t>
  </si>
  <si>
    <t>315FQIR100-51070</t>
  </si>
  <si>
    <t>Rioolgemaal Hendrik ido Ambacht</t>
  </si>
  <si>
    <t>53W4F-UD0B1AC4AAAB</t>
  </si>
  <si>
    <t>rg Hendrik Ido Ambacht 315</t>
  </si>
  <si>
    <t>254FICA9015</t>
  </si>
  <si>
    <t>Debietmeting  rioolgemaal Maasdam</t>
  </si>
  <si>
    <t>50W2F-UD0A1AA0A4AD</t>
  </si>
  <si>
    <t>rg Maasdam Boezemkade 254</t>
  </si>
  <si>
    <t>254FT011102</t>
  </si>
  <si>
    <t>Debietmeting vanaf Campina.</t>
  </si>
  <si>
    <t>CA183E19000</t>
  </si>
  <si>
    <t>50W2H-UD0A1AK2AAAD</t>
  </si>
  <si>
    <t>299FT010001</t>
  </si>
  <si>
    <t>Debiet na vuilwaterpompen (Boezemkade)</t>
  </si>
  <si>
    <t>C312E019000</t>
  </si>
  <si>
    <t>53W2H-UD0B1AK6AAAB</t>
  </si>
  <si>
    <t>316FQIR010001-151768</t>
  </si>
  <si>
    <t>Flowmeter Gemaal Oostendam</t>
  </si>
  <si>
    <t>A18018208</t>
  </si>
  <si>
    <t>IFC300 Krohne</t>
  </si>
  <si>
    <t>Krohne</t>
  </si>
  <si>
    <t>rg Oosterdam 316</t>
  </si>
  <si>
    <t>151FICA9013-51864</t>
  </si>
  <si>
    <t>Debietmeting na vuilwaterpompen.</t>
  </si>
  <si>
    <t>A936563</t>
  </si>
  <si>
    <t>KROHNE SC100 AS</t>
  </si>
  <si>
    <t>rg Puttershoek Nassaulaan 151</t>
  </si>
  <si>
    <t>151FL02-52835</t>
  </si>
  <si>
    <t>Persleiding naar rg PHoek Simonsdijke</t>
  </si>
  <si>
    <t>A9613461</t>
  </si>
  <si>
    <t>429FDI01-19800</t>
  </si>
  <si>
    <t>Flowmeting Rioolgemaal Puttershoek</t>
  </si>
  <si>
    <t>6C02C919000</t>
  </si>
  <si>
    <t>53W5H-UD0B1AK6AAAB</t>
  </si>
  <si>
    <t>rg Puttershoek Simonsdijk 429</t>
  </si>
  <si>
    <t>488FICA9016-148997</t>
  </si>
  <si>
    <t>Debietmeting gemaal Mijlpolder</t>
  </si>
  <si>
    <t>R1117719000</t>
  </si>
  <si>
    <t>5W4C4H-C4W0/0</t>
  </si>
  <si>
    <t>rg 's-Gravendeel Mijlpolder 488</t>
  </si>
  <si>
    <t>622FQIC001-53162</t>
  </si>
  <si>
    <t>Rioolgemaal Volgerlanden</t>
  </si>
  <si>
    <t>50W3H-UD091AK6A4AD</t>
  </si>
  <si>
    <t>rg Volgerlande 622</t>
  </si>
  <si>
    <t>492FQI80022-64375</t>
  </si>
  <si>
    <t>Dordrecht RWZI Slibgebouw</t>
  </si>
  <si>
    <t>E1047D19000</t>
  </si>
  <si>
    <t>50P25-EA0A1AA0AAAA</t>
  </si>
  <si>
    <t>sv Dordrecht 492</t>
  </si>
  <si>
    <t>492FQI85022-56235</t>
  </si>
  <si>
    <t>970ADB19000</t>
  </si>
  <si>
    <t>492FQIRS80021-64377</t>
  </si>
  <si>
    <t>E1047B19000</t>
  </si>
  <si>
    <t>492FQIRS82011</t>
  </si>
  <si>
    <t>E1047C19000</t>
  </si>
  <si>
    <t>492FQIRS85021</t>
  </si>
  <si>
    <t>970AD919000</t>
  </si>
  <si>
    <t>492FQIRS87011-56204</t>
  </si>
  <si>
    <t>970ADA19000</t>
  </si>
  <si>
    <t>492LSA90021-133998</t>
  </si>
  <si>
    <t>Nivo meting Son2 Slibgeb. RWZI Dordrecht</t>
  </si>
  <si>
    <t>96019F0109A</t>
  </si>
  <si>
    <t>492LSA95021-133995</t>
  </si>
  <si>
    <t>Nivo meting Son1 Slibgeb. RWZI Dordrecht</t>
  </si>
  <si>
    <t>9601A00109A</t>
  </si>
  <si>
    <t>492LT631</t>
  </si>
  <si>
    <t>Niveaumeting Buffer1 Slib</t>
  </si>
  <si>
    <t>71001B0108C</t>
  </si>
  <si>
    <t>FMR231-1AGGJAA2AA</t>
  </si>
  <si>
    <t>Niveau, Radar</t>
  </si>
  <si>
    <t>Functietest, controleren instellingen volgens onderhoudsprocedure en schoonmaak sensor</t>
  </si>
  <si>
    <t>492LT633-56015</t>
  </si>
  <si>
    <t>Niveaumeting Buffer2 Slib</t>
  </si>
  <si>
    <t>71001C0108C</t>
  </si>
  <si>
    <t>492QX760001-96276</t>
  </si>
  <si>
    <t>Monsternamepunt CENT. (DORD-FILM1)</t>
  </si>
  <si>
    <t>1111D</t>
  </si>
  <si>
    <t>EFCON SL10BA10</t>
  </si>
  <si>
    <t>div. O ringen/pakkingen</t>
  </si>
  <si>
    <t>Efcon</t>
  </si>
  <si>
    <t>wl Dordrecht 585</t>
  </si>
  <si>
    <t>585FQIRS70035-54251</t>
  </si>
  <si>
    <t>Debietmeting na slibvoedingspomp 1</t>
  </si>
  <si>
    <t>970ADC19000</t>
  </si>
  <si>
    <t>53W1H-HC0B1AA0AAAA</t>
  </si>
  <si>
    <t>585FQIRS75035-64374</t>
  </si>
  <si>
    <t>Debietmeting na slibvoedingspomp 2</t>
  </si>
  <si>
    <t>E1047E19000</t>
  </si>
  <si>
    <t>585FQIRS90011-98825</t>
  </si>
  <si>
    <t>Debietmeting Centraatafvoer</t>
  </si>
  <si>
    <t>HB04E519000</t>
  </si>
  <si>
    <t>50W1H-HC0A1AA0AAAD</t>
  </si>
  <si>
    <t>585FT001-99087</t>
  </si>
  <si>
    <t>Debietmeter Montesorielaan</t>
  </si>
  <si>
    <t>H71BE019000</t>
  </si>
  <si>
    <t>53WT0-HD0B1AK2AAAB</t>
  </si>
  <si>
    <t>Uitwisselen</t>
  </si>
  <si>
    <t>585FT002-54215</t>
  </si>
  <si>
    <t>Debietmeter Merwepolder</t>
  </si>
  <si>
    <t>7401BC19000</t>
  </si>
  <si>
    <t>53W2H-UD0B1AA0AAAB</t>
  </si>
  <si>
    <t>Inline MID flowmeter</t>
  </si>
  <si>
    <t>585FT003-135062</t>
  </si>
  <si>
    <t>Debietmeter Ara water</t>
  </si>
  <si>
    <t>L70DA519000</t>
  </si>
  <si>
    <t>5W4C1H-5TM3/0</t>
  </si>
  <si>
    <t>585FT004-54217</t>
  </si>
  <si>
    <t>Debietmeter Proceswater DRSH</t>
  </si>
  <si>
    <t>53W1H-UC0B1AA0AAAB</t>
  </si>
  <si>
    <t>585FT005-54218</t>
  </si>
  <si>
    <t>Debietmeter Busbaan + Merwepolder</t>
  </si>
  <si>
    <t>7401B119000</t>
  </si>
  <si>
    <t>53W3H-UD0B1AA0AAAB</t>
  </si>
  <si>
    <t>585FT006-54219</t>
  </si>
  <si>
    <t>Debietmeter Gevudo (DOV)</t>
  </si>
  <si>
    <t>585FT007-54220</t>
  </si>
  <si>
    <t>Debietmeter, op leiding vuilwatergemaal</t>
  </si>
  <si>
    <t>7401BB19000</t>
  </si>
  <si>
    <t>585FT125-146244</t>
  </si>
  <si>
    <t>Dordrecht RWZI T-Mass Aeratietank 1</t>
  </si>
  <si>
    <t>N9026002000</t>
  </si>
  <si>
    <t>65I-30AB1AD1AAABBA</t>
  </si>
  <si>
    <t>585FT111</t>
  </si>
  <si>
    <t>Dordrecht RWZI T-Mass Nitrificatietank 1</t>
  </si>
  <si>
    <t>SA00AA02000</t>
  </si>
  <si>
    <t>585FT211-138263</t>
  </si>
  <si>
    <t>Dordrecht RWZI T-Mass Nitrificatietank 2</t>
  </si>
  <si>
    <t>N9025B02000</t>
  </si>
  <si>
    <t>585FT225-138264</t>
  </si>
  <si>
    <t>Dordrecht RWZI T-Mass Aeratietank 2</t>
  </si>
  <si>
    <t>N9025D02000</t>
  </si>
  <si>
    <t>585FT311-138265</t>
  </si>
  <si>
    <t>Dordrecht RWZI T-Mass Nitrificatietank 3</t>
  </si>
  <si>
    <t>N9025C02000</t>
  </si>
  <si>
    <t>585FT325-138266</t>
  </si>
  <si>
    <t>Dordrecht RWZI T-Mass Aeratietank 3</t>
  </si>
  <si>
    <t>N9025E02000</t>
  </si>
  <si>
    <t>585FT420-54244</t>
  </si>
  <si>
    <t>54244 en 54245</t>
  </si>
  <si>
    <t>Debietmeter, proceswater</t>
  </si>
  <si>
    <t>A051191</t>
  </si>
  <si>
    <t>OPTIFLUX-2010 C/D</t>
  </si>
  <si>
    <t>585FT430</t>
  </si>
  <si>
    <t>54242 en 54243</t>
  </si>
  <si>
    <t>Debietmeter, bedrijfswater</t>
  </si>
  <si>
    <t>A051190</t>
  </si>
  <si>
    <t>585FT601</t>
  </si>
  <si>
    <t>Debietmeter, surplusslibpomp 1</t>
  </si>
  <si>
    <t>53W1F-UC0B1AA0AAAB</t>
  </si>
  <si>
    <t>585FT602</t>
  </si>
  <si>
    <t>Flowmeting Aeratietank 3</t>
  </si>
  <si>
    <t>585FT603</t>
  </si>
  <si>
    <t>Debietmeting FECL3 Dosering 2</t>
  </si>
  <si>
    <t>S4229C19000</t>
  </si>
  <si>
    <t>5H3B04-CU07/0</t>
  </si>
  <si>
    <t>585FT604</t>
  </si>
  <si>
    <t>Debietmeting FECL3 Dosering 1</t>
  </si>
  <si>
    <t>S4229D19000</t>
  </si>
  <si>
    <t>585LT010-55037</t>
  </si>
  <si>
    <t>Niveaumeting verschil Roosterreiniger</t>
  </si>
  <si>
    <t>S30003010E6</t>
  </si>
  <si>
    <t>FMU90-R11CA232AA1A</t>
  </si>
  <si>
    <t>585LT460</t>
  </si>
  <si>
    <t>Niveaumeting terreinwaterkelder. (E+H)</t>
  </si>
  <si>
    <t>880017010AE</t>
  </si>
  <si>
    <t>FMB70-ACA1F121GCAA</t>
  </si>
  <si>
    <t>585LT496-64982</t>
  </si>
  <si>
    <t>Vegamet624</t>
  </si>
  <si>
    <t>Vega</t>
  </si>
  <si>
    <t>585QT121-131891</t>
  </si>
  <si>
    <t>Zuurstofmeting RWZI Dordrecht AET1</t>
  </si>
  <si>
    <t>L106C305G00</t>
  </si>
  <si>
    <t>CM442-AHK7/0</t>
  </si>
  <si>
    <t>585QT121-131896</t>
  </si>
  <si>
    <t>RWZI Dordrecht Zuurstofsensor AET1</t>
  </si>
  <si>
    <t>L103B305O00</t>
  </si>
  <si>
    <t>COS61D-11Q2/0</t>
  </si>
  <si>
    <t>585QT122-117555</t>
  </si>
  <si>
    <t>Drogestofsensor RWZI Dordrecht AET1</t>
  </si>
  <si>
    <t>JC0C0B05G00</t>
  </si>
  <si>
    <t>585QT122-117556</t>
  </si>
  <si>
    <t>JC011505T00</t>
  </si>
  <si>
    <t>CUS51D-11H3/0</t>
  </si>
  <si>
    <t>585QT123-114263</t>
  </si>
  <si>
    <t>Redoxmeting aeratie tank AET 1</t>
  </si>
  <si>
    <t>HC051505G00</t>
  </si>
  <si>
    <t>585QT123</t>
  </si>
  <si>
    <t>585QT221-131892</t>
  </si>
  <si>
    <t>RWZI Dordrecht Zuurstofmeting AET2</t>
  </si>
  <si>
    <t>L106C405G00</t>
  </si>
  <si>
    <t>585QT221-151761</t>
  </si>
  <si>
    <t>S1037605O00</t>
  </si>
  <si>
    <t>COS61D-11P7/0</t>
  </si>
  <si>
    <t>585QT323-153145</t>
  </si>
  <si>
    <t>Redoxmeting Aeratie tank AET 3</t>
  </si>
  <si>
    <t>RA110705G00</t>
  </si>
  <si>
    <t>CM442-2FC6/0</t>
  </si>
  <si>
    <t>585QT323</t>
  </si>
  <si>
    <t>585QX110001-147261</t>
  </si>
  <si>
    <t>Monsternamepunt INF na RGV (DORD-IFL1)</t>
  </si>
  <si>
    <t>P1009205D00</t>
  </si>
  <si>
    <t>CSF48-179X5/0</t>
  </si>
  <si>
    <t>585QX240101-140676</t>
  </si>
  <si>
    <t>Monstername RWZI Dordrecht AFN1+2</t>
  </si>
  <si>
    <t>N5007005D00</t>
  </si>
  <si>
    <t>CSF48-AA12B3C1+AFL6Z1</t>
  </si>
  <si>
    <t>585QT223-54209</t>
  </si>
  <si>
    <t>Redoxmeten aeratie tank AET 2</t>
  </si>
  <si>
    <t>760C2505G00</t>
  </si>
  <si>
    <t>585QT223</t>
  </si>
  <si>
    <t>585QT321-131893</t>
  </si>
  <si>
    <t>Zuurstofmeting RWZI Dordrecht AET3</t>
  </si>
  <si>
    <t>L106C505G00</t>
  </si>
  <si>
    <t>585QT321-149790</t>
  </si>
  <si>
    <t>L103B105O00</t>
  </si>
  <si>
    <t>585QX240201-148271</t>
  </si>
  <si>
    <t>Monstername RWZI Dordrecht AFN3</t>
  </si>
  <si>
    <t>PB00C505D00</t>
  </si>
  <si>
    <t>CSF48-11EN6/0</t>
  </si>
  <si>
    <t>585QX240301-140137</t>
  </si>
  <si>
    <t>Monsternamepunt RWZI Dordrecht AFN</t>
  </si>
  <si>
    <t>P9004205D00</t>
  </si>
  <si>
    <t>585QX380001-151474</t>
  </si>
  <si>
    <t>Monstername RWZI Dordrecht Effluent</t>
  </si>
  <si>
    <t>R6009E05D00</t>
  </si>
  <si>
    <t>700MA585001-140416</t>
  </si>
  <si>
    <t>t-mass 65I</t>
  </si>
  <si>
    <t>N9025F02000</t>
  </si>
  <si>
    <t>Externe kalibratie workshop Endress+Hauser</t>
  </si>
  <si>
    <t>700MA585-54214</t>
  </si>
  <si>
    <t>Debietmeter, op leiding rioolgemaal mont</t>
  </si>
  <si>
    <t>86138C19000</t>
  </si>
  <si>
    <t>53WT0-UD0B1AK6AAAB</t>
  </si>
  <si>
    <t>FQIR63001-145586</t>
  </si>
  <si>
    <t>Debietmeter RWZI Dordrecht</t>
  </si>
  <si>
    <t>N8139219000</t>
  </si>
  <si>
    <t>5L4C1H-6A47/0</t>
  </si>
  <si>
    <t>585FT621</t>
  </si>
  <si>
    <t>Debietmeting na ingediktslibpompen</t>
  </si>
  <si>
    <t>492LSA90011</t>
  </si>
  <si>
    <t>Niveaumeting onder slibafvoervijzel 1</t>
  </si>
  <si>
    <t>SMR0040</t>
  </si>
  <si>
    <t>FMU860</t>
  </si>
  <si>
    <t>492LSA95011</t>
  </si>
  <si>
    <t>Niveaumeting onder slibafvoervijzel 2</t>
  </si>
  <si>
    <t>SMR0050</t>
  </si>
  <si>
    <t>585LT464</t>
  </si>
  <si>
    <t>Niveaumeter DWA Put</t>
  </si>
  <si>
    <t>FMB70</t>
  </si>
  <si>
    <t>571FI01-136543</t>
  </si>
  <si>
    <t>Debietmeting RG Goedereede Havenhoofd</t>
  </si>
  <si>
    <t>S7282819000</t>
  </si>
  <si>
    <t>5W5B1H-6L01/0</t>
  </si>
  <si>
    <t>rg Goedereede Havenhoofd 571</t>
  </si>
  <si>
    <t>Goedereede</t>
  </si>
  <si>
    <t>131FI01-151514</t>
  </si>
  <si>
    <t>S7271A19000</t>
  </si>
  <si>
    <t>5W5B1Z-1W80/0</t>
  </si>
  <si>
    <t>rg Goedereede 131</t>
  </si>
  <si>
    <t>130FT01</t>
  </si>
  <si>
    <t>Debietmeting na vuilwaterpompen Ouddorp</t>
  </si>
  <si>
    <t>T2131719000</t>
  </si>
  <si>
    <t>5W5B3H-5E13/0</t>
  </si>
  <si>
    <t>rg Oudorp 130</t>
  </si>
  <si>
    <t>128FI01-151523</t>
  </si>
  <si>
    <t>Debietmeting RG Stellendam</t>
  </si>
  <si>
    <t>S7271B19000</t>
  </si>
  <si>
    <t>5W5B2H-63T4/0</t>
  </si>
  <si>
    <t>rg Stellendam 128</t>
  </si>
  <si>
    <t>572FI01-151503</t>
  </si>
  <si>
    <t>Debietmeting RG Stellendam Deltahaven</t>
  </si>
  <si>
    <t>S7282919000</t>
  </si>
  <si>
    <t>5W5B1H-6L17/0</t>
  </si>
  <si>
    <t>rg Stellendam Deltahaven 572</t>
  </si>
  <si>
    <t>546FT91226-151512</t>
  </si>
  <si>
    <t>Debietmeting aangem. PE naverdunning</t>
  </si>
  <si>
    <t>S82E4319000</t>
  </si>
  <si>
    <t>5H3B08-NM25/0</t>
  </si>
  <si>
    <t>sv Goedereede 546</t>
  </si>
  <si>
    <t>067FT11201-152989</t>
  </si>
  <si>
    <t>Debietmeting vanaf Ouddorp</t>
  </si>
  <si>
    <t>S7271619000</t>
  </si>
  <si>
    <t>5W5B3H-5KV3/0</t>
  </si>
  <si>
    <t>wl Goedereede 067</t>
  </si>
  <si>
    <t>067FT11202-151518</t>
  </si>
  <si>
    <t>Debietmeting vanaf Goedereede</t>
  </si>
  <si>
    <t>S7271719000</t>
  </si>
  <si>
    <t>5W5B1Z-2404/0</t>
  </si>
  <si>
    <t>067FT11203-151515</t>
  </si>
  <si>
    <t>Debietmeting vanaf Stellendam</t>
  </si>
  <si>
    <t>S7271819000</t>
  </si>
  <si>
    <t>5W5B2H-7K20/0</t>
  </si>
  <si>
    <t>067FT11204-151519</t>
  </si>
  <si>
    <t>Debietmeting vanaf Deltahaven</t>
  </si>
  <si>
    <t>S7271919000</t>
  </si>
  <si>
    <t>067FT21218-151520</t>
  </si>
  <si>
    <t>Debietmeting na slibvoedingspomp</t>
  </si>
  <si>
    <t>S727D219000</t>
  </si>
  <si>
    <t>5W4C80-1CLC9/0</t>
  </si>
  <si>
    <t>067FT91224-151516</t>
  </si>
  <si>
    <t>Debietmeting PW naar PE aanmaak</t>
  </si>
  <si>
    <t>S82E4419000</t>
  </si>
  <si>
    <t>5H3B22-CFW9/0</t>
  </si>
  <si>
    <t>067FT91225-151517</t>
  </si>
  <si>
    <t>Debietmeting BW PE naverdunning</t>
  </si>
  <si>
    <t>S82E4219000</t>
  </si>
  <si>
    <t>5H3B15-MA44/0</t>
  </si>
  <si>
    <t>067QT11211-140335</t>
  </si>
  <si>
    <t>Zuurstofsensor O2 AET 1 RWZI Goedereede</t>
  </si>
  <si>
    <t>N2023E05O00</t>
  </si>
  <si>
    <t>067QT11211-140681</t>
  </si>
  <si>
    <t>Zuurstofmeting O2 AET 1 RWZI Goedereede</t>
  </si>
  <si>
    <t>N202BB05G00</t>
  </si>
  <si>
    <t>067QT11212-11511</t>
  </si>
  <si>
    <t>Zuurstofmeting O2 AET 2 RWZI Goedereede</t>
  </si>
  <si>
    <t>9C0AA305G00</t>
  </si>
  <si>
    <t>COM253-WX0110</t>
  </si>
  <si>
    <t>067QT11212</t>
  </si>
  <si>
    <t>9C003005O00</t>
  </si>
  <si>
    <t>COS61D-A1F4</t>
  </si>
  <si>
    <t>067QT11213-148939</t>
  </si>
  <si>
    <t>Zuurstofsensor O2 AET 3 RWZI Goedereede</t>
  </si>
  <si>
    <t>PB04CB05G00</t>
  </si>
  <si>
    <t>CM442-11C6/0</t>
  </si>
  <si>
    <t>067QT11213</t>
  </si>
  <si>
    <t>Checken</t>
  </si>
  <si>
    <t>LC00FB05O00</t>
  </si>
  <si>
    <t>1-J vervangen zuurstof kap</t>
  </si>
  <si>
    <t>067QT11214-98404</t>
  </si>
  <si>
    <t>Redoxmeting AET 1 RWZI Goedereede</t>
  </si>
  <si>
    <t>D6029C05G00</t>
  </si>
  <si>
    <t>067QT11214</t>
  </si>
  <si>
    <t>CPS12D-7PA21</t>
  </si>
  <si>
    <t>067QT11215-11509</t>
  </si>
  <si>
    <t>Redoxmeting AET2 RWZI Goedereede</t>
  </si>
  <si>
    <t>F5066205G00</t>
  </si>
  <si>
    <t>067QT11215</t>
  </si>
  <si>
    <t>067QT11216-133512</t>
  </si>
  <si>
    <t>Redoxmeting AET 3 RWZI Goedereede BC3</t>
  </si>
  <si>
    <t>L306EA05G00</t>
  </si>
  <si>
    <t>CM442-2QC2/0</t>
  </si>
  <si>
    <t>067QT11216</t>
  </si>
  <si>
    <t>067QX110001-153080</t>
  </si>
  <si>
    <t>Monsternamepunt INF (GOED-IFL1)</t>
  </si>
  <si>
    <t>S4008505D00</t>
  </si>
  <si>
    <t>CSF48-AA12B3T1+AFLBL6MPN2</t>
  </si>
  <si>
    <t>067QX380001-145654</t>
  </si>
  <si>
    <t>Monsternamepunt EFF (GOED-EFF1)</t>
  </si>
  <si>
    <t>P2000B05D00</t>
  </si>
  <si>
    <t>629FT0101-96314</t>
  </si>
  <si>
    <t>Debietmeting RG Abbenbroek</t>
  </si>
  <si>
    <t>A12008604</t>
  </si>
  <si>
    <t>Aquaflux IFC100</t>
  </si>
  <si>
    <t>rg Abbenbroek 629</t>
  </si>
  <si>
    <t>Heenvliet</t>
  </si>
  <si>
    <t>127FT0101-51784</t>
  </si>
  <si>
    <t>Debietmeting RG Geervliet</t>
  </si>
  <si>
    <t>8504E019000</t>
  </si>
  <si>
    <t>53W1H-UC0B1AK2AAAB</t>
  </si>
  <si>
    <t>rg Geervliet 127</t>
  </si>
  <si>
    <t>143FT0101-51830</t>
  </si>
  <si>
    <t>Debietmeting RG Heenvliet</t>
  </si>
  <si>
    <t>53W2H-UC0B1AK2AAAB</t>
  </si>
  <si>
    <t>rg Heenvliet 143</t>
  </si>
  <si>
    <t>416FT0101-51950</t>
  </si>
  <si>
    <t>Debietmeting RG Zwartewaal</t>
  </si>
  <si>
    <t>A0817071</t>
  </si>
  <si>
    <t>Optiflux IFC 300</t>
  </si>
  <si>
    <t>rg Zwartewaal 416</t>
  </si>
  <si>
    <t>111FIRQ1-130645</t>
  </si>
  <si>
    <t>Debietmeting vanaf RG Zwartewaal</t>
  </si>
  <si>
    <t>K6060619000</t>
  </si>
  <si>
    <t>5L4C1Z-17Q0/0</t>
  </si>
  <si>
    <t>wl Heenvliet 111</t>
  </si>
  <si>
    <t>111FIRQ2-130646</t>
  </si>
  <si>
    <t>Debietmeting vanaf RG Heenvliet</t>
  </si>
  <si>
    <t>K6060719000</t>
  </si>
  <si>
    <t>5L4C2H-26N5/0</t>
  </si>
  <si>
    <t>111LA16-117736</t>
  </si>
  <si>
    <t>Niveaumeting Roostergoed verwijdering</t>
  </si>
  <si>
    <t>K202960109A</t>
  </si>
  <si>
    <t>FMU42-4VB2C22A</t>
  </si>
  <si>
    <t>111QRC2-132980</t>
  </si>
  <si>
    <t>Zuurstofmeting Carousel RWZI Heenvliet</t>
  </si>
  <si>
    <t>L1021405G00</t>
  </si>
  <si>
    <t>CM442-7F43/0</t>
  </si>
  <si>
    <t>111QRC2-149760</t>
  </si>
  <si>
    <t>Zuurstofsensor Carousel RWZI Heenvliet</t>
  </si>
  <si>
    <t>PA09B305O00</t>
  </si>
  <si>
    <t>COS61D-1009/0</t>
  </si>
  <si>
    <t>111QX110001-141762</t>
  </si>
  <si>
    <t>Monstername INF  RWZI Heenvliet</t>
  </si>
  <si>
    <t>PA008A05D00</t>
  </si>
  <si>
    <t>111QX380001-134502</t>
  </si>
  <si>
    <t>Monstername Influent RWZI Heenvliet</t>
  </si>
  <si>
    <t>P700C005D00</t>
  </si>
  <si>
    <t>625PT010001-116205</t>
  </si>
  <si>
    <t>Drukmeting Zuig Zuidland</t>
  </si>
  <si>
    <t>HC03F701128</t>
  </si>
  <si>
    <t>PMC51-92F0/0</t>
  </si>
  <si>
    <t>Druk, Proces</t>
  </si>
  <si>
    <t>bg Zuidland 625</t>
  </si>
  <si>
    <t>Hellevoetsluis</t>
  </si>
  <si>
    <t>625PT010002-117672</t>
  </si>
  <si>
    <t>Drukmeting Pers BG Zuidland</t>
  </si>
  <si>
    <t>HC03F801128</t>
  </si>
  <si>
    <t>061FDI01</t>
  </si>
  <si>
    <t>Debietmeting RG Brielle</t>
  </si>
  <si>
    <t>T4228319000</t>
  </si>
  <si>
    <t>5W5B3F-3140/0</t>
  </si>
  <si>
    <t>rg Brielle 061</t>
  </si>
  <si>
    <t>146FQIRC020001-116074</t>
  </si>
  <si>
    <t>Debietmeting RG Goudswaard</t>
  </si>
  <si>
    <t>HB019919000</t>
  </si>
  <si>
    <t>53W1Z-HC0B1AC2AAAD</t>
  </si>
  <si>
    <t>rg Goudswaard 146</t>
  </si>
  <si>
    <t>493FDI01-10522</t>
  </si>
  <si>
    <t>Debietmeting RG Oudenhoorn</t>
  </si>
  <si>
    <t>T813B419000</t>
  </si>
  <si>
    <t>5W5B1F-97E2/0</t>
  </si>
  <si>
    <t>rg Oudenhoorn 493</t>
  </si>
  <si>
    <t>073FQIR010001-64044</t>
  </si>
  <si>
    <t>Debietmeter na vuilwaterpompen Tinte</t>
  </si>
  <si>
    <t>A1005686</t>
  </si>
  <si>
    <t>Optiflux IFC300</t>
  </si>
  <si>
    <t>rg Tinte 073</t>
  </si>
  <si>
    <t>581FT01-10500</t>
  </si>
  <si>
    <t>Debietmeting RG Vierpolder</t>
  </si>
  <si>
    <t>T82F1E19000</t>
  </si>
  <si>
    <t>5W5B2H-85A1/0</t>
  </si>
  <si>
    <t>rg Vierpolders 581</t>
  </si>
  <si>
    <t>097FT010001-117561</t>
  </si>
  <si>
    <t>Debietmeting RG Zuidland</t>
  </si>
  <si>
    <t>HB019A19000</t>
  </si>
  <si>
    <t>53W2F-HD0B1AC2AAAD</t>
  </si>
  <si>
    <t>rg Zuidland 097</t>
  </si>
  <si>
    <t>534FT566</t>
  </si>
  <si>
    <t>Debietmeting PW Naverdunning 2</t>
  </si>
  <si>
    <t>SA14A619000</t>
  </si>
  <si>
    <t>5H3B26-AV80/0</t>
  </si>
  <si>
    <t>sv Hellevoetsluis 534</t>
  </si>
  <si>
    <t>079FT131-131543</t>
  </si>
  <si>
    <t>Debietmeting (loc. MPR1)</t>
  </si>
  <si>
    <t>T4241319000</t>
  </si>
  <si>
    <t>5W5B3H-5Q25/0</t>
  </si>
  <si>
    <t>wl Hellevoetsluis 079</t>
  </si>
  <si>
    <t>079FT133-10033</t>
  </si>
  <si>
    <t>Debietmeting vanaf Brielle en Vierpolder</t>
  </si>
  <si>
    <t>T4228719000</t>
  </si>
  <si>
    <t>5W5B5H-3557/0</t>
  </si>
  <si>
    <t>079FT134-10034</t>
  </si>
  <si>
    <t>Debietmeting vanaf RG Oudenhoorn</t>
  </si>
  <si>
    <t xml:space="preserve">T51CD919000 </t>
  </si>
  <si>
    <t>5W5B1F-8PF6/0</t>
  </si>
  <si>
    <t>079FT135-10035</t>
  </si>
  <si>
    <t>Debietmeting vanaf Infl.gemaal Hel.sluis</t>
  </si>
  <si>
    <t>T4228619000</t>
  </si>
  <si>
    <t>5W5B8H-20F3/0</t>
  </si>
  <si>
    <t>079FT510-10254</t>
  </si>
  <si>
    <t>Debietmeting SS Slib</t>
  </si>
  <si>
    <t>T4230619000</t>
  </si>
  <si>
    <t>5W4C1H-20TK7/0</t>
  </si>
  <si>
    <t>079FT520-10262</t>
  </si>
  <si>
    <t>Debietmeting SS slib vanuit RSG 2.</t>
  </si>
  <si>
    <t>T4230C19000</t>
  </si>
  <si>
    <t>079FT541-10337</t>
  </si>
  <si>
    <t>Debietmeting Drinkwater toevoeging</t>
  </si>
  <si>
    <t>T52F9D19000</t>
  </si>
  <si>
    <t>5H3B22-CUP1/0</t>
  </si>
  <si>
    <t>079QT211-135768</t>
  </si>
  <si>
    <t>Zuurstofmeting Hellevoetsluis</t>
  </si>
  <si>
    <t>LC025405G00</t>
  </si>
  <si>
    <t>079QT211-151620</t>
  </si>
  <si>
    <t>Zuurstofsensor Hellevoetsluis</t>
  </si>
  <si>
    <t>LC013605O00</t>
  </si>
  <si>
    <t>079QT221-135769</t>
  </si>
  <si>
    <t>Zuurstofsensor O2 carousel-Hellevoetsl.</t>
  </si>
  <si>
    <t>LC06BC05O00</t>
  </si>
  <si>
    <t>079QT221-135955</t>
  </si>
  <si>
    <t>Zuurstofmeting O2 carousel-Hellevoetsl.</t>
  </si>
  <si>
    <t>LC0A8105G00</t>
  </si>
  <si>
    <t>079QT222-153492</t>
  </si>
  <si>
    <t>Redoxmeting Carrousel</t>
  </si>
  <si>
    <t>S109BE05G00</t>
  </si>
  <si>
    <t>CM442-AAM2A2F010A+Z1</t>
  </si>
  <si>
    <t>079QT222</t>
  </si>
  <si>
    <t>Nog op te nemen</t>
  </si>
  <si>
    <t>079QX110001-141761</t>
  </si>
  <si>
    <t>Monsternamekast Hellevoetsluis</t>
  </si>
  <si>
    <t>P700BA05D00</t>
  </si>
  <si>
    <t>079QX380001-137885</t>
  </si>
  <si>
    <t>P2005305D00</t>
  </si>
  <si>
    <t>534FT570</t>
  </si>
  <si>
    <t>Niet in W@M opgenomen</t>
  </si>
  <si>
    <t>Debietmeting naar PE Doseerpomp 1</t>
  </si>
  <si>
    <t>N6162119000</t>
  </si>
  <si>
    <t>50H15-19H9/0</t>
  </si>
  <si>
    <t>534FT580</t>
  </si>
  <si>
    <t>Debietmeting naar PE Doseerpomp 2</t>
  </si>
  <si>
    <t>DC09EB19000</t>
  </si>
  <si>
    <t>50H15-KB1A1AA0AAAW</t>
  </si>
  <si>
    <t>534FT565-149819</t>
  </si>
  <si>
    <t>Flowmeter verdunning</t>
  </si>
  <si>
    <t>R32CC119000</t>
  </si>
  <si>
    <t>5H3B26-6XP6/0</t>
  </si>
  <si>
    <t>530FIRC21471-13186</t>
  </si>
  <si>
    <t>RWZI Hoogvliet Debietmeting PE Dosering</t>
  </si>
  <si>
    <t>T5186519000</t>
  </si>
  <si>
    <t>5H3B08-P162/0</t>
  </si>
  <si>
    <t>sv Hoogvliet 530</t>
  </si>
  <si>
    <t>Hoogvliet</t>
  </si>
  <si>
    <t>425FIRC21472-13177</t>
  </si>
  <si>
    <t>RWZI Hoogvliet Debietmeting BW verdun PE</t>
  </si>
  <si>
    <t>T5186619000</t>
  </si>
  <si>
    <t>5H3B26-D716/0</t>
  </si>
  <si>
    <t>wl Hoogvliet 425</t>
  </si>
  <si>
    <t>425FIRC270-133378</t>
  </si>
  <si>
    <t>Debietmeting Influent RWZI Hoogvliet</t>
  </si>
  <si>
    <t>L3239219000</t>
  </si>
  <si>
    <t>5W4C6H-2CV2/0</t>
  </si>
  <si>
    <t>425FIRC470-13119</t>
  </si>
  <si>
    <t>RWZI Hoogvliet Debietmeting Slib totaal</t>
  </si>
  <si>
    <t>T4230519000</t>
  </si>
  <si>
    <t>5W4C1H-20TL4/0</t>
  </si>
  <si>
    <t>425LIC271-96029</t>
  </si>
  <si>
    <t>Niveaumeting na RGV.</t>
  </si>
  <si>
    <t>E7041A0108E</t>
  </si>
  <si>
    <t>FMX167-A2ABE1C3</t>
  </si>
  <si>
    <t>425LISA271-131769</t>
  </si>
  <si>
    <t>Niveaumeting voor RGV 1.</t>
  </si>
  <si>
    <t>K204BE0108E</t>
  </si>
  <si>
    <t>FMX167-A2ABE1B3</t>
  </si>
  <si>
    <t>425QIRCA280-117733</t>
  </si>
  <si>
    <t>Hoogvliet RWZI Redoxsensor Bad 1/2</t>
  </si>
  <si>
    <t>K1004C05G00</t>
  </si>
  <si>
    <t>CM442-5EM6/0</t>
  </si>
  <si>
    <t>425QIRCA280</t>
  </si>
  <si>
    <t>Hoogvliet RWZI Redoxsensor Bad 1</t>
  </si>
  <si>
    <t>Hoogvliet RWZI Redoxsensor Bad 2</t>
  </si>
  <si>
    <t>425QIRCA282-107284</t>
  </si>
  <si>
    <t>Hoogvliet RWZI Zuurstofmeting</t>
  </si>
  <si>
    <t>HB041D05G00</t>
  </si>
  <si>
    <t>425QIRCA282-107286</t>
  </si>
  <si>
    <t>Hoogvliet RWZI Zuurstofsensor</t>
  </si>
  <si>
    <t>PC030F05O00</t>
  </si>
  <si>
    <t>425QIRCA283-107283</t>
  </si>
  <si>
    <t>HB041B05G00</t>
  </si>
  <si>
    <t>425QIRCA283-107285</t>
  </si>
  <si>
    <t>HA046F05O00</t>
  </si>
  <si>
    <t>425QIRCA284-107282</t>
  </si>
  <si>
    <t>HB041C05G00</t>
  </si>
  <si>
    <t>425QIRCA284-107287</t>
  </si>
  <si>
    <t>HB013805O00</t>
  </si>
  <si>
    <t>425QIRCA285-107281</t>
  </si>
  <si>
    <t>HB041E05G00</t>
  </si>
  <si>
    <t>425QIRCA285-149970</t>
  </si>
  <si>
    <t>S70AC405O00</t>
  </si>
  <si>
    <t>COS61D-AAA1A3</t>
  </si>
  <si>
    <t>425QX110001-140140</t>
  </si>
  <si>
    <t>Monstername IFL RWZI Hoogvliet</t>
  </si>
  <si>
    <t>P2000C05D00</t>
  </si>
  <si>
    <t>425QX240101-140962</t>
  </si>
  <si>
    <t>Monsternamepunt NBT1 (HOOG-AFN1)</t>
  </si>
  <si>
    <t>N5006F05D00</t>
  </si>
  <si>
    <t>425QX240201-141772</t>
  </si>
  <si>
    <t>Monstername AFN2 RWZI Hoogvliet</t>
  </si>
  <si>
    <t>N9002A05D00</t>
  </si>
  <si>
    <t>425QX380001-141771</t>
  </si>
  <si>
    <t>Monstername EFF RWZI Hoogvliet</t>
  </si>
  <si>
    <t>N9002B05D00</t>
  </si>
  <si>
    <t>592FT001-16237</t>
  </si>
  <si>
    <t>Flowmeting Watertoren Dirksland</t>
  </si>
  <si>
    <t>50W4H-UD0A1AK1A4AD</t>
  </si>
  <si>
    <t>rg Dirksland Watertoren 592</t>
  </si>
  <si>
    <t>Middelharnis</t>
  </si>
  <si>
    <t>501FT001-16373</t>
  </si>
  <si>
    <t>Flowmenting gemaal Herkingen</t>
  </si>
  <si>
    <t>3600F891000</t>
  </si>
  <si>
    <t>50W2H-UD0A1AK1A4AD</t>
  </si>
  <si>
    <t>rg Herkingen 501</t>
  </si>
  <si>
    <t>499FT001-16332</t>
  </si>
  <si>
    <t>Flowmeting gemaal Melissant</t>
  </si>
  <si>
    <t>37022E91000</t>
  </si>
  <si>
    <t>rg Melisant 499</t>
  </si>
  <si>
    <t>269FT001</t>
  </si>
  <si>
    <t>Debietmeting RG Middelharnis Dorp</t>
  </si>
  <si>
    <t>3C001691000</t>
  </si>
  <si>
    <t>50W3F-UD0A1AK4A4AD</t>
  </si>
  <si>
    <t>rg Middelharnis Dorp 269</t>
  </si>
  <si>
    <t>277FT001-16147</t>
  </si>
  <si>
    <t>Debietmeting RG Middelharnis Haven Oostp</t>
  </si>
  <si>
    <t>3809C691000</t>
  </si>
  <si>
    <t>rg Middelharnis Haven. (Oostplaat) 277</t>
  </si>
  <si>
    <t>593FT001-16283</t>
  </si>
  <si>
    <t>Flowmeting Westplaat Sommelsdijk</t>
  </si>
  <si>
    <t>3809C791000</t>
  </si>
  <si>
    <t>rg Sommeldijk Westplaat 593</t>
  </si>
  <si>
    <t>105FQIC231-15857</t>
  </si>
  <si>
    <t>Flowmeting water / slib</t>
  </si>
  <si>
    <t>35000B91000</t>
  </si>
  <si>
    <t>50W65-UA0B1AA0A4AD</t>
  </si>
  <si>
    <t>sv Middelharnis 554</t>
  </si>
  <si>
    <t>554FQIC232-15973</t>
  </si>
  <si>
    <t>Debietmeting Gerijpt PE</t>
  </si>
  <si>
    <t>3501D591000</t>
  </si>
  <si>
    <t>50P15-EA0B1AA0A4AD</t>
  </si>
  <si>
    <t>554FQIC231-15857</t>
  </si>
  <si>
    <t>105FQIC233</t>
  </si>
  <si>
    <t>Debietmeting BW naar statische menger SO</t>
  </si>
  <si>
    <t>3501D491000</t>
  </si>
  <si>
    <t>50W25-UA0B1AA0A4AD</t>
  </si>
  <si>
    <t>wl Middelharnis 105</t>
  </si>
  <si>
    <t>105FQIC251-15913</t>
  </si>
  <si>
    <t>Debietmeting PW naar PE dosering</t>
  </si>
  <si>
    <t>3501D391000</t>
  </si>
  <si>
    <t>105FQIR112-15634</t>
  </si>
  <si>
    <t>Debietmeting aanvoer RG Middelharnis</t>
  </si>
  <si>
    <t>53W3F-UD0B1AA0A2AB</t>
  </si>
  <si>
    <t>105FQIR113-15635</t>
  </si>
  <si>
    <t>Debietmeting aanvoer RG Watertoren</t>
  </si>
  <si>
    <t>340A1791000</t>
  </si>
  <si>
    <t>53W3H-UD0B1AA0A2AB</t>
  </si>
  <si>
    <t>105FQIR114-15633</t>
  </si>
  <si>
    <t>Debietmeting aanvoer Industrie Oostplaat</t>
  </si>
  <si>
    <t>35006B91000</t>
  </si>
  <si>
    <t>53W2H-UD0B1AA0A2AB</t>
  </si>
  <si>
    <t>105FQIR211-15769</t>
  </si>
  <si>
    <t>Debietmeting surplusslib homogen.tank</t>
  </si>
  <si>
    <t>3501D691000</t>
  </si>
  <si>
    <t>50W50-UA0B1AA0A4AD</t>
  </si>
  <si>
    <t>105LICA111-131531</t>
  </si>
  <si>
    <t>Niveaumeting voor RGV.</t>
  </si>
  <si>
    <t>K704230108E</t>
  </si>
  <si>
    <t>FMX167-A2BBC1B7</t>
  </si>
  <si>
    <t>105QIR240001-149791</t>
  </si>
  <si>
    <t>Slibspiegelmeting NBT 1.</t>
  </si>
  <si>
    <t>PA037405G00</t>
  </si>
  <si>
    <t>CM442-1139/0</t>
  </si>
  <si>
    <t>Analyse, Slibspiegelmeting</t>
  </si>
  <si>
    <t>105QIR240001-140792</t>
  </si>
  <si>
    <t>R500A805T04</t>
  </si>
  <si>
    <t>CUS71D-1014/0</t>
  </si>
  <si>
    <t>105QIRC151-15668</t>
  </si>
  <si>
    <t>Zuurstofmeting O2 AO2 tank- Middelharnis</t>
  </si>
  <si>
    <t>E50DE005G00</t>
  </si>
  <si>
    <t>COM253-WX0105</t>
  </si>
  <si>
    <t>105QIRC151</t>
  </si>
  <si>
    <t>COS61D-A1F0</t>
  </si>
  <si>
    <t>105QIRC171-114931</t>
  </si>
  <si>
    <t>Zuurstofmeting O2 carousel Middelharnis</t>
  </si>
  <si>
    <t>J404C905G00</t>
  </si>
  <si>
    <t>CM442-2EV0/0</t>
  </si>
  <si>
    <t>105QIRC171-153999</t>
  </si>
  <si>
    <t>S9066905O00</t>
  </si>
  <si>
    <t>105QIRC172-146245</t>
  </si>
  <si>
    <t>Redoxmeting O2 carousel Middelharnis</t>
  </si>
  <si>
    <t>S1009B05G00</t>
  </si>
  <si>
    <t>CM442-AAM2A2F010A+AF</t>
  </si>
  <si>
    <t>105QIRC172</t>
  </si>
  <si>
    <t>105QX110001-134501</t>
  </si>
  <si>
    <t>Monsternamepunt INF (MIDD-INF1)</t>
  </si>
  <si>
    <t>P6008805D00</t>
  </si>
  <si>
    <t>105QX380001-15712</t>
  </si>
  <si>
    <t>Monsternamepunt EFF (MIDD-EFL1)</t>
  </si>
  <si>
    <t>R700ED05D00</t>
  </si>
  <si>
    <t>253FICA9042-134507</t>
  </si>
  <si>
    <t>Debietmeting RG Klaaswaal</t>
  </si>
  <si>
    <t>S9369019000</t>
  </si>
  <si>
    <t>5W5B2H-69U1/0</t>
  </si>
  <si>
    <t>rg Klaaswaal 253</t>
  </si>
  <si>
    <t>Numansdorp</t>
  </si>
  <si>
    <t>387FQIR010001-53231</t>
  </si>
  <si>
    <t>A0739852</t>
  </si>
  <si>
    <t>IFC300 OPTIFLUX</t>
  </si>
  <si>
    <t>rg Nieuwendijk 387</t>
  </si>
  <si>
    <t>032FICA9002-151502</t>
  </si>
  <si>
    <t>Debietmeting RG Numansdorp-Molendijk</t>
  </si>
  <si>
    <t>S9369119000</t>
  </si>
  <si>
    <t>5W5B2H-69V7/0</t>
  </si>
  <si>
    <t>rg Numansdorp Molendijk 032</t>
  </si>
  <si>
    <t>590FICA9121-151479</t>
  </si>
  <si>
    <t>Debietmeting RG Numansdorp-Zijplaan</t>
  </si>
  <si>
    <t>S9368219000</t>
  </si>
  <si>
    <t>5W5B2F-4A64/0</t>
  </si>
  <si>
    <t>rg Numansdorp Zijplaan 590</t>
  </si>
  <si>
    <t>150FICA9007-153183</t>
  </si>
  <si>
    <t>S92FB819000</t>
  </si>
  <si>
    <t>5W5B2H-6A05/0</t>
  </si>
  <si>
    <t>rg Zuid Beijerland 150</t>
  </si>
  <si>
    <t>113FIR1000-15527</t>
  </si>
  <si>
    <t>Deb rg Zijplaan, Klaaswaal en Molendijk.</t>
  </si>
  <si>
    <t>5B0F5119000</t>
  </si>
  <si>
    <t>50W5H-UD0A1AA0A4AD</t>
  </si>
  <si>
    <t>wl Numansdorp 113</t>
  </si>
  <si>
    <t>113FIR1001-15528</t>
  </si>
  <si>
    <t>Deb Zuid-Beijerland</t>
  </si>
  <si>
    <t>50W3H-UD0A1AA0A4AD</t>
  </si>
  <si>
    <t>113QRC2000-134541</t>
  </si>
  <si>
    <t>Zuurstofmeting RWZI Numansdorp</t>
  </si>
  <si>
    <t>L60A0505G00</t>
  </si>
  <si>
    <t>CM442-7R85/0</t>
  </si>
  <si>
    <t>113QRC2000-134542</t>
  </si>
  <si>
    <t>Zuurstofsensor RWZI Numansdorp</t>
  </si>
  <si>
    <t>L604F905O00</t>
  </si>
  <si>
    <t>113QRC2000-136574</t>
  </si>
  <si>
    <t>Redoxmeting RWZI Numansdorp</t>
  </si>
  <si>
    <t>L3052C05G00</t>
  </si>
  <si>
    <t>CM442-1040/0</t>
  </si>
  <si>
    <t>113QRC2000</t>
  </si>
  <si>
    <t>Redoxsensor RWZI Numansdorp</t>
  </si>
  <si>
    <t>113QX110001-149426</t>
  </si>
  <si>
    <t>Monstername Influent</t>
  </si>
  <si>
    <t>R1002505D00</t>
  </si>
  <si>
    <t>113QX380001-149632</t>
  </si>
  <si>
    <t>Monstername Effluent</t>
  </si>
  <si>
    <t>P700BE05D00</t>
  </si>
  <si>
    <t>113FT6800-135860</t>
  </si>
  <si>
    <t>Luchtdebiedmeting BK1-2</t>
  </si>
  <si>
    <t>K4074702000</t>
  </si>
  <si>
    <t>65I-20AB1AD1AAABBA</t>
  </si>
  <si>
    <t>303FICA010001</t>
  </si>
  <si>
    <t>T6140819000</t>
  </si>
  <si>
    <t>5W5B2F-55V0/0</t>
  </si>
  <si>
    <t>rg Ooltgensplaat 303</t>
  </si>
  <si>
    <t>Ooltgensplaat</t>
  </si>
  <si>
    <t>260AETQIT001-135763</t>
  </si>
  <si>
    <t>Ooltgensplaat RWZI O2 sensor</t>
  </si>
  <si>
    <t>LC00FC05O00</t>
  </si>
  <si>
    <t>wl Ooltgensplaat 260</t>
  </si>
  <si>
    <t>260AETQIT001-135764</t>
  </si>
  <si>
    <t>Ooltgensplaat RWZI O2 meting</t>
  </si>
  <si>
    <t>LC018F05G00</t>
  </si>
  <si>
    <t>260AETQIT200002-149449</t>
  </si>
  <si>
    <t>Ooltgensgensplaat RWZI Redox meting</t>
  </si>
  <si>
    <t>M8044605G00</t>
  </si>
  <si>
    <t>260AETQIT200002</t>
  </si>
  <si>
    <t>260FQIT110001-16505</t>
  </si>
  <si>
    <t>Debietmeter influent. (RW)</t>
  </si>
  <si>
    <t>T301DB19000</t>
  </si>
  <si>
    <t>5W5B1F-8800/0</t>
  </si>
  <si>
    <t>260QX110001-141763</t>
  </si>
  <si>
    <t>Oolgentsplaat Monstername infl QX110001</t>
  </si>
  <si>
    <t>N9002805D00</t>
  </si>
  <si>
    <t>CSF48-AA12B3T1+AFL5MPZ1</t>
  </si>
  <si>
    <t>260QX380001-141764</t>
  </si>
  <si>
    <t>Oolgentsplaat Monstername effl QX38001</t>
  </si>
  <si>
    <t>N9002905D00</t>
  </si>
  <si>
    <t>066FT9010</t>
  </si>
  <si>
    <t>Debietmeting RG Katteweg</t>
  </si>
  <si>
    <t>A051600</t>
  </si>
  <si>
    <t>Aquaflux IFC010F</t>
  </si>
  <si>
    <t>rg Katteweg Oostvoorne 066</t>
  </si>
  <si>
    <t>Oostvoorne</t>
  </si>
  <si>
    <t>060FQIR010001-65074</t>
  </si>
  <si>
    <t>Debietmeting RG Oostvoorne</t>
  </si>
  <si>
    <t>T8151019000</t>
  </si>
  <si>
    <t>5W5B2F-5DD3/0</t>
  </si>
  <si>
    <t>rg Oostvoorne 060</t>
  </si>
  <si>
    <t>634FT0101-53053</t>
  </si>
  <si>
    <t>Debietmeting RG Rockanje</t>
  </si>
  <si>
    <t>53W2F-UD0B1AC2AAAB</t>
  </si>
  <si>
    <t>rg Rockanje (nw) 634</t>
  </si>
  <si>
    <t>065FQIR110011</t>
  </si>
  <si>
    <t>98339 en 140947</t>
  </si>
  <si>
    <t>RWZI Oostvoorne Flowmeting</t>
  </si>
  <si>
    <t>A12310736</t>
  </si>
  <si>
    <t>wl Oostvoorne 065</t>
  </si>
  <si>
    <t>065FQIR380007-141665</t>
  </si>
  <si>
    <t>Debietmeting RWZI Oostvoorne</t>
  </si>
  <si>
    <t>NA303619000</t>
  </si>
  <si>
    <t>5W4C4H-6VT0/0</t>
  </si>
  <si>
    <t>065QX110001-138383</t>
  </si>
  <si>
    <t>Monsternamepunt INF (OVOO-IFL1)</t>
  </si>
  <si>
    <t>MA006B05D00</t>
  </si>
  <si>
    <t>065QX110002-135402</t>
  </si>
  <si>
    <t>Monsternamepunt INF (OVOO-IFL2)</t>
  </si>
  <si>
    <t>L9000905D00</t>
  </si>
  <si>
    <t>CSF48-AA13B3C1+AFL6Z1</t>
  </si>
  <si>
    <t>065QX380001-149638</t>
  </si>
  <si>
    <t>Monsternamepunt EFF.</t>
  </si>
  <si>
    <t>R700EC05D00</t>
  </si>
  <si>
    <t>065QIRC20002-153490</t>
  </si>
  <si>
    <t>Redoxmeting</t>
  </si>
  <si>
    <t>SA0BBB05G00</t>
  </si>
  <si>
    <t>CM442-3775/0</t>
  </si>
  <si>
    <t>065QIRC20002</t>
  </si>
  <si>
    <t>T6005705R00</t>
  </si>
  <si>
    <t>CPS12E-1009/0</t>
  </si>
  <si>
    <t>252FICA9008-117521</t>
  </si>
  <si>
    <t>Flowmeting Rioolgemaal Heinenoord</t>
  </si>
  <si>
    <t>50W2H-UD0A9AK6A4AD</t>
  </si>
  <si>
    <t>rg Heinenoord 252</t>
  </si>
  <si>
    <t>Oud-Beijerland</t>
  </si>
  <si>
    <t>255FICA9010</t>
  </si>
  <si>
    <t>Debietmeting rioolgemaal Mijnsherenland</t>
  </si>
  <si>
    <t>53011F91000</t>
  </si>
  <si>
    <t>rg Mijnsherenland 255</t>
  </si>
  <si>
    <t>256FICA9011</t>
  </si>
  <si>
    <t>Debietmeting rioolgemaal Westmaas</t>
  </si>
  <si>
    <t>50W2H-UD0A1AA0A4AD</t>
  </si>
  <si>
    <t>rg Westmaas 256</t>
  </si>
  <si>
    <t>424FI620-17578</t>
  </si>
  <si>
    <t>Debietmeting PW naar PE-aanmaak.</t>
  </si>
  <si>
    <t>T503E919000</t>
  </si>
  <si>
    <t>5H3B26-D6T3/0</t>
  </si>
  <si>
    <t>wl Oud Beijerland 424</t>
  </si>
  <si>
    <t>424FT101-17132</t>
  </si>
  <si>
    <t>RWZI Oud-Beijerland Flowm. De Bosschen</t>
  </si>
  <si>
    <t>6712B119000</t>
  </si>
  <si>
    <t>424FT102-56914</t>
  </si>
  <si>
    <t>RWZI Oud-Beijerland Flowm. Nieuweweg</t>
  </si>
  <si>
    <t>6712B519000</t>
  </si>
  <si>
    <t>53W3F-UD0B1AA0AAAB</t>
  </si>
  <si>
    <t>424FT103-56912</t>
  </si>
  <si>
    <t>RWZI Oud-Beijerland Flowm. Oosterse Gor.</t>
  </si>
  <si>
    <t>6712B219000</t>
  </si>
  <si>
    <t>424FT104-56913</t>
  </si>
  <si>
    <t>RWZI Oud-Beijerland Flowm. Irenestraat</t>
  </si>
  <si>
    <t>6712B619000</t>
  </si>
  <si>
    <t>53W4H-UD0B1AA0AAAB</t>
  </si>
  <si>
    <t>424FT108-63389</t>
  </si>
  <si>
    <t>RWZI Oud-Beijerland Flowm. Sproeiwater</t>
  </si>
  <si>
    <t>770AB019000</t>
  </si>
  <si>
    <t>53W25-UA0B1AA0AAAB</t>
  </si>
  <si>
    <t>424FT610-17442</t>
  </si>
  <si>
    <t>Flowmeter Surplusslib</t>
  </si>
  <si>
    <t>T5111319000</t>
  </si>
  <si>
    <t>5W4C1F-213V4/0</t>
  </si>
  <si>
    <t>533FT626-17466</t>
  </si>
  <si>
    <t>Flowmeter Slibhal</t>
  </si>
  <si>
    <t>T5181E19000</t>
  </si>
  <si>
    <t>5H3B15-MTX2/0</t>
  </si>
  <si>
    <t>424FT628-63949</t>
  </si>
  <si>
    <t>Fowmeter Slibhal</t>
  </si>
  <si>
    <t>T5181D19000</t>
  </si>
  <si>
    <t>424LT201-17144</t>
  </si>
  <si>
    <t>Niveaumeting verschil over RGV.</t>
  </si>
  <si>
    <t>C1008801032</t>
  </si>
  <si>
    <t>DB53-AM71BB13EG20</t>
  </si>
  <si>
    <t>424QT340-117525</t>
  </si>
  <si>
    <t>Zuurstofmeting Straat 1 oud-beijerland</t>
  </si>
  <si>
    <t>JC04FD05G00</t>
  </si>
  <si>
    <t>424QT340</t>
  </si>
  <si>
    <t>9C005A05O00</t>
  </si>
  <si>
    <t>COS31</t>
  </si>
  <si>
    <t>424QT341-131655</t>
  </si>
  <si>
    <t>RWZI Oud Beijerland Zuurstoftransmitter</t>
  </si>
  <si>
    <t>K80A6105G00</t>
  </si>
  <si>
    <t>424QT341-131895</t>
  </si>
  <si>
    <t>RWZI Oud Beijerland zuurtsofsensor</t>
  </si>
  <si>
    <t>L103B205O00</t>
  </si>
  <si>
    <t>424QT342</t>
  </si>
  <si>
    <t>RWZI Oud Beijerland Redoxmeting AT1</t>
  </si>
  <si>
    <t>F60E3D05G00</t>
  </si>
  <si>
    <t>424QT343</t>
  </si>
  <si>
    <t>RWZI Oud-Beijerland Redox beluchtingbas.</t>
  </si>
  <si>
    <t>E50DDF05G00</t>
  </si>
  <si>
    <t>CPM253-MR0105</t>
  </si>
  <si>
    <t>424QX110001-141768</t>
  </si>
  <si>
    <t>RWZI Oud-Beijerland Monstername IFL</t>
  </si>
  <si>
    <t>P700BD05D00</t>
  </si>
  <si>
    <t>424QX240101-135400</t>
  </si>
  <si>
    <t>Monsternamepunt NBT1 (OUDB-AFN1)</t>
  </si>
  <si>
    <t>L8007F05D00</t>
  </si>
  <si>
    <t>424QX240201-141769</t>
  </si>
  <si>
    <t>Monstername NBT2</t>
  </si>
  <si>
    <t>NA007C05D00</t>
  </si>
  <si>
    <t>424QX380001-141770</t>
  </si>
  <si>
    <t>P700B805D00</t>
  </si>
  <si>
    <t>266FI560101-153637</t>
  </si>
  <si>
    <t>A17303284</t>
  </si>
  <si>
    <t>Aquaflux IFC300</t>
  </si>
  <si>
    <t>rg Achthuizen 266</t>
  </si>
  <si>
    <t>Oude-Tonge</t>
  </si>
  <si>
    <t>268FQIR010001</t>
  </si>
  <si>
    <t>640FFF19000</t>
  </si>
  <si>
    <t>53W2H-UD0B1AC4AAAB</t>
  </si>
  <si>
    <t>rg Nieuwe Tonge 268</t>
  </si>
  <si>
    <t>267FQIR010001-114302</t>
  </si>
  <si>
    <t>Debiet na vuilwaterpompen Oude Tonge</t>
  </si>
  <si>
    <t>A0990134</t>
  </si>
  <si>
    <t>IFC100 OPTIFLUX</t>
  </si>
  <si>
    <t>rg Oude Tonge 267</t>
  </si>
  <si>
    <t>139FI3801-105633</t>
  </si>
  <si>
    <t>Debietmeting na effluentpompen</t>
  </si>
  <si>
    <t>H8025A19000</t>
  </si>
  <si>
    <t>53W3F-HD091AC2AABB</t>
  </si>
  <si>
    <t>wl Oude Tonge 139</t>
  </si>
  <si>
    <t>139LT120102-132808</t>
  </si>
  <si>
    <t>L100800109A</t>
  </si>
  <si>
    <t>FMU41-ARB2A2</t>
  </si>
  <si>
    <t>139QIR200001-137049</t>
  </si>
  <si>
    <t>Oude Tonge Zuurstofmeting</t>
  </si>
  <si>
    <t>M3117805G00</t>
  </si>
  <si>
    <t>139QIR200001-148555</t>
  </si>
  <si>
    <t>Oude Tonge Zuurstofsensor</t>
  </si>
  <si>
    <t>M305A405O00</t>
  </si>
  <si>
    <t>139QT200001-54988</t>
  </si>
  <si>
    <t>Oude-Tonge RWZI Redoxmeting</t>
  </si>
  <si>
    <t>7406CF05G00</t>
  </si>
  <si>
    <t>139QT200001</t>
  </si>
  <si>
    <t>CPS12-0PA2GSA</t>
  </si>
  <si>
    <t>139QX110001-135401</t>
  </si>
  <si>
    <t>Monsternamepunt INF (OUDT-IFL1)</t>
  </si>
  <si>
    <t>L9000805D00</t>
  </si>
  <si>
    <t>139QX380001-141673</t>
  </si>
  <si>
    <t>Monstername Oude Tonge EFF</t>
  </si>
  <si>
    <t>P6008A05D00</t>
  </si>
  <si>
    <t>700MA139-17163-117740</t>
  </si>
  <si>
    <t>17163 en 117740</t>
  </si>
  <si>
    <t>Flowmeting hoeveelheid verpompt water</t>
  </si>
  <si>
    <t>5B0A9319000</t>
  </si>
  <si>
    <t>50W3F-UD0A1AC4A4AD</t>
  </si>
  <si>
    <t>258FICA9001</t>
  </si>
  <si>
    <t>Nieuw Beijerland rioolgemaal Zuidzijde K</t>
  </si>
  <si>
    <t>A7170919000</t>
  </si>
  <si>
    <t>53W2F-UD091AK6AAAB</t>
  </si>
  <si>
    <t>rg Nieuw-Beijerland 258</t>
  </si>
  <si>
    <t>Piershil</t>
  </si>
  <si>
    <t>147FICA9002-51861</t>
  </si>
  <si>
    <t>Flowmeting hoeveelheid verpompt water ge</t>
  </si>
  <si>
    <t>F61BD319000</t>
  </si>
  <si>
    <t>53W1F-UC0B1AK6AAAB</t>
  </si>
  <si>
    <t>rg Piershil 147</t>
  </si>
  <si>
    <t>098FQIR3800-148553</t>
  </si>
  <si>
    <t>Flowmeting Effluent. Activa= 148553</t>
  </si>
  <si>
    <t>RA2F7C19000</t>
  </si>
  <si>
    <t>5W4C2F-Q7D9/0</t>
  </si>
  <si>
    <t>wl Piershil 098</t>
  </si>
  <si>
    <t>098QIR2000-140339</t>
  </si>
  <si>
    <t>Zuurstofmeting RWZI Piershil</t>
  </si>
  <si>
    <t>MB053905G00</t>
  </si>
  <si>
    <t>098QIR2000-140340</t>
  </si>
  <si>
    <t>Zuurstofsensor RWZI Piershil</t>
  </si>
  <si>
    <t>MB011305O00</t>
  </si>
  <si>
    <t>098QIR2001-64998</t>
  </si>
  <si>
    <t>Redoxmeting Beluchtingbak RWZI Piershil</t>
  </si>
  <si>
    <t>A9100805G00</t>
  </si>
  <si>
    <t>098QIR2001</t>
  </si>
  <si>
    <t>098QX110001-135808</t>
  </si>
  <si>
    <t>Monsternamepunt INF (PIER-IFL1)</t>
  </si>
  <si>
    <t>L8008105D00</t>
  </si>
  <si>
    <t>098QX380001-141745</t>
  </si>
  <si>
    <t>Monsternamepunt EFFF (PIER-EFF1)</t>
  </si>
  <si>
    <t>P9004105D00</t>
  </si>
  <si>
    <t>053FQIC201-137202</t>
  </si>
  <si>
    <t>Flowmeting Slibgebouw RWZI Ridderkerk</t>
  </si>
  <si>
    <t>M30C6419000</t>
  </si>
  <si>
    <t>5L4C65-12H3/0</t>
  </si>
  <si>
    <t>sv Ridderkerk 527</t>
  </si>
  <si>
    <t>Ridderkerk</t>
  </si>
  <si>
    <t>053FQIC202-60652</t>
  </si>
  <si>
    <t>Ridderkerk RWZI bedrijfsgebouw</t>
  </si>
  <si>
    <t>T4249019000</t>
  </si>
  <si>
    <t>5W4C65-HH94/0</t>
  </si>
  <si>
    <t>527FQIC221-60590</t>
  </si>
  <si>
    <t>Debietmeting PW naar PE aanmaak.</t>
  </si>
  <si>
    <t xml:space="preserve">T5186819000 </t>
  </si>
  <si>
    <t>527FQICA232-60618</t>
  </si>
  <si>
    <t>T5186719000</t>
  </si>
  <si>
    <t>5H3B15-MRJ9/0</t>
  </si>
  <si>
    <t>527QIC203-60666</t>
  </si>
  <si>
    <t>Troebelheidsmeting Slib RWZI Ridderkerk</t>
  </si>
  <si>
    <t>4B00C205G00</t>
  </si>
  <si>
    <t>CUM253-TU0010</t>
  </si>
  <si>
    <t>wl Ridderkerk 053</t>
  </si>
  <si>
    <t>527QIC203</t>
  </si>
  <si>
    <t>CUS41</t>
  </si>
  <si>
    <t>053FQIC211</t>
  </si>
  <si>
    <t>T529C119000</t>
  </si>
  <si>
    <t>5H3B40-LD64/0</t>
  </si>
  <si>
    <t>053FQIR101-133804</t>
  </si>
  <si>
    <t>Vanaf rg Beneden rijweg Ridderkerk. (RW)</t>
  </si>
  <si>
    <t>N905AC19000</t>
  </si>
  <si>
    <t>5W4C7H-1CL3/0</t>
  </si>
  <si>
    <t>053FQIR102-133803</t>
  </si>
  <si>
    <t>Debiet van rg Ridderkerk P16. (RW)</t>
  </si>
  <si>
    <t>N90D6619000</t>
  </si>
  <si>
    <t>5W4C3F-4LL0/0</t>
  </si>
  <si>
    <t>053FQIR103-54230</t>
  </si>
  <si>
    <t>Vanaf rg H Ido Ambacht en Oostendam (RW)</t>
  </si>
  <si>
    <t>A0265827</t>
  </si>
  <si>
    <t>AQUAFLUX 020 K</t>
  </si>
  <si>
    <t>053QIRCA121-114261</t>
  </si>
  <si>
    <t>Ridderkerk Voornitrificatie O2 trans.</t>
  </si>
  <si>
    <t>HC051405G00</t>
  </si>
  <si>
    <t>053QIRCA121-131654</t>
  </si>
  <si>
    <t>Ridderkerk Voornitrificatie O2 sensor</t>
  </si>
  <si>
    <t>K805C905O00</t>
  </si>
  <si>
    <t>053QIRCA122-149514</t>
  </si>
  <si>
    <t>Redoxmeter - beluchtingscircuit Ridderk.</t>
  </si>
  <si>
    <t>R2093905G00</t>
  </si>
  <si>
    <t>053QIRCA122</t>
  </si>
  <si>
    <t>053QX110001-146621</t>
  </si>
  <si>
    <t>Monstername Influent Ridderkerk</t>
  </si>
  <si>
    <t>P6008905D00</t>
  </si>
  <si>
    <t>053QX380001-134496</t>
  </si>
  <si>
    <t>Monstername Effluent Ridderkerk</t>
  </si>
  <si>
    <t>P2000D05D00</t>
  </si>
  <si>
    <t>102FQI110005-96266</t>
  </si>
  <si>
    <t>RWZI Rozenburg Debietm. influent.(RW)</t>
  </si>
  <si>
    <t>EC109E19000</t>
  </si>
  <si>
    <t>53W4H-UD0B1AC2AAAC</t>
  </si>
  <si>
    <t>wl Rozenburg 102</t>
  </si>
  <si>
    <t>Rozenburg</t>
  </si>
  <si>
    <t>102QS200007-117742</t>
  </si>
  <si>
    <t>RWZI Rozenburg zuurstofmeting</t>
  </si>
  <si>
    <t>K3073F05G00</t>
  </si>
  <si>
    <t>CM442-C455/0</t>
  </si>
  <si>
    <t>102QS200007-138158</t>
  </si>
  <si>
    <t>RWZI Rozenburg zuurstofsensor</t>
  </si>
  <si>
    <t>L4004505O00</t>
  </si>
  <si>
    <t>102QS200008</t>
  </si>
  <si>
    <t>RWZI Rozenburg redoxsensor</t>
  </si>
  <si>
    <t>102QS200008-96426</t>
  </si>
  <si>
    <t>RWZI Rozenburg redoxtransmitter</t>
  </si>
  <si>
    <t>F2027D05G00</t>
  </si>
  <si>
    <t>CM442-1H31/0</t>
  </si>
  <si>
    <t>102QX110001-96264</t>
  </si>
  <si>
    <t>Monsternamepunt INF (ROZE-IFL1)</t>
  </si>
  <si>
    <t>EB005105D00</t>
  </si>
  <si>
    <t>CSF48-50F9/0</t>
  </si>
  <si>
    <t>102QX380001-138157</t>
  </si>
  <si>
    <t>Monsternamepunt Effluent</t>
  </si>
  <si>
    <t>NB009F05D00</t>
  </si>
  <si>
    <t>100B100</t>
  </si>
  <si>
    <t>Monsternamepunt Voorindikker</t>
  </si>
  <si>
    <t>L8000705D00</t>
  </si>
  <si>
    <t>CSF48-LCT4/0</t>
  </si>
  <si>
    <t>SVI Sluisjesdijk 309</t>
  </si>
  <si>
    <t>Sluisjesdijk</t>
  </si>
  <si>
    <t>Noord - Sluisjesdijk</t>
  </si>
  <si>
    <t>100B110200-117581</t>
  </si>
  <si>
    <t>Monsternamepunt Sharon Effluent</t>
  </si>
  <si>
    <t>L8000505D00</t>
  </si>
  <si>
    <t>100B130000-140842</t>
  </si>
  <si>
    <t>Monsternamepunt Anamox Effluent</t>
  </si>
  <si>
    <t>L8000605D00</t>
  </si>
  <si>
    <t>CSF48-LCR3/0</t>
  </si>
  <si>
    <t>100B130000-140843</t>
  </si>
  <si>
    <t>Samplefit CSA420</t>
  </si>
  <si>
    <t>L8009105A00</t>
  </si>
  <si>
    <t>CSA420-1170/0</t>
  </si>
  <si>
    <t>E+H kit 71157616/71157754</t>
  </si>
  <si>
    <t>100FICH9114-24781</t>
  </si>
  <si>
    <t>Debietmeting slib naar bandfilter</t>
  </si>
  <si>
    <t>D8105919000</t>
  </si>
  <si>
    <t>100FQIR9174-24832</t>
  </si>
  <si>
    <t>Debietmeting ingedikt slib naar gisting</t>
  </si>
  <si>
    <t>D8105719000</t>
  </si>
  <si>
    <t>100FQIR9192-24833</t>
  </si>
  <si>
    <t>Flowmeting Plymeer injectie</t>
  </si>
  <si>
    <t>640B0919000</t>
  </si>
  <si>
    <t>50W40-UA0A1AA0AAAD</t>
  </si>
  <si>
    <t>100QIT110227-151357</t>
  </si>
  <si>
    <t>Sluisjesdijk. O2-Sensor TRR 1102-00</t>
  </si>
  <si>
    <t>S1037705O00</t>
  </si>
  <si>
    <t>100QIT110227-151356</t>
  </si>
  <si>
    <t>Sluisjesdijk. TRR 1102-00 reactor</t>
  </si>
  <si>
    <t>RA110605G00</t>
  </si>
  <si>
    <t>100QIT110228-151765</t>
  </si>
  <si>
    <t>S1029E05G00</t>
  </si>
  <si>
    <t>100QIT110228-15176</t>
  </si>
  <si>
    <t>Sluisjesdijk. O2 sensor TRR 1102-28</t>
  </si>
  <si>
    <t>S1037805O00</t>
  </si>
  <si>
    <t>100QT110229-27800</t>
  </si>
  <si>
    <t>Sluisjesdijk pH meting Sharon reactor.</t>
  </si>
  <si>
    <t>8A0B4B05G00</t>
  </si>
  <si>
    <t>100QT110229</t>
  </si>
  <si>
    <t>100QT110230-27801</t>
  </si>
  <si>
    <t>8B070005G00</t>
  </si>
  <si>
    <t>100QT110230</t>
  </si>
  <si>
    <t>309PHIC632</t>
  </si>
  <si>
    <t>Gaswasser straat 1-632 pH</t>
  </si>
  <si>
    <t>A107AB05G00</t>
  </si>
  <si>
    <t>100QC138005</t>
  </si>
  <si>
    <t>Geleidbaarheid sensor Anammox</t>
  </si>
  <si>
    <t>MB037805LC0</t>
  </si>
  <si>
    <t>CLS21D-C1E1</t>
  </si>
  <si>
    <t>100QC138005-149444</t>
  </si>
  <si>
    <t>Geleidbaarheid transmitter Anammox</t>
  </si>
  <si>
    <t>MC002F05G00</t>
  </si>
  <si>
    <t>309PHIC633</t>
  </si>
  <si>
    <t>Gaswasser straat 1-633 pH</t>
  </si>
  <si>
    <t>A107A605G00</t>
  </si>
  <si>
    <t>309FI300010</t>
  </si>
  <si>
    <t>Sluisjesdijk Gisting</t>
  </si>
  <si>
    <t>76023A02000</t>
  </si>
  <si>
    <t>80A04-ASVWAAAAAAAD</t>
  </si>
  <si>
    <t>Flow, Coriolis</t>
  </si>
  <si>
    <t>309FI300020</t>
  </si>
  <si>
    <t>Sluisjesdijk Centrigue 1</t>
  </si>
  <si>
    <t>309FI300030</t>
  </si>
  <si>
    <t>Sluisjesdijk Centrifuge 2</t>
  </si>
  <si>
    <t>309FIC231</t>
  </si>
  <si>
    <t>Flowmeting Sluisjesdijk</t>
  </si>
  <si>
    <t>640B0819000</t>
  </si>
  <si>
    <t>309FIC232-24777</t>
  </si>
  <si>
    <t>640B0A19000</t>
  </si>
  <si>
    <t>309FIC245</t>
  </si>
  <si>
    <t>640B0619000</t>
  </si>
  <si>
    <t>50W80-UC0A1AA0AAAD</t>
  </si>
  <si>
    <t>309FIC246-149952</t>
  </si>
  <si>
    <t>Sluisjesdijk Debietmeting Slib</t>
  </si>
  <si>
    <t>JC0C9D19000</t>
  </si>
  <si>
    <t>309FIC246-24779</t>
  </si>
  <si>
    <t>Sluisjesdijk Debietmeter slib CF2</t>
  </si>
  <si>
    <t>640B0719000</t>
  </si>
  <si>
    <t>100FQIRC131</t>
  </si>
  <si>
    <t>Debietmeting Slibgisting 1531</t>
  </si>
  <si>
    <t>PA15F819000</t>
  </si>
  <si>
    <t>55S1Z-HC0B1AA0AAAB</t>
  </si>
  <si>
    <t>100FQIRC132</t>
  </si>
  <si>
    <t>Debietmeting Slibgisting 1532</t>
  </si>
  <si>
    <t>PA15F919000</t>
  </si>
  <si>
    <t>100FQIRC133</t>
  </si>
  <si>
    <t>Debietmeting Slibgisting 1533</t>
  </si>
  <si>
    <t>PA15F719000</t>
  </si>
  <si>
    <t>100FQIRC134</t>
  </si>
  <si>
    <t>Debietmeting Slibgisting 1534</t>
  </si>
  <si>
    <t>PA15FA19000</t>
  </si>
  <si>
    <t>100FQIRC141</t>
  </si>
  <si>
    <t>Debietmeting Slib</t>
  </si>
  <si>
    <t>M921B519000</t>
  </si>
  <si>
    <t>55S1F-HC0B1AA0AAAB</t>
  </si>
  <si>
    <t>100FQIRC142</t>
  </si>
  <si>
    <t>M921B619000</t>
  </si>
  <si>
    <t>309FT1101-04-149951</t>
  </si>
  <si>
    <t>Debietmeting watertoevoer centraat</t>
  </si>
  <si>
    <t>KB247419000</t>
  </si>
  <si>
    <t>5L4C1F-3UT1/0</t>
  </si>
  <si>
    <t>309FQIT_1310_40</t>
  </si>
  <si>
    <t>Debietmeting KN Anammox</t>
  </si>
  <si>
    <t>R906A319000</t>
  </si>
  <si>
    <t>5W4C65-7QM6/0</t>
  </si>
  <si>
    <t>100FQIRC127-153473</t>
  </si>
  <si>
    <t>T3006D19000</t>
  </si>
  <si>
    <t>5W4C1F-1WRA2/0</t>
  </si>
  <si>
    <t>309FT152_00</t>
  </si>
  <si>
    <t>Gasmeting</t>
  </si>
  <si>
    <t>P312FE02000</t>
  </si>
  <si>
    <t>65I-20AB1AD15AABBA</t>
  </si>
  <si>
    <t>309QIC631</t>
  </si>
  <si>
    <t>Gaswasser straat 1 Geleidbaarheid</t>
  </si>
  <si>
    <t>S400AA05G00</t>
  </si>
  <si>
    <t>CLM253-ID0116</t>
  </si>
  <si>
    <t>RC038605LI0</t>
  </si>
  <si>
    <t>CLS50-A1B1</t>
  </si>
  <si>
    <t>309QIC641</t>
  </si>
  <si>
    <t>Gaswasser straat 2 Geleidbaarheid</t>
  </si>
  <si>
    <t>S400A905G00</t>
  </si>
  <si>
    <t>RC038805LI0</t>
  </si>
  <si>
    <t>100QC138004</t>
  </si>
  <si>
    <t>pH sensor Anammox</t>
  </si>
  <si>
    <t>100QC138004-149445</t>
  </si>
  <si>
    <t>pH transmitter Anammox</t>
  </si>
  <si>
    <t>MC003005G00</t>
  </si>
  <si>
    <t>309PHIC634</t>
  </si>
  <si>
    <t>Gaswasser straat 1-634 pH</t>
  </si>
  <si>
    <t>A107A305G00</t>
  </si>
  <si>
    <t>309PHIC642</t>
  </si>
  <si>
    <t>Gaswasser Straat 2-642 pH</t>
  </si>
  <si>
    <t>A107A505G00</t>
  </si>
  <si>
    <t>309PHIC643</t>
  </si>
  <si>
    <t>Gaswasser Straat 2-643 pH</t>
  </si>
  <si>
    <t>A107A905G00</t>
  </si>
  <si>
    <t>309PHIC644</t>
  </si>
  <si>
    <t>Gaswasser Straat 2-644 pH</t>
  </si>
  <si>
    <t>A1079205G00</t>
  </si>
  <si>
    <t>309QIC635</t>
  </si>
  <si>
    <t>Gaswasser straat 1-635 Redox</t>
  </si>
  <si>
    <t>A107A705G00</t>
  </si>
  <si>
    <t>309QIC636</t>
  </si>
  <si>
    <t>Gaswasser straat 1-636 Redox</t>
  </si>
  <si>
    <t>A107AA05G00</t>
  </si>
  <si>
    <t>309QIC646</t>
  </si>
  <si>
    <t>Gaswasser Straat 2-646 Redox</t>
  </si>
  <si>
    <t>A107A805G00</t>
  </si>
  <si>
    <t>100FQIRC127-24834</t>
  </si>
  <si>
    <t>100FIC130003</t>
  </si>
  <si>
    <t>Debietmeting toevoer T1310_00 anammox.</t>
  </si>
  <si>
    <t>43081C91000</t>
  </si>
  <si>
    <t>50W1H-UC0A1AA0A4AD</t>
  </si>
  <si>
    <t>100FIC133005</t>
  </si>
  <si>
    <t>460FF791000</t>
  </si>
  <si>
    <t>50P80-EC0A1AA0A4AD</t>
  </si>
  <si>
    <t>100PT110233</t>
  </si>
  <si>
    <t>NC000401121</t>
  </si>
  <si>
    <t>PMD55-15060/139</t>
  </si>
  <si>
    <t>Druk, Verschil</t>
  </si>
  <si>
    <t>1-Jaarlijks Extern kalibreren</t>
  </si>
  <si>
    <t>E+H bouwt uit en in + Externe kalibratie workshop Naarden</t>
  </si>
  <si>
    <t>100PT110234</t>
  </si>
  <si>
    <t>NC000301121</t>
  </si>
  <si>
    <t>402FT01-52292</t>
  </si>
  <si>
    <t>Debietmeting RG Simonshaven</t>
  </si>
  <si>
    <t>A058482</t>
  </si>
  <si>
    <t>rg Simonshaven 402</t>
  </si>
  <si>
    <t>Spijkenisse</t>
  </si>
  <si>
    <t>523FIR2991-14135</t>
  </si>
  <si>
    <t>Debietmeting na ingedikteslippomp</t>
  </si>
  <si>
    <t>D90D4319000</t>
  </si>
  <si>
    <t>10W65-HC0A1AA0A4AA</t>
  </si>
  <si>
    <t>sv Spijkenisse 523</t>
  </si>
  <si>
    <t>101FIRQ1997-96168</t>
  </si>
  <si>
    <t>Debietmeting influent. (RW)</t>
  </si>
  <si>
    <t>F3130819000</t>
  </si>
  <si>
    <t>50W6H-UD0A1AA0AAAD</t>
  </si>
  <si>
    <t>wl Spijkenisse 101</t>
  </si>
  <si>
    <t>101FIRQ2993</t>
  </si>
  <si>
    <t>Debietmeting BW naverdunning PE</t>
  </si>
  <si>
    <t>D90D4519000</t>
  </si>
  <si>
    <t>10D40-5CGA1AA0A4AA</t>
  </si>
  <si>
    <t>523FQIC480101-154290</t>
  </si>
  <si>
    <t>Debietmeting Slibgebouw</t>
  </si>
  <si>
    <t>RB1E2219000</t>
  </si>
  <si>
    <t>5W4C25-EAM3/0</t>
  </si>
  <si>
    <t>523FQIC790001-154291</t>
  </si>
  <si>
    <t>RC07CE02000</t>
  </si>
  <si>
    <t>8I3B08-49Q6/0</t>
  </si>
  <si>
    <t>523FQIC790002-154292</t>
  </si>
  <si>
    <t>RB1E2319000</t>
  </si>
  <si>
    <t>5W4C32-3QX9/0</t>
  </si>
  <si>
    <t>101QIRCA19916</t>
  </si>
  <si>
    <t>Redoxsensor AET 1 RWZI Spijkenisse</t>
  </si>
  <si>
    <t>101QIRCA19916-97608</t>
  </si>
  <si>
    <t>Redoxmeting AET 1 RWZI Spijkenisse</t>
  </si>
  <si>
    <t>F7005E05G00</t>
  </si>
  <si>
    <t>CM442-1223/0</t>
  </si>
  <si>
    <t>101QIRCA19917</t>
  </si>
  <si>
    <t>Redoxsensor AET 2 RWZI Spijkenisse</t>
  </si>
  <si>
    <t>101QIRCA19917-97609</t>
  </si>
  <si>
    <t>Redoxmeting AET 2 RWZI Spijkenisse</t>
  </si>
  <si>
    <t>F7005F05G00</t>
  </si>
  <si>
    <t>101QX110001-139046</t>
  </si>
  <si>
    <t>Monsternamepunt Influent Spijkenisse</t>
  </si>
  <si>
    <t>N8002905D00</t>
  </si>
  <si>
    <t>101QX240101-141776</t>
  </si>
  <si>
    <t>Monsternamepunt AFN1 Spijkenisse</t>
  </si>
  <si>
    <t>P700BC05D00</t>
  </si>
  <si>
    <t>101QX240201-141744</t>
  </si>
  <si>
    <t>Monsternamepunt AFN2 Spijkenisse</t>
  </si>
  <si>
    <t>PA00C005D00</t>
  </si>
  <si>
    <t>101QIRCA1994-54213</t>
  </si>
  <si>
    <t>Zuurstofmeting AET 1 RWZI Spijkenisse</t>
  </si>
  <si>
    <t>7C072605G00</t>
  </si>
  <si>
    <t>COM253-DX0110</t>
  </si>
  <si>
    <t>101QIRCA1994</t>
  </si>
  <si>
    <t>Niet leesbaar</t>
  </si>
  <si>
    <t>COS61</t>
  </si>
  <si>
    <t>101QX380001-146914</t>
  </si>
  <si>
    <t>Monsternamepunt Effluent Spijkenisse</t>
  </si>
  <si>
    <t>P6008705D00</t>
  </si>
  <si>
    <t>101QIRCA1995-13901</t>
  </si>
  <si>
    <t>Zuurstofmeting AET 2 RWZI Spijkenisse</t>
  </si>
  <si>
    <t>97094905G00</t>
  </si>
  <si>
    <t>COM253-WX0010</t>
  </si>
  <si>
    <t>101QIRCA1995</t>
  </si>
  <si>
    <t>COS31-A2F1</t>
  </si>
  <si>
    <t>101QSA1996-153314</t>
  </si>
  <si>
    <t>Slibspiegelmeting Spijkenisse</t>
  </si>
  <si>
    <t>T3049905G00</t>
  </si>
  <si>
    <t>CM442-42V8/0</t>
  </si>
  <si>
    <t>101QSA1996</t>
  </si>
  <si>
    <t>T1000A05T04</t>
  </si>
  <si>
    <t>CUS71D-10Q9/0</t>
  </si>
  <si>
    <t>153FT010001-53950</t>
  </si>
  <si>
    <t>Flowmeting RG Mookhoek Strijensedijk</t>
  </si>
  <si>
    <t>8A1EC719000</t>
  </si>
  <si>
    <t>53W1Z-HC091AK6AAAB</t>
  </si>
  <si>
    <t>rg Mookhoek Strijensedijk 153</t>
  </si>
  <si>
    <t>Strijen</t>
  </si>
  <si>
    <t>154FT010001-136546</t>
  </si>
  <si>
    <t>Flowmeting RG Mookhoek Zweedsestraat</t>
  </si>
  <si>
    <t>MC1F6419000</t>
  </si>
  <si>
    <t>53W1F-HC0B1AK6AAAB</t>
  </si>
  <si>
    <t>rg Mookhoek Zweedsestraat 154</t>
  </si>
  <si>
    <t>152FT010001-135942</t>
  </si>
  <si>
    <t>Flowmeting Rioolgemaal Schenkeldijk</t>
  </si>
  <si>
    <t>M10A6219000</t>
  </si>
  <si>
    <t>53W1H-HC0B1AK6AAAB</t>
  </si>
  <si>
    <t>rg Schenkeldijk 152</t>
  </si>
  <si>
    <t>081FT010001-98258</t>
  </si>
  <si>
    <t>Flowmeting RG Strijen Sas</t>
  </si>
  <si>
    <t>64130219000</t>
  </si>
  <si>
    <t>53W1F-UC091AK6AAAB</t>
  </si>
  <si>
    <t>rg Strijen Sas 081</t>
  </si>
  <si>
    <t>050FT100001-60919</t>
  </si>
  <si>
    <t>Debietmeting vanaf Strijen.</t>
  </si>
  <si>
    <t>8A16F319000</t>
  </si>
  <si>
    <t>53W3F-HD0B1AA0AAAB</t>
  </si>
  <si>
    <t>wl Strijen 050</t>
  </si>
  <si>
    <t>050FT110001-60916</t>
  </si>
  <si>
    <t>AWZI Strijen influent Mookhoek</t>
  </si>
  <si>
    <t>8A16F419000</t>
  </si>
  <si>
    <t>53W1Z-HC0B1AA0AAAB</t>
  </si>
  <si>
    <t>050FT110002-60917</t>
  </si>
  <si>
    <t>AWZI Strijen influent Strijen Sas</t>
  </si>
  <si>
    <t>8A16F519000</t>
  </si>
  <si>
    <t>050FT280101-151639</t>
  </si>
  <si>
    <t>AWZI Strijen Surplusslib Debietmeting</t>
  </si>
  <si>
    <t>R70C7919000</t>
  </si>
  <si>
    <t>5W4C1F-16M87/0</t>
  </si>
  <si>
    <t>050QT190001-151534</t>
  </si>
  <si>
    <t>Zuurstof Voornitrificatie RWZI Strijen</t>
  </si>
  <si>
    <t>L8068005G00</t>
  </si>
  <si>
    <t>050QT190001-151535</t>
  </si>
  <si>
    <t>O2-sensor Voornitrificatie RWZI Strijen</t>
  </si>
  <si>
    <t>R7078A05O00</t>
  </si>
  <si>
    <t>050QT200001-151531</t>
  </si>
  <si>
    <t>Zuurstofmeting beluchting RWZI Strijen</t>
  </si>
  <si>
    <t>S10BBB05G00</t>
  </si>
  <si>
    <t>CM442-3U26/0</t>
  </si>
  <si>
    <t>050QT200001</t>
  </si>
  <si>
    <t>S10AD705O00</t>
  </si>
  <si>
    <t>050QT200002-60973</t>
  </si>
  <si>
    <t>Redoxmeting Beluchte tank RWZI Strijen</t>
  </si>
  <si>
    <t>8C078405G00</t>
  </si>
  <si>
    <t>050QT200002</t>
  </si>
  <si>
    <t>050QT200004-147636</t>
  </si>
  <si>
    <t>Drogestofmeting RWZI Strijen</t>
  </si>
  <si>
    <t>P90F9D05G00</t>
  </si>
  <si>
    <t>050QT200004-147637</t>
  </si>
  <si>
    <t>Drogestofsensor RWZI Strijen</t>
  </si>
  <si>
    <t>P9045705T00</t>
  </si>
  <si>
    <t>050QX110001-141743</t>
  </si>
  <si>
    <t>P700B905D00</t>
  </si>
  <si>
    <t>050QX380001-141742</t>
  </si>
  <si>
    <t>P700BF05D00</t>
  </si>
  <si>
    <t>103FQ51312-150958</t>
  </si>
  <si>
    <t>Debiet meting Slibdosering-1</t>
  </si>
  <si>
    <t>R719D219000</t>
  </si>
  <si>
    <t>5W4C50-R2W6/0</t>
  </si>
  <si>
    <t>sv Zwijndrecht 522</t>
  </si>
  <si>
    <t>Zwijndrecht</t>
  </si>
  <si>
    <t>522LSA53001-151504</t>
  </si>
  <si>
    <t>Niveauschakelaar slibtrechter 1</t>
  </si>
  <si>
    <t>SA0071010E6</t>
  </si>
  <si>
    <t>FMU90-R11CA131AA1A</t>
  </si>
  <si>
    <t>522LSA58001-19544</t>
  </si>
  <si>
    <t>Niveameting level switch slibtrechter 2</t>
  </si>
  <si>
    <t>SA0070010E6</t>
  </si>
  <si>
    <t>FQI-64011-151506</t>
  </si>
  <si>
    <t>Zwijndrecht Debiet Polymeer 1</t>
  </si>
  <si>
    <t>SA14A519000</t>
  </si>
  <si>
    <t>FQI-64021-153788</t>
  </si>
  <si>
    <t>Zwijndrecht Debied Polymeer 2</t>
  </si>
  <si>
    <t>SA14A419000</t>
  </si>
  <si>
    <t>103FI470001</t>
  </si>
  <si>
    <t>Flowmeting Slibgebouw bedrijfswater</t>
  </si>
  <si>
    <t>A6028119000</t>
  </si>
  <si>
    <t>53W25-UL0B1AA0BAAB</t>
  </si>
  <si>
    <t>wl Zwijndrecht 103</t>
  </si>
  <si>
    <t>103FI470002</t>
  </si>
  <si>
    <t>Flowmeting PW naar PE aanmaak</t>
  </si>
  <si>
    <t>A6028219000</t>
  </si>
  <si>
    <t>103FQ64012-54107</t>
  </si>
  <si>
    <t>Debietmeter na poly-doseerpomp P-6401</t>
  </si>
  <si>
    <t>4101E691000</t>
  </si>
  <si>
    <t>50P15-EA0A1AA0A4AD</t>
  </si>
  <si>
    <t>103FQ64021-54109</t>
  </si>
  <si>
    <t>Debietmeter na poly-doseerpomp P-6402</t>
  </si>
  <si>
    <t>103FQIR10001-50942</t>
  </si>
  <si>
    <t>Debietmeter Heerjansdam / Barendrecht</t>
  </si>
  <si>
    <t>A713CA19000</t>
  </si>
  <si>
    <t>53W4H-UD0B1AC4AAAB</t>
  </si>
  <si>
    <t>103FQIR10002-50941</t>
  </si>
  <si>
    <t>Debietmeter Hoeksewaard</t>
  </si>
  <si>
    <t>A713C919000</t>
  </si>
  <si>
    <t>103FQIR10003-50940</t>
  </si>
  <si>
    <t>Debietmeter Zwijndrecht</t>
  </si>
  <si>
    <t>A713C819000</t>
  </si>
  <si>
    <t>53W6H-UD0B1AC4AAAB</t>
  </si>
  <si>
    <t>103FQIR10004-50938</t>
  </si>
  <si>
    <t>Debietmeter Influent Hendrik Ido Ambacht</t>
  </si>
  <si>
    <t>750E4019000</t>
  </si>
  <si>
    <t>53W6H-UD0B1AC1AAAB</t>
  </si>
  <si>
    <t>103FQIR10005-50939</t>
  </si>
  <si>
    <t>Debietmeting Influent Veerplaat</t>
  </si>
  <si>
    <t>750D8A19000</t>
  </si>
  <si>
    <t>53W1H-UC0B1AC1AAAB</t>
  </si>
  <si>
    <t>103FQIR480101</t>
  </si>
  <si>
    <t>Flowmeting Slibgebouw Zwijndrecht S231</t>
  </si>
  <si>
    <t>A709FC19000</t>
  </si>
  <si>
    <t>50W25-UA0A1AA0AAAA</t>
  </si>
  <si>
    <t>103FQIR480201</t>
  </si>
  <si>
    <t>Flowmeting Slibgebouw Zwijndrecht S241</t>
  </si>
  <si>
    <t>A709FD19000</t>
  </si>
  <si>
    <t>103QIRCA20172-97637</t>
  </si>
  <si>
    <t>Zwijndrecht zuurstofmeting AET 1</t>
  </si>
  <si>
    <t>FA02A605G00</t>
  </si>
  <si>
    <t>CM442-5EL0/0</t>
  </si>
  <si>
    <t>103QIRCA20172-97638</t>
  </si>
  <si>
    <t>Zwijndrecht zuurstofsensor AET 1</t>
  </si>
  <si>
    <t>T4029A05O01</t>
  </si>
  <si>
    <t>103QIRCA25172-97635</t>
  </si>
  <si>
    <t>Zwijndrecht zuurstofmeting AET 2</t>
  </si>
  <si>
    <t>FA02A705G00</t>
  </si>
  <si>
    <t>103QIRCA25172-97636</t>
  </si>
  <si>
    <t>Zwijndrecht zuurstofsensor AET 2</t>
  </si>
  <si>
    <t>F7065205O00</t>
  </si>
  <si>
    <t>103QIRSA20175-149569</t>
  </si>
  <si>
    <t>Zwijndrecht redoxmeting AET1</t>
  </si>
  <si>
    <t>R2093805G00</t>
  </si>
  <si>
    <t>103QIRSA20175</t>
  </si>
  <si>
    <t>Zwijndrecht redoxsensor AET1</t>
  </si>
  <si>
    <t>103QIRSA25175-151650</t>
  </si>
  <si>
    <t>Zwijndrecht redoxmeting AET2</t>
  </si>
  <si>
    <t>S9047205G00</t>
  </si>
  <si>
    <t>103QIRSA25175</t>
  </si>
  <si>
    <t>Zwijndrecht redoxsensor AET2</t>
  </si>
  <si>
    <t>103QX110001-148975</t>
  </si>
  <si>
    <t>Monsternamepunt IFL Zwijndrecht</t>
  </si>
  <si>
    <t>R1002605D00</t>
  </si>
  <si>
    <t>103QX240101-148976</t>
  </si>
  <si>
    <t>Monsternamepunt AFN1 Zwijndrecht</t>
  </si>
  <si>
    <t>R1002705D00</t>
  </si>
  <si>
    <t>103QX240201-135398</t>
  </si>
  <si>
    <t>Monsternamepunt AFN2 Zwijndrecht</t>
  </si>
  <si>
    <t>L9000A05D00</t>
  </si>
  <si>
    <t>103QX380001-134949</t>
  </si>
  <si>
    <t>Monsternamepunt Effluent Zwijndrecht</t>
  </si>
  <si>
    <t>L6003705D00</t>
  </si>
  <si>
    <t>CSF48-AA12B3C1+AFZ1</t>
  </si>
  <si>
    <t>522FQ51322-54104</t>
  </si>
  <si>
    <t>Flowmeting Sliblijn 2 Zwijndrecht</t>
  </si>
  <si>
    <t>N3131619000</t>
  </si>
  <si>
    <t>5W4C50-8520/0</t>
  </si>
  <si>
    <t>Uurtarief projectmanager</t>
  </si>
  <si>
    <t>Totale kosten kalibratie</t>
  </si>
  <si>
    <t>Kalibratieplannen</t>
  </si>
  <si>
    <t xml:space="preserve">Totale kosten uitwerken kalibratieplannen conform eis P1E23  </t>
  </si>
  <si>
    <t>Bijlage 5A Prijzenblad,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</si>
</sst>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4" x14ac:knownFonts="1">
    <font>
      <sz val="9"/>
      <color theme="1"/>
      <name val="Verdana"/>
      <family val="2"/>
    </font>
    <font>
      <sz val="9"/>
      <color theme="1"/>
      <name val="Verdana"/>
      <family val="2"/>
    </font>
    <font>
      <b/>
      <sz val="9"/>
      <color theme="1"/>
      <name val="Verdana"/>
      <family val="2"/>
    </font>
    <font>
      <b/>
      <sz val="16"/>
      <color theme="1"/>
      <name val="Verdana"/>
      <family val="2"/>
    </font>
    <font>
      <b/>
      <sz val="10"/>
      <color theme="0"/>
      <name val="Verdana"/>
      <family val="2"/>
    </font>
    <font>
      <b/>
      <sz val="11"/>
      <color theme="1"/>
      <name val="Verdana"/>
      <family val="2"/>
    </font>
    <font>
      <sz val="11"/>
      <color theme="1"/>
      <name val="Calibri"/>
      <family val="2"/>
    </font>
    <font>
      <b/>
      <sz val="11"/>
      <color theme="1"/>
      <name val="Calibri"/>
      <family val="2"/>
    </font>
    <font>
      <b/>
      <sz val="11"/>
      <color theme="0"/>
      <name val="Calibri"/>
      <family val="2"/>
    </font>
    <font>
      <sz val="11"/>
      <color rgb="FF000000"/>
      <name val="Calibri"/>
      <charset val="1"/>
    </font>
    <font>
      <sz val="9"/>
      <color rgb="FFFF0000"/>
      <name val="Verdana"/>
      <family val="2"/>
    </font>
    <font>
      <sz val="11"/>
      <color theme="1"/>
      <name val="Calibri"/>
    </font>
    <font>
      <sz val="10"/>
      <color theme="1"/>
      <name val="Verdana"/>
      <family val="2"/>
    </font>
    <font>
      <sz val="11"/>
      <color theme="1"/>
      <name val="Verdana"/>
      <family val="2"/>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0070C0"/>
        <bgColor indexed="64"/>
      </patternFill>
    </fill>
    <fill>
      <patternFill patternType="solid">
        <fgColor theme="5"/>
        <bgColor indexed="64"/>
      </patternFill>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73">
    <xf numFmtId="0" fontId="0" fillId="0" borderId="0" xfId="0"/>
    <xf numFmtId="0" fontId="0" fillId="0" borderId="0" xfId="0" applyAlignment="1">
      <alignment vertical="top"/>
    </xf>
    <xf numFmtId="0" fontId="2" fillId="0" borderId="0" xfId="0" applyFont="1" applyAlignment="1">
      <alignment vertical="top"/>
    </xf>
    <xf numFmtId="164" fontId="0" fillId="0" borderId="0" xfId="0" applyNumberFormat="1" applyAlignment="1">
      <alignment vertical="top"/>
    </xf>
    <xf numFmtId="164" fontId="2" fillId="0" borderId="0" xfId="0" applyNumberFormat="1" applyFont="1" applyAlignment="1">
      <alignment vertical="top"/>
    </xf>
    <xf numFmtId="164" fontId="0" fillId="0" borderId="0" xfId="0" applyNumberFormat="1" applyAlignment="1">
      <alignment horizontal="center" vertical="top"/>
    </xf>
    <xf numFmtId="49" fontId="0" fillId="2" borderId="1" xfId="1" applyNumberFormat="1" applyFont="1" applyFill="1" applyBorder="1" applyAlignment="1">
      <alignment horizontal="center" vertical="top"/>
    </xf>
    <xf numFmtId="43" fontId="0" fillId="3" borderId="1" xfId="1" applyFont="1" applyFill="1" applyBorder="1" applyAlignment="1">
      <alignment horizontal="center" vertical="top"/>
    </xf>
    <xf numFmtId="1" fontId="0" fillId="0" borderId="0" xfId="1" applyNumberFormat="1" applyFont="1" applyAlignment="1">
      <alignment horizontal="center" vertical="top"/>
    </xf>
    <xf numFmtId="0" fontId="2" fillId="0" borderId="0" xfId="0" applyFont="1" applyAlignment="1">
      <alignment horizontal="left" vertical="center"/>
    </xf>
    <xf numFmtId="0" fontId="3" fillId="0" borderId="0" xfId="0" applyFont="1"/>
    <xf numFmtId="49" fontId="0" fillId="0" borderId="0" xfId="0" applyNumberFormat="1" applyAlignment="1">
      <alignment horizontal="center" vertical="top"/>
    </xf>
    <xf numFmtId="49" fontId="0" fillId="0" borderId="0" xfId="1" applyNumberFormat="1" applyFont="1" applyAlignment="1">
      <alignment horizontal="center" vertical="top"/>
    </xf>
    <xf numFmtId="0" fontId="2" fillId="0" borderId="16" xfId="0" applyFont="1" applyBorder="1"/>
    <xf numFmtId="0" fontId="2" fillId="0" borderId="17" xfId="0" applyFont="1" applyBorder="1" applyAlignment="1">
      <alignment horizontal="center" wrapText="1"/>
    </xf>
    <xf numFmtId="0" fontId="3" fillId="0" borderId="15" xfId="0" applyFont="1" applyBorder="1" applyAlignment="1">
      <alignment horizont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xf numFmtId="44" fontId="2" fillId="3" borderId="3" xfId="2" applyFont="1" applyFill="1" applyBorder="1" applyAlignment="1">
      <alignment horizontal="center" wrapText="1"/>
    </xf>
    <xf numFmtId="0" fontId="2" fillId="0" borderId="19" xfId="0" applyFont="1" applyBorder="1" applyAlignment="1">
      <alignment horizontal="center" vertical="center" wrapText="1"/>
    </xf>
    <xf numFmtId="164" fontId="0" fillId="0" borderId="0" xfId="0" applyNumberFormat="1" applyAlignment="1">
      <alignment horizontal="center" vertical="top" wrapText="1"/>
    </xf>
    <xf numFmtId="0" fontId="3" fillId="0" borderId="16" xfId="0" applyFont="1" applyBorder="1" applyAlignment="1">
      <alignment horizontal="center" vertical="top"/>
    </xf>
    <xf numFmtId="0" fontId="3" fillId="0" borderId="31" xfId="0" applyFont="1" applyBorder="1" applyAlignment="1">
      <alignment horizontal="center" vertical="top"/>
    </xf>
    <xf numFmtId="0" fontId="2" fillId="0" borderId="20" xfId="0" applyFont="1" applyBorder="1" applyAlignment="1">
      <alignment horizontal="center" vertical="top"/>
    </xf>
    <xf numFmtId="0" fontId="2" fillId="0" borderId="21" xfId="0" applyFont="1" applyBorder="1" applyAlignment="1">
      <alignment horizontal="center" vertical="top"/>
    </xf>
    <xf numFmtId="0" fontId="0" fillId="0" borderId="35" xfId="0" applyBorder="1"/>
    <xf numFmtId="0" fontId="0" fillId="0" borderId="35" xfId="0" applyBorder="1" applyAlignment="1">
      <alignment horizontal="left" vertical="center"/>
    </xf>
    <xf numFmtId="0" fontId="5" fillId="0" borderId="12" xfId="0" applyFont="1" applyBorder="1" applyAlignment="1">
      <alignment horizontal="left" vertical="center"/>
    </xf>
    <xf numFmtId="44" fontId="5" fillId="3" borderId="14" xfId="2" applyFont="1" applyFill="1" applyBorder="1" applyAlignment="1">
      <alignment horizontal="center" vertical="center"/>
    </xf>
    <xf numFmtId="44" fontId="1" fillId="3" borderId="2" xfId="2" applyFont="1" applyFill="1" applyBorder="1" applyAlignment="1">
      <alignment horizontal="center" vertical="center" wrapText="1"/>
    </xf>
    <xf numFmtId="0" fontId="0" fillId="0" borderId="7" xfId="0" applyBorder="1" applyAlignment="1">
      <alignment vertical="center"/>
    </xf>
    <xf numFmtId="0" fontId="0" fillId="0" borderId="35" xfId="0" applyBorder="1" applyAlignment="1">
      <alignment vertical="center"/>
    </xf>
    <xf numFmtId="0" fontId="0" fillId="0" borderId="10" xfId="0" applyBorder="1" applyAlignment="1">
      <alignment vertical="center"/>
    </xf>
    <xf numFmtId="0" fontId="2" fillId="0" borderId="10" xfId="0" applyFont="1" applyBorder="1" applyAlignment="1">
      <alignment vertical="center"/>
    </xf>
    <xf numFmtId="0" fontId="0" fillId="0" borderId="1" xfId="0" applyBorder="1" applyAlignment="1">
      <alignment horizontal="center" vertical="center" wrapText="1"/>
    </xf>
    <xf numFmtId="49" fontId="5" fillId="0" borderId="13" xfId="0" applyNumberFormat="1" applyFont="1" applyBorder="1" applyAlignment="1">
      <alignment horizontal="center" vertical="center"/>
    </xf>
    <xf numFmtId="49" fontId="2" fillId="0" borderId="0" xfId="0" applyNumberFormat="1" applyFont="1" applyAlignment="1">
      <alignment horizontal="center" vertical="center"/>
    </xf>
    <xf numFmtId="0" fontId="2" fillId="0" borderId="18" xfId="0" applyFont="1" applyBorder="1" applyAlignment="1">
      <alignment horizontal="center" vertical="center" wrapText="1"/>
    </xf>
    <xf numFmtId="0" fontId="5" fillId="0" borderId="13" xfId="0" applyFont="1" applyBorder="1" applyAlignment="1">
      <alignment horizontal="center" vertical="center"/>
    </xf>
    <xf numFmtId="0" fontId="2" fillId="0" borderId="0" xfId="0" applyFont="1" applyAlignment="1">
      <alignment horizontal="center" vertical="center"/>
    </xf>
    <xf numFmtId="44" fontId="0" fillId="3" borderId="1" xfId="2" applyFont="1" applyFill="1" applyBorder="1" applyAlignment="1">
      <alignment horizontal="center" vertical="center" wrapText="1"/>
    </xf>
    <xf numFmtId="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44" fontId="2" fillId="3" borderId="2" xfId="2" applyFont="1" applyFill="1" applyBorder="1" applyAlignment="1">
      <alignment horizontal="center" vertical="top" wrapText="1"/>
    </xf>
    <xf numFmtId="44" fontId="2" fillId="3" borderId="28" xfId="2" applyFont="1" applyFill="1" applyBorder="1" applyAlignment="1">
      <alignment horizontal="center" vertical="top" wrapText="1"/>
    </xf>
    <xf numFmtId="0" fontId="0" fillId="0" borderId="1" xfId="0" applyBorder="1" applyAlignment="1">
      <alignment horizontal="center" vertical="center"/>
    </xf>
    <xf numFmtId="0" fontId="3" fillId="0" borderId="0" xfId="0" applyFont="1" applyAlignment="1">
      <alignment horizontal="center" vertical="top"/>
    </xf>
    <xf numFmtId="0" fontId="0" fillId="0" borderId="35" xfId="0" applyBorder="1" applyAlignment="1">
      <alignment vertical="top"/>
    </xf>
    <xf numFmtId="10" fontId="2" fillId="0" borderId="0" xfId="0" applyNumberFormat="1" applyFont="1" applyAlignment="1">
      <alignment horizontal="center"/>
    </xf>
    <xf numFmtId="0" fontId="2" fillId="0" borderId="0" xfId="0" applyFont="1" applyAlignment="1">
      <alignment horizontal="center" wrapText="1"/>
    </xf>
    <xf numFmtId="164" fontId="0" fillId="2" borderId="11" xfId="0" applyNumberFormat="1" applyFill="1" applyBorder="1" applyAlignment="1">
      <alignment horizontal="center" wrapText="1"/>
    </xf>
    <xf numFmtId="164" fontId="0" fillId="3" borderId="22" xfId="0" applyNumberFormat="1" applyFill="1" applyBorder="1" applyAlignment="1">
      <alignment horizontal="center" wrapText="1"/>
    </xf>
    <xf numFmtId="164" fontId="0" fillId="0" borderId="11" xfId="0" applyNumberFormat="1" applyBorder="1" applyAlignment="1">
      <alignment horizontal="center" wrapText="1"/>
    </xf>
    <xf numFmtId="44" fontId="2" fillId="3" borderId="3" xfId="0" applyNumberFormat="1" applyFont="1" applyFill="1" applyBorder="1" applyAlignment="1">
      <alignment vertical="center"/>
    </xf>
    <xf numFmtId="44" fontId="2" fillId="3" borderId="3" xfId="0" applyNumberFormat="1" applyFont="1" applyFill="1" applyBorder="1" applyAlignment="1">
      <alignment horizontal="center" vertical="top"/>
    </xf>
    <xf numFmtId="0" fontId="6" fillId="0" borderId="0" xfId="0" applyFont="1"/>
    <xf numFmtId="0" fontId="6" fillId="0" borderId="0" xfId="0" applyFont="1" applyAlignment="1">
      <alignment horizontal="left"/>
    </xf>
    <xf numFmtId="164" fontId="6" fillId="0" borderId="0" xfId="0" applyNumberFormat="1" applyFont="1"/>
    <xf numFmtId="0" fontId="7" fillId="0" borderId="0" xfId="0" applyFont="1"/>
    <xf numFmtId="0" fontId="7" fillId="3" borderId="1" xfId="0" applyFont="1" applyFill="1" applyBorder="1"/>
    <xf numFmtId="0" fontId="7" fillId="0" borderId="1" xfId="0" applyFont="1" applyBorder="1"/>
    <xf numFmtId="0" fontId="6" fillId="0" borderId="1" xfId="0" applyFont="1" applyBorder="1"/>
    <xf numFmtId="0" fontId="6" fillId="0" borderId="1" xfId="0" applyFont="1" applyBorder="1" applyAlignment="1">
      <alignment horizontal="left"/>
    </xf>
    <xf numFmtId="0" fontId="6" fillId="0" borderId="18" xfId="0" applyFont="1" applyBorder="1"/>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8" xfId="0" applyFont="1" applyFill="1" applyBorder="1" applyAlignment="1">
      <alignment horizontal="center" vertical="center"/>
    </xf>
    <xf numFmtId="0" fontId="8" fillId="5" borderId="15" xfId="0" applyFont="1" applyFill="1" applyBorder="1" applyAlignment="1">
      <alignment horizontal="center" vertical="center" wrapText="1"/>
    </xf>
    <xf numFmtId="164" fontId="8" fillId="5" borderId="20" xfId="0" applyNumberFormat="1" applyFont="1" applyFill="1" applyBorder="1" applyAlignment="1">
      <alignment horizontal="center" vertical="center"/>
    </xf>
    <xf numFmtId="164" fontId="8" fillId="5" borderId="21" xfId="0" applyNumberFormat="1" applyFont="1" applyFill="1" applyBorder="1" applyAlignment="1">
      <alignment horizontal="center" vertical="center"/>
    </xf>
    <xf numFmtId="164" fontId="8" fillId="5" borderId="38" xfId="0" applyNumberFormat="1" applyFont="1" applyFill="1" applyBorder="1" applyAlignment="1">
      <alignment horizontal="center" vertical="center"/>
    </xf>
    <xf numFmtId="0" fontId="8" fillId="5" borderId="35" xfId="0" applyFont="1" applyFill="1" applyBorder="1" applyAlignment="1">
      <alignment horizontal="center" vertical="center" wrapText="1"/>
    </xf>
    <xf numFmtId="164" fontId="8" fillId="5" borderId="1" xfId="0" applyNumberFormat="1" applyFont="1" applyFill="1" applyBorder="1" applyAlignment="1">
      <alignment horizontal="center" vertical="center"/>
    </xf>
    <xf numFmtId="164" fontId="8" fillId="5" borderId="2" xfId="0" applyNumberFormat="1" applyFont="1" applyFill="1" applyBorder="1" applyAlignment="1">
      <alignment horizontal="center" vertical="center"/>
    </xf>
    <xf numFmtId="0" fontId="7" fillId="0" borderId="0" xfId="0" applyFont="1" applyAlignment="1">
      <alignment horizontal="center" vertical="center"/>
    </xf>
    <xf numFmtId="0" fontId="6" fillId="0" borderId="35" xfId="0" applyFont="1" applyBorder="1"/>
    <xf numFmtId="164" fontId="6" fillId="0" borderId="1" xfId="0" applyNumberFormat="1" applyFont="1" applyBorder="1"/>
    <xf numFmtId="164" fontId="6" fillId="0" borderId="2" xfId="0" applyNumberFormat="1" applyFont="1" applyBorder="1"/>
    <xf numFmtId="164" fontId="6" fillId="2" borderId="1" xfId="0" applyNumberFormat="1" applyFont="1" applyFill="1" applyBorder="1"/>
    <xf numFmtId="164" fontId="6" fillId="3" borderId="18" xfId="0" applyNumberFormat="1" applyFont="1" applyFill="1" applyBorder="1"/>
    <xf numFmtId="0" fontId="9" fillId="0" borderId="1" xfId="0" applyFont="1" applyBorder="1"/>
    <xf numFmtId="0" fontId="6" fillId="0" borderId="1" xfId="0" applyFont="1" applyBorder="1" applyAlignment="1">
      <alignment wrapText="1"/>
    </xf>
    <xf numFmtId="0" fontId="6" fillId="0" borderId="10" xfId="0" applyFont="1" applyBorder="1"/>
    <xf numFmtId="164" fontId="6" fillId="0" borderId="11" xfId="0" applyNumberFormat="1" applyFont="1" applyBorder="1"/>
    <xf numFmtId="164" fontId="6" fillId="0" borderId="3" xfId="0" applyNumberFormat="1" applyFont="1" applyBorder="1"/>
    <xf numFmtId="0" fontId="7" fillId="0" borderId="0" xfId="0" applyFont="1" applyAlignment="1">
      <alignment horizontal="left"/>
    </xf>
    <xf numFmtId="164" fontId="7" fillId="0" borderId="0" xfId="0" applyNumberFormat="1" applyFont="1"/>
    <xf numFmtId="44" fontId="1" fillId="3" borderId="28" xfId="2" applyFont="1" applyFill="1" applyBorder="1" applyAlignment="1">
      <alignment horizontal="center" vertical="top" wrapText="1"/>
    </xf>
    <xf numFmtId="44" fontId="0" fillId="3" borderId="1" xfId="2" applyFont="1" applyFill="1" applyBorder="1" applyAlignment="1">
      <alignment horizontal="center" vertical="top" wrapText="1"/>
    </xf>
    <xf numFmtId="44" fontId="1" fillId="3" borderId="26" xfId="2" applyFont="1" applyFill="1" applyBorder="1" applyAlignment="1">
      <alignment horizontal="center" vertical="top" wrapText="1"/>
    </xf>
    <xf numFmtId="164" fontId="6" fillId="3" borderId="2" xfId="0" applyNumberFormat="1" applyFont="1" applyFill="1" applyBorder="1"/>
    <xf numFmtId="164" fontId="7" fillId="3" borderId="41" xfId="0" applyNumberFormat="1" applyFont="1" applyFill="1" applyBorder="1"/>
    <xf numFmtId="164" fontId="6" fillId="3" borderId="42" xfId="0" applyNumberFormat="1" applyFont="1" applyFill="1" applyBorder="1"/>
    <xf numFmtId="164" fontId="11" fillId="2" borderId="1" xfId="0" applyNumberFormat="1" applyFont="1" applyFill="1" applyBorder="1"/>
    <xf numFmtId="164" fontId="13" fillId="0" borderId="0" xfId="0" applyNumberFormat="1" applyFont="1" applyAlignment="1">
      <alignment vertical="top"/>
    </xf>
    <xf numFmtId="0" fontId="12" fillId="0" borderId="0" xfId="0" applyFont="1" applyAlignment="1">
      <alignment vertical="top"/>
    </xf>
    <xf numFmtId="164" fontId="12" fillId="0" borderId="0" xfId="0" applyNumberFormat="1" applyFont="1" applyAlignment="1">
      <alignment horizontal="left" vertical="top"/>
    </xf>
    <xf numFmtId="0" fontId="12" fillId="0" borderId="0" xfId="0" applyFont="1" applyAlignment="1">
      <alignment horizontal="left" vertical="top"/>
    </xf>
    <xf numFmtId="164" fontId="12" fillId="0" borderId="0" xfId="0" applyNumberFormat="1" applyFont="1" applyAlignment="1">
      <alignment horizontal="center" vertical="top"/>
    </xf>
    <xf numFmtId="0" fontId="12" fillId="0" borderId="0" xfId="0" applyFont="1" applyAlignment="1">
      <alignment horizontal="center" vertical="top"/>
    </xf>
    <xf numFmtId="0" fontId="10" fillId="0" borderId="0" xfId="0" applyFont="1" applyAlignment="1">
      <alignment vertical="top"/>
    </xf>
    <xf numFmtId="1" fontId="0" fillId="6" borderId="11" xfId="0" applyNumberFormat="1" applyFill="1" applyBorder="1" applyAlignment="1">
      <alignment horizontal="center" wrapText="1"/>
    </xf>
    <xf numFmtId="164" fontId="0" fillId="2" borderId="1" xfId="0" applyNumberFormat="1" applyFill="1" applyBorder="1" applyAlignment="1" applyProtection="1">
      <alignment horizontal="center" vertical="center"/>
      <protection locked="0"/>
    </xf>
    <xf numFmtId="44" fontId="2" fillId="2" borderId="2" xfId="2" applyFont="1" applyFill="1" applyBorder="1" applyAlignment="1" applyProtection="1">
      <alignment horizontal="center" vertical="top" wrapText="1"/>
      <protection locked="0"/>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32" xfId="0" applyFont="1" applyBorder="1" applyAlignment="1">
      <alignment horizontal="center" vertical="top"/>
    </xf>
    <xf numFmtId="0" fontId="3" fillId="0" borderId="33" xfId="0" applyFont="1" applyBorder="1" applyAlignment="1">
      <alignment horizontal="center" vertical="top"/>
    </xf>
    <xf numFmtId="0" fontId="3" fillId="0" borderId="34" xfId="0" applyFont="1" applyBorder="1" applyAlignment="1">
      <alignment horizontal="center" vertical="top"/>
    </xf>
    <xf numFmtId="0" fontId="3" fillId="0" borderId="15"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164" fontId="0" fillId="2" borderId="18" xfId="0" applyNumberFormat="1" applyFill="1" applyBorder="1" applyAlignment="1" applyProtection="1">
      <alignment horizontal="center" vertical="center"/>
      <protection locked="0"/>
    </xf>
    <xf numFmtId="164" fontId="0" fillId="2" borderId="19"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4" fillId="2" borderId="1" xfId="0" applyFont="1" applyFill="1" applyBorder="1" applyAlignment="1">
      <alignment horizontal="left" vertical="top" wrapText="1"/>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24" xfId="0" applyBorder="1" applyAlignment="1">
      <alignment horizontal="left" vertical="top" wrapText="1"/>
    </xf>
    <xf numFmtId="0" fontId="0" fillId="0" borderId="23" xfId="0" applyBorder="1" applyAlignment="1">
      <alignment horizontal="left" vertical="top" wrapText="1"/>
    </xf>
    <xf numFmtId="0" fontId="0" fillId="0" borderId="25" xfId="0" applyBorder="1" applyAlignment="1">
      <alignment horizontal="left" vertical="top" wrapText="1"/>
    </xf>
    <xf numFmtId="164" fontId="0" fillId="2" borderId="36" xfId="0" applyNumberFormat="1" applyFill="1" applyBorder="1" applyAlignment="1" applyProtection="1">
      <alignment horizontal="center"/>
      <protection locked="0"/>
    </xf>
    <xf numFmtId="164" fontId="0" fillId="2" borderId="22" xfId="0" applyNumberFormat="1" applyFill="1" applyBorder="1" applyAlignment="1" applyProtection="1">
      <alignment horizontal="center"/>
      <protection locked="0"/>
    </xf>
    <xf numFmtId="10" fontId="0" fillId="2" borderId="36" xfId="0" applyNumberFormat="1" applyFill="1" applyBorder="1" applyAlignment="1" applyProtection="1">
      <alignment horizontal="center"/>
      <protection locked="0"/>
    </xf>
    <xf numFmtId="10" fontId="0" fillId="2" borderId="22" xfId="0" applyNumberFormat="1" applyFill="1" applyBorder="1" applyAlignment="1" applyProtection="1">
      <alignment horizontal="center"/>
      <protection locked="0"/>
    </xf>
    <xf numFmtId="0" fontId="0" fillId="0" borderId="29" xfId="0" applyBorder="1" applyAlignment="1">
      <alignment horizontal="left" vertical="center"/>
    </xf>
    <xf numFmtId="0" fontId="0" fillId="0" borderId="30" xfId="0" applyBorder="1" applyAlignment="1">
      <alignment horizontal="left" vertical="center"/>
    </xf>
    <xf numFmtId="0" fontId="0" fillId="0" borderId="27" xfId="0" applyBorder="1" applyAlignment="1">
      <alignment horizontal="left" vertical="center"/>
    </xf>
    <xf numFmtId="0" fontId="2" fillId="0" borderId="40" xfId="0" applyFont="1" applyBorder="1" applyAlignment="1">
      <alignment horizontal="left" vertical="center"/>
    </xf>
    <xf numFmtId="0" fontId="2" fillId="0" borderId="37" xfId="0" applyFont="1" applyBorder="1" applyAlignment="1">
      <alignment horizontal="left" vertical="center"/>
    </xf>
    <xf numFmtId="0" fontId="2" fillId="0" borderId="22" xfId="0" applyFont="1" applyBorder="1" applyAlignment="1">
      <alignment horizontal="left" vertical="center"/>
    </xf>
    <xf numFmtId="0" fontId="2" fillId="0" borderId="40" xfId="0" applyFont="1" applyBorder="1" applyAlignment="1">
      <alignment horizontal="left" vertical="top"/>
    </xf>
    <xf numFmtId="0" fontId="2" fillId="0" borderId="37" xfId="0" applyFont="1" applyBorder="1" applyAlignment="1">
      <alignment horizontal="left" vertical="top"/>
    </xf>
    <xf numFmtId="0" fontId="2" fillId="0" borderId="22" xfId="0" applyFont="1" applyBorder="1" applyAlignment="1">
      <alignment horizontal="left" vertical="top"/>
    </xf>
    <xf numFmtId="0" fontId="5" fillId="3" borderId="39" xfId="0" applyFont="1" applyFill="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7" fillId="0" borderId="24" xfId="0" applyFont="1" applyBorder="1" applyAlignment="1">
      <alignment horizontal="center"/>
    </xf>
    <xf numFmtId="0" fontId="7" fillId="0" borderId="23" xfId="0" applyFont="1" applyBorder="1" applyAlignment="1">
      <alignment horizontal="center"/>
    </xf>
    <xf numFmtId="0" fontId="7" fillId="0" borderId="25" xfId="0" applyFont="1" applyBorder="1" applyAlignment="1">
      <alignment horizontal="center"/>
    </xf>
    <xf numFmtId="0" fontId="7" fillId="0" borderId="32" xfId="0" quotePrefix="1" applyFont="1" applyBorder="1" applyAlignment="1">
      <alignment horizontal="center"/>
    </xf>
    <xf numFmtId="0" fontId="7" fillId="0" borderId="33" xfId="0" quotePrefix="1" applyFont="1" applyBorder="1" applyAlignment="1">
      <alignment horizontal="center"/>
    </xf>
    <xf numFmtId="0" fontId="7" fillId="0" borderId="34" xfId="0" quotePrefix="1" applyFont="1" applyBorder="1" applyAlignment="1">
      <alignment horizont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E8DC2-C2C0-4F8D-AE25-051DFDBCB578}">
  <sheetPr>
    <pageSetUpPr fitToPage="1"/>
  </sheetPr>
  <dimension ref="A1:O63"/>
  <sheetViews>
    <sheetView showGridLines="0" tabSelected="1" zoomScaleNormal="100" workbookViewId="0"/>
  </sheetViews>
  <sheetFormatPr defaultColWidth="9" defaultRowHeight="12.75" x14ac:dyDescent="0.15"/>
  <cols>
    <col min="1" max="1" width="54.75" style="1" customWidth="1"/>
    <col min="2" max="2" width="22.375" style="11" customWidth="1"/>
    <col min="3" max="3" width="15.125" style="11" customWidth="1"/>
    <col min="4" max="4" width="14.25" style="8" customWidth="1"/>
    <col min="5" max="5" width="15.5" style="5" customWidth="1"/>
    <col min="6" max="6" width="25.125" style="5" customWidth="1"/>
    <col min="7" max="7" width="13.5" style="3" customWidth="1"/>
    <col min="8" max="8" width="12.5" style="3" customWidth="1"/>
    <col min="9" max="9" width="19.25" style="97" bestFit="1" customWidth="1"/>
    <col min="10" max="16384" width="9" style="1"/>
  </cols>
  <sheetData>
    <row r="1" spans="1:15" ht="17.100000000000001" customHeight="1" x14ac:dyDescent="0.15">
      <c r="A1" s="2" t="s">
        <v>1914</v>
      </c>
    </row>
    <row r="2" spans="1:15" ht="17.100000000000001" customHeight="1" x14ac:dyDescent="0.15">
      <c r="A2" s="1" t="s">
        <v>0</v>
      </c>
    </row>
    <row r="4" spans="1:15" ht="29.45" customHeight="1" thickBot="1" x14ac:dyDescent="0.2">
      <c r="A4" s="106" t="s">
        <v>1</v>
      </c>
      <c r="B4" s="107"/>
      <c r="C4" s="107"/>
      <c r="D4" s="107"/>
      <c r="E4" s="107"/>
      <c r="F4" s="108"/>
      <c r="H4" s="96"/>
      <c r="M4" s="102"/>
      <c r="N4" s="102"/>
    </row>
    <row r="5" spans="1:15" ht="19.5" x14ac:dyDescent="0.15">
      <c r="A5" s="124" t="s">
        <v>2</v>
      </c>
      <c r="B5" s="125"/>
      <c r="C5" s="125"/>
      <c r="D5" s="125"/>
      <c r="E5" s="125"/>
      <c r="F5" s="126"/>
      <c r="N5" s="102"/>
    </row>
    <row r="6" spans="1:15" ht="17.100000000000001" customHeight="1" x14ac:dyDescent="0.15">
      <c r="A6" s="23"/>
      <c r="B6" s="48"/>
      <c r="C6" s="48"/>
      <c r="D6" s="24"/>
      <c r="E6" s="25" t="s">
        <v>3</v>
      </c>
      <c r="F6" s="26" t="s">
        <v>4</v>
      </c>
    </row>
    <row r="7" spans="1:15" ht="17.100000000000001" customHeight="1" x14ac:dyDescent="0.15">
      <c r="A7" s="115" t="s">
        <v>5</v>
      </c>
      <c r="B7" s="116"/>
      <c r="C7" s="116"/>
      <c r="D7" s="117"/>
      <c r="E7" s="90">
        <f>Instrumentenlijst!U550</f>
        <v>0</v>
      </c>
      <c r="F7" s="45">
        <f>E7*10</f>
        <v>0</v>
      </c>
      <c r="G7" s="22"/>
      <c r="H7" s="22"/>
    </row>
    <row r="8" spans="1:15" ht="19.5" x14ac:dyDescent="0.15">
      <c r="A8" s="124" t="s">
        <v>6</v>
      </c>
      <c r="B8" s="125"/>
      <c r="C8" s="125"/>
      <c r="D8" s="125"/>
      <c r="E8" s="125"/>
      <c r="F8" s="126"/>
      <c r="I8" s="99"/>
      <c r="O8" s="102"/>
    </row>
    <row r="9" spans="1:15" ht="17.100000000000001" customHeight="1" x14ac:dyDescent="0.15">
      <c r="A9" s="23"/>
      <c r="B9" s="48"/>
      <c r="C9" s="48"/>
      <c r="D9" s="24"/>
      <c r="E9" s="25" t="s">
        <v>3</v>
      </c>
      <c r="F9" s="26" t="s">
        <v>4</v>
      </c>
    </row>
    <row r="10" spans="1:15" ht="17.100000000000001" customHeight="1" x14ac:dyDescent="0.15">
      <c r="A10" s="115" t="s">
        <v>7</v>
      </c>
      <c r="B10" s="116"/>
      <c r="C10" s="116"/>
      <c r="D10" s="117"/>
      <c r="E10" s="90">
        <f>Instrumentenlijst!X550</f>
        <v>0</v>
      </c>
      <c r="F10" s="45">
        <f>E10*10</f>
        <v>0</v>
      </c>
      <c r="G10" s="22"/>
      <c r="H10" s="22"/>
      <c r="I10" s="101"/>
    </row>
    <row r="11" spans="1:15" ht="22.15" customHeight="1" x14ac:dyDescent="0.15">
      <c r="A11" s="118" t="s">
        <v>8</v>
      </c>
      <c r="B11" s="119"/>
      <c r="C11" s="119"/>
      <c r="D11" s="119"/>
      <c r="E11" s="119"/>
      <c r="F11" s="120"/>
      <c r="I11" s="100"/>
    </row>
    <row r="12" spans="1:15" ht="17.100000000000001" customHeight="1" x14ac:dyDescent="0.15">
      <c r="A12" s="23"/>
      <c r="B12" s="48"/>
      <c r="C12" s="48"/>
      <c r="D12" s="24"/>
      <c r="E12" s="25" t="s">
        <v>9</v>
      </c>
      <c r="F12" s="26" t="s">
        <v>4</v>
      </c>
      <c r="I12" s="100"/>
    </row>
    <row r="13" spans="1:15" ht="17.100000000000001" customHeight="1" x14ac:dyDescent="0.15">
      <c r="A13" s="154" t="s">
        <v>10</v>
      </c>
      <c r="B13" s="155"/>
      <c r="C13" s="155"/>
      <c r="D13" s="156"/>
      <c r="E13" s="91">
        <f>Instrumentenlijst!AA550</f>
        <v>0</v>
      </c>
      <c r="F13" s="89">
        <f>E13*10</f>
        <v>0</v>
      </c>
      <c r="I13" s="100"/>
    </row>
    <row r="14" spans="1:15" ht="17.100000000000001" customHeight="1" x14ac:dyDescent="0.15">
      <c r="A14" s="154" t="s">
        <v>11</v>
      </c>
      <c r="B14" s="155"/>
      <c r="C14" s="155"/>
      <c r="D14" s="156"/>
      <c r="E14" s="91">
        <f>Instrumentenlijst!AD550</f>
        <v>0</v>
      </c>
      <c r="F14" s="89">
        <f>E14*2</f>
        <v>0</v>
      </c>
      <c r="I14" s="100"/>
    </row>
    <row r="15" spans="1:15" ht="17.100000000000001" customHeight="1" thickBot="1" x14ac:dyDescent="0.2">
      <c r="A15" s="157" t="s">
        <v>1911</v>
      </c>
      <c r="B15" s="158"/>
      <c r="C15" s="158"/>
      <c r="D15" s="158"/>
      <c r="E15" s="159"/>
      <c r="F15" s="46">
        <f>SUM(F13:F14)</f>
        <v>0</v>
      </c>
      <c r="G15" s="22"/>
      <c r="H15" s="22"/>
      <c r="I15" s="101"/>
    </row>
    <row r="16" spans="1:15" ht="17.100000000000001" customHeight="1" x14ac:dyDescent="0.15">
      <c r="A16" s="124" t="s">
        <v>1912</v>
      </c>
      <c r="B16" s="125"/>
      <c r="C16" s="125"/>
      <c r="D16" s="125"/>
      <c r="E16" s="125"/>
      <c r="F16" s="126"/>
      <c r="G16" s="22"/>
      <c r="H16" s="22"/>
      <c r="I16" s="101"/>
    </row>
    <row r="17" spans="1:14" ht="17.100000000000001" customHeight="1" thickBot="1" x14ac:dyDescent="0.2">
      <c r="A17" s="157" t="s">
        <v>1913</v>
      </c>
      <c r="B17" s="158"/>
      <c r="C17" s="158"/>
      <c r="D17" s="158"/>
      <c r="E17" s="159"/>
      <c r="F17" s="105"/>
      <c r="G17" s="22"/>
      <c r="H17" s="22"/>
      <c r="I17" s="101"/>
    </row>
    <row r="18" spans="1:14" ht="19.899999999999999" customHeight="1" x14ac:dyDescent="0.25">
      <c r="A18" s="121" t="s">
        <v>12</v>
      </c>
      <c r="B18" s="122"/>
      <c r="C18" s="122"/>
      <c r="D18" s="122"/>
      <c r="E18" s="122"/>
      <c r="F18" s="123"/>
      <c r="I18" s="100"/>
    </row>
    <row r="19" spans="1:14" ht="63" customHeight="1" x14ac:dyDescent="0.25">
      <c r="A19" s="15"/>
      <c r="B19" s="130" t="s">
        <v>13</v>
      </c>
      <c r="C19" s="131"/>
      <c r="D19" s="39" t="s">
        <v>14</v>
      </c>
      <c r="E19" s="18" t="s">
        <v>15</v>
      </c>
      <c r="F19" s="17" t="s">
        <v>16</v>
      </c>
      <c r="I19" s="100"/>
    </row>
    <row r="20" spans="1:14" ht="17.100000000000001" customHeight="1" x14ac:dyDescent="0.15">
      <c r="A20" s="27" t="s">
        <v>17</v>
      </c>
      <c r="B20" s="132"/>
      <c r="C20" s="133"/>
      <c r="D20" s="36">
        <v>50</v>
      </c>
      <c r="E20" s="42">
        <f>B20*D20</f>
        <v>0</v>
      </c>
      <c r="F20" s="31">
        <f>E20*10</f>
        <v>0</v>
      </c>
      <c r="I20" s="98"/>
      <c r="K20" s="102"/>
    </row>
    <row r="21" spans="1:14" ht="17.100000000000001" customHeight="1" x14ac:dyDescent="0.15">
      <c r="A21" s="27" t="s">
        <v>18</v>
      </c>
      <c r="B21" s="132"/>
      <c r="C21" s="133"/>
      <c r="D21" s="36">
        <v>16</v>
      </c>
      <c r="E21" s="42">
        <f t="shared" ref="E21:E22" si="0">B21*D21</f>
        <v>0</v>
      </c>
      <c r="F21" s="31">
        <f t="shared" ref="F21:F22" si="1">E21*10</f>
        <v>0</v>
      </c>
      <c r="I21" s="100"/>
    </row>
    <row r="22" spans="1:14" ht="17.100000000000001" customHeight="1" x14ac:dyDescent="0.15">
      <c r="A22" s="28" t="s">
        <v>19</v>
      </c>
      <c r="B22" s="132"/>
      <c r="C22" s="133"/>
      <c r="D22" s="36">
        <v>8</v>
      </c>
      <c r="E22" s="42">
        <f t="shared" si="0"/>
        <v>0</v>
      </c>
      <c r="F22" s="31">
        <f t="shared" si="1"/>
        <v>0</v>
      </c>
      <c r="I22" s="100"/>
    </row>
    <row r="23" spans="1:14" ht="17.100000000000001" customHeight="1" x14ac:dyDescent="0.15">
      <c r="A23" s="28" t="s">
        <v>20</v>
      </c>
      <c r="B23" s="132"/>
      <c r="C23" s="133"/>
      <c r="D23" s="36">
        <v>4</v>
      </c>
      <c r="E23" s="42">
        <f>B23*D23</f>
        <v>0</v>
      </c>
      <c r="F23" s="31">
        <f>E23*10</f>
        <v>0</v>
      </c>
      <c r="I23" s="98"/>
      <c r="M23" s="102"/>
      <c r="N23" s="102"/>
    </row>
    <row r="24" spans="1:14" ht="17.100000000000001" customHeight="1" x14ac:dyDescent="0.15">
      <c r="A24" s="49" t="s">
        <v>21</v>
      </c>
      <c r="B24" s="132"/>
      <c r="C24" s="133"/>
      <c r="D24" s="36">
        <v>12</v>
      </c>
      <c r="E24" s="42">
        <f>B24*D24</f>
        <v>0</v>
      </c>
      <c r="F24" s="31">
        <f>E24*10</f>
        <v>0</v>
      </c>
      <c r="M24" s="102"/>
    </row>
    <row r="25" spans="1:14" ht="17.100000000000001" customHeight="1" thickBot="1" x14ac:dyDescent="0.2">
      <c r="A25" s="160" t="s">
        <v>22</v>
      </c>
      <c r="B25" s="161"/>
      <c r="C25" s="161"/>
      <c r="D25" s="161"/>
      <c r="E25" s="162"/>
      <c r="F25" s="56">
        <f>SUM(F20:F24)</f>
        <v>0</v>
      </c>
      <c r="I25" s="100"/>
    </row>
    <row r="26" spans="1:14" ht="19.5" x14ac:dyDescent="0.15">
      <c r="A26" s="109" t="s">
        <v>23</v>
      </c>
      <c r="B26" s="110"/>
      <c r="C26" s="110"/>
      <c r="D26" s="110"/>
      <c r="E26" s="110"/>
      <c r="F26" s="111"/>
      <c r="I26" s="100"/>
    </row>
    <row r="27" spans="1:14" ht="36.6" customHeight="1" x14ac:dyDescent="0.25">
      <c r="A27" s="15"/>
      <c r="B27" s="130" t="s">
        <v>24</v>
      </c>
      <c r="C27" s="131"/>
      <c r="D27" s="18" t="s">
        <v>25</v>
      </c>
      <c r="E27" s="17" t="s">
        <v>26</v>
      </c>
      <c r="F27" s="17" t="s">
        <v>27</v>
      </c>
      <c r="H27" s="1"/>
    </row>
    <row r="28" spans="1:14" s="2" customFormat="1" ht="20.25" thickBot="1" x14ac:dyDescent="0.3">
      <c r="A28" s="35" t="s">
        <v>28</v>
      </c>
      <c r="B28" s="152"/>
      <c r="C28" s="153"/>
      <c r="D28" s="54">
        <v>175000</v>
      </c>
      <c r="E28" s="53">
        <f>D28-(B28*D28)</f>
        <v>175000</v>
      </c>
      <c r="F28" s="20">
        <f>E28*10</f>
        <v>1750000</v>
      </c>
      <c r="G28" s="10"/>
      <c r="I28" s="97"/>
    </row>
    <row r="29" spans="1:14" s="2" customFormat="1" ht="19.5" x14ac:dyDescent="0.25">
      <c r="A29" s="121" t="s">
        <v>29</v>
      </c>
      <c r="B29" s="122"/>
      <c r="C29" s="122"/>
      <c r="D29" s="122"/>
      <c r="E29" s="122"/>
      <c r="F29" s="123"/>
      <c r="G29" s="10"/>
      <c r="I29" s="97"/>
    </row>
    <row r="30" spans="1:14" s="2" customFormat="1" ht="45" x14ac:dyDescent="0.25">
      <c r="A30" s="15"/>
      <c r="B30" s="16" t="s">
        <v>13</v>
      </c>
      <c r="C30" s="39" t="s">
        <v>30</v>
      </c>
      <c r="D30" s="39" t="s">
        <v>31</v>
      </c>
      <c r="E30" s="21" t="s">
        <v>32</v>
      </c>
      <c r="F30" s="17" t="s">
        <v>16</v>
      </c>
      <c r="G30" s="10"/>
      <c r="I30" s="97"/>
    </row>
    <row r="31" spans="1:14" s="2" customFormat="1" ht="17.100000000000001" customHeight="1" x14ac:dyDescent="0.25">
      <c r="A31" s="27" t="s">
        <v>33</v>
      </c>
      <c r="B31" s="104"/>
      <c r="C31" s="47">
        <v>15</v>
      </c>
      <c r="D31" s="36">
        <v>16</v>
      </c>
      <c r="E31" s="42">
        <f>B31*C31*D31</f>
        <v>0</v>
      </c>
      <c r="F31" s="31">
        <f>E31*10</f>
        <v>0</v>
      </c>
      <c r="G31" s="10"/>
      <c r="I31" s="97"/>
    </row>
    <row r="32" spans="1:14" s="2" customFormat="1" ht="17.100000000000001" customHeight="1" x14ac:dyDescent="0.25">
      <c r="A32" s="27" t="s">
        <v>34</v>
      </c>
      <c r="B32" s="104"/>
      <c r="C32" s="47">
        <v>15</v>
      </c>
      <c r="D32" s="36">
        <v>8</v>
      </c>
      <c r="E32" s="42">
        <f>B32*C32*D32</f>
        <v>0</v>
      </c>
      <c r="F32" s="31">
        <f t="shared" ref="F32:F33" si="2">E32*10</f>
        <v>0</v>
      </c>
      <c r="G32" s="10"/>
      <c r="I32" s="97"/>
    </row>
    <row r="33" spans="1:9" s="2" customFormat="1" ht="17.100000000000001" customHeight="1" x14ac:dyDescent="0.25">
      <c r="A33" s="27" t="s">
        <v>1910</v>
      </c>
      <c r="B33" s="104"/>
      <c r="C33" s="47">
        <v>7</v>
      </c>
      <c r="D33" s="36">
        <v>4</v>
      </c>
      <c r="E33" s="42">
        <f>B33*C33*D33</f>
        <v>0</v>
      </c>
      <c r="F33" s="31">
        <f t="shared" si="2"/>
        <v>0</v>
      </c>
      <c r="G33" s="10"/>
      <c r="I33" s="97"/>
    </row>
    <row r="34" spans="1:9" s="2" customFormat="1" ht="17.100000000000001" customHeight="1" x14ac:dyDescent="0.25">
      <c r="A34" s="27" t="s">
        <v>21</v>
      </c>
      <c r="B34" s="104"/>
      <c r="C34" s="47">
        <v>30</v>
      </c>
      <c r="D34" s="36">
        <v>8</v>
      </c>
      <c r="E34" s="42">
        <f>B34*C34*D34</f>
        <v>0</v>
      </c>
      <c r="F34" s="31">
        <f t="shared" ref="F34" si="3">E34*10</f>
        <v>0</v>
      </c>
      <c r="G34" s="10"/>
      <c r="I34" s="97"/>
    </row>
    <row r="35" spans="1:9" s="2" customFormat="1" ht="17.100000000000001" customHeight="1" thickBot="1" x14ac:dyDescent="0.3">
      <c r="A35" s="157" t="s">
        <v>35</v>
      </c>
      <c r="B35" s="158"/>
      <c r="C35" s="158"/>
      <c r="D35" s="158"/>
      <c r="E35" s="159"/>
      <c r="F35" s="55">
        <f>SUM(F31:F34)</f>
        <v>0</v>
      </c>
      <c r="G35" s="10"/>
      <c r="I35" s="97"/>
    </row>
    <row r="36" spans="1:9" s="2" customFormat="1" ht="28.5" customHeight="1" x14ac:dyDescent="0.25">
      <c r="A36" s="127" t="s">
        <v>36</v>
      </c>
      <c r="B36" s="128"/>
      <c r="C36" s="128"/>
      <c r="D36" s="128"/>
      <c r="E36" s="128"/>
      <c r="F36" s="129"/>
      <c r="G36" s="10"/>
      <c r="I36" s="97"/>
    </row>
    <row r="37" spans="1:9" s="2" customFormat="1" ht="35.450000000000003" customHeight="1" x14ac:dyDescent="0.25">
      <c r="A37" s="15"/>
      <c r="B37" s="130" t="s">
        <v>24</v>
      </c>
      <c r="C37" s="131"/>
      <c r="D37" s="18" t="s">
        <v>37</v>
      </c>
      <c r="E37" s="21" t="s">
        <v>38</v>
      </c>
      <c r="F37" s="17" t="s">
        <v>39</v>
      </c>
      <c r="I37" s="97"/>
    </row>
    <row r="38" spans="1:9" s="2" customFormat="1" ht="16.5" customHeight="1" thickBot="1" x14ac:dyDescent="0.2">
      <c r="A38" s="19" t="s">
        <v>40</v>
      </c>
      <c r="B38" s="152"/>
      <c r="C38" s="153"/>
      <c r="D38" s="52"/>
      <c r="E38" s="53">
        <f>D38*B38</f>
        <v>0</v>
      </c>
      <c r="F38" s="20">
        <f>10*B38*D38</f>
        <v>0</v>
      </c>
      <c r="I38" s="97"/>
    </row>
    <row r="39" spans="1:9" s="2" customFormat="1" ht="19.5" x14ac:dyDescent="0.25">
      <c r="A39" s="127" t="s">
        <v>41</v>
      </c>
      <c r="B39" s="128"/>
      <c r="C39" s="128"/>
      <c r="D39" s="128"/>
      <c r="E39" s="128"/>
      <c r="F39" s="129"/>
      <c r="I39" s="97"/>
    </row>
    <row r="40" spans="1:9" s="2" customFormat="1" ht="22.5" x14ac:dyDescent="0.25">
      <c r="A40" s="15"/>
      <c r="B40" s="130" t="s">
        <v>42</v>
      </c>
      <c r="C40" s="131"/>
      <c r="D40" s="18" t="s">
        <v>43</v>
      </c>
      <c r="E40" s="21" t="s">
        <v>44</v>
      </c>
      <c r="F40" s="17" t="s">
        <v>45</v>
      </c>
      <c r="I40" s="97"/>
    </row>
    <row r="41" spans="1:9" s="2" customFormat="1" ht="17.100000000000001" customHeight="1" x14ac:dyDescent="0.15">
      <c r="A41" s="19" t="s">
        <v>41</v>
      </c>
      <c r="B41" s="150"/>
      <c r="C41" s="151"/>
      <c r="D41" s="103">
        <v>16</v>
      </c>
      <c r="E41" s="53">
        <f>D41*B41</f>
        <v>0</v>
      </c>
      <c r="F41" s="20">
        <f>10*B41*D41</f>
        <v>0</v>
      </c>
      <c r="I41" s="97"/>
    </row>
    <row r="42" spans="1:9" s="2" customFormat="1" ht="17.100000000000001" customHeight="1" thickBot="1" x14ac:dyDescent="0.2">
      <c r="A42" s="13"/>
      <c r="B42" s="50"/>
      <c r="C42" s="50"/>
      <c r="D42" s="51"/>
      <c r="E42" s="51"/>
      <c r="F42" s="14"/>
      <c r="I42" s="97"/>
    </row>
    <row r="43" spans="1:9" s="2" customFormat="1" ht="17.100000000000001" customHeight="1" thickBot="1" x14ac:dyDescent="0.2">
      <c r="A43" s="112" t="s">
        <v>46</v>
      </c>
      <c r="B43" s="113"/>
      <c r="C43" s="113"/>
      <c r="D43" s="113"/>
      <c r="E43" s="114"/>
      <c r="F43" s="30">
        <f>F7+F10+F15+F17+F25+F28+F35+F38+F41</f>
        <v>1750000</v>
      </c>
      <c r="I43" s="97"/>
    </row>
    <row r="44" spans="1:9" s="2" customFormat="1" ht="17.100000000000001" customHeight="1" thickBot="1" x14ac:dyDescent="0.2">
      <c r="A44" s="29" t="s">
        <v>47</v>
      </c>
      <c r="B44" s="37"/>
      <c r="C44" s="37"/>
      <c r="D44" s="40"/>
      <c r="E44" s="43">
        <v>0.21</v>
      </c>
      <c r="F44" s="30">
        <f>F43*E44</f>
        <v>367500</v>
      </c>
      <c r="I44" s="97"/>
    </row>
    <row r="45" spans="1:9" s="2" customFormat="1" ht="17.100000000000001" customHeight="1" thickBot="1" x14ac:dyDescent="0.2">
      <c r="A45" s="29" t="s">
        <v>48</v>
      </c>
      <c r="B45" s="37"/>
      <c r="C45" s="37"/>
      <c r="D45" s="40"/>
      <c r="E45" s="44"/>
      <c r="F45" s="30">
        <f>SUM(F43:F44)</f>
        <v>2117500</v>
      </c>
      <c r="G45" s="4"/>
      <c r="I45" s="97"/>
    </row>
    <row r="46" spans="1:9" s="2" customFormat="1" ht="21" customHeight="1" x14ac:dyDescent="0.15">
      <c r="A46" s="9"/>
      <c r="B46" s="38"/>
      <c r="C46" s="38"/>
      <c r="D46" s="41"/>
      <c r="E46" s="41"/>
      <c r="F46" s="41"/>
      <c r="G46" s="4"/>
      <c r="I46" s="97"/>
    </row>
    <row r="47" spans="1:9" s="2" customFormat="1" ht="13.9" customHeight="1" x14ac:dyDescent="0.15">
      <c r="A47" s="6" t="s">
        <v>49</v>
      </c>
      <c r="B47" s="12"/>
      <c r="C47" s="12"/>
      <c r="D47" s="8"/>
      <c r="E47" s="5"/>
      <c r="F47" s="5"/>
      <c r="G47" s="4"/>
      <c r="I47" s="97"/>
    </row>
    <row r="48" spans="1:9" s="2" customFormat="1" x14ac:dyDescent="0.15">
      <c r="A48" s="7" t="s">
        <v>50</v>
      </c>
      <c r="B48" s="12"/>
      <c r="C48" s="12"/>
      <c r="D48" s="8"/>
      <c r="E48" s="5"/>
      <c r="F48" s="5"/>
      <c r="G48" s="4"/>
      <c r="I48" s="97"/>
    </row>
    <row r="49" spans="1:8" x14ac:dyDescent="0.15">
      <c r="A49" s="12"/>
      <c r="B49" s="12"/>
      <c r="C49" s="12"/>
    </row>
    <row r="50" spans="1:8" x14ac:dyDescent="0.15">
      <c r="A50" s="141" t="s">
        <v>51</v>
      </c>
      <c r="B50" s="141"/>
      <c r="C50" s="141"/>
      <c r="D50" s="141"/>
      <c r="E50" s="141"/>
      <c r="F50" s="141"/>
    </row>
    <row r="51" spans="1:8" ht="16.5" customHeight="1" thickBot="1" x14ac:dyDescent="0.2">
      <c r="A51" s="147" t="s">
        <v>52</v>
      </c>
      <c r="B51" s="148"/>
      <c r="C51" s="148"/>
      <c r="D51" s="148"/>
      <c r="E51" s="148"/>
      <c r="F51" s="149"/>
    </row>
    <row r="52" spans="1:8" ht="53.25" customHeight="1" thickBot="1" x14ac:dyDescent="0.2">
      <c r="A52" s="144" t="s">
        <v>53</v>
      </c>
      <c r="B52" s="145"/>
      <c r="C52" s="145"/>
      <c r="D52" s="145"/>
      <c r="E52" s="145"/>
      <c r="F52" s="146"/>
    </row>
    <row r="53" spans="1:8" ht="17.100000000000001" customHeight="1" thickBot="1" x14ac:dyDescent="0.2">
      <c r="A53" s="144" t="s">
        <v>54</v>
      </c>
      <c r="B53" s="145"/>
      <c r="C53" s="145"/>
      <c r="D53" s="145"/>
      <c r="E53" s="145"/>
      <c r="F53" s="146"/>
    </row>
    <row r="54" spans="1:8" ht="17.100000000000001" customHeight="1" thickBot="1" x14ac:dyDescent="0.2">
      <c r="A54" s="144" t="s">
        <v>55</v>
      </c>
      <c r="B54" s="145"/>
      <c r="C54" s="145"/>
      <c r="D54" s="145"/>
      <c r="E54" s="145"/>
      <c r="F54" s="146"/>
    </row>
    <row r="55" spans="1:8" ht="17.100000000000001" customHeight="1" thickBot="1" x14ac:dyDescent="0.2">
      <c r="A55" s="138" t="s">
        <v>56</v>
      </c>
      <c r="B55" s="139"/>
      <c r="C55" s="139"/>
      <c r="D55" s="139"/>
      <c r="E55" s="139"/>
      <c r="F55" s="140"/>
    </row>
    <row r="56" spans="1:8" ht="21.75" customHeight="1" thickBot="1" x14ac:dyDescent="0.2">
      <c r="A56" s="12"/>
      <c r="B56" s="12"/>
      <c r="C56" s="12"/>
    </row>
    <row r="57" spans="1:8" ht="17.100000000000001" customHeight="1" x14ac:dyDescent="0.15">
      <c r="A57" s="32" t="s">
        <v>57</v>
      </c>
      <c r="B57" s="142"/>
      <c r="C57" s="142"/>
      <c r="D57" s="142"/>
      <c r="E57" s="142"/>
      <c r="F57" s="143"/>
    </row>
    <row r="58" spans="1:8" ht="17.100000000000001" customHeight="1" x14ac:dyDescent="0.15">
      <c r="A58" s="33" t="s">
        <v>58</v>
      </c>
      <c r="B58" s="134"/>
      <c r="C58" s="134"/>
      <c r="D58" s="134"/>
      <c r="E58" s="134"/>
      <c r="F58" s="135"/>
    </row>
    <row r="59" spans="1:8" ht="17.100000000000001" customHeight="1" x14ac:dyDescent="0.15">
      <c r="A59" s="33" t="s">
        <v>59</v>
      </c>
      <c r="B59" s="134"/>
      <c r="C59" s="134"/>
      <c r="D59" s="134"/>
      <c r="E59" s="134"/>
      <c r="F59" s="135"/>
      <c r="G59" s="1"/>
      <c r="H59" s="1"/>
    </row>
    <row r="60" spans="1:8" ht="17.100000000000001" customHeight="1" x14ac:dyDescent="0.15">
      <c r="A60" s="33" t="s">
        <v>60</v>
      </c>
      <c r="B60" s="134"/>
      <c r="C60" s="134"/>
      <c r="D60" s="134"/>
      <c r="E60" s="134"/>
      <c r="F60" s="135"/>
      <c r="G60" s="1"/>
      <c r="H60" s="1"/>
    </row>
    <row r="61" spans="1:8" ht="42.6" customHeight="1" thickBot="1" x14ac:dyDescent="0.2">
      <c r="A61" s="34" t="s">
        <v>61</v>
      </c>
      <c r="B61" s="136"/>
      <c r="C61" s="136"/>
      <c r="D61" s="136"/>
      <c r="E61" s="136"/>
      <c r="F61" s="137"/>
      <c r="G61" s="1"/>
      <c r="H61" s="1"/>
    </row>
    <row r="62" spans="1:8" ht="15" customHeight="1" x14ac:dyDescent="0.15">
      <c r="G62" s="1"/>
      <c r="H62" s="1"/>
    </row>
    <row r="63" spans="1:8" ht="57" customHeight="1" x14ac:dyDescent="0.15">
      <c r="G63" s="1"/>
      <c r="H63" s="1"/>
    </row>
  </sheetData>
  <sheetProtection algorithmName="SHA-512" hashValue="ivHOa5Yov5uq9QSQEJyAX1yWIMs0cW9HjAARdBadrgcxAXQTppUom6cgVSMQsxn4nKMVwtnQA/bSlRBqv+HouQ==" saltValue="pUlSktsFFMbWjCR9swAdHA==" spinCount="100000" sheet="1" objects="1" scenarios="1"/>
  <mergeCells count="42">
    <mergeCell ref="B41:C41"/>
    <mergeCell ref="B24:C24"/>
    <mergeCell ref="A5:F5"/>
    <mergeCell ref="A7:D7"/>
    <mergeCell ref="B28:C28"/>
    <mergeCell ref="B38:C38"/>
    <mergeCell ref="B37:C37"/>
    <mergeCell ref="A13:D13"/>
    <mergeCell ref="A14:D14"/>
    <mergeCell ref="A15:E15"/>
    <mergeCell ref="A25:E25"/>
    <mergeCell ref="A35:E35"/>
    <mergeCell ref="B27:C27"/>
    <mergeCell ref="A16:F16"/>
    <mergeCell ref="A17:E17"/>
    <mergeCell ref="B60:F60"/>
    <mergeCell ref="B61:F61"/>
    <mergeCell ref="A55:F55"/>
    <mergeCell ref="A50:F50"/>
    <mergeCell ref="B57:F57"/>
    <mergeCell ref="B58:F58"/>
    <mergeCell ref="B59:F59"/>
    <mergeCell ref="A53:F53"/>
    <mergeCell ref="A54:F54"/>
    <mergeCell ref="A51:F51"/>
    <mergeCell ref="A52:F52"/>
    <mergeCell ref="A4:F4"/>
    <mergeCell ref="A26:F26"/>
    <mergeCell ref="A43:E43"/>
    <mergeCell ref="A10:D10"/>
    <mergeCell ref="A11:F11"/>
    <mergeCell ref="A18:F18"/>
    <mergeCell ref="A8:F8"/>
    <mergeCell ref="A36:F36"/>
    <mergeCell ref="A29:F29"/>
    <mergeCell ref="B19:C19"/>
    <mergeCell ref="B20:C20"/>
    <mergeCell ref="B21:C21"/>
    <mergeCell ref="B23:C23"/>
    <mergeCell ref="B22:C22"/>
    <mergeCell ref="A39:F39"/>
    <mergeCell ref="B40:C40"/>
  </mergeCells>
  <pageMargins left="0.43" right="0.1" top="0.28999999999999998" bottom="0.28000000000000003" header="0.17" footer="0.11811023622047245"/>
  <pageSetup paperSize="9" scale="61" orientation="portrait" r:id="rId1"/>
  <headerFooter>
    <oddFooter>&amp;C&amp;8&amp;P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FD8F-D892-49E2-AA62-5080886DCEFB}">
  <dimension ref="A1:AD550"/>
  <sheetViews>
    <sheetView zoomScaleNormal="100" workbookViewId="0">
      <pane ySplit="4" topLeftCell="A5" activePane="bottomLeft" state="frozen"/>
      <selection activeCell="Q1" sqref="Q1"/>
      <selection pane="bottomLeft" activeCell="AC7" sqref="AC7"/>
    </sheetView>
  </sheetViews>
  <sheetFormatPr defaultColWidth="9.75" defaultRowHeight="15" x14ac:dyDescent="0.25"/>
  <cols>
    <col min="1" max="1" width="19.25" style="57" customWidth="1"/>
    <col min="2" max="2" width="8.75" style="57" customWidth="1"/>
    <col min="3" max="3" width="35.25" style="57" customWidth="1"/>
    <col min="4" max="4" width="15.25" style="58" bestFit="1" customWidth="1"/>
    <col min="5" max="5" width="24.25" style="57" bestFit="1" customWidth="1"/>
    <col min="6" max="6" width="21.625" style="57" bestFit="1" customWidth="1"/>
    <col min="7" max="7" width="22.25" style="57" customWidth="1"/>
    <col min="8" max="8" width="10.75" style="57" customWidth="1"/>
    <col min="9" max="9" width="10.625" style="57" customWidth="1"/>
    <col min="10" max="10" width="23.25" style="57" customWidth="1"/>
    <col min="11" max="11" width="18.75" style="57" customWidth="1"/>
    <col min="12" max="12" width="25.875" style="57" customWidth="1"/>
    <col min="13" max="13" width="13.625" style="57" customWidth="1"/>
    <col min="14" max="14" width="8.875" style="57" customWidth="1"/>
    <col min="15" max="15" width="13.25" style="57" customWidth="1"/>
    <col min="16" max="16" width="72.25" style="57" customWidth="1"/>
    <col min="17" max="17" width="62.25" style="57" bestFit="1" customWidth="1"/>
    <col min="18" max="18" width="29.125" style="57" customWidth="1"/>
    <col min="19" max="19" width="13.25" style="57" customWidth="1"/>
    <col min="20" max="20" width="10.875" style="59" bestFit="1" customWidth="1"/>
    <col min="21" max="21" width="9.75" style="59"/>
    <col min="22" max="22" width="10" style="57" customWidth="1"/>
    <col min="23" max="24" width="9.75" style="59"/>
    <col min="25" max="25" width="10.625" style="57" customWidth="1"/>
    <col min="26" max="27" width="10.625" style="59" customWidth="1"/>
    <col min="28" max="28" width="10.75" style="57" customWidth="1"/>
    <col min="29" max="29" width="10.875" style="59" customWidth="1"/>
    <col min="30" max="30" width="11" style="59" customWidth="1"/>
    <col min="31" max="16384" width="9.75" style="57"/>
  </cols>
  <sheetData>
    <row r="1" spans="1:30" ht="15.75" thickBot="1" x14ac:dyDescent="0.3">
      <c r="D1" s="57"/>
      <c r="K1" s="58"/>
    </row>
    <row r="2" spans="1:30" ht="23.45" customHeight="1" thickBot="1" x14ac:dyDescent="0.3">
      <c r="A2" s="163" t="s">
        <v>62</v>
      </c>
      <c r="B2" s="163"/>
      <c r="D2" s="57"/>
      <c r="K2" s="58"/>
      <c r="S2" s="164" t="s">
        <v>2</v>
      </c>
      <c r="T2" s="165"/>
      <c r="U2" s="166"/>
      <c r="V2" s="164" t="s">
        <v>63</v>
      </c>
      <c r="W2" s="165"/>
      <c r="X2" s="166"/>
      <c r="Y2" s="164" t="s">
        <v>64</v>
      </c>
      <c r="Z2" s="165"/>
      <c r="AA2" s="165"/>
      <c r="AB2" s="165"/>
      <c r="AC2" s="165"/>
      <c r="AD2" s="166"/>
    </row>
    <row r="3" spans="1:30" ht="15.75" customHeight="1" thickBot="1" x14ac:dyDescent="0.3">
      <c r="A3" s="61"/>
      <c r="B3" s="62"/>
      <c r="C3" s="63"/>
      <c r="D3" s="63"/>
      <c r="E3" s="63"/>
      <c r="F3" s="63"/>
      <c r="G3" s="63"/>
      <c r="H3" s="63"/>
      <c r="I3" s="63"/>
      <c r="J3" s="63"/>
      <c r="K3" s="64"/>
      <c r="L3" s="63"/>
      <c r="M3" s="63"/>
      <c r="N3" s="63"/>
      <c r="O3" s="63"/>
      <c r="P3" s="63"/>
      <c r="Q3" s="63"/>
      <c r="R3" s="65"/>
      <c r="S3" s="167"/>
      <c r="T3" s="168"/>
      <c r="U3" s="169"/>
      <c r="V3" s="167"/>
      <c r="W3" s="168"/>
      <c r="X3" s="169"/>
      <c r="Y3" s="170" t="s">
        <v>64</v>
      </c>
      <c r="Z3" s="171"/>
      <c r="AA3" s="172"/>
      <c r="AB3" s="170" t="s">
        <v>65</v>
      </c>
      <c r="AC3" s="171"/>
      <c r="AD3" s="172"/>
    </row>
    <row r="4" spans="1:30" s="76" customFormat="1" ht="60" x14ac:dyDescent="0.15">
      <c r="A4" s="66" t="s">
        <v>66</v>
      </c>
      <c r="B4" s="66" t="s">
        <v>67</v>
      </c>
      <c r="C4" s="66" t="s">
        <v>68</v>
      </c>
      <c r="D4" s="66" t="s">
        <v>69</v>
      </c>
      <c r="E4" s="66" t="s">
        <v>70</v>
      </c>
      <c r="F4" s="66" t="s">
        <v>71</v>
      </c>
      <c r="G4" s="66" t="s">
        <v>72</v>
      </c>
      <c r="H4" s="67" t="s">
        <v>73</v>
      </c>
      <c r="I4" s="67" t="s">
        <v>74</v>
      </c>
      <c r="J4" s="66" t="s">
        <v>75</v>
      </c>
      <c r="K4" s="66" t="s">
        <v>76</v>
      </c>
      <c r="L4" s="66" t="s">
        <v>77</v>
      </c>
      <c r="M4" s="66" t="s">
        <v>78</v>
      </c>
      <c r="N4" s="66" t="s">
        <v>79</v>
      </c>
      <c r="O4" s="66" t="s">
        <v>80</v>
      </c>
      <c r="P4" s="66" t="s">
        <v>81</v>
      </c>
      <c r="Q4" s="66" t="s">
        <v>82</v>
      </c>
      <c r="R4" s="68" t="s">
        <v>83</v>
      </c>
      <c r="S4" s="69" t="s">
        <v>84</v>
      </c>
      <c r="T4" s="70" t="s">
        <v>85</v>
      </c>
      <c r="U4" s="71" t="s">
        <v>86</v>
      </c>
      <c r="V4" s="69" t="s">
        <v>87</v>
      </c>
      <c r="W4" s="70" t="s">
        <v>85</v>
      </c>
      <c r="X4" s="72" t="s">
        <v>86</v>
      </c>
      <c r="Y4" s="73" t="s">
        <v>88</v>
      </c>
      <c r="Z4" s="74" t="s">
        <v>85</v>
      </c>
      <c r="AA4" s="75" t="s">
        <v>86</v>
      </c>
      <c r="AB4" s="73" t="s">
        <v>89</v>
      </c>
      <c r="AC4" s="74" t="s">
        <v>85</v>
      </c>
      <c r="AD4" s="75" t="s">
        <v>86</v>
      </c>
    </row>
    <row r="5" spans="1:30" x14ac:dyDescent="0.25">
      <c r="A5" s="64" t="s">
        <v>90</v>
      </c>
      <c r="B5" s="64">
        <v>151578</v>
      </c>
      <c r="C5" s="63" t="s">
        <v>91</v>
      </c>
      <c r="D5" s="64" t="s">
        <v>92</v>
      </c>
      <c r="E5" s="63" t="s">
        <v>93</v>
      </c>
      <c r="F5" s="64" t="s">
        <v>94</v>
      </c>
      <c r="G5" s="64" t="s">
        <v>95</v>
      </c>
      <c r="H5" s="64"/>
      <c r="I5" s="64"/>
      <c r="J5" s="64"/>
      <c r="K5" s="63" t="s">
        <v>96</v>
      </c>
      <c r="L5" s="63" t="s">
        <v>97</v>
      </c>
      <c r="M5" s="63" t="s">
        <v>98</v>
      </c>
      <c r="N5" s="63" t="s">
        <v>99</v>
      </c>
      <c r="O5" s="63" t="s">
        <v>100</v>
      </c>
      <c r="P5" s="63" t="s">
        <v>101</v>
      </c>
      <c r="Q5" s="63"/>
      <c r="R5" s="65"/>
      <c r="S5" s="77"/>
      <c r="T5" s="78"/>
      <c r="U5" s="79"/>
      <c r="V5" s="77">
        <v>2</v>
      </c>
      <c r="W5" s="80"/>
      <c r="X5" s="81">
        <f>V5*W5</f>
        <v>0</v>
      </c>
      <c r="Y5" s="77"/>
      <c r="Z5" s="78"/>
      <c r="AA5" s="79"/>
      <c r="AB5" s="77"/>
      <c r="AC5" s="78"/>
      <c r="AD5" s="79"/>
    </row>
    <row r="6" spans="1:30" x14ac:dyDescent="0.25">
      <c r="A6" s="64" t="s">
        <v>102</v>
      </c>
      <c r="B6" s="64">
        <v>151579</v>
      </c>
      <c r="C6" s="63" t="s">
        <v>91</v>
      </c>
      <c r="D6" s="64" t="s">
        <v>103</v>
      </c>
      <c r="E6" s="63" t="s">
        <v>104</v>
      </c>
      <c r="F6" s="64" t="s">
        <v>94</v>
      </c>
      <c r="G6" s="64" t="s">
        <v>95</v>
      </c>
      <c r="H6" s="64"/>
      <c r="I6" s="64"/>
      <c r="J6" s="64"/>
      <c r="K6" s="63" t="s">
        <v>96</v>
      </c>
      <c r="L6" s="63" t="s">
        <v>97</v>
      </c>
      <c r="M6" s="63" t="s">
        <v>98</v>
      </c>
      <c r="N6" s="63" t="s">
        <v>99</v>
      </c>
      <c r="O6" s="63" t="s">
        <v>100</v>
      </c>
      <c r="P6" s="63" t="s">
        <v>101</v>
      </c>
      <c r="Q6" s="63"/>
      <c r="R6" s="65"/>
      <c r="S6" s="77"/>
      <c r="T6" s="78"/>
      <c r="U6" s="79"/>
      <c r="V6" s="77">
        <v>2</v>
      </c>
      <c r="W6" s="80"/>
      <c r="X6" s="81">
        <f t="shared" ref="X6:X69" si="0">V6*W6</f>
        <v>0</v>
      </c>
      <c r="Y6" s="77"/>
      <c r="Z6" s="78"/>
      <c r="AA6" s="79"/>
      <c r="AB6" s="77"/>
      <c r="AC6" s="78"/>
      <c r="AD6" s="79"/>
    </row>
    <row r="7" spans="1:30" x14ac:dyDescent="0.25">
      <c r="A7" s="64" t="s">
        <v>105</v>
      </c>
      <c r="B7" s="64">
        <v>30022</v>
      </c>
      <c r="C7" s="63" t="s">
        <v>106</v>
      </c>
      <c r="D7" s="64" t="s">
        <v>107</v>
      </c>
      <c r="E7" s="63" t="s">
        <v>108</v>
      </c>
      <c r="F7" s="64" t="s">
        <v>109</v>
      </c>
      <c r="G7" s="64" t="s">
        <v>110</v>
      </c>
      <c r="H7" s="64" t="s">
        <v>111</v>
      </c>
      <c r="I7" s="64">
        <v>2026</v>
      </c>
      <c r="J7" s="64" t="s">
        <v>112</v>
      </c>
      <c r="K7" s="63" t="s">
        <v>96</v>
      </c>
      <c r="L7" s="63" t="s">
        <v>97</v>
      </c>
      <c r="M7" s="63" t="s">
        <v>98</v>
      </c>
      <c r="N7" s="63" t="s">
        <v>99</v>
      </c>
      <c r="O7" s="63" t="s">
        <v>113</v>
      </c>
      <c r="P7" s="63" t="s">
        <v>114</v>
      </c>
      <c r="Q7" s="63"/>
      <c r="R7" s="65" t="s">
        <v>115</v>
      </c>
      <c r="S7" s="77"/>
      <c r="T7" s="78"/>
      <c r="U7" s="79"/>
      <c r="V7" s="77">
        <v>1</v>
      </c>
      <c r="W7" s="80"/>
      <c r="X7" s="81">
        <f t="shared" si="0"/>
        <v>0</v>
      </c>
      <c r="Y7" s="77"/>
      <c r="Z7" s="78"/>
      <c r="AA7" s="79"/>
      <c r="AB7" s="77">
        <v>1</v>
      </c>
      <c r="AC7" s="80"/>
      <c r="AD7" s="92">
        <f t="shared" ref="AD7" si="1">AB7*AC7</f>
        <v>0</v>
      </c>
    </row>
    <row r="8" spans="1:30" x14ac:dyDescent="0.25">
      <c r="A8" s="64" t="s">
        <v>116</v>
      </c>
      <c r="B8" s="64">
        <v>151641</v>
      </c>
      <c r="C8" s="63" t="s">
        <v>117</v>
      </c>
      <c r="D8" s="64" t="s">
        <v>118</v>
      </c>
      <c r="E8" s="63" t="s">
        <v>119</v>
      </c>
      <c r="F8" s="64" t="s">
        <v>120</v>
      </c>
      <c r="G8" s="64" t="s">
        <v>121</v>
      </c>
      <c r="H8" s="64"/>
      <c r="I8" s="64"/>
      <c r="J8" s="64"/>
      <c r="K8" s="63" t="s">
        <v>96</v>
      </c>
      <c r="L8" s="63" t="s">
        <v>97</v>
      </c>
      <c r="M8" s="63" t="s">
        <v>98</v>
      </c>
      <c r="N8" s="63" t="s">
        <v>99</v>
      </c>
      <c r="O8" s="63" t="s">
        <v>113</v>
      </c>
      <c r="P8" s="63" t="s">
        <v>122</v>
      </c>
      <c r="Q8" s="63"/>
      <c r="R8" s="65"/>
      <c r="S8" s="77"/>
      <c r="T8" s="78"/>
      <c r="U8" s="79"/>
      <c r="V8" s="77">
        <v>1</v>
      </c>
      <c r="W8" s="80"/>
      <c r="X8" s="81">
        <f t="shared" si="0"/>
        <v>0</v>
      </c>
      <c r="Y8" s="77"/>
      <c r="Z8" s="78"/>
      <c r="AA8" s="79"/>
      <c r="AB8" s="77"/>
      <c r="AC8" s="78"/>
      <c r="AD8" s="79"/>
    </row>
    <row r="9" spans="1:30" x14ac:dyDescent="0.25">
      <c r="A9" s="64" t="s">
        <v>123</v>
      </c>
      <c r="B9" s="64">
        <v>151642</v>
      </c>
      <c r="C9" s="63" t="s">
        <v>124</v>
      </c>
      <c r="D9" s="64" t="s">
        <v>125</v>
      </c>
      <c r="E9" s="63" t="s">
        <v>119</v>
      </c>
      <c r="F9" s="64" t="s">
        <v>120</v>
      </c>
      <c r="G9" s="64" t="s">
        <v>121</v>
      </c>
      <c r="H9" s="64"/>
      <c r="I9" s="64"/>
      <c r="J9" s="64"/>
      <c r="K9" s="63" t="s">
        <v>96</v>
      </c>
      <c r="L9" s="63" t="s">
        <v>97</v>
      </c>
      <c r="M9" s="63" t="s">
        <v>98</v>
      </c>
      <c r="N9" s="63" t="s">
        <v>99</v>
      </c>
      <c r="O9" s="63" t="s">
        <v>113</v>
      </c>
      <c r="P9" s="63" t="s">
        <v>122</v>
      </c>
      <c r="Q9" s="63"/>
      <c r="R9" s="65"/>
      <c r="S9" s="77"/>
      <c r="T9" s="78"/>
      <c r="U9" s="79"/>
      <c r="V9" s="77">
        <v>1</v>
      </c>
      <c r="W9" s="80"/>
      <c r="X9" s="81">
        <f t="shared" si="0"/>
        <v>0</v>
      </c>
      <c r="Y9" s="77"/>
      <c r="Z9" s="78"/>
      <c r="AA9" s="79"/>
      <c r="AB9" s="77"/>
      <c r="AC9" s="78"/>
      <c r="AD9" s="79"/>
    </row>
    <row r="10" spans="1:30" x14ac:dyDescent="0.25">
      <c r="A10" s="64" t="s">
        <v>126</v>
      </c>
      <c r="B10" s="64">
        <v>54202</v>
      </c>
      <c r="C10" s="63" t="s">
        <v>127</v>
      </c>
      <c r="D10" s="64" t="s">
        <v>128</v>
      </c>
      <c r="E10" s="63" t="s">
        <v>129</v>
      </c>
      <c r="F10" s="64" t="s">
        <v>109</v>
      </c>
      <c r="G10" s="64" t="s">
        <v>110</v>
      </c>
      <c r="H10" s="64" t="s">
        <v>130</v>
      </c>
      <c r="I10" s="64">
        <v>2026</v>
      </c>
      <c r="J10" s="64" t="s">
        <v>131</v>
      </c>
      <c r="K10" s="63" t="s">
        <v>96</v>
      </c>
      <c r="L10" s="63" t="s">
        <v>97</v>
      </c>
      <c r="M10" s="63" t="s">
        <v>98</v>
      </c>
      <c r="N10" s="63" t="s">
        <v>99</v>
      </c>
      <c r="O10" s="63" t="s">
        <v>113</v>
      </c>
      <c r="P10" s="63" t="s">
        <v>114</v>
      </c>
      <c r="Q10" s="63"/>
      <c r="R10" s="65" t="s">
        <v>115</v>
      </c>
      <c r="S10" s="77"/>
      <c r="T10" s="78"/>
      <c r="U10" s="79"/>
      <c r="V10" s="77">
        <v>1</v>
      </c>
      <c r="W10" s="80"/>
      <c r="X10" s="81">
        <f t="shared" si="0"/>
        <v>0</v>
      </c>
      <c r="Y10" s="77"/>
      <c r="Z10" s="78"/>
      <c r="AA10" s="79"/>
      <c r="AB10" s="77">
        <v>1</v>
      </c>
      <c r="AC10" s="80"/>
      <c r="AD10" s="92">
        <f t="shared" ref="AD10" si="2">AB10*AC10</f>
        <v>0</v>
      </c>
    </row>
    <row r="11" spans="1:30" x14ac:dyDescent="0.25">
      <c r="A11" s="63" t="s">
        <v>132</v>
      </c>
      <c r="B11" s="64">
        <v>30028</v>
      </c>
      <c r="C11" s="63" t="s">
        <v>133</v>
      </c>
      <c r="D11" s="64" t="s">
        <v>134</v>
      </c>
      <c r="E11" s="63" t="s">
        <v>135</v>
      </c>
      <c r="F11" s="64" t="s">
        <v>136</v>
      </c>
      <c r="G11" s="64" t="s">
        <v>121</v>
      </c>
      <c r="H11" s="64"/>
      <c r="I11" s="64"/>
      <c r="J11" s="64"/>
      <c r="K11" s="63" t="s">
        <v>96</v>
      </c>
      <c r="L11" s="63" t="s">
        <v>97</v>
      </c>
      <c r="M11" s="63" t="s">
        <v>98</v>
      </c>
      <c r="N11" s="63" t="s">
        <v>99</v>
      </c>
      <c r="O11" s="63" t="s">
        <v>137</v>
      </c>
      <c r="P11" s="63" t="s">
        <v>138</v>
      </c>
      <c r="Q11" s="63"/>
      <c r="R11" s="65"/>
      <c r="S11" s="77"/>
      <c r="T11" s="78"/>
      <c r="U11" s="79"/>
      <c r="V11" s="77">
        <v>1</v>
      </c>
      <c r="W11" s="80"/>
      <c r="X11" s="81">
        <f t="shared" si="0"/>
        <v>0</v>
      </c>
      <c r="Y11" s="77"/>
      <c r="Z11" s="78"/>
      <c r="AA11" s="79"/>
      <c r="AB11" s="77"/>
      <c r="AC11" s="78"/>
      <c r="AD11" s="79"/>
    </row>
    <row r="12" spans="1:30" x14ac:dyDescent="0.25">
      <c r="A12" s="63" t="s">
        <v>139</v>
      </c>
      <c r="B12" s="64">
        <v>54125</v>
      </c>
      <c r="C12" s="63" t="s">
        <v>140</v>
      </c>
      <c r="D12" s="64" t="s">
        <v>141</v>
      </c>
      <c r="E12" s="63" t="s">
        <v>135</v>
      </c>
      <c r="F12" s="64" t="s">
        <v>136</v>
      </c>
      <c r="G12" s="64" t="s">
        <v>121</v>
      </c>
      <c r="H12" s="64"/>
      <c r="I12" s="64"/>
      <c r="J12" s="64"/>
      <c r="K12" s="63" t="s">
        <v>96</v>
      </c>
      <c r="L12" s="63" t="s">
        <v>97</v>
      </c>
      <c r="M12" s="63" t="s">
        <v>98</v>
      </c>
      <c r="N12" s="63" t="s">
        <v>99</v>
      </c>
      <c r="O12" s="63" t="s">
        <v>137</v>
      </c>
      <c r="P12" s="63" t="s">
        <v>138</v>
      </c>
      <c r="Q12" s="63"/>
      <c r="R12" s="65"/>
      <c r="S12" s="77"/>
      <c r="T12" s="78"/>
      <c r="U12" s="79"/>
      <c r="V12" s="77">
        <v>1</v>
      </c>
      <c r="W12" s="80"/>
      <c r="X12" s="81">
        <f t="shared" si="0"/>
        <v>0</v>
      </c>
      <c r="Y12" s="77"/>
      <c r="Z12" s="78"/>
      <c r="AA12" s="79"/>
      <c r="AB12" s="77"/>
      <c r="AC12" s="78"/>
      <c r="AD12" s="79"/>
    </row>
    <row r="13" spans="1:30" x14ac:dyDescent="0.25">
      <c r="A13" s="64" t="s">
        <v>142</v>
      </c>
      <c r="B13" s="64">
        <v>30243</v>
      </c>
      <c r="C13" s="63" t="s">
        <v>143</v>
      </c>
      <c r="D13" s="64" t="s">
        <v>144</v>
      </c>
      <c r="E13" s="63" t="s">
        <v>145</v>
      </c>
      <c r="F13" s="64" t="s">
        <v>146</v>
      </c>
      <c r="G13" s="64" t="s">
        <v>121</v>
      </c>
      <c r="H13" s="64"/>
      <c r="I13" s="64"/>
      <c r="J13" s="64"/>
      <c r="K13" s="63" t="s">
        <v>96</v>
      </c>
      <c r="L13" s="63" t="s">
        <v>97</v>
      </c>
      <c r="M13" s="63" t="s">
        <v>98</v>
      </c>
      <c r="N13" s="63" t="s">
        <v>99</v>
      </c>
      <c r="O13" s="63" t="s">
        <v>113</v>
      </c>
      <c r="P13" s="63" t="s">
        <v>147</v>
      </c>
      <c r="Q13" s="63"/>
      <c r="R13" s="65"/>
      <c r="S13" s="77"/>
      <c r="T13" s="78"/>
      <c r="U13" s="79"/>
      <c r="V13" s="77">
        <v>1</v>
      </c>
      <c r="W13" s="80"/>
      <c r="X13" s="81">
        <f t="shared" si="0"/>
        <v>0</v>
      </c>
      <c r="Y13" s="77"/>
      <c r="Z13" s="78"/>
      <c r="AA13" s="79"/>
      <c r="AB13" s="77"/>
      <c r="AC13" s="78"/>
      <c r="AD13" s="79"/>
    </row>
    <row r="14" spans="1:30" x14ac:dyDescent="0.25">
      <c r="A14" s="64" t="s">
        <v>148</v>
      </c>
      <c r="B14" s="64">
        <v>151580</v>
      </c>
      <c r="C14" s="63" t="s">
        <v>149</v>
      </c>
      <c r="D14" s="64" t="s">
        <v>150</v>
      </c>
      <c r="E14" s="63" t="s">
        <v>93</v>
      </c>
      <c r="F14" s="64" t="s">
        <v>94</v>
      </c>
      <c r="G14" s="64" t="s">
        <v>95</v>
      </c>
      <c r="H14" s="64"/>
      <c r="I14" s="64"/>
      <c r="J14" s="64"/>
      <c r="K14" s="63" t="s">
        <v>96</v>
      </c>
      <c r="L14" s="63" t="s">
        <v>97</v>
      </c>
      <c r="M14" s="63" t="s">
        <v>98</v>
      </c>
      <c r="N14" s="63" t="s">
        <v>99</v>
      </c>
      <c r="O14" s="63" t="s">
        <v>100</v>
      </c>
      <c r="P14" s="63" t="s">
        <v>101</v>
      </c>
      <c r="Q14" s="63"/>
      <c r="R14" s="65"/>
      <c r="S14" s="77"/>
      <c r="T14" s="78"/>
      <c r="U14" s="79"/>
      <c r="V14" s="77">
        <v>2</v>
      </c>
      <c r="W14" s="80"/>
      <c r="X14" s="81">
        <f t="shared" si="0"/>
        <v>0</v>
      </c>
      <c r="Y14" s="77"/>
      <c r="Z14" s="78"/>
      <c r="AA14" s="79"/>
      <c r="AB14" s="77"/>
      <c r="AC14" s="78"/>
      <c r="AD14" s="79"/>
    </row>
    <row r="15" spans="1:30" x14ac:dyDescent="0.25">
      <c r="A15" s="64" t="s">
        <v>151</v>
      </c>
      <c r="B15" s="64">
        <v>151581</v>
      </c>
      <c r="C15" s="63" t="s">
        <v>149</v>
      </c>
      <c r="D15" s="64" t="s">
        <v>152</v>
      </c>
      <c r="E15" s="63" t="s">
        <v>104</v>
      </c>
      <c r="F15" s="64" t="s">
        <v>94</v>
      </c>
      <c r="G15" s="64" t="s">
        <v>95</v>
      </c>
      <c r="H15" s="64"/>
      <c r="I15" s="64"/>
      <c r="J15" s="64"/>
      <c r="K15" s="63" t="s">
        <v>96</v>
      </c>
      <c r="L15" s="63" t="s">
        <v>97</v>
      </c>
      <c r="M15" s="63" t="s">
        <v>98</v>
      </c>
      <c r="N15" s="63" t="s">
        <v>99</v>
      </c>
      <c r="O15" s="63" t="s">
        <v>100</v>
      </c>
      <c r="P15" s="63" t="s">
        <v>101</v>
      </c>
      <c r="Q15" s="63"/>
      <c r="R15" s="65"/>
      <c r="S15" s="77"/>
      <c r="T15" s="78"/>
      <c r="U15" s="79"/>
      <c r="V15" s="77">
        <v>2</v>
      </c>
      <c r="W15" s="80"/>
      <c r="X15" s="81">
        <f t="shared" si="0"/>
        <v>0</v>
      </c>
      <c r="Y15" s="77"/>
      <c r="Z15" s="78"/>
      <c r="AA15" s="79"/>
      <c r="AB15" s="77"/>
      <c r="AC15" s="78"/>
      <c r="AD15" s="79"/>
    </row>
    <row r="16" spans="1:30" x14ac:dyDescent="0.25">
      <c r="A16" s="64" t="s">
        <v>153</v>
      </c>
      <c r="B16" s="64">
        <v>151218</v>
      </c>
      <c r="C16" s="63" t="s">
        <v>154</v>
      </c>
      <c r="D16" s="64" t="s">
        <v>155</v>
      </c>
      <c r="E16" s="63" t="s">
        <v>156</v>
      </c>
      <c r="F16" s="64" t="s">
        <v>157</v>
      </c>
      <c r="G16" s="64" t="s">
        <v>95</v>
      </c>
      <c r="H16" s="64"/>
      <c r="I16" s="64"/>
      <c r="J16" s="64"/>
      <c r="K16" s="63" t="s">
        <v>96</v>
      </c>
      <c r="L16" s="63" t="s">
        <v>97</v>
      </c>
      <c r="M16" s="63" t="s">
        <v>98</v>
      </c>
      <c r="N16" s="63" t="s">
        <v>99</v>
      </c>
      <c r="O16" s="63" t="s">
        <v>100</v>
      </c>
      <c r="P16" s="63" t="s">
        <v>101</v>
      </c>
      <c r="Q16" s="63"/>
      <c r="R16" s="65"/>
      <c r="S16" s="77"/>
      <c r="T16" s="78"/>
      <c r="U16" s="79"/>
      <c r="V16" s="77">
        <v>2</v>
      </c>
      <c r="W16" s="80"/>
      <c r="X16" s="81">
        <f t="shared" si="0"/>
        <v>0</v>
      </c>
      <c r="Y16" s="77"/>
      <c r="Z16" s="78"/>
      <c r="AA16" s="79"/>
      <c r="AB16" s="77"/>
      <c r="AC16" s="78"/>
      <c r="AD16" s="79"/>
    </row>
    <row r="17" spans="1:30" x14ac:dyDescent="0.25">
      <c r="A17" s="64" t="s">
        <v>158</v>
      </c>
      <c r="B17" s="64">
        <v>151217</v>
      </c>
      <c r="C17" s="63" t="s">
        <v>154</v>
      </c>
      <c r="D17" s="64" t="s">
        <v>159</v>
      </c>
      <c r="E17" s="63" t="s">
        <v>160</v>
      </c>
      <c r="F17" s="64" t="s">
        <v>157</v>
      </c>
      <c r="G17" s="64" t="s">
        <v>95</v>
      </c>
      <c r="H17" s="64"/>
      <c r="I17" s="64"/>
      <c r="J17" s="64"/>
      <c r="K17" s="63" t="s">
        <v>96</v>
      </c>
      <c r="L17" s="63" t="s">
        <v>97</v>
      </c>
      <c r="M17" s="63" t="s">
        <v>98</v>
      </c>
      <c r="N17" s="63" t="s">
        <v>99</v>
      </c>
      <c r="O17" s="63" t="s">
        <v>100</v>
      </c>
      <c r="P17" s="63" t="s">
        <v>101</v>
      </c>
      <c r="Q17" s="63" t="s">
        <v>161</v>
      </c>
      <c r="R17" s="65"/>
      <c r="S17" s="77"/>
      <c r="T17" s="78"/>
      <c r="U17" s="79"/>
      <c r="V17" s="77">
        <v>2</v>
      </c>
      <c r="W17" s="80"/>
      <c r="X17" s="81">
        <f t="shared" si="0"/>
        <v>0</v>
      </c>
      <c r="Y17" s="77"/>
      <c r="Z17" s="78"/>
      <c r="AA17" s="79"/>
      <c r="AB17" s="77"/>
      <c r="AC17" s="78"/>
      <c r="AD17" s="79"/>
    </row>
    <row r="18" spans="1:30" x14ac:dyDescent="0.25">
      <c r="A18" s="64" t="s">
        <v>162</v>
      </c>
      <c r="B18" s="64">
        <v>151577</v>
      </c>
      <c r="C18" s="63" t="s">
        <v>163</v>
      </c>
      <c r="D18" s="64" t="s">
        <v>164</v>
      </c>
      <c r="E18" s="63" t="s">
        <v>93</v>
      </c>
      <c r="F18" s="64" t="s">
        <v>165</v>
      </c>
      <c r="G18" s="64" t="s">
        <v>95</v>
      </c>
      <c r="H18" s="64"/>
      <c r="I18" s="64"/>
      <c r="J18" s="64" t="s">
        <v>166</v>
      </c>
      <c r="K18" s="63" t="s">
        <v>96</v>
      </c>
      <c r="L18" s="63" t="s">
        <v>97</v>
      </c>
      <c r="M18" s="63" t="s">
        <v>98</v>
      </c>
      <c r="N18" s="63" t="s">
        <v>99</v>
      </c>
      <c r="O18" s="63" t="s">
        <v>100</v>
      </c>
      <c r="P18" s="63" t="s">
        <v>101</v>
      </c>
      <c r="Q18" s="63"/>
      <c r="R18" s="65"/>
      <c r="S18" s="77"/>
      <c r="T18" s="78"/>
      <c r="U18" s="79"/>
      <c r="V18" s="77">
        <v>2</v>
      </c>
      <c r="W18" s="80"/>
      <c r="X18" s="81">
        <f t="shared" si="0"/>
        <v>0</v>
      </c>
      <c r="Y18" s="77"/>
      <c r="Z18" s="78"/>
      <c r="AA18" s="79"/>
      <c r="AB18" s="77"/>
      <c r="AC18" s="78"/>
      <c r="AD18" s="79"/>
    </row>
    <row r="19" spans="1:30" x14ac:dyDescent="0.25">
      <c r="A19" s="64" t="s">
        <v>167</v>
      </c>
      <c r="B19" s="64" t="s">
        <v>168</v>
      </c>
      <c r="C19" s="63" t="s">
        <v>163</v>
      </c>
      <c r="D19" s="64" t="s">
        <v>169</v>
      </c>
      <c r="E19" s="63" t="s">
        <v>170</v>
      </c>
      <c r="F19" s="64" t="s">
        <v>165</v>
      </c>
      <c r="G19" s="64" t="s">
        <v>95</v>
      </c>
      <c r="H19" s="64"/>
      <c r="I19" s="64"/>
      <c r="J19" s="64" t="s">
        <v>166</v>
      </c>
      <c r="K19" s="63" t="s">
        <v>96</v>
      </c>
      <c r="L19" s="63" t="s">
        <v>97</v>
      </c>
      <c r="M19" s="63" t="s">
        <v>98</v>
      </c>
      <c r="N19" s="63" t="s">
        <v>99</v>
      </c>
      <c r="O19" s="63" t="s">
        <v>100</v>
      </c>
      <c r="P19" s="63" t="s">
        <v>101</v>
      </c>
      <c r="Q19" s="63"/>
      <c r="R19" s="65"/>
      <c r="S19" s="77"/>
      <c r="T19" s="78"/>
      <c r="U19" s="79"/>
      <c r="V19" s="77">
        <v>2</v>
      </c>
      <c r="W19" s="80"/>
      <c r="X19" s="81">
        <f t="shared" si="0"/>
        <v>0</v>
      </c>
      <c r="Y19" s="77"/>
      <c r="Z19" s="78"/>
      <c r="AA19" s="79"/>
      <c r="AB19" s="77"/>
      <c r="AC19" s="78"/>
      <c r="AD19" s="79"/>
    </row>
    <row r="20" spans="1:30" x14ac:dyDescent="0.25">
      <c r="A20" s="64" t="s">
        <v>171</v>
      </c>
      <c r="B20" s="64"/>
      <c r="C20" s="63" t="s">
        <v>172</v>
      </c>
      <c r="D20" s="64" t="s">
        <v>173</v>
      </c>
      <c r="E20" s="63" t="s">
        <v>174</v>
      </c>
      <c r="F20" s="64" t="s">
        <v>175</v>
      </c>
      <c r="G20" s="64" t="s">
        <v>176</v>
      </c>
      <c r="H20" s="64"/>
      <c r="I20" s="64"/>
      <c r="J20" s="64" t="s">
        <v>177</v>
      </c>
      <c r="K20" s="63" t="s">
        <v>96</v>
      </c>
      <c r="L20" s="63" t="s">
        <v>97</v>
      </c>
      <c r="M20" s="63" t="s">
        <v>98</v>
      </c>
      <c r="N20" s="63" t="s">
        <v>99</v>
      </c>
      <c r="O20" s="63" t="s">
        <v>113</v>
      </c>
      <c r="P20" s="63" t="s">
        <v>178</v>
      </c>
      <c r="Q20" s="63" t="s">
        <v>179</v>
      </c>
      <c r="R20" s="65"/>
      <c r="S20" s="77">
        <v>52</v>
      </c>
      <c r="T20" s="80"/>
      <c r="U20" s="81">
        <f t="shared" ref="U20" si="3">S20*T20</f>
        <v>0</v>
      </c>
      <c r="V20" s="77">
        <v>1</v>
      </c>
      <c r="W20" s="80"/>
      <c r="X20" s="81">
        <f t="shared" si="0"/>
        <v>0</v>
      </c>
      <c r="Y20" s="77"/>
      <c r="Z20" s="78"/>
      <c r="AA20" s="79"/>
      <c r="AB20" s="77"/>
      <c r="AC20" s="78"/>
      <c r="AD20" s="79"/>
    </row>
    <row r="21" spans="1:30" x14ac:dyDescent="0.25">
      <c r="A21" s="64" t="s">
        <v>180</v>
      </c>
      <c r="B21" s="64">
        <v>141775</v>
      </c>
      <c r="C21" s="63" t="s">
        <v>181</v>
      </c>
      <c r="D21" s="64" t="s">
        <v>182</v>
      </c>
      <c r="E21" s="63" t="s">
        <v>183</v>
      </c>
      <c r="F21" s="64" t="s">
        <v>175</v>
      </c>
      <c r="G21" s="64" t="s">
        <v>121</v>
      </c>
      <c r="H21" s="64"/>
      <c r="I21" s="64"/>
      <c r="J21" s="64" t="s">
        <v>177</v>
      </c>
      <c r="K21" s="63" t="s">
        <v>96</v>
      </c>
      <c r="L21" s="63" t="s">
        <v>97</v>
      </c>
      <c r="M21" s="63" t="s">
        <v>98</v>
      </c>
      <c r="N21" s="63" t="s">
        <v>99</v>
      </c>
      <c r="O21" s="63" t="s">
        <v>113</v>
      </c>
      <c r="P21" s="63" t="s">
        <v>184</v>
      </c>
      <c r="Q21" s="63" t="s">
        <v>179</v>
      </c>
      <c r="R21" s="65"/>
      <c r="S21" s="77"/>
      <c r="T21" s="78"/>
      <c r="U21" s="79"/>
      <c r="V21" s="77">
        <v>1</v>
      </c>
      <c r="W21" s="80"/>
      <c r="X21" s="81">
        <f t="shared" si="0"/>
        <v>0</v>
      </c>
      <c r="Y21" s="77"/>
      <c r="Z21" s="78"/>
      <c r="AA21" s="79"/>
      <c r="AB21" s="77"/>
      <c r="AC21" s="78"/>
      <c r="AD21" s="79"/>
    </row>
    <row r="22" spans="1:30" x14ac:dyDescent="0.25">
      <c r="A22" s="64" t="s">
        <v>185</v>
      </c>
      <c r="B22" s="64">
        <v>50867</v>
      </c>
      <c r="C22" s="63" t="s">
        <v>186</v>
      </c>
      <c r="D22" s="64" t="s">
        <v>187</v>
      </c>
      <c r="E22" s="63" t="s">
        <v>188</v>
      </c>
      <c r="F22" s="64" t="s">
        <v>109</v>
      </c>
      <c r="G22" s="64" t="s">
        <v>121</v>
      </c>
      <c r="H22" s="64"/>
      <c r="I22" s="64"/>
      <c r="J22" s="64"/>
      <c r="K22" s="63" t="s">
        <v>96</v>
      </c>
      <c r="L22" s="63" t="s">
        <v>189</v>
      </c>
      <c r="M22" s="63" t="s">
        <v>190</v>
      </c>
      <c r="N22" s="63" t="s">
        <v>191</v>
      </c>
      <c r="O22" s="63" t="s">
        <v>113</v>
      </c>
      <c r="P22" s="63" t="s">
        <v>114</v>
      </c>
      <c r="Q22" s="63"/>
      <c r="R22" s="65"/>
      <c r="S22" s="77"/>
      <c r="T22" s="78"/>
      <c r="U22" s="79"/>
      <c r="V22" s="77">
        <v>1</v>
      </c>
      <c r="W22" s="80"/>
      <c r="X22" s="81">
        <f t="shared" si="0"/>
        <v>0</v>
      </c>
      <c r="Y22" s="77"/>
      <c r="Z22" s="78"/>
      <c r="AA22" s="79"/>
      <c r="AB22" s="77"/>
      <c r="AC22" s="78"/>
      <c r="AD22" s="79"/>
    </row>
    <row r="23" spans="1:30" x14ac:dyDescent="0.25">
      <c r="A23" s="64" t="s">
        <v>192</v>
      </c>
      <c r="B23" s="64">
        <v>29413</v>
      </c>
      <c r="C23" s="63" t="s">
        <v>193</v>
      </c>
      <c r="D23" s="64" t="s">
        <v>194</v>
      </c>
      <c r="E23" s="63" t="s">
        <v>195</v>
      </c>
      <c r="F23" s="64" t="s">
        <v>109</v>
      </c>
      <c r="G23" s="64" t="s">
        <v>110</v>
      </c>
      <c r="H23" s="64" t="s">
        <v>111</v>
      </c>
      <c r="I23" s="64">
        <v>2023</v>
      </c>
      <c r="J23" s="64" t="s">
        <v>112</v>
      </c>
      <c r="K23" s="63" t="s">
        <v>96</v>
      </c>
      <c r="L23" s="63" t="s">
        <v>196</v>
      </c>
      <c r="M23" s="63" t="s">
        <v>190</v>
      </c>
      <c r="N23" s="63" t="s">
        <v>191</v>
      </c>
      <c r="O23" s="63" t="s">
        <v>113</v>
      </c>
      <c r="P23" s="63" t="s">
        <v>114</v>
      </c>
      <c r="Q23" s="63"/>
      <c r="R23" s="65" t="s">
        <v>115</v>
      </c>
      <c r="S23" s="77"/>
      <c r="T23" s="78"/>
      <c r="U23" s="79"/>
      <c r="V23" s="77">
        <v>1</v>
      </c>
      <c r="W23" s="80"/>
      <c r="X23" s="81">
        <f t="shared" si="0"/>
        <v>0</v>
      </c>
      <c r="Y23" s="77"/>
      <c r="Z23" s="78"/>
      <c r="AA23" s="79"/>
      <c r="AB23" s="77">
        <v>1</v>
      </c>
      <c r="AC23" s="80"/>
      <c r="AD23" s="92">
        <f t="shared" ref="AD23:AD24" si="4">AB23*AC23</f>
        <v>0</v>
      </c>
    </row>
    <row r="24" spans="1:30" x14ac:dyDescent="0.25">
      <c r="A24" s="64" t="s">
        <v>197</v>
      </c>
      <c r="B24" s="64">
        <v>29414</v>
      </c>
      <c r="C24" s="63" t="s">
        <v>198</v>
      </c>
      <c r="D24" s="64" t="s">
        <v>199</v>
      </c>
      <c r="E24" s="63" t="s">
        <v>195</v>
      </c>
      <c r="F24" s="64" t="s">
        <v>109</v>
      </c>
      <c r="G24" s="64" t="s">
        <v>110</v>
      </c>
      <c r="H24" s="64" t="s">
        <v>111</v>
      </c>
      <c r="I24" s="64">
        <v>2023</v>
      </c>
      <c r="J24" s="64" t="s">
        <v>112</v>
      </c>
      <c r="K24" s="63" t="s">
        <v>96</v>
      </c>
      <c r="L24" s="63" t="s">
        <v>196</v>
      </c>
      <c r="M24" s="63" t="s">
        <v>190</v>
      </c>
      <c r="N24" s="63" t="s">
        <v>191</v>
      </c>
      <c r="O24" s="63" t="s">
        <v>113</v>
      </c>
      <c r="P24" s="63" t="s">
        <v>114</v>
      </c>
      <c r="Q24" s="63"/>
      <c r="R24" s="65" t="s">
        <v>115</v>
      </c>
      <c r="S24" s="77"/>
      <c r="T24" s="78"/>
      <c r="U24" s="79"/>
      <c r="V24" s="77">
        <v>1</v>
      </c>
      <c r="W24" s="80"/>
      <c r="X24" s="81">
        <f t="shared" si="0"/>
        <v>0</v>
      </c>
      <c r="Y24" s="77"/>
      <c r="Z24" s="78"/>
      <c r="AA24" s="79"/>
      <c r="AB24" s="77">
        <v>1</v>
      </c>
      <c r="AC24" s="80"/>
      <c r="AD24" s="92">
        <f t="shared" si="4"/>
        <v>0</v>
      </c>
    </row>
    <row r="25" spans="1:30" x14ac:dyDescent="0.25">
      <c r="A25" s="64" t="s">
        <v>200</v>
      </c>
      <c r="B25" s="64">
        <v>135765</v>
      </c>
      <c r="C25" s="63" t="s">
        <v>201</v>
      </c>
      <c r="D25" s="64" t="s">
        <v>202</v>
      </c>
      <c r="E25" s="63" t="s">
        <v>203</v>
      </c>
      <c r="F25" s="64" t="s">
        <v>94</v>
      </c>
      <c r="G25" s="64" t="s">
        <v>95</v>
      </c>
      <c r="H25" s="64"/>
      <c r="I25" s="64"/>
      <c r="J25" s="64"/>
      <c r="K25" s="63" t="s">
        <v>96</v>
      </c>
      <c r="L25" s="63" t="s">
        <v>196</v>
      </c>
      <c r="M25" s="63" t="s">
        <v>190</v>
      </c>
      <c r="N25" s="63" t="s">
        <v>191</v>
      </c>
      <c r="O25" s="63" t="s">
        <v>100</v>
      </c>
      <c r="P25" s="63" t="s">
        <v>101</v>
      </c>
      <c r="Q25" s="63"/>
      <c r="R25" s="65"/>
      <c r="S25" s="77"/>
      <c r="T25" s="78"/>
      <c r="U25" s="79"/>
      <c r="V25" s="77">
        <v>2</v>
      </c>
      <c r="W25" s="80"/>
      <c r="X25" s="81">
        <f t="shared" si="0"/>
        <v>0</v>
      </c>
      <c r="Y25" s="77"/>
      <c r="Z25" s="78"/>
      <c r="AA25" s="79"/>
      <c r="AB25" s="77"/>
      <c r="AC25" s="78"/>
      <c r="AD25" s="79"/>
    </row>
    <row r="26" spans="1:30" x14ac:dyDescent="0.25">
      <c r="A26" s="64" t="s">
        <v>204</v>
      </c>
      <c r="B26" s="64">
        <v>135766</v>
      </c>
      <c r="C26" s="63" t="s">
        <v>205</v>
      </c>
      <c r="D26" s="64" t="s">
        <v>206</v>
      </c>
      <c r="E26" s="63" t="s">
        <v>104</v>
      </c>
      <c r="F26" s="64" t="s">
        <v>94</v>
      </c>
      <c r="G26" s="64" t="s">
        <v>95</v>
      </c>
      <c r="H26" s="64"/>
      <c r="I26" s="64"/>
      <c r="J26" s="64"/>
      <c r="K26" s="63" t="s">
        <v>96</v>
      </c>
      <c r="L26" s="63" t="s">
        <v>196</v>
      </c>
      <c r="M26" s="63" t="s">
        <v>190</v>
      </c>
      <c r="N26" s="63" t="s">
        <v>191</v>
      </c>
      <c r="O26" s="63" t="s">
        <v>100</v>
      </c>
      <c r="P26" s="63" t="s">
        <v>101</v>
      </c>
      <c r="Q26" s="63"/>
      <c r="R26" s="65"/>
      <c r="S26" s="77"/>
      <c r="T26" s="78"/>
      <c r="U26" s="79"/>
      <c r="V26" s="77">
        <v>2</v>
      </c>
      <c r="W26" s="80"/>
      <c r="X26" s="81">
        <f t="shared" si="0"/>
        <v>0</v>
      </c>
      <c r="Y26" s="77"/>
      <c r="Z26" s="78"/>
      <c r="AA26" s="79"/>
      <c r="AB26" s="77"/>
      <c r="AC26" s="78"/>
      <c r="AD26" s="79"/>
    </row>
    <row r="27" spans="1:30" x14ac:dyDescent="0.25">
      <c r="A27" s="64" t="s">
        <v>207</v>
      </c>
      <c r="B27" s="64">
        <v>52255</v>
      </c>
      <c r="C27" s="63" t="s">
        <v>208</v>
      </c>
      <c r="D27" s="64" t="s">
        <v>209</v>
      </c>
      <c r="E27" s="63" t="s">
        <v>210</v>
      </c>
      <c r="F27" s="64" t="s">
        <v>165</v>
      </c>
      <c r="G27" s="64" t="s">
        <v>95</v>
      </c>
      <c r="H27" s="64"/>
      <c r="I27" s="64"/>
      <c r="J27" s="64" t="s">
        <v>166</v>
      </c>
      <c r="K27" s="63" t="s">
        <v>96</v>
      </c>
      <c r="L27" s="63" t="s">
        <v>196</v>
      </c>
      <c r="M27" s="63" t="s">
        <v>190</v>
      </c>
      <c r="N27" s="63" t="s">
        <v>191</v>
      </c>
      <c r="O27" s="63" t="s">
        <v>100</v>
      </c>
      <c r="P27" s="63" t="s">
        <v>101</v>
      </c>
      <c r="Q27" s="63"/>
      <c r="R27" s="65"/>
      <c r="S27" s="77"/>
      <c r="T27" s="78"/>
      <c r="U27" s="79"/>
      <c r="V27" s="77">
        <v>2</v>
      </c>
      <c r="W27" s="80"/>
      <c r="X27" s="81">
        <f t="shared" si="0"/>
        <v>0</v>
      </c>
      <c r="Y27" s="77"/>
      <c r="Z27" s="78"/>
      <c r="AA27" s="79"/>
      <c r="AB27" s="77"/>
      <c r="AC27" s="78"/>
      <c r="AD27" s="79"/>
    </row>
    <row r="28" spans="1:30" x14ac:dyDescent="0.25">
      <c r="A28" s="64" t="s">
        <v>211</v>
      </c>
      <c r="B28" s="64" t="s">
        <v>168</v>
      </c>
      <c r="C28" s="63" t="s">
        <v>208</v>
      </c>
      <c r="D28" s="64" t="s">
        <v>169</v>
      </c>
      <c r="E28" s="63" t="s">
        <v>212</v>
      </c>
      <c r="F28" s="64" t="s">
        <v>165</v>
      </c>
      <c r="G28" s="64" t="s">
        <v>95</v>
      </c>
      <c r="H28" s="64"/>
      <c r="I28" s="64"/>
      <c r="J28" s="64" t="s">
        <v>166</v>
      </c>
      <c r="K28" s="63" t="s">
        <v>96</v>
      </c>
      <c r="L28" s="63" t="s">
        <v>196</v>
      </c>
      <c r="M28" s="63" t="s">
        <v>190</v>
      </c>
      <c r="N28" s="63" t="s">
        <v>191</v>
      </c>
      <c r="O28" s="63" t="s">
        <v>100</v>
      </c>
      <c r="P28" s="63" t="s">
        <v>101</v>
      </c>
      <c r="Q28" s="63"/>
      <c r="R28" s="65"/>
      <c r="S28" s="77"/>
      <c r="T28" s="78"/>
      <c r="U28" s="79"/>
      <c r="V28" s="77">
        <v>2</v>
      </c>
      <c r="W28" s="80"/>
      <c r="X28" s="81">
        <f t="shared" si="0"/>
        <v>0</v>
      </c>
      <c r="Y28" s="77"/>
      <c r="Z28" s="78"/>
      <c r="AA28" s="79"/>
      <c r="AB28" s="77"/>
      <c r="AC28" s="78"/>
      <c r="AD28" s="79"/>
    </row>
    <row r="29" spans="1:30" x14ac:dyDescent="0.25">
      <c r="A29" s="64" t="s">
        <v>213</v>
      </c>
      <c r="B29" s="64">
        <v>141766</v>
      </c>
      <c r="C29" s="63" t="s">
        <v>214</v>
      </c>
      <c r="D29" s="64" t="s">
        <v>215</v>
      </c>
      <c r="E29" s="63" t="s">
        <v>216</v>
      </c>
      <c r="F29" s="64" t="s">
        <v>175</v>
      </c>
      <c r="G29" s="64" t="s">
        <v>176</v>
      </c>
      <c r="H29" s="64"/>
      <c r="I29" s="64"/>
      <c r="J29" s="64" t="s">
        <v>177</v>
      </c>
      <c r="K29" s="63" t="s">
        <v>96</v>
      </c>
      <c r="L29" s="63" t="s">
        <v>196</v>
      </c>
      <c r="M29" s="63" t="s">
        <v>190</v>
      </c>
      <c r="N29" s="63" t="s">
        <v>191</v>
      </c>
      <c r="O29" s="63" t="s">
        <v>113</v>
      </c>
      <c r="P29" s="63" t="s">
        <v>178</v>
      </c>
      <c r="Q29" s="63" t="s">
        <v>179</v>
      </c>
      <c r="R29" s="65"/>
      <c r="S29" s="77">
        <v>52</v>
      </c>
      <c r="T29" s="80"/>
      <c r="U29" s="81">
        <f t="shared" ref="U29" si="5">S29*T29</f>
        <v>0</v>
      </c>
      <c r="V29" s="77">
        <v>1</v>
      </c>
      <c r="W29" s="80"/>
      <c r="X29" s="81">
        <f t="shared" si="0"/>
        <v>0</v>
      </c>
      <c r="Y29" s="77"/>
      <c r="Z29" s="78"/>
      <c r="AA29" s="79"/>
      <c r="AB29" s="77"/>
      <c r="AC29" s="78"/>
      <c r="AD29" s="79"/>
    </row>
    <row r="30" spans="1:30" x14ac:dyDescent="0.25">
      <c r="A30" s="64" t="s">
        <v>217</v>
      </c>
      <c r="B30" s="64">
        <v>141767</v>
      </c>
      <c r="C30" s="63" t="s">
        <v>218</v>
      </c>
      <c r="D30" s="64" t="s">
        <v>219</v>
      </c>
      <c r="E30" s="63" t="s">
        <v>220</v>
      </c>
      <c r="F30" s="64" t="s">
        <v>175</v>
      </c>
      <c r="G30" s="64" t="s">
        <v>121</v>
      </c>
      <c r="H30" s="64"/>
      <c r="I30" s="64"/>
      <c r="J30" s="64" t="s">
        <v>177</v>
      </c>
      <c r="K30" s="63" t="s">
        <v>96</v>
      </c>
      <c r="L30" s="63" t="s">
        <v>196</v>
      </c>
      <c r="M30" s="63" t="s">
        <v>190</v>
      </c>
      <c r="N30" s="63" t="s">
        <v>191</v>
      </c>
      <c r="O30" s="63" t="s">
        <v>113</v>
      </c>
      <c r="P30" s="63" t="s">
        <v>184</v>
      </c>
      <c r="Q30" s="63" t="s">
        <v>179</v>
      </c>
      <c r="R30" s="65"/>
      <c r="S30" s="77"/>
      <c r="T30" s="78"/>
      <c r="U30" s="79"/>
      <c r="V30" s="77">
        <v>1</v>
      </c>
      <c r="W30" s="80"/>
      <c r="X30" s="81">
        <f t="shared" si="0"/>
        <v>0</v>
      </c>
      <c r="Y30" s="77"/>
      <c r="Z30" s="78"/>
      <c r="AA30" s="79"/>
      <c r="AB30" s="77"/>
      <c r="AC30" s="78"/>
      <c r="AD30" s="79"/>
    </row>
    <row r="31" spans="1:30" x14ac:dyDescent="0.25">
      <c r="A31" s="64" t="s">
        <v>221</v>
      </c>
      <c r="B31" s="64">
        <v>148941</v>
      </c>
      <c r="C31" s="63" t="s">
        <v>222</v>
      </c>
      <c r="D31" s="64">
        <v>38234</v>
      </c>
      <c r="E31" s="63" t="s">
        <v>223</v>
      </c>
      <c r="F31" s="64" t="s">
        <v>175</v>
      </c>
      <c r="G31" s="64" t="s">
        <v>121</v>
      </c>
      <c r="H31" s="64"/>
      <c r="I31" s="64"/>
      <c r="J31" s="64" t="s">
        <v>224</v>
      </c>
      <c r="K31" s="63" t="s">
        <v>225</v>
      </c>
      <c r="L31" s="64" t="s">
        <v>226</v>
      </c>
      <c r="M31" s="64" t="s">
        <v>227</v>
      </c>
      <c r="N31" s="63" t="s">
        <v>228</v>
      </c>
      <c r="O31" s="63" t="s">
        <v>100</v>
      </c>
      <c r="P31" s="63" t="s">
        <v>184</v>
      </c>
      <c r="Q31" s="63" t="s">
        <v>179</v>
      </c>
      <c r="R31" s="65"/>
      <c r="S31" s="77"/>
      <c r="T31" s="78"/>
      <c r="U31" s="79"/>
      <c r="V31" s="77">
        <v>1</v>
      </c>
      <c r="W31" s="80"/>
      <c r="X31" s="81">
        <f t="shared" si="0"/>
        <v>0</v>
      </c>
      <c r="Y31" s="77"/>
      <c r="Z31" s="78"/>
      <c r="AA31" s="79"/>
      <c r="AB31" s="77"/>
      <c r="AC31" s="78"/>
      <c r="AD31" s="79"/>
    </row>
    <row r="32" spans="1:30" x14ac:dyDescent="0.25">
      <c r="A32" s="64" t="s">
        <v>229</v>
      </c>
      <c r="B32" s="64">
        <v>148943</v>
      </c>
      <c r="C32" s="63" t="s">
        <v>230</v>
      </c>
      <c r="D32" s="64">
        <v>38237</v>
      </c>
      <c r="E32" s="63" t="s">
        <v>223</v>
      </c>
      <c r="F32" s="64" t="s">
        <v>175</v>
      </c>
      <c r="G32" s="64" t="s">
        <v>121</v>
      </c>
      <c r="H32" s="64"/>
      <c r="I32" s="64"/>
      <c r="J32" s="64" t="s">
        <v>224</v>
      </c>
      <c r="K32" s="63" t="s">
        <v>225</v>
      </c>
      <c r="L32" s="64" t="s">
        <v>226</v>
      </c>
      <c r="M32" s="64" t="s">
        <v>227</v>
      </c>
      <c r="N32" s="63" t="s">
        <v>228</v>
      </c>
      <c r="O32" s="63" t="s">
        <v>100</v>
      </c>
      <c r="P32" s="63" t="s">
        <v>184</v>
      </c>
      <c r="Q32" s="63" t="s">
        <v>179</v>
      </c>
      <c r="R32" s="65"/>
      <c r="S32" s="77"/>
      <c r="T32" s="78"/>
      <c r="U32" s="79"/>
      <c r="V32" s="77">
        <v>1</v>
      </c>
      <c r="W32" s="80"/>
      <c r="X32" s="81">
        <f t="shared" si="0"/>
        <v>0</v>
      </c>
      <c r="Y32" s="77"/>
      <c r="Z32" s="78"/>
      <c r="AA32" s="79"/>
      <c r="AB32" s="77"/>
      <c r="AC32" s="78"/>
      <c r="AD32" s="79"/>
    </row>
    <row r="33" spans="1:30" x14ac:dyDescent="0.25">
      <c r="A33" s="64" t="s">
        <v>231</v>
      </c>
      <c r="B33" s="64">
        <v>148944</v>
      </c>
      <c r="C33" s="63" t="s">
        <v>232</v>
      </c>
      <c r="D33" s="64">
        <v>38239</v>
      </c>
      <c r="E33" s="63" t="s">
        <v>223</v>
      </c>
      <c r="F33" s="64" t="s">
        <v>175</v>
      </c>
      <c r="G33" s="64" t="s">
        <v>121</v>
      </c>
      <c r="H33" s="64"/>
      <c r="I33" s="64"/>
      <c r="J33" s="64" t="s">
        <v>224</v>
      </c>
      <c r="K33" s="63" t="s">
        <v>225</v>
      </c>
      <c r="L33" s="64" t="s">
        <v>226</v>
      </c>
      <c r="M33" s="64" t="s">
        <v>227</v>
      </c>
      <c r="N33" s="63" t="s">
        <v>228</v>
      </c>
      <c r="O33" s="63" t="s">
        <v>100</v>
      </c>
      <c r="P33" s="63" t="s">
        <v>184</v>
      </c>
      <c r="Q33" s="63" t="s">
        <v>179</v>
      </c>
      <c r="R33" s="65"/>
      <c r="S33" s="77"/>
      <c r="T33" s="78"/>
      <c r="U33" s="79"/>
      <c r="V33" s="77">
        <v>1</v>
      </c>
      <c r="W33" s="80"/>
      <c r="X33" s="81">
        <f t="shared" si="0"/>
        <v>0</v>
      </c>
      <c r="Y33" s="77"/>
      <c r="Z33" s="78"/>
      <c r="AA33" s="79"/>
      <c r="AB33" s="77"/>
      <c r="AC33" s="78"/>
      <c r="AD33" s="79"/>
    </row>
    <row r="34" spans="1:30" x14ac:dyDescent="0.25">
      <c r="A34" s="64" t="s">
        <v>233</v>
      </c>
      <c r="B34" s="64">
        <v>148945</v>
      </c>
      <c r="C34" s="63" t="s">
        <v>234</v>
      </c>
      <c r="D34" s="64">
        <v>38233</v>
      </c>
      <c r="E34" s="63" t="s">
        <v>223</v>
      </c>
      <c r="F34" s="64" t="s">
        <v>175</v>
      </c>
      <c r="G34" s="64" t="s">
        <v>121</v>
      </c>
      <c r="H34" s="64"/>
      <c r="I34" s="64"/>
      <c r="J34" s="64" t="s">
        <v>224</v>
      </c>
      <c r="K34" s="63" t="s">
        <v>225</v>
      </c>
      <c r="L34" s="64" t="s">
        <v>226</v>
      </c>
      <c r="M34" s="64" t="s">
        <v>227</v>
      </c>
      <c r="N34" s="63" t="s">
        <v>228</v>
      </c>
      <c r="O34" s="63" t="s">
        <v>100</v>
      </c>
      <c r="P34" s="63" t="s">
        <v>184</v>
      </c>
      <c r="Q34" s="63" t="s">
        <v>179</v>
      </c>
      <c r="R34" s="65"/>
      <c r="S34" s="77"/>
      <c r="T34" s="78"/>
      <c r="U34" s="79"/>
      <c r="V34" s="77">
        <v>1</v>
      </c>
      <c r="W34" s="80"/>
      <c r="X34" s="81">
        <f t="shared" si="0"/>
        <v>0</v>
      </c>
      <c r="Y34" s="77"/>
      <c r="Z34" s="78"/>
      <c r="AA34" s="79"/>
      <c r="AB34" s="77"/>
      <c r="AC34" s="78"/>
      <c r="AD34" s="79"/>
    </row>
    <row r="35" spans="1:30" x14ac:dyDescent="0.25">
      <c r="A35" s="64" t="s">
        <v>235</v>
      </c>
      <c r="B35" s="64">
        <v>148946</v>
      </c>
      <c r="C35" s="63" t="s">
        <v>236</v>
      </c>
      <c r="D35" s="64">
        <v>38240</v>
      </c>
      <c r="E35" s="63" t="s">
        <v>223</v>
      </c>
      <c r="F35" s="64" t="s">
        <v>175</v>
      </c>
      <c r="G35" s="64" t="s">
        <v>121</v>
      </c>
      <c r="H35" s="64"/>
      <c r="I35" s="64"/>
      <c r="J35" s="64" t="s">
        <v>224</v>
      </c>
      <c r="K35" s="63" t="s">
        <v>225</v>
      </c>
      <c r="L35" s="64" t="s">
        <v>226</v>
      </c>
      <c r="M35" s="64" t="s">
        <v>227</v>
      </c>
      <c r="N35" s="63" t="s">
        <v>228</v>
      </c>
      <c r="O35" s="63" t="s">
        <v>100</v>
      </c>
      <c r="P35" s="63" t="s">
        <v>184</v>
      </c>
      <c r="Q35" s="63" t="s">
        <v>179</v>
      </c>
      <c r="R35" s="65"/>
      <c r="S35" s="77"/>
      <c r="T35" s="78"/>
      <c r="U35" s="79"/>
      <c r="V35" s="77">
        <v>1</v>
      </c>
      <c r="W35" s="80"/>
      <c r="X35" s="81">
        <f t="shared" si="0"/>
        <v>0</v>
      </c>
      <c r="Y35" s="77"/>
      <c r="Z35" s="78"/>
      <c r="AA35" s="79"/>
      <c r="AB35" s="77"/>
      <c r="AC35" s="78"/>
      <c r="AD35" s="79"/>
    </row>
    <row r="36" spans="1:30" x14ac:dyDescent="0.25">
      <c r="A36" s="64" t="s">
        <v>237</v>
      </c>
      <c r="B36" s="64">
        <v>148956</v>
      </c>
      <c r="C36" s="63" t="s">
        <v>238</v>
      </c>
      <c r="D36" s="64">
        <v>38244</v>
      </c>
      <c r="E36" s="63" t="s">
        <v>223</v>
      </c>
      <c r="F36" s="64" t="s">
        <v>175</v>
      </c>
      <c r="G36" s="64" t="s">
        <v>121</v>
      </c>
      <c r="H36" s="64"/>
      <c r="I36" s="64"/>
      <c r="J36" s="64" t="s">
        <v>224</v>
      </c>
      <c r="K36" s="63" t="s">
        <v>225</v>
      </c>
      <c r="L36" s="64" t="s">
        <v>226</v>
      </c>
      <c r="M36" s="64" t="s">
        <v>227</v>
      </c>
      <c r="N36" s="63" t="s">
        <v>228</v>
      </c>
      <c r="O36" s="63" t="s">
        <v>100</v>
      </c>
      <c r="P36" s="63" t="s">
        <v>184</v>
      </c>
      <c r="Q36" s="63" t="s">
        <v>179</v>
      </c>
      <c r="R36" s="65"/>
      <c r="S36" s="77"/>
      <c r="T36" s="78"/>
      <c r="U36" s="79"/>
      <c r="V36" s="77">
        <v>1</v>
      </c>
      <c r="W36" s="80"/>
      <c r="X36" s="81">
        <f t="shared" si="0"/>
        <v>0</v>
      </c>
      <c r="Y36" s="77"/>
      <c r="Z36" s="78"/>
      <c r="AA36" s="79"/>
      <c r="AB36" s="77"/>
      <c r="AC36" s="78"/>
      <c r="AD36" s="79"/>
    </row>
    <row r="37" spans="1:30" x14ac:dyDescent="0.25">
      <c r="A37" s="64" t="s">
        <v>239</v>
      </c>
      <c r="B37" s="64">
        <v>148947</v>
      </c>
      <c r="C37" s="63" t="s">
        <v>240</v>
      </c>
      <c r="D37" s="64">
        <v>38242</v>
      </c>
      <c r="E37" s="63" t="s">
        <v>223</v>
      </c>
      <c r="F37" s="64" t="s">
        <v>175</v>
      </c>
      <c r="G37" s="64" t="s">
        <v>121</v>
      </c>
      <c r="H37" s="64"/>
      <c r="I37" s="64"/>
      <c r="J37" s="64" t="s">
        <v>224</v>
      </c>
      <c r="K37" s="63" t="s">
        <v>225</v>
      </c>
      <c r="L37" s="64" t="s">
        <v>226</v>
      </c>
      <c r="M37" s="64" t="s">
        <v>227</v>
      </c>
      <c r="N37" s="63" t="s">
        <v>228</v>
      </c>
      <c r="O37" s="63" t="s">
        <v>100</v>
      </c>
      <c r="P37" s="63" t="s">
        <v>184</v>
      </c>
      <c r="Q37" s="63" t="s">
        <v>179</v>
      </c>
      <c r="R37" s="65"/>
      <c r="S37" s="77"/>
      <c r="T37" s="78"/>
      <c r="U37" s="79"/>
      <c r="V37" s="77">
        <v>1</v>
      </c>
      <c r="W37" s="80"/>
      <c r="X37" s="81">
        <f t="shared" si="0"/>
        <v>0</v>
      </c>
      <c r="Y37" s="77"/>
      <c r="Z37" s="78"/>
      <c r="AA37" s="79"/>
      <c r="AB37" s="77"/>
      <c r="AC37" s="78"/>
      <c r="AD37" s="79"/>
    </row>
    <row r="38" spans="1:30" x14ac:dyDescent="0.25">
      <c r="A38" s="64" t="s">
        <v>241</v>
      </c>
      <c r="B38" s="64">
        <v>148948</v>
      </c>
      <c r="C38" s="63" t="s">
        <v>242</v>
      </c>
      <c r="D38" s="64">
        <v>38235</v>
      </c>
      <c r="E38" s="63" t="s">
        <v>223</v>
      </c>
      <c r="F38" s="64" t="s">
        <v>175</v>
      </c>
      <c r="G38" s="64" t="s">
        <v>121</v>
      </c>
      <c r="H38" s="64"/>
      <c r="I38" s="64"/>
      <c r="J38" s="64" t="s">
        <v>224</v>
      </c>
      <c r="K38" s="63" t="s">
        <v>225</v>
      </c>
      <c r="L38" s="64" t="s">
        <v>226</v>
      </c>
      <c r="M38" s="64" t="s">
        <v>227</v>
      </c>
      <c r="N38" s="63" t="s">
        <v>228</v>
      </c>
      <c r="O38" s="63" t="s">
        <v>100</v>
      </c>
      <c r="P38" s="63" t="s">
        <v>184</v>
      </c>
      <c r="Q38" s="63" t="s">
        <v>179</v>
      </c>
      <c r="R38" s="65"/>
      <c r="S38" s="77"/>
      <c r="T38" s="78"/>
      <c r="U38" s="79"/>
      <c r="V38" s="77">
        <v>1</v>
      </c>
      <c r="W38" s="80"/>
      <c r="X38" s="81">
        <f t="shared" si="0"/>
        <v>0</v>
      </c>
      <c r="Y38" s="77"/>
      <c r="Z38" s="78"/>
      <c r="AA38" s="79"/>
      <c r="AB38" s="77"/>
      <c r="AC38" s="78"/>
      <c r="AD38" s="79"/>
    </row>
    <row r="39" spans="1:30" x14ac:dyDescent="0.25">
      <c r="A39" s="64" t="s">
        <v>243</v>
      </c>
      <c r="B39" s="64">
        <v>148949</v>
      </c>
      <c r="C39" s="63" t="s">
        <v>244</v>
      </c>
      <c r="D39" s="64">
        <v>38241</v>
      </c>
      <c r="E39" s="63" t="s">
        <v>223</v>
      </c>
      <c r="F39" s="64" t="s">
        <v>175</v>
      </c>
      <c r="G39" s="64" t="s">
        <v>121</v>
      </c>
      <c r="H39" s="64"/>
      <c r="I39" s="64"/>
      <c r="J39" s="64" t="s">
        <v>224</v>
      </c>
      <c r="K39" s="63" t="s">
        <v>225</v>
      </c>
      <c r="L39" s="64" t="s">
        <v>226</v>
      </c>
      <c r="M39" s="64" t="s">
        <v>227</v>
      </c>
      <c r="N39" s="63" t="s">
        <v>228</v>
      </c>
      <c r="O39" s="63" t="s">
        <v>100</v>
      </c>
      <c r="P39" s="63" t="s">
        <v>184</v>
      </c>
      <c r="Q39" s="63" t="s">
        <v>179</v>
      </c>
      <c r="R39" s="65"/>
      <c r="S39" s="77"/>
      <c r="T39" s="78"/>
      <c r="U39" s="79"/>
      <c r="V39" s="77">
        <v>1</v>
      </c>
      <c r="W39" s="80"/>
      <c r="X39" s="81">
        <f t="shared" si="0"/>
        <v>0</v>
      </c>
      <c r="Y39" s="77"/>
      <c r="Z39" s="78"/>
      <c r="AA39" s="79"/>
      <c r="AB39" s="77"/>
      <c r="AC39" s="78"/>
      <c r="AD39" s="79"/>
    </row>
    <row r="40" spans="1:30" x14ac:dyDescent="0.25">
      <c r="A40" s="64" t="s">
        <v>245</v>
      </c>
      <c r="B40" s="64">
        <v>148950</v>
      </c>
      <c r="C40" s="63" t="s">
        <v>246</v>
      </c>
      <c r="D40" s="64">
        <v>38245</v>
      </c>
      <c r="E40" s="63" t="s">
        <v>223</v>
      </c>
      <c r="F40" s="64" t="s">
        <v>175</v>
      </c>
      <c r="G40" s="64" t="s">
        <v>121</v>
      </c>
      <c r="H40" s="64"/>
      <c r="I40" s="64"/>
      <c r="J40" s="64" t="s">
        <v>224</v>
      </c>
      <c r="K40" s="63" t="s">
        <v>225</v>
      </c>
      <c r="L40" s="64" t="s">
        <v>226</v>
      </c>
      <c r="M40" s="64" t="s">
        <v>227</v>
      </c>
      <c r="N40" s="63" t="s">
        <v>228</v>
      </c>
      <c r="O40" s="63" t="s">
        <v>100</v>
      </c>
      <c r="P40" s="63" t="s">
        <v>184</v>
      </c>
      <c r="Q40" s="63" t="s">
        <v>179</v>
      </c>
      <c r="R40" s="65"/>
      <c r="S40" s="77"/>
      <c r="T40" s="78"/>
      <c r="U40" s="79"/>
      <c r="V40" s="77">
        <v>1</v>
      </c>
      <c r="W40" s="80"/>
      <c r="X40" s="81">
        <f t="shared" si="0"/>
        <v>0</v>
      </c>
      <c r="Y40" s="77"/>
      <c r="Z40" s="78"/>
      <c r="AA40" s="79"/>
      <c r="AB40" s="77"/>
      <c r="AC40" s="78"/>
      <c r="AD40" s="79"/>
    </row>
    <row r="41" spans="1:30" x14ac:dyDescent="0.25">
      <c r="A41" s="64" t="s">
        <v>247</v>
      </c>
      <c r="B41" s="64">
        <v>148951</v>
      </c>
      <c r="C41" s="63" t="s">
        <v>248</v>
      </c>
      <c r="D41" s="64">
        <v>38243</v>
      </c>
      <c r="E41" s="63" t="s">
        <v>223</v>
      </c>
      <c r="F41" s="64" t="s">
        <v>175</v>
      </c>
      <c r="G41" s="64" t="s">
        <v>121</v>
      </c>
      <c r="H41" s="64"/>
      <c r="I41" s="64"/>
      <c r="J41" s="64" t="s">
        <v>224</v>
      </c>
      <c r="K41" s="63" t="s">
        <v>225</v>
      </c>
      <c r="L41" s="64" t="s">
        <v>226</v>
      </c>
      <c r="M41" s="64" t="s">
        <v>227</v>
      </c>
      <c r="N41" s="63" t="s">
        <v>228</v>
      </c>
      <c r="O41" s="63" t="s">
        <v>100</v>
      </c>
      <c r="P41" s="63" t="s">
        <v>184</v>
      </c>
      <c r="Q41" s="63" t="s">
        <v>179</v>
      </c>
      <c r="R41" s="65"/>
      <c r="S41" s="77"/>
      <c r="T41" s="78"/>
      <c r="U41" s="79"/>
      <c r="V41" s="77">
        <v>1</v>
      </c>
      <c r="W41" s="80"/>
      <c r="X41" s="81">
        <f t="shared" si="0"/>
        <v>0</v>
      </c>
      <c r="Y41" s="77"/>
      <c r="Z41" s="78"/>
      <c r="AA41" s="79"/>
      <c r="AB41" s="77"/>
      <c r="AC41" s="78"/>
      <c r="AD41" s="79"/>
    </row>
    <row r="42" spans="1:30" x14ac:dyDescent="0.25">
      <c r="A42" s="64" t="s">
        <v>249</v>
      </c>
      <c r="B42" s="64">
        <v>148953</v>
      </c>
      <c r="C42" s="63" t="s">
        <v>250</v>
      </c>
      <c r="D42" s="64">
        <v>38238</v>
      </c>
      <c r="E42" s="63" t="s">
        <v>223</v>
      </c>
      <c r="F42" s="64" t="s">
        <v>175</v>
      </c>
      <c r="G42" s="64" t="s">
        <v>121</v>
      </c>
      <c r="H42" s="64"/>
      <c r="I42" s="64"/>
      <c r="J42" s="64" t="s">
        <v>224</v>
      </c>
      <c r="K42" s="63" t="s">
        <v>225</v>
      </c>
      <c r="L42" s="64" t="s">
        <v>226</v>
      </c>
      <c r="M42" s="64" t="s">
        <v>227</v>
      </c>
      <c r="N42" s="63" t="s">
        <v>228</v>
      </c>
      <c r="O42" s="63" t="s">
        <v>100</v>
      </c>
      <c r="P42" s="63" t="s">
        <v>184</v>
      </c>
      <c r="Q42" s="63" t="s">
        <v>179</v>
      </c>
      <c r="R42" s="65"/>
      <c r="S42" s="77"/>
      <c r="T42" s="78"/>
      <c r="U42" s="79"/>
      <c r="V42" s="77">
        <v>1</v>
      </c>
      <c r="W42" s="80"/>
      <c r="X42" s="81">
        <f t="shared" si="0"/>
        <v>0</v>
      </c>
      <c r="Y42" s="77"/>
      <c r="Z42" s="78"/>
      <c r="AA42" s="79"/>
      <c r="AB42" s="77"/>
      <c r="AC42" s="78"/>
      <c r="AD42" s="79"/>
    </row>
    <row r="43" spans="1:30" x14ac:dyDescent="0.25">
      <c r="A43" s="64" t="s">
        <v>251</v>
      </c>
      <c r="B43" s="64">
        <v>148952</v>
      </c>
      <c r="C43" s="63" t="s">
        <v>252</v>
      </c>
      <c r="D43" s="64">
        <v>38232</v>
      </c>
      <c r="E43" s="63" t="s">
        <v>223</v>
      </c>
      <c r="F43" s="64" t="s">
        <v>175</v>
      </c>
      <c r="G43" s="64" t="s">
        <v>121</v>
      </c>
      <c r="H43" s="64"/>
      <c r="I43" s="64"/>
      <c r="J43" s="64" t="s">
        <v>224</v>
      </c>
      <c r="K43" s="63" t="s">
        <v>225</v>
      </c>
      <c r="L43" s="64" t="s">
        <v>226</v>
      </c>
      <c r="M43" s="64" t="s">
        <v>227</v>
      </c>
      <c r="N43" s="63" t="s">
        <v>228</v>
      </c>
      <c r="O43" s="63" t="s">
        <v>100</v>
      </c>
      <c r="P43" s="63" t="s">
        <v>184</v>
      </c>
      <c r="Q43" s="63" t="s">
        <v>179</v>
      </c>
      <c r="R43" s="65"/>
      <c r="S43" s="77"/>
      <c r="T43" s="78"/>
      <c r="U43" s="79"/>
      <c r="V43" s="77">
        <v>1</v>
      </c>
      <c r="W43" s="80"/>
      <c r="X43" s="81">
        <f t="shared" si="0"/>
        <v>0</v>
      </c>
      <c r="Y43" s="77"/>
      <c r="Z43" s="78"/>
      <c r="AA43" s="79"/>
      <c r="AB43" s="77"/>
      <c r="AC43" s="78"/>
      <c r="AD43" s="79"/>
    </row>
    <row r="44" spans="1:30" x14ac:dyDescent="0.25">
      <c r="A44" s="64" t="s">
        <v>253</v>
      </c>
      <c r="B44" s="64">
        <v>148942</v>
      </c>
      <c r="C44" s="63" t="s">
        <v>254</v>
      </c>
      <c r="D44" s="64">
        <v>38236</v>
      </c>
      <c r="E44" s="63" t="s">
        <v>223</v>
      </c>
      <c r="F44" s="64" t="s">
        <v>175</v>
      </c>
      <c r="G44" s="64" t="s">
        <v>121</v>
      </c>
      <c r="H44" s="64"/>
      <c r="I44" s="64"/>
      <c r="J44" s="64" t="s">
        <v>224</v>
      </c>
      <c r="K44" s="63" t="s">
        <v>225</v>
      </c>
      <c r="L44" s="64" t="s">
        <v>226</v>
      </c>
      <c r="M44" s="64" t="s">
        <v>227</v>
      </c>
      <c r="N44" s="63" t="s">
        <v>228</v>
      </c>
      <c r="O44" s="63" t="s">
        <v>100</v>
      </c>
      <c r="P44" s="63" t="s">
        <v>184</v>
      </c>
      <c r="Q44" s="63" t="s">
        <v>179</v>
      </c>
      <c r="R44" s="65"/>
      <c r="S44" s="77"/>
      <c r="T44" s="78"/>
      <c r="U44" s="79"/>
      <c r="V44" s="77">
        <v>1</v>
      </c>
      <c r="W44" s="80"/>
      <c r="X44" s="81">
        <f t="shared" si="0"/>
        <v>0</v>
      </c>
      <c r="Y44" s="77"/>
      <c r="Z44" s="78"/>
      <c r="AA44" s="79"/>
      <c r="AB44" s="77"/>
      <c r="AC44" s="78"/>
      <c r="AD44" s="79"/>
    </row>
    <row r="45" spans="1:30" x14ac:dyDescent="0.25">
      <c r="A45" s="64" t="s">
        <v>255</v>
      </c>
      <c r="B45" s="64">
        <v>153176</v>
      </c>
      <c r="C45" s="63" t="s">
        <v>256</v>
      </c>
      <c r="D45" s="64" t="s">
        <v>257</v>
      </c>
      <c r="E45" s="63" t="s">
        <v>258</v>
      </c>
      <c r="F45" s="64" t="s">
        <v>109</v>
      </c>
      <c r="G45" s="64" t="s">
        <v>110</v>
      </c>
      <c r="H45" s="64" t="s">
        <v>259</v>
      </c>
      <c r="I45" s="64">
        <v>2024</v>
      </c>
      <c r="J45" s="64" t="s">
        <v>260</v>
      </c>
      <c r="K45" s="63" t="s">
        <v>96</v>
      </c>
      <c r="L45" s="63" t="s">
        <v>226</v>
      </c>
      <c r="M45" s="64" t="s">
        <v>227</v>
      </c>
      <c r="N45" s="63" t="s">
        <v>228</v>
      </c>
      <c r="O45" s="63" t="s">
        <v>113</v>
      </c>
      <c r="P45" s="63" t="s">
        <v>114</v>
      </c>
      <c r="Q45" s="63"/>
      <c r="R45" s="65" t="s">
        <v>115</v>
      </c>
      <c r="S45" s="77"/>
      <c r="T45" s="78"/>
      <c r="U45" s="79"/>
      <c r="V45" s="77">
        <v>1</v>
      </c>
      <c r="W45" s="80"/>
      <c r="X45" s="81">
        <f t="shared" si="0"/>
        <v>0</v>
      </c>
      <c r="Y45" s="77"/>
      <c r="Z45" s="78"/>
      <c r="AA45" s="79"/>
      <c r="AB45" s="77">
        <v>1</v>
      </c>
      <c r="AC45" s="80"/>
      <c r="AD45" s="92">
        <f t="shared" ref="AD45:AD50" si="6">AB45*AC45</f>
        <v>0</v>
      </c>
    </row>
    <row r="46" spans="1:30" x14ac:dyDescent="0.25">
      <c r="A46" s="64" t="s">
        <v>261</v>
      </c>
      <c r="B46" s="64">
        <v>153177</v>
      </c>
      <c r="C46" s="63" t="s">
        <v>262</v>
      </c>
      <c r="D46" s="64" t="s">
        <v>263</v>
      </c>
      <c r="E46" s="63" t="s">
        <v>264</v>
      </c>
      <c r="F46" s="64" t="s">
        <v>109</v>
      </c>
      <c r="G46" s="64" t="s">
        <v>110</v>
      </c>
      <c r="H46" s="64" t="s">
        <v>259</v>
      </c>
      <c r="I46" s="64">
        <v>2024</v>
      </c>
      <c r="J46" s="64" t="s">
        <v>260</v>
      </c>
      <c r="K46" s="63" t="s">
        <v>96</v>
      </c>
      <c r="L46" s="63" t="s">
        <v>226</v>
      </c>
      <c r="M46" s="64" t="s">
        <v>227</v>
      </c>
      <c r="N46" s="63" t="s">
        <v>228</v>
      </c>
      <c r="O46" s="63" t="s">
        <v>113</v>
      </c>
      <c r="P46" s="63" t="s">
        <v>114</v>
      </c>
      <c r="Q46" s="63"/>
      <c r="R46" s="65" t="s">
        <v>115</v>
      </c>
      <c r="S46" s="77"/>
      <c r="T46" s="78"/>
      <c r="U46" s="79"/>
      <c r="V46" s="77">
        <v>1</v>
      </c>
      <c r="W46" s="80"/>
      <c r="X46" s="81">
        <f t="shared" si="0"/>
        <v>0</v>
      </c>
      <c r="Y46" s="77"/>
      <c r="Z46" s="78"/>
      <c r="AA46" s="79"/>
      <c r="AB46" s="77">
        <v>1</v>
      </c>
      <c r="AC46" s="80"/>
      <c r="AD46" s="92">
        <f t="shared" si="6"/>
        <v>0</v>
      </c>
    </row>
    <row r="47" spans="1:30" x14ac:dyDescent="0.25">
      <c r="A47" s="64" t="s">
        <v>265</v>
      </c>
      <c r="B47" s="64">
        <v>98675</v>
      </c>
      <c r="C47" s="63" t="s">
        <v>266</v>
      </c>
      <c r="D47" s="64" t="s">
        <v>267</v>
      </c>
      <c r="E47" s="63" t="s">
        <v>268</v>
      </c>
      <c r="F47" s="64" t="s">
        <v>109</v>
      </c>
      <c r="G47" s="64" t="s">
        <v>110</v>
      </c>
      <c r="H47" s="64" t="s">
        <v>259</v>
      </c>
      <c r="I47" s="64">
        <v>2024</v>
      </c>
      <c r="J47" s="64" t="s">
        <v>260</v>
      </c>
      <c r="K47" s="63" t="s">
        <v>96</v>
      </c>
      <c r="L47" s="63" t="s">
        <v>226</v>
      </c>
      <c r="M47" s="64" t="s">
        <v>227</v>
      </c>
      <c r="N47" s="63" t="s">
        <v>228</v>
      </c>
      <c r="O47" s="63" t="s">
        <v>113</v>
      </c>
      <c r="P47" s="63" t="s">
        <v>114</v>
      </c>
      <c r="Q47" s="63"/>
      <c r="R47" s="65" t="s">
        <v>115</v>
      </c>
      <c r="S47" s="77"/>
      <c r="T47" s="78"/>
      <c r="U47" s="79"/>
      <c r="V47" s="77">
        <v>1</v>
      </c>
      <c r="W47" s="80"/>
      <c r="X47" s="81">
        <f t="shared" si="0"/>
        <v>0</v>
      </c>
      <c r="Y47" s="77"/>
      <c r="Z47" s="78"/>
      <c r="AA47" s="79"/>
      <c r="AB47" s="77">
        <v>1</v>
      </c>
      <c r="AC47" s="80"/>
      <c r="AD47" s="92">
        <f t="shared" si="6"/>
        <v>0</v>
      </c>
    </row>
    <row r="48" spans="1:30" x14ac:dyDescent="0.25">
      <c r="A48" s="64" t="s">
        <v>269</v>
      </c>
      <c r="B48" s="64">
        <v>24714</v>
      </c>
      <c r="C48" s="63" t="s">
        <v>270</v>
      </c>
      <c r="D48" s="64" t="s">
        <v>271</v>
      </c>
      <c r="E48" s="63" t="s">
        <v>272</v>
      </c>
      <c r="F48" s="64" t="s">
        <v>109</v>
      </c>
      <c r="G48" s="64" t="s">
        <v>110</v>
      </c>
      <c r="H48" s="64" t="s">
        <v>259</v>
      </c>
      <c r="I48" s="64">
        <v>2024</v>
      </c>
      <c r="J48" s="64" t="s">
        <v>260</v>
      </c>
      <c r="K48" s="63" t="s">
        <v>96</v>
      </c>
      <c r="L48" s="63" t="s">
        <v>226</v>
      </c>
      <c r="M48" s="64" t="s">
        <v>227</v>
      </c>
      <c r="N48" s="63" t="s">
        <v>228</v>
      </c>
      <c r="O48" s="63" t="s">
        <v>113</v>
      </c>
      <c r="P48" s="63" t="s">
        <v>114</v>
      </c>
      <c r="Q48" s="63"/>
      <c r="R48" s="65" t="s">
        <v>115</v>
      </c>
      <c r="S48" s="77"/>
      <c r="T48" s="78"/>
      <c r="U48" s="79"/>
      <c r="V48" s="77">
        <v>1</v>
      </c>
      <c r="W48" s="80"/>
      <c r="X48" s="81">
        <f t="shared" si="0"/>
        <v>0</v>
      </c>
      <c r="Y48" s="77"/>
      <c r="Z48" s="78"/>
      <c r="AA48" s="79"/>
      <c r="AB48" s="77">
        <v>1</v>
      </c>
      <c r="AC48" s="80"/>
      <c r="AD48" s="92">
        <f t="shared" si="6"/>
        <v>0</v>
      </c>
    </row>
    <row r="49" spans="1:30" x14ac:dyDescent="0.25">
      <c r="A49" s="64" t="s">
        <v>273</v>
      </c>
      <c r="B49" s="64">
        <v>24715</v>
      </c>
      <c r="C49" s="63" t="s">
        <v>274</v>
      </c>
      <c r="D49" s="64" t="s">
        <v>275</v>
      </c>
      <c r="E49" s="63" t="s">
        <v>276</v>
      </c>
      <c r="F49" s="64" t="s">
        <v>109</v>
      </c>
      <c r="G49" s="64" t="s">
        <v>110</v>
      </c>
      <c r="H49" s="64" t="s">
        <v>259</v>
      </c>
      <c r="I49" s="64">
        <v>2024</v>
      </c>
      <c r="J49" s="64" t="s">
        <v>260</v>
      </c>
      <c r="K49" s="63" t="s">
        <v>96</v>
      </c>
      <c r="L49" s="63" t="s">
        <v>226</v>
      </c>
      <c r="M49" s="64" t="s">
        <v>227</v>
      </c>
      <c r="N49" s="63" t="s">
        <v>228</v>
      </c>
      <c r="O49" s="63" t="s">
        <v>113</v>
      </c>
      <c r="P49" s="63" t="s">
        <v>114</v>
      </c>
      <c r="Q49" s="63"/>
      <c r="R49" s="65" t="s">
        <v>115</v>
      </c>
      <c r="S49" s="77"/>
      <c r="T49" s="78"/>
      <c r="U49" s="79"/>
      <c r="V49" s="77">
        <v>1</v>
      </c>
      <c r="W49" s="80"/>
      <c r="X49" s="81">
        <f t="shared" si="0"/>
        <v>0</v>
      </c>
      <c r="Y49" s="77"/>
      <c r="Z49" s="78"/>
      <c r="AA49" s="79"/>
      <c r="AB49" s="77">
        <v>1</v>
      </c>
      <c r="AC49" s="80"/>
      <c r="AD49" s="92">
        <f t="shared" si="6"/>
        <v>0</v>
      </c>
    </row>
    <row r="50" spans="1:30" x14ac:dyDescent="0.25">
      <c r="A50" s="64" t="s">
        <v>277</v>
      </c>
      <c r="B50" s="64">
        <v>24716</v>
      </c>
      <c r="C50" s="63" t="s">
        <v>278</v>
      </c>
      <c r="D50" s="64" t="s">
        <v>279</v>
      </c>
      <c r="E50" s="63" t="s">
        <v>276</v>
      </c>
      <c r="F50" s="64" t="s">
        <v>109</v>
      </c>
      <c r="G50" s="64" t="s">
        <v>110</v>
      </c>
      <c r="H50" s="64" t="s">
        <v>259</v>
      </c>
      <c r="I50" s="64">
        <v>2024</v>
      </c>
      <c r="J50" s="64" t="s">
        <v>260</v>
      </c>
      <c r="K50" s="63" t="s">
        <v>96</v>
      </c>
      <c r="L50" s="63" t="s">
        <v>226</v>
      </c>
      <c r="M50" s="64" t="s">
        <v>227</v>
      </c>
      <c r="N50" s="63" t="s">
        <v>228</v>
      </c>
      <c r="O50" s="63" t="s">
        <v>113</v>
      </c>
      <c r="P50" s="63" t="s">
        <v>114</v>
      </c>
      <c r="Q50" s="63"/>
      <c r="R50" s="65" t="s">
        <v>115</v>
      </c>
      <c r="S50" s="77"/>
      <c r="T50" s="78"/>
      <c r="U50" s="79"/>
      <c r="V50" s="77">
        <v>1</v>
      </c>
      <c r="W50" s="80"/>
      <c r="X50" s="81">
        <f t="shared" si="0"/>
        <v>0</v>
      </c>
      <c r="Y50" s="77"/>
      <c r="Z50" s="78"/>
      <c r="AA50" s="79"/>
      <c r="AB50" s="77">
        <v>1</v>
      </c>
      <c r="AC50" s="80"/>
      <c r="AD50" s="92">
        <f t="shared" si="6"/>
        <v>0</v>
      </c>
    </row>
    <row r="51" spans="1:30" x14ac:dyDescent="0.25">
      <c r="A51" s="64" t="s">
        <v>280</v>
      </c>
      <c r="B51" s="64">
        <v>24721</v>
      </c>
      <c r="C51" s="63" t="s">
        <v>281</v>
      </c>
      <c r="D51" s="64" t="s">
        <v>282</v>
      </c>
      <c r="E51" s="63" t="s">
        <v>283</v>
      </c>
      <c r="F51" s="64" t="s">
        <v>109</v>
      </c>
      <c r="G51" s="64" t="s">
        <v>121</v>
      </c>
      <c r="H51" s="64"/>
      <c r="I51" s="64"/>
      <c r="J51" s="64"/>
      <c r="K51" s="63" t="s">
        <v>96</v>
      </c>
      <c r="L51" s="63" t="s">
        <v>226</v>
      </c>
      <c r="M51" s="64" t="s">
        <v>227</v>
      </c>
      <c r="N51" s="63" t="s">
        <v>228</v>
      </c>
      <c r="O51" s="63" t="s">
        <v>113</v>
      </c>
      <c r="P51" s="63" t="s">
        <v>114</v>
      </c>
      <c r="Q51" s="63"/>
      <c r="R51" s="65"/>
      <c r="S51" s="77"/>
      <c r="T51" s="78"/>
      <c r="U51" s="79"/>
      <c r="V51" s="77">
        <v>1</v>
      </c>
      <c r="W51" s="80"/>
      <c r="X51" s="81">
        <f t="shared" si="0"/>
        <v>0</v>
      </c>
      <c r="Y51" s="77"/>
      <c r="Z51" s="78"/>
      <c r="AA51" s="79"/>
      <c r="AB51" s="77"/>
      <c r="AC51" s="78"/>
      <c r="AD51" s="79"/>
    </row>
    <row r="52" spans="1:30" x14ac:dyDescent="0.25">
      <c r="A52" s="64" t="s">
        <v>284</v>
      </c>
      <c r="B52" s="64">
        <v>24726</v>
      </c>
      <c r="C52" s="63" t="s">
        <v>285</v>
      </c>
      <c r="D52" s="64" t="s">
        <v>286</v>
      </c>
      <c r="E52" s="63" t="s">
        <v>283</v>
      </c>
      <c r="F52" s="64" t="s">
        <v>109</v>
      </c>
      <c r="G52" s="64" t="s">
        <v>121</v>
      </c>
      <c r="H52" s="64"/>
      <c r="I52" s="64"/>
      <c r="J52" s="64"/>
      <c r="K52" s="63" t="s">
        <v>96</v>
      </c>
      <c r="L52" s="63" t="s">
        <v>226</v>
      </c>
      <c r="M52" s="64" t="s">
        <v>227</v>
      </c>
      <c r="N52" s="63" t="s">
        <v>228</v>
      </c>
      <c r="O52" s="63" t="s">
        <v>113</v>
      </c>
      <c r="P52" s="63" t="s">
        <v>114</v>
      </c>
      <c r="Q52" s="63"/>
      <c r="R52" s="65"/>
      <c r="S52" s="77"/>
      <c r="T52" s="78"/>
      <c r="U52" s="79"/>
      <c r="V52" s="77">
        <v>1</v>
      </c>
      <c r="W52" s="80"/>
      <c r="X52" s="81">
        <f t="shared" si="0"/>
        <v>0</v>
      </c>
      <c r="Y52" s="77"/>
      <c r="Z52" s="78"/>
      <c r="AA52" s="79"/>
      <c r="AB52" s="77"/>
      <c r="AC52" s="78"/>
      <c r="AD52" s="79"/>
    </row>
    <row r="53" spans="1:30" x14ac:dyDescent="0.25">
      <c r="A53" s="64" t="s">
        <v>287</v>
      </c>
      <c r="B53" s="64">
        <v>96320</v>
      </c>
      <c r="C53" s="63" t="s">
        <v>288</v>
      </c>
      <c r="D53" s="64" t="s">
        <v>289</v>
      </c>
      <c r="E53" s="63" t="s">
        <v>290</v>
      </c>
      <c r="F53" s="64" t="s">
        <v>109</v>
      </c>
      <c r="G53" s="64" t="s">
        <v>121</v>
      </c>
      <c r="H53" s="64"/>
      <c r="I53" s="64"/>
      <c r="J53" s="64"/>
      <c r="K53" s="63" t="s">
        <v>96</v>
      </c>
      <c r="L53" s="63" t="s">
        <v>226</v>
      </c>
      <c r="M53" s="64" t="s">
        <v>227</v>
      </c>
      <c r="N53" s="63" t="s">
        <v>228</v>
      </c>
      <c r="O53" s="63" t="s">
        <v>113</v>
      </c>
      <c r="P53" s="63" t="s">
        <v>114</v>
      </c>
      <c r="Q53" s="63"/>
      <c r="R53" s="65"/>
      <c r="S53" s="77"/>
      <c r="T53" s="78"/>
      <c r="U53" s="79"/>
      <c r="V53" s="77">
        <v>1</v>
      </c>
      <c r="W53" s="80"/>
      <c r="X53" s="81">
        <f t="shared" si="0"/>
        <v>0</v>
      </c>
      <c r="Y53" s="77"/>
      <c r="Z53" s="78"/>
      <c r="AA53" s="79"/>
      <c r="AB53" s="77"/>
      <c r="AC53" s="78"/>
      <c r="AD53" s="79"/>
    </row>
    <row r="54" spans="1:30" x14ac:dyDescent="0.25">
      <c r="A54" s="64" t="s">
        <v>291</v>
      </c>
      <c r="B54" s="64">
        <v>96319</v>
      </c>
      <c r="C54" s="63" t="s">
        <v>288</v>
      </c>
      <c r="D54" s="64" t="s">
        <v>292</v>
      </c>
      <c r="E54" s="63" t="s">
        <v>290</v>
      </c>
      <c r="F54" s="64" t="s">
        <v>109</v>
      </c>
      <c r="G54" s="64" t="s">
        <v>121</v>
      </c>
      <c r="H54" s="64"/>
      <c r="I54" s="64"/>
      <c r="J54" s="64"/>
      <c r="K54" s="63" t="s">
        <v>96</v>
      </c>
      <c r="L54" s="63" t="s">
        <v>226</v>
      </c>
      <c r="M54" s="64" t="s">
        <v>227</v>
      </c>
      <c r="N54" s="63" t="s">
        <v>228</v>
      </c>
      <c r="O54" s="63" t="s">
        <v>113</v>
      </c>
      <c r="P54" s="63" t="s">
        <v>114</v>
      </c>
      <c r="Q54" s="63"/>
      <c r="R54" s="65"/>
      <c r="S54" s="77"/>
      <c r="T54" s="78"/>
      <c r="U54" s="79"/>
      <c r="V54" s="77">
        <v>1</v>
      </c>
      <c r="W54" s="80"/>
      <c r="X54" s="81">
        <f t="shared" si="0"/>
        <v>0</v>
      </c>
      <c r="Y54" s="77"/>
      <c r="Z54" s="78"/>
      <c r="AA54" s="79"/>
      <c r="AB54" s="77"/>
      <c r="AC54" s="78"/>
      <c r="AD54" s="79"/>
    </row>
    <row r="55" spans="1:30" x14ac:dyDescent="0.25">
      <c r="A55" s="64" t="s">
        <v>293</v>
      </c>
      <c r="B55" s="64">
        <v>96321</v>
      </c>
      <c r="C55" s="63" t="s">
        <v>294</v>
      </c>
      <c r="D55" s="64" t="s">
        <v>295</v>
      </c>
      <c r="E55" s="63" t="s">
        <v>290</v>
      </c>
      <c r="F55" s="64" t="s">
        <v>109</v>
      </c>
      <c r="G55" s="64" t="s">
        <v>121</v>
      </c>
      <c r="H55" s="64"/>
      <c r="I55" s="64"/>
      <c r="J55" s="64"/>
      <c r="K55" s="63" t="s">
        <v>96</v>
      </c>
      <c r="L55" s="63" t="s">
        <v>226</v>
      </c>
      <c r="M55" s="64" t="s">
        <v>227</v>
      </c>
      <c r="N55" s="63" t="s">
        <v>228</v>
      </c>
      <c r="O55" s="63" t="s">
        <v>113</v>
      </c>
      <c r="P55" s="63" t="s">
        <v>114</v>
      </c>
      <c r="Q55" s="63"/>
      <c r="R55" s="65"/>
      <c r="S55" s="77"/>
      <c r="T55" s="78"/>
      <c r="U55" s="79"/>
      <c r="V55" s="77">
        <v>1</v>
      </c>
      <c r="W55" s="80"/>
      <c r="X55" s="81">
        <f t="shared" si="0"/>
        <v>0</v>
      </c>
      <c r="Y55" s="77"/>
      <c r="Z55" s="78"/>
      <c r="AA55" s="79"/>
      <c r="AB55" s="77"/>
      <c r="AC55" s="78"/>
      <c r="AD55" s="79"/>
    </row>
    <row r="56" spans="1:30" x14ac:dyDescent="0.25">
      <c r="A56" s="64" t="s">
        <v>296</v>
      </c>
      <c r="B56" s="64">
        <v>24730</v>
      </c>
      <c r="C56" s="63" t="s">
        <v>297</v>
      </c>
      <c r="D56" s="64" t="s">
        <v>298</v>
      </c>
      <c r="E56" s="63" t="s">
        <v>299</v>
      </c>
      <c r="F56" s="64" t="s">
        <v>109</v>
      </c>
      <c r="G56" s="64" t="s">
        <v>121</v>
      </c>
      <c r="H56" s="64"/>
      <c r="I56" s="64"/>
      <c r="J56" s="64"/>
      <c r="K56" s="63" t="s">
        <v>96</v>
      </c>
      <c r="L56" s="63" t="s">
        <v>226</v>
      </c>
      <c r="M56" s="64" t="s">
        <v>227</v>
      </c>
      <c r="N56" s="63" t="s">
        <v>228</v>
      </c>
      <c r="O56" s="63" t="s">
        <v>113</v>
      </c>
      <c r="P56" s="63" t="s">
        <v>114</v>
      </c>
      <c r="Q56" s="63"/>
      <c r="R56" s="65"/>
      <c r="S56" s="77"/>
      <c r="T56" s="78"/>
      <c r="U56" s="79"/>
      <c r="V56" s="77">
        <v>1</v>
      </c>
      <c r="W56" s="80"/>
      <c r="X56" s="81">
        <f t="shared" si="0"/>
        <v>0</v>
      </c>
      <c r="Y56" s="77"/>
      <c r="Z56" s="78"/>
      <c r="AA56" s="79"/>
      <c r="AB56" s="77"/>
      <c r="AC56" s="78"/>
      <c r="AD56" s="79"/>
    </row>
    <row r="57" spans="1:30" x14ac:dyDescent="0.25">
      <c r="A57" s="64" t="s">
        <v>300</v>
      </c>
      <c r="B57" s="64">
        <v>153178</v>
      </c>
      <c r="C57" s="63" t="s">
        <v>301</v>
      </c>
      <c r="D57" s="64" t="s">
        <v>302</v>
      </c>
      <c r="E57" s="63" t="s">
        <v>264</v>
      </c>
      <c r="F57" s="64" t="s">
        <v>109</v>
      </c>
      <c r="G57" s="64" t="s">
        <v>121</v>
      </c>
      <c r="H57" s="64"/>
      <c r="I57" s="64"/>
      <c r="J57" s="64"/>
      <c r="K57" s="63" t="s">
        <v>96</v>
      </c>
      <c r="L57" s="63" t="s">
        <v>226</v>
      </c>
      <c r="M57" s="64" t="s">
        <v>227</v>
      </c>
      <c r="N57" s="63" t="s">
        <v>228</v>
      </c>
      <c r="O57" s="63" t="s">
        <v>113</v>
      </c>
      <c r="P57" s="63" t="s">
        <v>114</v>
      </c>
      <c r="Q57" s="63"/>
      <c r="R57" s="65"/>
      <c r="S57" s="77"/>
      <c r="T57" s="78"/>
      <c r="U57" s="79"/>
      <c r="V57" s="77">
        <v>1</v>
      </c>
      <c r="W57" s="80"/>
      <c r="X57" s="81">
        <f t="shared" si="0"/>
        <v>0</v>
      </c>
      <c r="Y57" s="77"/>
      <c r="Z57" s="78"/>
      <c r="AA57" s="79"/>
      <c r="AB57" s="77"/>
      <c r="AC57" s="78"/>
      <c r="AD57" s="79"/>
    </row>
    <row r="58" spans="1:30" x14ac:dyDescent="0.25">
      <c r="A58" s="64" t="s">
        <v>303</v>
      </c>
      <c r="B58" s="64">
        <v>153179</v>
      </c>
      <c r="C58" s="63" t="s">
        <v>304</v>
      </c>
      <c r="D58" s="64" t="s">
        <v>305</v>
      </c>
      <c r="E58" s="63" t="s">
        <v>264</v>
      </c>
      <c r="F58" s="64" t="s">
        <v>109</v>
      </c>
      <c r="G58" s="64" t="s">
        <v>121</v>
      </c>
      <c r="H58" s="64"/>
      <c r="I58" s="64"/>
      <c r="J58" s="64"/>
      <c r="K58" s="63" t="s">
        <v>96</v>
      </c>
      <c r="L58" s="63" t="s">
        <v>226</v>
      </c>
      <c r="M58" s="64" t="s">
        <v>227</v>
      </c>
      <c r="N58" s="63" t="s">
        <v>228</v>
      </c>
      <c r="O58" s="63" t="s">
        <v>113</v>
      </c>
      <c r="P58" s="63" t="s">
        <v>114</v>
      </c>
      <c r="Q58" s="63"/>
      <c r="R58" s="65"/>
      <c r="S58" s="77"/>
      <c r="T58" s="78"/>
      <c r="U58" s="79"/>
      <c r="V58" s="77">
        <v>1</v>
      </c>
      <c r="W58" s="80"/>
      <c r="X58" s="81">
        <f t="shared" si="0"/>
        <v>0</v>
      </c>
      <c r="Y58" s="77"/>
      <c r="Z58" s="78"/>
      <c r="AA58" s="79"/>
      <c r="AB58" s="77"/>
      <c r="AC58" s="78"/>
      <c r="AD58" s="79"/>
    </row>
    <row r="59" spans="1:30" x14ac:dyDescent="0.25">
      <c r="A59" s="64" t="s">
        <v>306</v>
      </c>
      <c r="B59" s="64">
        <v>24733</v>
      </c>
      <c r="C59" s="63" t="s">
        <v>307</v>
      </c>
      <c r="D59" s="64" t="s">
        <v>308</v>
      </c>
      <c r="E59" s="63" t="s">
        <v>309</v>
      </c>
      <c r="F59" s="64" t="s">
        <v>109</v>
      </c>
      <c r="G59" s="64" t="s">
        <v>121</v>
      </c>
      <c r="H59" s="64"/>
      <c r="I59" s="64"/>
      <c r="J59" s="64"/>
      <c r="K59" s="63" t="s">
        <v>96</v>
      </c>
      <c r="L59" s="63" t="s">
        <v>226</v>
      </c>
      <c r="M59" s="64" t="s">
        <v>227</v>
      </c>
      <c r="N59" s="63" t="s">
        <v>228</v>
      </c>
      <c r="O59" s="63" t="s">
        <v>113</v>
      </c>
      <c r="P59" s="63" t="s">
        <v>114</v>
      </c>
      <c r="Q59" s="63"/>
      <c r="R59" s="65"/>
      <c r="S59" s="77"/>
      <c r="T59" s="78"/>
      <c r="U59" s="79"/>
      <c r="V59" s="77">
        <v>1</v>
      </c>
      <c r="W59" s="80"/>
      <c r="X59" s="81">
        <f t="shared" si="0"/>
        <v>0</v>
      </c>
      <c r="Y59" s="77"/>
      <c r="Z59" s="78"/>
      <c r="AA59" s="79"/>
      <c r="AB59" s="77"/>
      <c r="AC59" s="78"/>
      <c r="AD59" s="79"/>
    </row>
    <row r="60" spans="1:30" x14ac:dyDescent="0.25">
      <c r="A60" s="64" t="s">
        <v>310</v>
      </c>
      <c r="B60" s="64">
        <v>98382</v>
      </c>
      <c r="C60" s="63" t="s">
        <v>311</v>
      </c>
      <c r="D60" s="64" t="s">
        <v>312</v>
      </c>
      <c r="E60" s="63" t="s">
        <v>313</v>
      </c>
      <c r="F60" s="64" t="s">
        <v>109</v>
      </c>
      <c r="G60" s="64" t="s">
        <v>121</v>
      </c>
      <c r="H60" s="64"/>
      <c r="I60" s="64"/>
      <c r="J60" s="64"/>
      <c r="K60" s="63" t="s">
        <v>96</v>
      </c>
      <c r="L60" s="63" t="s">
        <v>226</v>
      </c>
      <c r="M60" s="64" t="s">
        <v>227</v>
      </c>
      <c r="N60" s="63" t="s">
        <v>228</v>
      </c>
      <c r="O60" s="63" t="s">
        <v>113</v>
      </c>
      <c r="P60" s="63" t="s">
        <v>114</v>
      </c>
      <c r="Q60" s="63"/>
      <c r="R60" s="65"/>
      <c r="S60" s="77"/>
      <c r="T60" s="78"/>
      <c r="U60" s="79"/>
      <c r="V60" s="77">
        <v>1</v>
      </c>
      <c r="W60" s="80"/>
      <c r="X60" s="81">
        <f t="shared" si="0"/>
        <v>0</v>
      </c>
      <c r="Y60" s="77"/>
      <c r="Z60" s="78"/>
      <c r="AA60" s="79"/>
      <c r="AB60" s="77"/>
      <c r="AC60" s="78"/>
      <c r="AD60" s="79"/>
    </row>
    <row r="61" spans="1:30" x14ac:dyDescent="0.25">
      <c r="A61" s="64" t="s">
        <v>314</v>
      </c>
      <c r="B61" s="64">
        <v>56408</v>
      </c>
      <c r="C61" s="63" t="s">
        <v>315</v>
      </c>
      <c r="D61" s="64" t="s">
        <v>316</v>
      </c>
      <c r="E61" s="63" t="s">
        <v>317</v>
      </c>
      <c r="F61" s="64" t="s">
        <v>109</v>
      </c>
      <c r="G61" s="64" t="s">
        <v>110</v>
      </c>
      <c r="H61" s="64" t="s">
        <v>259</v>
      </c>
      <c r="I61" s="64">
        <v>2024</v>
      </c>
      <c r="J61" s="64" t="s">
        <v>260</v>
      </c>
      <c r="K61" s="63" t="s">
        <v>96</v>
      </c>
      <c r="L61" s="63" t="s">
        <v>226</v>
      </c>
      <c r="M61" s="64" t="s">
        <v>227</v>
      </c>
      <c r="N61" s="63" t="s">
        <v>228</v>
      </c>
      <c r="O61" s="63" t="s">
        <v>113</v>
      </c>
      <c r="P61" s="63" t="s">
        <v>114</v>
      </c>
      <c r="Q61" s="63"/>
      <c r="R61" s="65" t="s">
        <v>115</v>
      </c>
      <c r="S61" s="77"/>
      <c r="T61" s="78"/>
      <c r="U61" s="79"/>
      <c r="V61" s="77">
        <v>1</v>
      </c>
      <c r="W61" s="80"/>
      <c r="X61" s="81">
        <f t="shared" si="0"/>
        <v>0</v>
      </c>
      <c r="Y61" s="77"/>
      <c r="Z61" s="78"/>
      <c r="AA61" s="79"/>
      <c r="AB61" s="77">
        <v>1</v>
      </c>
      <c r="AC61" s="80"/>
      <c r="AD61" s="92">
        <f t="shared" ref="AD61" si="7">AB61*AC61</f>
        <v>0</v>
      </c>
    </row>
    <row r="62" spans="1:30" x14ac:dyDescent="0.25">
      <c r="A62" s="64" t="s">
        <v>318</v>
      </c>
      <c r="B62" s="64">
        <v>24774</v>
      </c>
      <c r="C62" s="63" t="s">
        <v>307</v>
      </c>
      <c r="D62" s="64">
        <v>45037091000</v>
      </c>
      <c r="E62" s="63" t="s">
        <v>319</v>
      </c>
      <c r="F62" s="64" t="s">
        <v>109</v>
      </c>
      <c r="G62" s="64" t="s">
        <v>121</v>
      </c>
      <c r="H62" s="64"/>
      <c r="I62" s="64"/>
      <c r="J62" s="64"/>
      <c r="K62" s="63" t="s">
        <v>96</v>
      </c>
      <c r="L62" s="63" t="s">
        <v>226</v>
      </c>
      <c r="M62" s="64" t="s">
        <v>227</v>
      </c>
      <c r="N62" s="63" t="s">
        <v>228</v>
      </c>
      <c r="O62" s="63" t="s">
        <v>113</v>
      </c>
      <c r="P62" s="63" t="s">
        <v>114</v>
      </c>
      <c r="Q62" s="63"/>
      <c r="R62" s="65"/>
      <c r="S62" s="77"/>
      <c r="T62" s="78"/>
      <c r="U62" s="79"/>
      <c r="V62" s="77">
        <v>1</v>
      </c>
      <c r="W62" s="80"/>
      <c r="X62" s="81">
        <f t="shared" si="0"/>
        <v>0</v>
      </c>
      <c r="Y62" s="77"/>
      <c r="Z62" s="78"/>
      <c r="AA62" s="79"/>
      <c r="AB62" s="77"/>
      <c r="AC62" s="78"/>
      <c r="AD62" s="79"/>
    </row>
    <row r="63" spans="1:30" x14ac:dyDescent="0.25">
      <c r="A63" s="64" t="s">
        <v>320</v>
      </c>
      <c r="B63" s="64">
        <v>24775</v>
      </c>
      <c r="C63" s="63" t="s">
        <v>321</v>
      </c>
      <c r="D63" s="64">
        <v>45037191000</v>
      </c>
      <c r="E63" s="63" t="s">
        <v>319</v>
      </c>
      <c r="F63" s="64" t="s">
        <v>109</v>
      </c>
      <c r="G63" s="64" t="s">
        <v>121</v>
      </c>
      <c r="H63" s="64"/>
      <c r="I63" s="64"/>
      <c r="J63" s="64"/>
      <c r="K63" s="63" t="s">
        <v>96</v>
      </c>
      <c r="L63" s="63" t="s">
        <v>226</v>
      </c>
      <c r="M63" s="64" t="s">
        <v>227</v>
      </c>
      <c r="N63" s="63" t="s">
        <v>228</v>
      </c>
      <c r="O63" s="63" t="s">
        <v>113</v>
      </c>
      <c r="P63" s="63" t="s">
        <v>114</v>
      </c>
      <c r="Q63" s="63"/>
      <c r="R63" s="65"/>
      <c r="S63" s="77"/>
      <c r="T63" s="78"/>
      <c r="U63" s="79"/>
      <c r="V63" s="77">
        <v>1</v>
      </c>
      <c r="W63" s="80"/>
      <c r="X63" s="81">
        <f t="shared" si="0"/>
        <v>0</v>
      </c>
      <c r="Y63" s="77"/>
      <c r="Z63" s="78"/>
      <c r="AA63" s="79"/>
      <c r="AB63" s="77"/>
      <c r="AC63" s="78"/>
      <c r="AD63" s="79"/>
    </row>
    <row r="64" spans="1:30" x14ac:dyDescent="0.25">
      <c r="A64" s="64" t="s">
        <v>322</v>
      </c>
      <c r="B64" s="64">
        <v>57050</v>
      </c>
      <c r="C64" s="63" t="s">
        <v>323</v>
      </c>
      <c r="D64" s="64" t="s">
        <v>324</v>
      </c>
      <c r="E64" s="63" t="s">
        <v>325</v>
      </c>
      <c r="F64" s="64" t="s">
        <v>109</v>
      </c>
      <c r="G64" s="64" t="s">
        <v>121</v>
      </c>
      <c r="H64" s="64"/>
      <c r="I64" s="64"/>
      <c r="J64" s="64"/>
      <c r="K64" s="63" t="s">
        <v>96</v>
      </c>
      <c r="L64" s="63" t="s">
        <v>226</v>
      </c>
      <c r="M64" s="63" t="s">
        <v>227</v>
      </c>
      <c r="N64" s="63" t="s">
        <v>228</v>
      </c>
      <c r="O64" s="63" t="s">
        <v>113</v>
      </c>
      <c r="P64" s="63" t="s">
        <v>114</v>
      </c>
      <c r="Q64" s="63"/>
      <c r="R64" s="65"/>
      <c r="S64" s="77"/>
      <c r="T64" s="78"/>
      <c r="U64" s="79"/>
      <c r="V64" s="77">
        <v>1</v>
      </c>
      <c r="W64" s="80"/>
      <c r="X64" s="81">
        <f t="shared" si="0"/>
        <v>0</v>
      </c>
      <c r="Y64" s="77"/>
      <c r="Z64" s="78"/>
      <c r="AA64" s="79"/>
      <c r="AB64" s="77"/>
      <c r="AC64" s="78"/>
      <c r="AD64" s="79"/>
    </row>
    <row r="65" spans="1:30" x14ac:dyDescent="0.25">
      <c r="A65" s="64" t="s">
        <v>326</v>
      </c>
      <c r="B65" s="64">
        <v>50109</v>
      </c>
      <c r="C65" s="63" t="s">
        <v>327</v>
      </c>
      <c r="D65" s="64" t="s">
        <v>328</v>
      </c>
      <c r="E65" s="63" t="s">
        <v>329</v>
      </c>
      <c r="F65" s="64" t="s">
        <v>109</v>
      </c>
      <c r="G65" s="64" t="s">
        <v>121</v>
      </c>
      <c r="H65" s="64"/>
      <c r="I65" s="64"/>
      <c r="J65" s="64"/>
      <c r="K65" s="63" t="s">
        <v>96</v>
      </c>
      <c r="L65" s="63" t="s">
        <v>226</v>
      </c>
      <c r="M65" s="63" t="s">
        <v>227</v>
      </c>
      <c r="N65" s="63" t="s">
        <v>228</v>
      </c>
      <c r="O65" s="63" t="s">
        <v>113</v>
      </c>
      <c r="P65" s="63" t="s">
        <v>114</v>
      </c>
      <c r="Q65" s="63"/>
      <c r="R65" s="65"/>
      <c r="S65" s="77"/>
      <c r="T65" s="78"/>
      <c r="U65" s="79"/>
      <c r="V65" s="77">
        <v>1</v>
      </c>
      <c r="W65" s="80"/>
      <c r="X65" s="81">
        <f t="shared" si="0"/>
        <v>0</v>
      </c>
      <c r="Y65" s="77"/>
      <c r="Z65" s="78"/>
      <c r="AA65" s="79"/>
      <c r="AB65" s="77"/>
      <c r="AC65" s="78"/>
      <c r="AD65" s="79"/>
    </row>
    <row r="66" spans="1:30" x14ac:dyDescent="0.25">
      <c r="A66" s="64" t="s">
        <v>330</v>
      </c>
      <c r="B66" s="64">
        <v>50210</v>
      </c>
      <c r="C66" s="63" t="s">
        <v>327</v>
      </c>
      <c r="D66" s="64" t="s">
        <v>331</v>
      </c>
      <c r="E66" s="63" t="s">
        <v>329</v>
      </c>
      <c r="F66" s="64" t="s">
        <v>109</v>
      </c>
      <c r="G66" s="64" t="s">
        <v>121</v>
      </c>
      <c r="H66" s="64"/>
      <c r="I66" s="64"/>
      <c r="J66" s="64"/>
      <c r="K66" s="63" t="s">
        <v>96</v>
      </c>
      <c r="L66" s="63" t="s">
        <v>226</v>
      </c>
      <c r="M66" s="63" t="s">
        <v>227</v>
      </c>
      <c r="N66" s="63" t="s">
        <v>228</v>
      </c>
      <c r="O66" s="63" t="s">
        <v>113</v>
      </c>
      <c r="P66" s="63" t="s">
        <v>114</v>
      </c>
      <c r="Q66" s="63"/>
      <c r="R66" s="65"/>
      <c r="S66" s="77"/>
      <c r="T66" s="78"/>
      <c r="U66" s="79"/>
      <c r="V66" s="77">
        <v>1</v>
      </c>
      <c r="W66" s="80"/>
      <c r="X66" s="81">
        <f t="shared" si="0"/>
        <v>0</v>
      </c>
      <c r="Y66" s="77"/>
      <c r="Z66" s="78"/>
      <c r="AA66" s="79"/>
      <c r="AB66" s="77"/>
      <c r="AC66" s="78"/>
      <c r="AD66" s="79"/>
    </row>
    <row r="67" spans="1:30" x14ac:dyDescent="0.25">
      <c r="A67" s="64" t="s">
        <v>332</v>
      </c>
      <c r="B67" s="64">
        <v>50211</v>
      </c>
      <c r="C67" s="63" t="s">
        <v>327</v>
      </c>
      <c r="D67" s="64" t="s">
        <v>333</v>
      </c>
      <c r="E67" s="63" t="s">
        <v>329</v>
      </c>
      <c r="F67" s="64" t="s">
        <v>109</v>
      </c>
      <c r="G67" s="64" t="s">
        <v>121</v>
      </c>
      <c r="H67" s="64"/>
      <c r="I67" s="64"/>
      <c r="J67" s="64"/>
      <c r="K67" s="63" t="s">
        <v>96</v>
      </c>
      <c r="L67" s="63" t="s">
        <v>226</v>
      </c>
      <c r="M67" s="63" t="s">
        <v>227</v>
      </c>
      <c r="N67" s="63" t="s">
        <v>228</v>
      </c>
      <c r="O67" s="63" t="s">
        <v>113</v>
      </c>
      <c r="P67" s="63" t="s">
        <v>114</v>
      </c>
      <c r="Q67" s="63"/>
      <c r="R67" s="65"/>
      <c r="S67" s="77"/>
      <c r="T67" s="78"/>
      <c r="U67" s="79"/>
      <c r="V67" s="77">
        <v>1</v>
      </c>
      <c r="W67" s="80"/>
      <c r="X67" s="81">
        <f t="shared" si="0"/>
        <v>0</v>
      </c>
      <c r="Y67" s="77"/>
      <c r="Z67" s="78"/>
      <c r="AA67" s="79"/>
      <c r="AB67" s="77"/>
      <c r="AC67" s="78"/>
      <c r="AD67" s="79"/>
    </row>
    <row r="68" spans="1:30" x14ac:dyDescent="0.25">
      <c r="A68" s="64" t="s">
        <v>334</v>
      </c>
      <c r="B68" s="64">
        <v>50212</v>
      </c>
      <c r="C68" s="63" t="s">
        <v>327</v>
      </c>
      <c r="D68" s="64" t="s">
        <v>335</v>
      </c>
      <c r="E68" s="63" t="s">
        <v>329</v>
      </c>
      <c r="F68" s="64" t="s">
        <v>109</v>
      </c>
      <c r="G68" s="64" t="s">
        <v>121</v>
      </c>
      <c r="H68" s="64"/>
      <c r="I68" s="64"/>
      <c r="J68" s="64"/>
      <c r="K68" s="63" t="s">
        <v>96</v>
      </c>
      <c r="L68" s="63" t="s">
        <v>226</v>
      </c>
      <c r="M68" s="63" t="s">
        <v>227</v>
      </c>
      <c r="N68" s="63" t="s">
        <v>228</v>
      </c>
      <c r="O68" s="63" t="s">
        <v>113</v>
      </c>
      <c r="P68" s="63" t="s">
        <v>114</v>
      </c>
      <c r="Q68" s="63"/>
      <c r="R68" s="65"/>
      <c r="S68" s="77"/>
      <c r="T68" s="78"/>
      <c r="U68" s="79"/>
      <c r="V68" s="77">
        <v>1</v>
      </c>
      <c r="W68" s="80"/>
      <c r="X68" s="81">
        <f t="shared" si="0"/>
        <v>0</v>
      </c>
      <c r="Y68" s="77"/>
      <c r="Z68" s="78"/>
      <c r="AA68" s="79"/>
      <c r="AB68" s="77"/>
      <c r="AC68" s="78"/>
      <c r="AD68" s="79"/>
    </row>
    <row r="69" spans="1:30" x14ac:dyDescent="0.25">
      <c r="A69" s="64" t="s">
        <v>336</v>
      </c>
      <c r="B69" s="64">
        <v>27727</v>
      </c>
      <c r="C69" s="63" t="s">
        <v>337</v>
      </c>
      <c r="D69" s="64" t="s">
        <v>338</v>
      </c>
      <c r="E69" s="63" t="s">
        <v>339</v>
      </c>
      <c r="F69" s="64" t="s">
        <v>94</v>
      </c>
      <c r="G69" s="64" t="s">
        <v>95</v>
      </c>
      <c r="H69" s="64"/>
      <c r="I69" s="64"/>
      <c r="J69" s="64"/>
      <c r="K69" s="63" t="s">
        <v>96</v>
      </c>
      <c r="L69" s="63" t="s">
        <v>226</v>
      </c>
      <c r="M69" s="63" t="s">
        <v>227</v>
      </c>
      <c r="N69" s="63" t="s">
        <v>228</v>
      </c>
      <c r="O69" s="63" t="s">
        <v>100</v>
      </c>
      <c r="P69" s="63" t="s">
        <v>101</v>
      </c>
      <c r="Q69" s="63"/>
      <c r="R69" s="65"/>
      <c r="S69" s="77"/>
      <c r="T69" s="78"/>
      <c r="U69" s="79"/>
      <c r="V69" s="77">
        <v>2</v>
      </c>
      <c r="W69" s="80"/>
      <c r="X69" s="81">
        <f t="shared" si="0"/>
        <v>0</v>
      </c>
      <c r="Y69" s="77"/>
      <c r="Z69" s="78"/>
      <c r="AA69" s="79"/>
      <c r="AB69" s="77"/>
      <c r="AC69" s="78"/>
      <c r="AD69" s="79"/>
    </row>
    <row r="70" spans="1:30" x14ac:dyDescent="0.25">
      <c r="A70" s="64" t="s">
        <v>336</v>
      </c>
      <c r="B70" s="64" t="s">
        <v>169</v>
      </c>
      <c r="C70" s="63" t="s">
        <v>337</v>
      </c>
      <c r="D70" s="64" t="s">
        <v>340</v>
      </c>
      <c r="E70" s="63" t="s">
        <v>341</v>
      </c>
      <c r="F70" s="64" t="s">
        <v>94</v>
      </c>
      <c r="G70" s="64" t="s">
        <v>95</v>
      </c>
      <c r="H70" s="64"/>
      <c r="I70" s="64"/>
      <c r="J70" s="64"/>
      <c r="K70" s="63" t="s">
        <v>96</v>
      </c>
      <c r="L70" s="63" t="s">
        <v>226</v>
      </c>
      <c r="M70" s="63" t="s">
        <v>227</v>
      </c>
      <c r="N70" s="63" t="s">
        <v>228</v>
      </c>
      <c r="O70" s="63" t="s">
        <v>100</v>
      </c>
      <c r="P70" s="63" t="s">
        <v>101</v>
      </c>
      <c r="Q70" s="63"/>
      <c r="R70" s="65"/>
      <c r="S70" s="77"/>
      <c r="T70" s="78"/>
      <c r="U70" s="79"/>
      <c r="V70" s="77">
        <v>2</v>
      </c>
      <c r="W70" s="80"/>
      <c r="X70" s="81">
        <f t="shared" ref="X70:X133" si="8">V70*W70</f>
        <v>0</v>
      </c>
      <c r="Y70" s="77"/>
      <c r="Z70" s="78"/>
      <c r="AA70" s="79"/>
      <c r="AB70" s="77"/>
      <c r="AC70" s="78"/>
      <c r="AD70" s="79"/>
    </row>
    <row r="71" spans="1:30" x14ac:dyDescent="0.25">
      <c r="A71" s="64" t="s">
        <v>342</v>
      </c>
      <c r="B71" s="64">
        <v>27728</v>
      </c>
      <c r="C71" s="63" t="s">
        <v>343</v>
      </c>
      <c r="D71" s="64" t="s">
        <v>344</v>
      </c>
      <c r="E71" s="63" t="s">
        <v>339</v>
      </c>
      <c r="F71" s="64" t="s">
        <v>94</v>
      </c>
      <c r="G71" s="64" t="s">
        <v>95</v>
      </c>
      <c r="H71" s="64"/>
      <c r="I71" s="64"/>
      <c r="J71" s="64"/>
      <c r="K71" s="63" t="s">
        <v>96</v>
      </c>
      <c r="L71" s="63" t="s">
        <v>226</v>
      </c>
      <c r="M71" s="63" t="s">
        <v>227</v>
      </c>
      <c r="N71" s="63" t="s">
        <v>228</v>
      </c>
      <c r="O71" s="63" t="s">
        <v>100</v>
      </c>
      <c r="P71" s="63" t="s">
        <v>101</v>
      </c>
      <c r="Q71" s="63"/>
      <c r="R71" s="65"/>
      <c r="S71" s="77"/>
      <c r="T71" s="78"/>
      <c r="U71" s="79"/>
      <c r="V71" s="77">
        <v>2</v>
      </c>
      <c r="W71" s="80"/>
      <c r="X71" s="81">
        <f t="shared" si="8"/>
        <v>0</v>
      </c>
      <c r="Y71" s="77"/>
      <c r="Z71" s="78"/>
      <c r="AA71" s="79"/>
      <c r="AB71" s="77"/>
      <c r="AC71" s="78"/>
      <c r="AD71" s="79"/>
    </row>
    <row r="72" spans="1:30" x14ac:dyDescent="0.25">
      <c r="A72" s="64" t="s">
        <v>342</v>
      </c>
      <c r="B72" s="64" t="s">
        <v>169</v>
      </c>
      <c r="C72" s="63" t="s">
        <v>343</v>
      </c>
      <c r="D72" s="64" t="s">
        <v>345</v>
      </c>
      <c r="E72" s="63" t="s">
        <v>346</v>
      </c>
      <c r="F72" s="64" t="s">
        <v>94</v>
      </c>
      <c r="G72" s="64" t="s">
        <v>95</v>
      </c>
      <c r="H72" s="64"/>
      <c r="I72" s="64"/>
      <c r="J72" s="64"/>
      <c r="K72" s="63" t="s">
        <v>96</v>
      </c>
      <c r="L72" s="63" t="s">
        <v>226</v>
      </c>
      <c r="M72" s="63" t="s">
        <v>227</v>
      </c>
      <c r="N72" s="63" t="s">
        <v>228</v>
      </c>
      <c r="O72" s="63" t="s">
        <v>100</v>
      </c>
      <c r="P72" s="63" t="s">
        <v>101</v>
      </c>
      <c r="Q72" s="63"/>
      <c r="R72" s="65"/>
      <c r="S72" s="77"/>
      <c r="T72" s="78"/>
      <c r="U72" s="79"/>
      <c r="V72" s="77">
        <v>2</v>
      </c>
      <c r="W72" s="80"/>
      <c r="X72" s="81">
        <f t="shared" si="8"/>
        <v>0</v>
      </c>
      <c r="Y72" s="77"/>
      <c r="Z72" s="78"/>
      <c r="AA72" s="79"/>
      <c r="AB72" s="77"/>
      <c r="AC72" s="78"/>
      <c r="AD72" s="79"/>
    </row>
    <row r="73" spans="1:30" x14ac:dyDescent="0.25">
      <c r="A73" s="64" t="s">
        <v>347</v>
      </c>
      <c r="B73" s="64">
        <v>27729</v>
      </c>
      <c r="C73" s="63" t="s">
        <v>348</v>
      </c>
      <c r="D73" s="64" t="s">
        <v>349</v>
      </c>
      <c r="E73" s="63" t="s">
        <v>339</v>
      </c>
      <c r="F73" s="64" t="s">
        <v>94</v>
      </c>
      <c r="G73" s="64" t="s">
        <v>95</v>
      </c>
      <c r="H73" s="64"/>
      <c r="I73" s="64"/>
      <c r="J73" s="64"/>
      <c r="K73" s="63" t="s">
        <v>96</v>
      </c>
      <c r="L73" s="63" t="s">
        <v>226</v>
      </c>
      <c r="M73" s="63" t="s">
        <v>227</v>
      </c>
      <c r="N73" s="63" t="s">
        <v>228</v>
      </c>
      <c r="O73" s="63" t="s">
        <v>100</v>
      </c>
      <c r="P73" s="63" t="s">
        <v>101</v>
      </c>
      <c r="Q73" s="63"/>
      <c r="R73" s="65"/>
      <c r="S73" s="77"/>
      <c r="T73" s="78"/>
      <c r="U73" s="79"/>
      <c r="V73" s="77">
        <v>2</v>
      </c>
      <c r="W73" s="80"/>
      <c r="X73" s="81">
        <f t="shared" si="8"/>
        <v>0</v>
      </c>
      <c r="Y73" s="77"/>
      <c r="Z73" s="78"/>
      <c r="AA73" s="79"/>
      <c r="AB73" s="77"/>
      <c r="AC73" s="78"/>
      <c r="AD73" s="79"/>
    </row>
    <row r="74" spans="1:30" x14ac:dyDescent="0.25">
      <c r="A74" s="64" t="s">
        <v>347</v>
      </c>
      <c r="B74" s="64" t="s">
        <v>169</v>
      </c>
      <c r="C74" s="63" t="s">
        <v>348</v>
      </c>
      <c r="D74" s="64" t="s">
        <v>350</v>
      </c>
      <c r="E74" s="63" t="s">
        <v>346</v>
      </c>
      <c r="F74" s="64" t="s">
        <v>94</v>
      </c>
      <c r="G74" s="64" t="s">
        <v>95</v>
      </c>
      <c r="H74" s="64"/>
      <c r="I74" s="64"/>
      <c r="J74" s="64"/>
      <c r="K74" s="63" t="s">
        <v>96</v>
      </c>
      <c r="L74" s="63" t="s">
        <v>226</v>
      </c>
      <c r="M74" s="63" t="s">
        <v>227</v>
      </c>
      <c r="N74" s="63" t="s">
        <v>228</v>
      </c>
      <c r="O74" s="63" t="s">
        <v>100</v>
      </c>
      <c r="P74" s="63" t="s">
        <v>101</v>
      </c>
      <c r="Q74" s="63"/>
      <c r="R74" s="65"/>
      <c r="S74" s="77"/>
      <c r="T74" s="78"/>
      <c r="U74" s="79"/>
      <c r="V74" s="77">
        <v>2</v>
      </c>
      <c r="W74" s="80"/>
      <c r="X74" s="81">
        <f t="shared" si="8"/>
        <v>0</v>
      </c>
      <c r="Y74" s="77"/>
      <c r="Z74" s="78"/>
      <c r="AA74" s="79"/>
      <c r="AB74" s="77"/>
      <c r="AC74" s="78"/>
      <c r="AD74" s="79"/>
    </row>
    <row r="75" spans="1:30" x14ac:dyDescent="0.25">
      <c r="A75" s="64" t="s">
        <v>351</v>
      </c>
      <c r="B75" s="64">
        <v>27730</v>
      </c>
      <c r="C75" s="63" t="s">
        <v>352</v>
      </c>
      <c r="D75" s="64" t="s">
        <v>353</v>
      </c>
      <c r="E75" s="63" t="s">
        <v>339</v>
      </c>
      <c r="F75" s="64" t="s">
        <v>94</v>
      </c>
      <c r="G75" s="64" t="s">
        <v>95</v>
      </c>
      <c r="H75" s="64"/>
      <c r="I75" s="64"/>
      <c r="J75" s="64"/>
      <c r="K75" s="63" t="s">
        <v>96</v>
      </c>
      <c r="L75" s="63" t="s">
        <v>226</v>
      </c>
      <c r="M75" s="63" t="s">
        <v>227</v>
      </c>
      <c r="N75" s="63" t="s">
        <v>228</v>
      </c>
      <c r="O75" s="63" t="s">
        <v>100</v>
      </c>
      <c r="P75" s="63" t="s">
        <v>101</v>
      </c>
      <c r="Q75" s="63"/>
      <c r="R75" s="65"/>
      <c r="S75" s="77"/>
      <c r="T75" s="78"/>
      <c r="U75" s="79"/>
      <c r="V75" s="77">
        <v>2</v>
      </c>
      <c r="W75" s="80"/>
      <c r="X75" s="81">
        <f t="shared" si="8"/>
        <v>0</v>
      </c>
      <c r="Y75" s="77"/>
      <c r="Z75" s="78"/>
      <c r="AA75" s="79"/>
      <c r="AB75" s="77"/>
      <c r="AC75" s="78"/>
      <c r="AD75" s="79"/>
    </row>
    <row r="76" spans="1:30" x14ac:dyDescent="0.25">
      <c r="A76" s="64" t="s">
        <v>351</v>
      </c>
      <c r="B76" s="64" t="s">
        <v>169</v>
      </c>
      <c r="C76" s="63" t="s">
        <v>352</v>
      </c>
      <c r="D76" s="64" t="s">
        <v>354</v>
      </c>
      <c r="E76" s="63" t="s">
        <v>346</v>
      </c>
      <c r="F76" s="64" t="s">
        <v>94</v>
      </c>
      <c r="G76" s="64" t="s">
        <v>95</v>
      </c>
      <c r="H76" s="64"/>
      <c r="I76" s="64"/>
      <c r="J76" s="64"/>
      <c r="K76" s="63" t="s">
        <v>96</v>
      </c>
      <c r="L76" s="63" t="s">
        <v>226</v>
      </c>
      <c r="M76" s="63" t="s">
        <v>227</v>
      </c>
      <c r="N76" s="63" t="s">
        <v>228</v>
      </c>
      <c r="O76" s="63" t="s">
        <v>100</v>
      </c>
      <c r="P76" s="63" t="s">
        <v>101</v>
      </c>
      <c r="Q76" s="63"/>
      <c r="R76" s="65"/>
      <c r="S76" s="77"/>
      <c r="T76" s="78"/>
      <c r="U76" s="79"/>
      <c r="V76" s="77">
        <v>2</v>
      </c>
      <c r="W76" s="80"/>
      <c r="X76" s="81">
        <f t="shared" si="8"/>
        <v>0</v>
      </c>
      <c r="Y76" s="77"/>
      <c r="Z76" s="78"/>
      <c r="AA76" s="79"/>
      <c r="AB76" s="77"/>
      <c r="AC76" s="78"/>
      <c r="AD76" s="79"/>
    </row>
    <row r="77" spans="1:30" x14ac:dyDescent="0.25">
      <c r="A77" s="64" t="s">
        <v>355</v>
      </c>
      <c r="B77" s="64">
        <v>27735</v>
      </c>
      <c r="C77" s="63" t="s">
        <v>356</v>
      </c>
      <c r="D77" s="64" t="s">
        <v>357</v>
      </c>
      <c r="E77" s="63" t="s">
        <v>339</v>
      </c>
      <c r="F77" s="64" t="s">
        <v>94</v>
      </c>
      <c r="G77" s="64" t="s">
        <v>95</v>
      </c>
      <c r="H77" s="64"/>
      <c r="I77" s="64"/>
      <c r="J77" s="64"/>
      <c r="K77" s="63" t="s">
        <v>96</v>
      </c>
      <c r="L77" s="63" t="s">
        <v>226</v>
      </c>
      <c r="M77" s="63" t="s">
        <v>227</v>
      </c>
      <c r="N77" s="63" t="s">
        <v>228</v>
      </c>
      <c r="O77" s="63" t="s">
        <v>100</v>
      </c>
      <c r="P77" s="63" t="s">
        <v>101</v>
      </c>
      <c r="Q77" s="63"/>
      <c r="R77" s="65"/>
      <c r="S77" s="77"/>
      <c r="T77" s="78"/>
      <c r="U77" s="79"/>
      <c r="V77" s="77">
        <v>2</v>
      </c>
      <c r="W77" s="80"/>
      <c r="X77" s="81">
        <f t="shared" si="8"/>
        <v>0</v>
      </c>
      <c r="Y77" s="77"/>
      <c r="Z77" s="78"/>
      <c r="AA77" s="79"/>
      <c r="AB77" s="77"/>
      <c r="AC77" s="78"/>
      <c r="AD77" s="79"/>
    </row>
    <row r="78" spans="1:30" x14ac:dyDescent="0.25">
      <c r="A78" s="64" t="s">
        <v>355</v>
      </c>
      <c r="B78" s="64" t="s">
        <v>169</v>
      </c>
      <c r="C78" s="63" t="s">
        <v>356</v>
      </c>
      <c r="D78" s="64" t="s">
        <v>358</v>
      </c>
      <c r="E78" s="63" t="s">
        <v>346</v>
      </c>
      <c r="F78" s="64" t="s">
        <v>94</v>
      </c>
      <c r="G78" s="64" t="s">
        <v>95</v>
      </c>
      <c r="H78" s="64"/>
      <c r="I78" s="64"/>
      <c r="J78" s="64"/>
      <c r="K78" s="63" t="s">
        <v>96</v>
      </c>
      <c r="L78" s="63" t="s">
        <v>226</v>
      </c>
      <c r="M78" s="63" t="s">
        <v>227</v>
      </c>
      <c r="N78" s="63" t="s">
        <v>228</v>
      </c>
      <c r="O78" s="63" t="s">
        <v>100</v>
      </c>
      <c r="P78" s="63" t="s">
        <v>101</v>
      </c>
      <c r="Q78" s="63"/>
      <c r="R78" s="65"/>
      <c r="S78" s="77"/>
      <c r="T78" s="78"/>
      <c r="U78" s="79"/>
      <c r="V78" s="77">
        <v>2</v>
      </c>
      <c r="W78" s="80"/>
      <c r="X78" s="81">
        <f t="shared" si="8"/>
        <v>0</v>
      </c>
      <c r="Y78" s="77"/>
      <c r="Z78" s="78"/>
      <c r="AA78" s="79"/>
      <c r="AB78" s="77"/>
      <c r="AC78" s="78"/>
      <c r="AD78" s="79"/>
    </row>
    <row r="79" spans="1:30" x14ac:dyDescent="0.25">
      <c r="A79" s="64" t="s">
        <v>359</v>
      </c>
      <c r="B79" s="64">
        <v>27736</v>
      </c>
      <c r="C79" s="63" t="s">
        <v>360</v>
      </c>
      <c r="D79" s="64" t="s">
        <v>361</v>
      </c>
      <c r="E79" s="63" t="s">
        <v>339</v>
      </c>
      <c r="F79" s="64" t="s">
        <v>94</v>
      </c>
      <c r="G79" s="64" t="s">
        <v>95</v>
      </c>
      <c r="H79" s="64"/>
      <c r="I79" s="64"/>
      <c r="J79" s="64"/>
      <c r="K79" s="63" t="s">
        <v>96</v>
      </c>
      <c r="L79" s="63" t="s">
        <v>226</v>
      </c>
      <c r="M79" s="63" t="s">
        <v>227</v>
      </c>
      <c r="N79" s="63" t="s">
        <v>228</v>
      </c>
      <c r="O79" s="63" t="s">
        <v>100</v>
      </c>
      <c r="P79" s="63" t="s">
        <v>101</v>
      </c>
      <c r="Q79" s="63"/>
      <c r="R79" s="65"/>
      <c r="S79" s="77"/>
      <c r="T79" s="78"/>
      <c r="U79" s="79"/>
      <c r="V79" s="77">
        <v>2</v>
      </c>
      <c r="W79" s="80"/>
      <c r="X79" s="81">
        <f t="shared" si="8"/>
        <v>0</v>
      </c>
      <c r="Y79" s="77"/>
      <c r="Z79" s="78"/>
      <c r="AA79" s="79"/>
      <c r="AB79" s="77"/>
      <c r="AC79" s="78"/>
      <c r="AD79" s="79"/>
    </row>
    <row r="80" spans="1:30" x14ac:dyDescent="0.25">
      <c r="A80" s="64" t="s">
        <v>359</v>
      </c>
      <c r="B80" s="64" t="s">
        <v>169</v>
      </c>
      <c r="C80" s="63" t="s">
        <v>360</v>
      </c>
      <c r="D80" s="64" t="s">
        <v>362</v>
      </c>
      <c r="E80" s="63" t="s">
        <v>346</v>
      </c>
      <c r="F80" s="64" t="s">
        <v>94</v>
      </c>
      <c r="G80" s="64" t="s">
        <v>95</v>
      </c>
      <c r="H80" s="64"/>
      <c r="I80" s="64"/>
      <c r="J80" s="64"/>
      <c r="K80" s="63" t="s">
        <v>96</v>
      </c>
      <c r="L80" s="63" t="s">
        <v>226</v>
      </c>
      <c r="M80" s="63" t="s">
        <v>227</v>
      </c>
      <c r="N80" s="63" t="s">
        <v>228</v>
      </c>
      <c r="O80" s="63" t="s">
        <v>100</v>
      </c>
      <c r="P80" s="63" t="s">
        <v>101</v>
      </c>
      <c r="Q80" s="63"/>
      <c r="R80" s="65"/>
      <c r="S80" s="77"/>
      <c r="T80" s="78"/>
      <c r="U80" s="79"/>
      <c r="V80" s="77">
        <v>2</v>
      </c>
      <c r="W80" s="80"/>
      <c r="X80" s="81">
        <f t="shared" si="8"/>
        <v>0</v>
      </c>
      <c r="Y80" s="77"/>
      <c r="Z80" s="78"/>
      <c r="AA80" s="79"/>
      <c r="AB80" s="77"/>
      <c r="AC80" s="78"/>
      <c r="AD80" s="79"/>
    </row>
    <row r="81" spans="1:30" x14ac:dyDescent="0.25">
      <c r="A81" s="64" t="s">
        <v>363</v>
      </c>
      <c r="B81" s="64">
        <v>27737</v>
      </c>
      <c r="C81" s="63" t="s">
        <v>364</v>
      </c>
      <c r="D81" s="64" t="s">
        <v>365</v>
      </c>
      <c r="E81" s="63" t="s">
        <v>339</v>
      </c>
      <c r="F81" s="64" t="s">
        <v>94</v>
      </c>
      <c r="G81" s="64" t="s">
        <v>95</v>
      </c>
      <c r="H81" s="64"/>
      <c r="I81" s="64"/>
      <c r="J81" s="64"/>
      <c r="K81" s="63" t="s">
        <v>96</v>
      </c>
      <c r="L81" s="63" t="s">
        <v>226</v>
      </c>
      <c r="M81" s="63" t="s">
        <v>227</v>
      </c>
      <c r="N81" s="63" t="s">
        <v>228</v>
      </c>
      <c r="O81" s="63" t="s">
        <v>100</v>
      </c>
      <c r="P81" s="63" t="s">
        <v>101</v>
      </c>
      <c r="Q81" s="63"/>
      <c r="R81" s="65"/>
      <c r="S81" s="77"/>
      <c r="T81" s="78"/>
      <c r="U81" s="79"/>
      <c r="V81" s="77">
        <v>2</v>
      </c>
      <c r="W81" s="80"/>
      <c r="X81" s="81">
        <f t="shared" si="8"/>
        <v>0</v>
      </c>
      <c r="Y81" s="77"/>
      <c r="Z81" s="78"/>
      <c r="AA81" s="79"/>
      <c r="AB81" s="77"/>
      <c r="AC81" s="78"/>
      <c r="AD81" s="79"/>
    </row>
    <row r="82" spans="1:30" x14ac:dyDescent="0.25">
      <c r="A82" s="64" t="s">
        <v>363</v>
      </c>
      <c r="B82" s="64" t="s">
        <v>169</v>
      </c>
      <c r="C82" s="63" t="s">
        <v>364</v>
      </c>
      <c r="D82" s="64" t="s">
        <v>366</v>
      </c>
      <c r="E82" s="63" t="s">
        <v>346</v>
      </c>
      <c r="F82" s="64" t="s">
        <v>94</v>
      </c>
      <c r="G82" s="64" t="s">
        <v>95</v>
      </c>
      <c r="H82" s="64"/>
      <c r="I82" s="64"/>
      <c r="J82" s="64"/>
      <c r="K82" s="63" t="s">
        <v>96</v>
      </c>
      <c r="L82" s="63" t="s">
        <v>226</v>
      </c>
      <c r="M82" s="63" t="s">
        <v>227</v>
      </c>
      <c r="N82" s="63" t="s">
        <v>228</v>
      </c>
      <c r="O82" s="63" t="s">
        <v>100</v>
      </c>
      <c r="P82" s="63" t="s">
        <v>101</v>
      </c>
      <c r="Q82" s="63"/>
      <c r="R82" s="65"/>
      <c r="S82" s="77"/>
      <c r="T82" s="78"/>
      <c r="U82" s="79"/>
      <c r="V82" s="77">
        <v>2</v>
      </c>
      <c r="W82" s="80"/>
      <c r="X82" s="81">
        <f t="shared" si="8"/>
        <v>0</v>
      </c>
      <c r="Y82" s="77"/>
      <c r="Z82" s="78"/>
      <c r="AA82" s="79"/>
      <c r="AB82" s="77"/>
      <c r="AC82" s="78"/>
      <c r="AD82" s="79"/>
    </row>
    <row r="83" spans="1:30" x14ac:dyDescent="0.25">
      <c r="A83" s="64" t="s">
        <v>367</v>
      </c>
      <c r="B83" s="64">
        <v>27738</v>
      </c>
      <c r="C83" s="63" t="s">
        <v>368</v>
      </c>
      <c r="D83" s="64" t="s">
        <v>369</v>
      </c>
      <c r="E83" s="63" t="s">
        <v>339</v>
      </c>
      <c r="F83" s="64" t="s">
        <v>94</v>
      </c>
      <c r="G83" s="64" t="s">
        <v>95</v>
      </c>
      <c r="H83" s="64"/>
      <c r="I83" s="64"/>
      <c r="J83" s="64"/>
      <c r="K83" s="63" t="s">
        <v>96</v>
      </c>
      <c r="L83" s="63" t="s">
        <v>226</v>
      </c>
      <c r="M83" s="63" t="s">
        <v>227</v>
      </c>
      <c r="N83" s="63" t="s">
        <v>228</v>
      </c>
      <c r="O83" s="63" t="s">
        <v>100</v>
      </c>
      <c r="P83" s="63" t="s">
        <v>101</v>
      </c>
      <c r="Q83" s="63"/>
      <c r="R83" s="65"/>
      <c r="S83" s="77"/>
      <c r="T83" s="78"/>
      <c r="U83" s="79"/>
      <c r="V83" s="77">
        <v>2</v>
      </c>
      <c r="W83" s="80"/>
      <c r="X83" s="81">
        <f t="shared" si="8"/>
        <v>0</v>
      </c>
      <c r="Y83" s="77"/>
      <c r="Z83" s="78"/>
      <c r="AA83" s="79"/>
      <c r="AB83" s="77"/>
      <c r="AC83" s="78"/>
      <c r="AD83" s="79"/>
    </row>
    <row r="84" spans="1:30" x14ac:dyDescent="0.25">
      <c r="A84" s="64" t="s">
        <v>367</v>
      </c>
      <c r="B84" s="64" t="s">
        <v>169</v>
      </c>
      <c r="C84" s="63" t="s">
        <v>368</v>
      </c>
      <c r="D84" s="64" t="s">
        <v>370</v>
      </c>
      <c r="E84" s="63" t="s">
        <v>341</v>
      </c>
      <c r="F84" s="64" t="s">
        <v>94</v>
      </c>
      <c r="G84" s="64" t="s">
        <v>95</v>
      </c>
      <c r="H84" s="64"/>
      <c r="I84" s="64"/>
      <c r="J84" s="64"/>
      <c r="K84" s="63" t="s">
        <v>96</v>
      </c>
      <c r="L84" s="63" t="s">
        <v>226</v>
      </c>
      <c r="M84" s="63" t="s">
        <v>227</v>
      </c>
      <c r="N84" s="63" t="s">
        <v>228</v>
      </c>
      <c r="O84" s="63" t="s">
        <v>100</v>
      </c>
      <c r="P84" s="63" t="s">
        <v>101</v>
      </c>
      <c r="Q84" s="63"/>
      <c r="R84" s="65"/>
      <c r="S84" s="77"/>
      <c r="T84" s="78"/>
      <c r="U84" s="79"/>
      <c r="V84" s="77">
        <v>2</v>
      </c>
      <c r="W84" s="80"/>
      <c r="X84" s="81">
        <f t="shared" si="8"/>
        <v>0</v>
      </c>
      <c r="Y84" s="77"/>
      <c r="Z84" s="78"/>
      <c r="AA84" s="79"/>
      <c r="AB84" s="77"/>
      <c r="AC84" s="78"/>
      <c r="AD84" s="79"/>
    </row>
    <row r="85" spans="1:30" x14ac:dyDescent="0.25">
      <c r="A85" s="64" t="s">
        <v>371</v>
      </c>
      <c r="B85" s="64">
        <v>27747</v>
      </c>
      <c r="C85" s="63" t="s">
        <v>372</v>
      </c>
      <c r="D85" s="64" t="s">
        <v>373</v>
      </c>
      <c r="E85" s="63" t="s">
        <v>339</v>
      </c>
      <c r="F85" s="64" t="s">
        <v>94</v>
      </c>
      <c r="G85" s="64" t="s">
        <v>95</v>
      </c>
      <c r="H85" s="64"/>
      <c r="I85" s="64"/>
      <c r="J85" s="64"/>
      <c r="K85" s="63" t="s">
        <v>96</v>
      </c>
      <c r="L85" s="63" t="s">
        <v>226</v>
      </c>
      <c r="M85" s="63" t="s">
        <v>227</v>
      </c>
      <c r="N85" s="63" t="s">
        <v>228</v>
      </c>
      <c r="O85" s="63" t="s">
        <v>100</v>
      </c>
      <c r="P85" s="63" t="s">
        <v>101</v>
      </c>
      <c r="Q85" s="63"/>
      <c r="R85" s="65"/>
      <c r="S85" s="77"/>
      <c r="T85" s="78"/>
      <c r="U85" s="79"/>
      <c r="V85" s="77">
        <v>2</v>
      </c>
      <c r="W85" s="80"/>
      <c r="X85" s="81">
        <f t="shared" si="8"/>
        <v>0</v>
      </c>
      <c r="Y85" s="77"/>
      <c r="Z85" s="78"/>
      <c r="AA85" s="79"/>
      <c r="AB85" s="77"/>
      <c r="AC85" s="78"/>
      <c r="AD85" s="79"/>
    </row>
    <row r="86" spans="1:30" x14ac:dyDescent="0.25">
      <c r="A86" s="64" t="s">
        <v>371</v>
      </c>
      <c r="B86" s="64" t="s">
        <v>169</v>
      </c>
      <c r="C86" s="63" t="s">
        <v>372</v>
      </c>
      <c r="D86" s="64" t="s">
        <v>374</v>
      </c>
      <c r="E86" s="63" t="s">
        <v>346</v>
      </c>
      <c r="F86" s="64" t="s">
        <v>94</v>
      </c>
      <c r="G86" s="64" t="s">
        <v>95</v>
      </c>
      <c r="H86" s="64"/>
      <c r="I86" s="64"/>
      <c r="J86" s="64"/>
      <c r="K86" s="63" t="s">
        <v>96</v>
      </c>
      <c r="L86" s="63" t="s">
        <v>226</v>
      </c>
      <c r="M86" s="63" t="s">
        <v>227</v>
      </c>
      <c r="N86" s="63" t="s">
        <v>228</v>
      </c>
      <c r="O86" s="63" t="s">
        <v>100</v>
      </c>
      <c r="P86" s="63" t="s">
        <v>101</v>
      </c>
      <c r="Q86" s="63"/>
      <c r="R86" s="65"/>
      <c r="S86" s="77"/>
      <c r="T86" s="78"/>
      <c r="U86" s="79"/>
      <c r="V86" s="77">
        <v>2</v>
      </c>
      <c r="W86" s="80"/>
      <c r="X86" s="81">
        <f t="shared" si="8"/>
        <v>0</v>
      </c>
      <c r="Y86" s="77"/>
      <c r="Z86" s="78"/>
      <c r="AA86" s="79"/>
      <c r="AB86" s="77"/>
      <c r="AC86" s="78"/>
      <c r="AD86" s="79"/>
    </row>
    <row r="87" spans="1:30" x14ac:dyDescent="0.25">
      <c r="A87" s="64" t="s">
        <v>375</v>
      </c>
      <c r="B87" s="64">
        <v>27751</v>
      </c>
      <c r="C87" s="63" t="s">
        <v>372</v>
      </c>
      <c r="D87" s="64" t="s">
        <v>376</v>
      </c>
      <c r="E87" s="63" t="s">
        <v>339</v>
      </c>
      <c r="F87" s="64" t="s">
        <v>94</v>
      </c>
      <c r="G87" s="64" t="s">
        <v>95</v>
      </c>
      <c r="H87" s="64"/>
      <c r="I87" s="64"/>
      <c r="J87" s="64"/>
      <c r="K87" s="63" t="s">
        <v>96</v>
      </c>
      <c r="L87" s="63" t="s">
        <v>226</v>
      </c>
      <c r="M87" s="63" t="s">
        <v>227</v>
      </c>
      <c r="N87" s="63" t="s">
        <v>228</v>
      </c>
      <c r="O87" s="63" t="s">
        <v>100</v>
      </c>
      <c r="P87" s="63" t="s">
        <v>101</v>
      </c>
      <c r="Q87" s="63"/>
      <c r="R87" s="65"/>
      <c r="S87" s="77"/>
      <c r="T87" s="78"/>
      <c r="U87" s="79"/>
      <c r="V87" s="77">
        <v>2</v>
      </c>
      <c r="W87" s="80"/>
      <c r="X87" s="81">
        <f t="shared" si="8"/>
        <v>0</v>
      </c>
      <c r="Y87" s="77"/>
      <c r="Z87" s="78"/>
      <c r="AA87" s="79"/>
      <c r="AB87" s="77"/>
      <c r="AC87" s="78"/>
      <c r="AD87" s="79"/>
    </row>
    <row r="88" spans="1:30" x14ac:dyDescent="0.25">
      <c r="A88" s="64" t="s">
        <v>375</v>
      </c>
      <c r="B88" s="64" t="s">
        <v>169</v>
      </c>
      <c r="C88" s="63" t="s">
        <v>372</v>
      </c>
      <c r="D88" s="64" t="s">
        <v>377</v>
      </c>
      <c r="E88" s="63" t="s">
        <v>341</v>
      </c>
      <c r="F88" s="64" t="s">
        <v>94</v>
      </c>
      <c r="G88" s="64" t="s">
        <v>95</v>
      </c>
      <c r="H88" s="64"/>
      <c r="I88" s="64"/>
      <c r="J88" s="64"/>
      <c r="K88" s="63" t="s">
        <v>96</v>
      </c>
      <c r="L88" s="63" t="s">
        <v>226</v>
      </c>
      <c r="M88" s="63" t="s">
        <v>227</v>
      </c>
      <c r="N88" s="63" t="s">
        <v>228</v>
      </c>
      <c r="O88" s="63" t="s">
        <v>100</v>
      </c>
      <c r="P88" s="63" t="s">
        <v>101</v>
      </c>
      <c r="Q88" s="63"/>
      <c r="R88" s="65"/>
      <c r="S88" s="77"/>
      <c r="T88" s="78"/>
      <c r="U88" s="79"/>
      <c r="V88" s="77">
        <v>2</v>
      </c>
      <c r="W88" s="80"/>
      <c r="X88" s="81">
        <f t="shared" si="8"/>
        <v>0</v>
      </c>
      <c r="Y88" s="77"/>
      <c r="Z88" s="78"/>
      <c r="AA88" s="79"/>
      <c r="AB88" s="77"/>
      <c r="AC88" s="78"/>
      <c r="AD88" s="79"/>
    </row>
    <row r="89" spans="1:30" x14ac:dyDescent="0.25">
      <c r="A89" s="64" t="s">
        <v>378</v>
      </c>
      <c r="B89" s="64">
        <v>27755</v>
      </c>
      <c r="C89" s="63" t="s">
        <v>379</v>
      </c>
      <c r="D89" s="64" t="s">
        <v>380</v>
      </c>
      <c r="E89" s="63" t="s">
        <v>339</v>
      </c>
      <c r="F89" s="64" t="s">
        <v>94</v>
      </c>
      <c r="G89" s="64" t="s">
        <v>95</v>
      </c>
      <c r="H89" s="64"/>
      <c r="I89" s="64"/>
      <c r="J89" s="64"/>
      <c r="K89" s="63" t="s">
        <v>96</v>
      </c>
      <c r="L89" s="63" t="s">
        <v>226</v>
      </c>
      <c r="M89" s="63" t="s">
        <v>227</v>
      </c>
      <c r="N89" s="63" t="s">
        <v>228</v>
      </c>
      <c r="O89" s="63" t="s">
        <v>100</v>
      </c>
      <c r="P89" s="63" t="s">
        <v>101</v>
      </c>
      <c r="Q89" s="63"/>
      <c r="R89" s="65"/>
      <c r="S89" s="77"/>
      <c r="T89" s="78"/>
      <c r="U89" s="79"/>
      <c r="V89" s="77">
        <v>2</v>
      </c>
      <c r="W89" s="80"/>
      <c r="X89" s="81">
        <f t="shared" si="8"/>
        <v>0</v>
      </c>
      <c r="Y89" s="77"/>
      <c r="Z89" s="78"/>
      <c r="AA89" s="79"/>
      <c r="AB89" s="77"/>
      <c r="AC89" s="78"/>
      <c r="AD89" s="79"/>
    </row>
    <row r="90" spans="1:30" x14ac:dyDescent="0.25">
      <c r="A90" s="64" t="s">
        <v>378</v>
      </c>
      <c r="B90" s="64" t="s">
        <v>169</v>
      </c>
      <c r="C90" s="63" t="s">
        <v>379</v>
      </c>
      <c r="D90" s="64" t="s">
        <v>381</v>
      </c>
      <c r="E90" s="63" t="s">
        <v>341</v>
      </c>
      <c r="F90" s="64" t="s">
        <v>94</v>
      </c>
      <c r="G90" s="64" t="s">
        <v>95</v>
      </c>
      <c r="H90" s="64"/>
      <c r="I90" s="64"/>
      <c r="J90" s="64"/>
      <c r="K90" s="63" t="s">
        <v>96</v>
      </c>
      <c r="L90" s="63" t="s">
        <v>226</v>
      </c>
      <c r="M90" s="63" t="s">
        <v>227</v>
      </c>
      <c r="N90" s="63" t="s">
        <v>228</v>
      </c>
      <c r="O90" s="63" t="s">
        <v>100</v>
      </c>
      <c r="P90" s="63" t="s">
        <v>101</v>
      </c>
      <c r="Q90" s="63"/>
      <c r="R90" s="65"/>
      <c r="S90" s="77"/>
      <c r="T90" s="78"/>
      <c r="U90" s="79"/>
      <c r="V90" s="77">
        <v>2</v>
      </c>
      <c r="W90" s="80"/>
      <c r="X90" s="81">
        <f t="shared" si="8"/>
        <v>0</v>
      </c>
      <c r="Y90" s="77"/>
      <c r="Z90" s="78"/>
      <c r="AA90" s="79"/>
      <c r="AB90" s="77"/>
      <c r="AC90" s="78"/>
      <c r="AD90" s="79"/>
    </row>
    <row r="91" spans="1:30" x14ac:dyDescent="0.25">
      <c r="A91" s="64" t="s">
        <v>382</v>
      </c>
      <c r="B91" s="64">
        <v>27759</v>
      </c>
      <c r="C91" s="63" t="s">
        <v>383</v>
      </c>
      <c r="D91" s="64" t="s">
        <v>384</v>
      </c>
      <c r="E91" s="63" t="s">
        <v>339</v>
      </c>
      <c r="F91" s="64" t="s">
        <v>94</v>
      </c>
      <c r="G91" s="64" t="s">
        <v>95</v>
      </c>
      <c r="H91" s="64"/>
      <c r="I91" s="64"/>
      <c r="J91" s="64"/>
      <c r="K91" s="63" t="s">
        <v>96</v>
      </c>
      <c r="L91" s="63" t="s">
        <v>226</v>
      </c>
      <c r="M91" s="63" t="s">
        <v>227</v>
      </c>
      <c r="N91" s="63" t="s">
        <v>228</v>
      </c>
      <c r="O91" s="63" t="s">
        <v>100</v>
      </c>
      <c r="P91" s="63" t="s">
        <v>101</v>
      </c>
      <c r="Q91" s="63"/>
      <c r="R91" s="65"/>
      <c r="S91" s="77"/>
      <c r="T91" s="78"/>
      <c r="U91" s="79"/>
      <c r="V91" s="77">
        <v>2</v>
      </c>
      <c r="W91" s="80"/>
      <c r="X91" s="81">
        <f t="shared" si="8"/>
        <v>0</v>
      </c>
      <c r="Y91" s="77"/>
      <c r="Z91" s="78"/>
      <c r="AA91" s="79"/>
      <c r="AB91" s="77"/>
      <c r="AC91" s="78"/>
      <c r="AD91" s="79"/>
    </row>
    <row r="92" spans="1:30" x14ac:dyDescent="0.25">
      <c r="A92" s="64" t="s">
        <v>382</v>
      </c>
      <c r="B92" s="64" t="s">
        <v>169</v>
      </c>
      <c r="C92" s="63" t="s">
        <v>383</v>
      </c>
      <c r="D92" s="64" t="s">
        <v>385</v>
      </c>
      <c r="E92" s="63" t="s">
        <v>341</v>
      </c>
      <c r="F92" s="64" t="s">
        <v>94</v>
      </c>
      <c r="G92" s="64" t="s">
        <v>95</v>
      </c>
      <c r="H92" s="64"/>
      <c r="I92" s="64"/>
      <c r="J92" s="64"/>
      <c r="K92" s="63" t="s">
        <v>96</v>
      </c>
      <c r="L92" s="63" t="s">
        <v>226</v>
      </c>
      <c r="M92" s="63" t="s">
        <v>227</v>
      </c>
      <c r="N92" s="63" t="s">
        <v>228</v>
      </c>
      <c r="O92" s="63" t="s">
        <v>100</v>
      </c>
      <c r="P92" s="63" t="s">
        <v>101</v>
      </c>
      <c r="Q92" s="63"/>
      <c r="R92" s="65"/>
      <c r="S92" s="77"/>
      <c r="T92" s="78"/>
      <c r="U92" s="79"/>
      <c r="V92" s="77">
        <v>2</v>
      </c>
      <c r="W92" s="80"/>
      <c r="X92" s="81">
        <f t="shared" si="8"/>
        <v>0</v>
      </c>
      <c r="Y92" s="77"/>
      <c r="Z92" s="78"/>
      <c r="AA92" s="79"/>
      <c r="AB92" s="77"/>
      <c r="AC92" s="78"/>
      <c r="AD92" s="79"/>
    </row>
    <row r="93" spans="1:30" x14ac:dyDescent="0.25">
      <c r="A93" s="64" t="s">
        <v>386</v>
      </c>
      <c r="B93" s="64">
        <v>27762</v>
      </c>
      <c r="C93" s="63" t="s">
        <v>387</v>
      </c>
      <c r="D93" s="64" t="s">
        <v>388</v>
      </c>
      <c r="E93" s="63" t="s">
        <v>389</v>
      </c>
      <c r="F93" s="64" t="s">
        <v>390</v>
      </c>
      <c r="G93" s="64" t="s">
        <v>95</v>
      </c>
      <c r="H93" s="64"/>
      <c r="I93" s="64"/>
      <c r="J93" s="64" t="s">
        <v>166</v>
      </c>
      <c r="K93" s="63" t="s">
        <v>96</v>
      </c>
      <c r="L93" s="63" t="s">
        <v>226</v>
      </c>
      <c r="M93" s="63" t="s">
        <v>227</v>
      </c>
      <c r="N93" s="63" t="s">
        <v>228</v>
      </c>
      <c r="O93" s="63" t="s">
        <v>100</v>
      </c>
      <c r="P93" s="63" t="s">
        <v>101</v>
      </c>
      <c r="Q93" s="63"/>
      <c r="R93" s="65"/>
      <c r="S93" s="77"/>
      <c r="T93" s="78"/>
      <c r="U93" s="79"/>
      <c r="V93" s="77">
        <v>2</v>
      </c>
      <c r="W93" s="80"/>
      <c r="X93" s="81">
        <f t="shared" si="8"/>
        <v>0</v>
      </c>
      <c r="Y93" s="77"/>
      <c r="Z93" s="78"/>
      <c r="AA93" s="79"/>
      <c r="AB93" s="77"/>
      <c r="AC93" s="78"/>
      <c r="AD93" s="79"/>
    </row>
    <row r="94" spans="1:30" x14ac:dyDescent="0.25">
      <c r="A94" s="64" t="s">
        <v>391</v>
      </c>
      <c r="B94" s="64" t="s">
        <v>168</v>
      </c>
      <c r="C94" s="63" t="s">
        <v>387</v>
      </c>
      <c r="D94" s="64" t="s">
        <v>169</v>
      </c>
      <c r="E94" s="63" t="s">
        <v>392</v>
      </c>
      <c r="F94" s="64" t="s">
        <v>390</v>
      </c>
      <c r="G94" s="64" t="s">
        <v>95</v>
      </c>
      <c r="H94" s="64"/>
      <c r="I94" s="64"/>
      <c r="J94" s="64" t="s">
        <v>166</v>
      </c>
      <c r="K94" s="63" t="s">
        <v>96</v>
      </c>
      <c r="L94" s="63" t="s">
        <v>226</v>
      </c>
      <c r="M94" s="63" t="s">
        <v>227</v>
      </c>
      <c r="N94" s="63" t="s">
        <v>228</v>
      </c>
      <c r="O94" s="63" t="s">
        <v>100</v>
      </c>
      <c r="P94" s="63" t="s">
        <v>101</v>
      </c>
      <c r="Q94" s="63"/>
      <c r="R94" s="65"/>
      <c r="S94" s="77"/>
      <c r="T94" s="78"/>
      <c r="U94" s="79"/>
      <c r="V94" s="77">
        <v>2</v>
      </c>
      <c r="W94" s="80"/>
      <c r="X94" s="81">
        <f t="shared" si="8"/>
        <v>0</v>
      </c>
      <c r="Y94" s="77"/>
      <c r="Z94" s="78"/>
      <c r="AA94" s="79"/>
      <c r="AB94" s="77"/>
      <c r="AC94" s="78"/>
      <c r="AD94" s="79"/>
    </row>
    <row r="95" spans="1:30" x14ac:dyDescent="0.25">
      <c r="A95" s="64" t="s">
        <v>393</v>
      </c>
      <c r="B95" s="64">
        <v>27763</v>
      </c>
      <c r="C95" s="63" t="s">
        <v>394</v>
      </c>
      <c r="D95" s="64" t="s">
        <v>395</v>
      </c>
      <c r="E95" s="63" t="s">
        <v>389</v>
      </c>
      <c r="F95" s="64" t="s">
        <v>390</v>
      </c>
      <c r="G95" s="64" t="s">
        <v>95</v>
      </c>
      <c r="H95" s="64"/>
      <c r="I95" s="64"/>
      <c r="J95" s="64" t="s">
        <v>166</v>
      </c>
      <c r="K95" s="63" t="s">
        <v>96</v>
      </c>
      <c r="L95" s="63" t="s">
        <v>226</v>
      </c>
      <c r="M95" s="63" t="s">
        <v>227</v>
      </c>
      <c r="N95" s="63" t="s">
        <v>228</v>
      </c>
      <c r="O95" s="63" t="s">
        <v>100</v>
      </c>
      <c r="P95" s="63" t="s">
        <v>101</v>
      </c>
      <c r="Q95" s="63"/>
      <c r="R95" s="65"/>
      <c r="S95" s="77"/>
      <c r="T95" s="78"/>
      <c r="U95" s="79"/>
      <c r="V95" s="77">
        <v>2</v>
      </c>
      <c r="W95" s="80"/>
      <c r="X95" s="81">
        <f t="shared" si="8"/>
        <v>0</v>
      </c>
      <c r="Y95" s="77"/>
      <c r="Z95" s="78"/>
      <c r="AA95" s="79"/>
      <c r="AB95" s="77"/>
      <c r="AC95" s="78"/>
      <c r="AD95" s="79"/>
    </row>
    <row r="96" spans="1:30" x14ac:dyDescent="0.25">
      <c r="A96" s="64" t="s">
        <v>396</v>
      </c>
      <c r="B96" s="64" t="s">
        <v>168</v>
      </c>
      <c r="C96" s="63" t="s">
        <v>394</v>
      </c>
      <c r="D96" s="64" t="s">
        <v>169</v>
      </c>
      <c r="E96" s="63" t="s">
        <v>392</v>
      </c>
      <c r="F96" s="64" t="s">
        <v>390</v>
      </c>
      <c r="G96" s="64" t="s">
        <v>95</v>
      </c>
      <c r="H96" s="64"/>
      <c r="I96" s="64"/>
      <c r="J96" s="64" t="s">
        <v>166</v>
      </c>
      <c r="K96" s="63" t="s">
        <v>96</v>
      </c>
      <c r="L96" s="63" t="s">
        <v>226</v>
      </c>
      <c r="M96" s="63" t="s">
        <v>227</v>
      </c>
      <c r="N96" s="63" t="s">
        <v>228</v>
      </c>
      <c r="O96" s="63" t="s">
        <v>100</v>
      </c>
      <c r="P96" s="63" t="s">
        <v>101</v>
      </c>
      <c r="Q96" s="63"/>
      <c r="R96" s="65"/>
      <c r="S96" s="77"/>
      <c r="T96" s="78"/>
      <c r="U96" s="79"/>
      <c r="V96" s="77">
        <v>2</v>
      </c>
      <c r="W96" s="80"/>
      <c r="X96" s="81">
        <f t="shared" si="8"/>
        <v>0</v>
      </c>
      <c r="Y96" s="77"/>
      <c r="Z96" s="78"/>
      <c r="AA96" s="79"/>
      <c r="AB96" s="77"/>
      <c r="AC96" s="78"/>
      <c r="AD96" s="79"/>
    </row>
    <row r="97" spans="1:30" x14ac:dyDescent="0.25">
      <c r="A97" s="64" t="s">
        <v>397</v>
      </c>
      <c r="B97" s="64">
        <v>27764</v>
      </c>
      <c r="C97" s="63" t="s">
        <v>398</v>
      </c>
      <c r="D97" s="64" t="s">
        <v>399</v>
      </c>
      <c r="E97" s="63" t="s">
        <v>389</v>
      </c>
      <c r="F97" s="64" t="s">
        <v>390</v>
      </c>
      <c r="G97" s="64" t="s">
        <v>95</v>
      </c>
      <c r="H97" s="64"/>
      <c r="I97" s="64"/>
      <c r="J97" s="64" t="s">
        <v>166</v>
      </c>
      <c r="K97" s="63" t="s">
        <v>96</v>
      </c>
      <c r="L97" s="63" t="s">
        <v>226</v>
      </c>
      <c r="M97" s="63" t="s">
        <v>227</v>
      </c>
      <c r="N97" s="63" t="s">
        <v>228</v>
      </c>
      <c r="O97" s="63" t="s">
        <v>100</v>
      </c>
      <c r="P97" s="63" t="s">
        <v>101</v>
      </c>
      <c r="Q97" s="63"/>
      <c r="R97" s="65"/>
      <c r="S97" s="77"/>
      <c r="T97" s="78"/>
      <c r="U97" s="79"/>
      <c r="V97" s="77">
        <v>2</v>
      </c>
      <c r="W97" s="80"/>
      <c r="X97" s="81">
        <f t="shared" si="8"/>
        <v>0</v>
      </c>
      <c r="Y97" s="77"/>
      <c r="Z97" s="78"/>
      <c r="AA97" s="79"/>
      <c r="AB97" s="77"/>
      <c r="AC97" s="78"/>
      <c r="AD97" s="79"/>
    </row>
    <row r="98" spans="1:30" x14ac:dyDescent="0.25">
      <c r="A98" s="64" t="s">
        <v>400</v>
      </c>
      <c r="B98" s="64" t="s">
        <v>168</v>
      </c>
      <c r="C98" s="63" t="s">
        <v>398</v>
      </c>
      <c r="D98" s="64" t="s">
        <v>169</v>
      </c>
      <c r="E98" s="63" t="s">
        <v>392</v>
      </c>
      <c r="F98" s="64" t="s">
        <v>390</v>
      </c>
      <c r="G98" s="64" t="s">
        <v>95</v>
      </c>
      <c r="H98" s="64"/>
      <c r="I98" s="64"/>
      <c r="J98" s="64" t="s">
        <v>166</v>
      </c>
      <c r="K98" s="63" t="s">
        <v>96</v>
      </c>
      <c r="L98" s="63" t="s">
        <v>226</v>
      </c>
      <c r="M98" s="63" t="s">
        <v>227</v>
      </c>
      <c r="N98" s="63" t="s">
        <v>228</v>
      </c>
      <c r="O98" s="63" t="s">
        <v>100</v>
      </c>
      <c r="P98" s="63" t="s">
        <v>101</v>
      </c>
      <c r="Q98" s="63"/>
      <c r="R98" s="65"/>
      <c r="S98" s="77"/>
      <c r="T98" s="78"/>
      <c r="U98" s="79"/>
      <c r="V98" s="77">
        <v>2</v>
      </c>
      <c r="W98" s="80"/>
      <c r="X98" s="81">
        <f t="shared" si="8"/>
        <v>0</v>
      </c>
      <c r="Y98" s="77"/>
      <c r="Z98" s="78"/>
      <c r="AA98" s="79"/>
      <c r="AB98" s="77"/>
      <c r="AC98" s="78"/>
      <c r="AD98" s="79"/>
    </row>
    <row r="99" spans="1:30" x14ac:dyDescent="0.25">
      <c r="A99" s="64" t="s">
        <v>401</v>
      </c>
      <c r="B99" s="64">
        <v>27765</v>
      </c>
      <c r="C99" s="63" t="s">
        <v>402</v>
      </c>
      <c r="D99" s="64" t="s">
        <v>403</v>
      </c>
      <c r="E99" s="63" t="s">
        <v>389</v>
      </c>
      <c r="F99" s="64" t="s">
        <v>390</v>
      </c>
      <c r="G99" s="64" t="s">
        <v>95</v>
      </c>
      <c r="H99" s="64"/>
      <c r="I99" s="64"/>
      <c r="J99" s="64" t="s">
        <v>166</v>
      </c>
      <c r="K99" s="63" t="s">
        <v>96</v>
      </c>
      <c r="L99" s="63" t="s">
        <v>226</v>
      </c>
      <c r="M99" s="63" t="s">
        <v>227</v>
      </c>
      <c r="N99" s="63" t="s">
        <v>228</v>
      </c>
      <c r="O99" s="63" t="s">
        <v>100</v>
      </c>
      <c r="P99" s="63" t="s">
        <v>101</v>
      </c>
      <c r="Q99" s="63"/>
      <c r="R99" s="65"/>
      <c r="S99" s="77"/>
      <c r="T99" s="78"/>
      <c r="U99" s="79"/>
      <c r="V99" s="77">
        <v>2</v>
      </c>
      <c r="W99" s="80"/>
      <c r="X99" s="81">
        <f t="shared" si="8"/>
        <v>0</v>
      </c>
      <c r="Y99" s="77"/>
      <c r="Z99" s="78"/>
      <c r="AA99" s="79"/>
      <c r="AB99" s="77"/>
      <c r="AC99" s="78"/>
      <c r="AD99" s="79"/>
    </row>
    <row r="100" spans="1:30" x14ac:dyDescent="0.25">
      <c r="A100" s="64" t="s">
        <v>404</v>
      </c>
      <c r="B100" s="64" t="s">
        <v>168</v>
      </c>
      <c r="C100" s="63" t="s">
        <v>402</v>
      </c>
      <c r="D100" s="64" t="s">
        <v>169</v>
      </c>
      <c r="E100" s="63" t="s">
        <v>392</v>
      </c>
      <c r="F100" s="64" t="s">
        <v>390</v>
      </c>
      <c r="G100" s="64" t="s">
        <v>95</v>
      </c>
      <c r="H100" s="64"/>
      <c r="I100" s="64"/>
      <c r="J100" s="64" t="s">
        <v>166</v>
      </c>
      <c r="K100" s="63" t="s">
        <v>96</v>
      </c>
      <c r="L100" s="63" t="s">
        <v>226</v>
      </c>
      <c r="M100" s="63" t="s">
        <v>227</v>
      </c>
      <c r="N100" s="63" t="s">
        <v>228</v>
      </c>
      <c r="O100" s="63" t="s">
        <v>100</v>
      </c>
      <c r="P100" s="63" t="s">
        <v>101</v>
      </c>
      <c r="Q100" s="63"/>
      <c r="R100" s="65"/>
      <c r="S100" s="77"/>
      <c r="T100" s="78"/>
      <c r="U100" s="79"/>
      <c r="V100" s="77">
        <v>2</v>
      </c>
      <c r="W100" s="80"/>
      <c r="X100" s="81">
        <f t="shared" si="8"/>
        <v>0</v>
      </c>
      <c r="Y100" s="77"/>
      <c r="Z100" s="78"/>
      <c r="AA100" s="79"/>
      <c r="AB100" s="77"/>
      <c r="AC100" s="78"/>
      <c r="AD100" s="79"/>
    </row>
    <row r="101" spans="1:30" x14ac:dyDescent="0.25">
      <c r="A101" s="64" t="s">
        <v>405</v>
      </c>
      <c r="B101" s="64">
        <v>27766</v>
      </c>
      <c r="C101" s="63" t="s">
        <v>406</v>
      </c>
      <c r="D101" s="64" t="s">
        <v>407</v>
      </c>
      <c r="E101" s="63" t="s">
        <v>389</v>
      </c>
      <c r="F101" s="64" t="s">
        <v>165</v>
      </c>
      <c r="G101" s="64" t="s">
        <v>95</v>
      </c>
      <c r="H101" s="64"/>
      <c r="I101" s="64"/>
      <c r="J101" s="64" t="s">
        <v>166</v>
      </c>
      <c r="K101" s="63" t="s">
        <v>96</v>
      </c>
      <c r="L101" s="63" t="s">
        <v>226</v>
      </c>
      <c r="M101" s="63" t="s">
        <v>227</v>
      </c>
      <c r="N101" s="63" t="s">
        <v>228</v>
      </c>
      <c r="O101" s="63" t="s">
        <v>100</v>
      </c>
      <c r="P101" s="63" t="s">
        <v>101</v>
      </c>
      <c r="Q101" s="63"/>
      <c r="R101" s="65"/>
      <c r="S101" s="77"/>
      <c r="T101" s="78"/>
      <c r="U101" s="79"/>
      <c r="V101" s="77">
        <v>2</v>
      </c>
      <c r="W101" s="80"/>
      <c r="X101" s="81">
        <f t="shared" si="8"/>
        <v>0</v>
      </c>
      <c r="Y101" s="77"/>
      <c r="Z101" s="78"/>
      <c r="AA101" s="79"/>
      <c r="AB101" s="77"/>
      <c r="AC101" s="78"/>
      <c r="AD101" s="79"/>
    </row>
    <row r="102" spans="1:30" x14ac:dyDescent="0.25">
      <c r="A102" s="64" t="s">
        <v>408</v>
      </c>
      <c r="B102" s="64" t="s">
        <v>168</v>
      </c>
      <c r="C102" s="63" t="s">
        <v>406</v>
      </c>
      <c r="D102" s="64" t="s">
        <v>169</v>
      </c>
      <c r="E102" s="63" t="s">
        <v>170</v>
      </c>
      <c r="F102" s="64" t="s">
        <v>165</v>
      </c>
      <c r="G102" s="64" t="s">
        <v>95</v>
      </c>
      <c r="H102" s="64"/>
      <c r="I102" s="64"/>
      <c r="J102" s="64" t="s">
        <v>166</v>
      </c>
      <c r="K102" s="63" t="s">
        <v>96</v>
      </c>
      <c r="L102" s="63" t="s">
        <v>226</v>
      </c>
      <c r="M102" s="63" t="s">
        <v>227</v>
      </c>
      <c r="N102" s="63" t="s">
        <v>228</v>
      </c>
      <c r="O102" s="63" t="s">
        <v>100</v>
      </c>
      <c r="P102" s="63" t="s">
        <v>101</v>
      </c>
      <c r="Q102" s="63"/>
      <c r="R102" s="65"/>
      <c r="S102" s="77"/>
      <c r="T102" s="78"/>
      <c r="U102" s="79"/>
      <c r="V102" s="77">
        <v>2</v>
      </c>
      <c r="W102" s="80"/>
      <c r="X102" s="81">
        <f t="shared" si="8"/>
        <v>0</v>
      </c>
      <c r="Y102" s="77"/>
      <c r="Z102" s="78"/>
      <c r="AA102" s="79"/>
      <c r="AB102" s="77"/>
      <c r="AC102" s="78"/>
      <c r="AD102" s="79"/>
    </row>
    <row r="103" spans="1:30" x14ac:dyDescent="0.25">
      <c r="A103" s="64" t="s">
        <v>409</v>
      </c>
      <c r="B103" s="64">
        <v>27767</v>
      </c>
      <c r="C103" s="63" t="s">
        <v>410</v>
      </c>
      <c r="D103" s="64" t="s">
        <v>411</v>
      </c>
      <c r="E103" s="63" t="s">
        <v>389</v>
      </c>
      <c r="F103" s="64" t="s">
        <v>390</v>
      </c>
      <c r="G103" s="64" t="s">
        <v>95</v>
      </c>
      <c r="H103" s="64"/>
      <c r="I103" s="64"/>
      <c r="J103" s="64" t="s">
        <v>166</v>
      </c>
      <c r="K103" s="63" t="s">
        <v>96</v>
      </c>
      <c r="L103" s="63" t="s">
        <v>226</v>
      </c>
      <c r="M103" s="63" t="s">
        <v>227</v>
      </c>
      <c r="N103" s="63" t="s">
        <v>228</v>
      </c>
      <c r="O103" s="63" t="s">
        <v>100</v>
      </c>
      <c r="P103" s="63" t="s">
        <v>101</v>
      </c>
      <c r="Q103" s="63"/>
      <c r="R103" s="65"/>
      <c r="S103" s="77"/>
      <c r="T103" s="78"/>
      <c r="U103" s="79"/>
      <c r="V103" s="77">
        <v>2</v>
      </c>
      <c r="W103" s="80"/>
      <c r="X103" s="81">
        <f t="shared" si="8"/>
        <v>0</v>
      </c>
      <c r="Y103" s="77"/>
      <c r="Z103" s="78"/>
      <c r="AA103" s="79"/>
      <c r="AB103" s="77"/>
      <c r="AC103" s="78"/>
      <c r="AD103" s="79"/>
    </row>
    <row r="104" spans="1:30" x14ac:dyDescent="0.25">
      <c r="A104" s="64" t="s">
        <v>412</v>
      </c>
      <c r="B104" s="64" t="s">
        <v>168</v>
      </c>
      <c r="C104" s="63" t="s">
        <v>410</v>
      </c>
      <c r="D104" s="64" t="s">
        <v>169</v>
      </c>
      <c r="E104" s="63" t="s">
        <v>392</v>
      </c>
      <c r="F104" s="64" t="s">
        <v>390</v>
      </c>
      <c r="G104" s="64" t="s">
        <v>95</v>
      </c>
      <c r="H104" s="64"/>
      <c r="I104" s="64"/>
      <c r="J104" s="64" t="s">
        <v>166</v>
      </c>
      <c r="K104" s="63" t="s">
        <v>96</v>
      </c>
      <c r="L104" s="63" t="s">
        <v>226</v>
      </c>
      <c r="M104" s="63" t="s">
        <v>227</v>
      </c>
      <c r="N104" s="63" t="s">
        <v>228</v>
      </c>
      <c r="O104" s="63" t="s">
        <v>100</v>
      </c>
      <c r="P104" s="63" t="s">
        <v>101</v>
      </c>
      <c r="Q104" s="63"/>
      <c r="R104" s="65"/>
      <c r="S104" s="77"/>
      <c r="T104" s="78"/>
      <c r="U104" s="79"/>
      <c r="V104" s="77">
        <v>2</v>
      </c>
      <c r="W104" s="80"/>
      <c r="X104" s="81">
        <f t="shared" si="8"/>
        <v>0</v>
      </c>
      <c r="Y104" s="77"/>
      <c r="Z104" s="78"/>
      <c r="AA104" s="79"/>
      <c r="AB104" s="77"/>
      <c r="AC104" s="78"/>
      <c r="AD104" s="79"/>
    </row>
    <row r="105" spans="1:30" x14ac:dyDescent="0.25">
      <c r="A105" s="64" t="s">
        <v>413</v>
      </c>
      <c r="B105" s="64">
        <v>27768</v>
      </c>
      <c r="C105" s="63" t="s">
        <v>414</v>
      </c>
      <c r="D105" s="64" t="s">
        <v>415</v>
      </c>
      <c r="E105" s="63" t="s">
        <v>389</v>
      </c>
      <c r="F105" s="64" t="s">
        <v>390</v>
      </c>
      <c r="G105" s="64" t="s">
        <v>95</v>
      </c>
      <c r="H105" s="64"/>
      <c r="I105" s="64"/>
      <c r="J105" s="64" t="s">
        <v>166</v>
      </c>
      <c r="K105" s="63" t="s">
        <v>96</v>
      </c>
      <c r="L105" s="63" t="s">
        <v>226</v>
      </c>
      <c r="M105" s="63" t="s">
        <v>227</v>
      </c>
      <c r="N105" s="63" t="s">
        <v>228</v>
      </c>
      <c r="O105" s="63" t="s">
        <v>100</v>
      </c>
      <c r="P105" s="63" t="s">
        <v>101</v>
      </c>
      <c r="Q105" s="63"/>
      <c r="R105" s="65"/>
      <c r="S105" s="77"/>
      <c r="T105" s="78"/>
      <c r="U105" s="79"/>
      <c r="V105" s="77">
        <v>2</v>
      </c>
      <c r="W105" s="80"/>
      <c r="X105" s="81">
        <f t="shared" si="8"/>
        <v>0</v>
      </c>
      <c r="Y105" s="77"/>
      <c r="Z105" s="78"/>
      <c r="AA105" s="79"/>
      <c r="AB105" s="77"/>
      <c r="AC105" s="78"/>
      <c r="AD105" s="79"/>
    </row>
    <row r="106" spans="1:30" x14ac:dyDescent="0.25">
      <c r="A106" s="64" t="s">
        <v>416</v>
      </c>
      <c r="B106" s="64" t="s">
        <v>168</v>
      </c>
      <c r="C106" s="63" t="s">
        <v>414</v>
      </c>
      <c r="D106" s="64" t="s">
        <v>169</v>
      </c>
      <c r="E106" s="63" t="s">
        <v>392</v>
      </c>
      <c r="F106" s="64" t="s">
        <v>390</v>
      </c>
      <c r="G106" s="64" t="s">
        <v>95</v>
      </c>
      <c r="H106" s="64"/>
      <c r="I106" s="64"/>
      <c r="J106" s="64" t="s">
        <v>166</v>
      </c>
      <c r="K106" s="63" t="s">
        <v>96</v>
      </c>
      <c r="L106" s="63" t="s">
        <v>226</v>
      </c>
      <c r="M106" s="63" t="s">
        <v>227</v>
      </c>
      <c r="N106" s="63" t="s">
        <v>228</v>
      </c>
      <c r="O106" s="63" t="s">
        <v>100</v>
      </c>
      <c r="P106" s="63" t="s">
        <v>101</v>
      </c>
      <c r="Q106" s="63"/>
      <c r="R106" s="65"/>
      <c r="S106" s="77"/>
      <c r="T106" s="78"/>
      <c r="U106" s="79"/>
      <c r="V106" s="77">
        <v>2</v>
      </c>
      <c r="W106" s="80"/>
      <c r="X106" s="81">
        <f t="shared" si="8"/>
        <v>0</v>
      </c>
      <c r="Y106" s="77"/>
      <c r="Z106" s="78"/>
      <c r="AA106" s="79"/>
      <c r="AB106" s="77"/>
      <c r="AC106" s="78"/>
      <c r="AD106" s="79"/>
    </row>
    <row r="107" spans="1:30" x14ac:dyDescent="0.25">
      <c r="A107" s="64" t="s">
        <v>417</v>
      </c>
      <c r="B107" s="64">
        <v>27769</v>
      </c>
      <c r="C107" s="63" t="s">
        <v>418</v>
      </c>
      <c r="D107" s="64" t="s">
        <v>419</v>
      </c>
      <c r="E107" s="63" t="s">
        <v>389</v>
      </c>
      <c r="F107" s="64" t="s">
        <v>390</v>
      </c>
      <c r="G107" s="64" t="s">
        <v>95</v>
      </c>
      <c r="H107" s="64"/>
      <c r="I107" s="64"/>
      <c r="J107" s="64" t="s">
        <v>166</v>
      </c>
      <c r="K107" s="63" t="s">
        <v>96</v>
      </c>
      <c r="L107" s="63" t="s">
        <v>226</v>
      </c>
      <c r="M107" s="63" t="s">
        <v>227</v>
      </c>
      <c r="N107" s="63" t="s">
        <v>228</v>
      </c>
      <c r="O107" s="63" t="s">
        <v>100</v>
      </c>
      <c r="P107" s="63" t="s">
        <v>101</v>
      </c>
      <c r="Q107" s="63"/>
      <c r="R107" s="65"/>
      <c r="S107" s="77"/>
      <c r="T107" s="78"/>
      <c r="U107" s="79"/>
      <c r="V107" s="77">
        <v>2</v>
      </c>
      <c r="W107" s="80"/>
      <c r="X107" s="81">
        <f t="shared" si="8"/>
        <v>0</v>
      </c>
      <c r="Y107" s="77"/>
      <c r="Z107" s="78"/>
      <c r="AA107" s="79"/>
      <c r="AB107" s="77"/>
      <c r="AC107" s="78"/>
      <c r="AD107" s="79"/>
    </row>
    <row r="108" spans="1:30" x14ac:dyDescent="0.25">
      <c r="A108" s="64" t="s">
        <v>420</v>
      </c>
      <c r="B108" s="64" t="s">
        <v>168</v>
      </c>
      <c r="C108" s="63" t="s">
        <v>418</v>
      </c>
      <c r="D108" s="64" t="s">
        <v>169</v>
      </c>
      <c r="E108" s="63" t="s">
        <v>392</v>
      </c>
      <c r="F108" s="64" t="s">
        <v>390</v>
      </c>
      <c r="G108" s="64" t="s">
        <v>95</v>
      </c>
      <c r="H108" s="64"/>
      <c r="I108" s="64"/>
      <c r="J108" s="64" t="s">
        <v>166</v>
      </c>
      <c r="K108" s="63" t="s">
        <v>96</v>
      </c>
      <c r="L108" s="63" t="s">
        <v>226</v>
      </c>
      <c r="M108" s="63" t="s">
        <v>227</v>
      </c>
      <c r="N108" s="63" t="s">
        <v>228</v>
      </c>
      <c r="O108" s="63" t="s">
        <v>100</v>
      </c>
      <c r="P108" s="63" t="s">
        <v>101</v>
      </c>
      <c r="Q108" s="63"/>
      <c r="R108" s="65"/>
      <c r="S108" s="77"/>
      <c r="T108" s="78"/>
      <c r="U108" s="79"/>
      <c r="V108" s="77">
        <v>2</v>
      </c>
      <c r="W108" s="80"/>
      <c r="X108" s="81">
        <f t="shared" si="8"/>
        <v>0</v>
      </c>
      <c r="Y108" s="77"/>
      <c r="Z108" s="78"/>
      <c r="AA108" s="79"/>
      <c r="AB108" s="77"/>
      <c r="AC108" s="78"/>
      <c r="AD108" s="79"/>
    </row>
    <row r="109" spans="1:30" x14ac:dyDescent="0.25">
      <c r="A109" s="64" t="s">
        <v>421</v>
      </c>
      <c r="B109" s="64">
        <v>27770</v>
      </c>
      <c r="C109" s="63" t="s">
        <v>422</v>
      </c>
      <c r="D109" s="64" t="s">
        <v>423</v>
      </c>
      <c r="E109" s="63" t="s">
        <v>389</v>
      </c>
      <c r="F109" s="64" t="s">
        <v>390</v>
      </c>
      <c r="G109" s="64" t="s">
        <v>95</v>
      </c>
      <c r="H109" s="64"/>
      <c r="I109" s="64"/>
      <c r="J109" s="64" t="s">
        <v>166</v>
      </c>
      <c r="K109" s="63" t="s">
        <v>96</v>
      </c>
      <c r="L109" s="63" t="s">
        <v>226</v>
      </c>
      <c r="M109" s="63" t="s">
        <v>227</v>
      </c>
      <c r="N109" s="63" t="s">
        <v>228</v>
      </c>
      <c r="O109" s="63" t="s">
        <v>100</v>
      </c>
      <c r="P109" s="63" t="s">
        <v>101</v>
      </c>
      <c r="Q109" s="63"/>
      <c r="R109" s="65"/>
      <c r="S109" s="77"/>
      <c r="T109" s="78"/>
      <c r="U109" s="79"/>
      <c r="V109" s="77">
        <v>2</v>
      </c>
      <c r="W109" s="80"/>
      <c r="X109" s="81">
        <f t="shared" si="8"/>
        <v>0</v>
      </c>
      <c r="Y109" s="77"/>
      <c r="Z109" s="78"/>
      <c r="AA109" s="79"/>
      <c r="AB109" s="77"/>
      <c r="AC109" s="78"/>
      <c r="AD109" s="79"/>
    </row>
    <row r="110" spans="1:30" x14ac:dyDescent="0.25">
      <c r="A110" s="64" t="s">
        <v>424</v>
      </c>
      <c r="B110" s="64" t="s">
        <v>168</v>
      </c>
      <c r="C110" s="63" t="s">
        <v>422</v>
      </c>
      <c r="D110" s="64" t="s">
        <v>169</v>
      </c>
      <c r="E110" s="63" t="s">
        <v>392</v>
      </c>
      <c r="F110" s="64" t="s">
        <v>390</v>
      </c>
      <c r="G110" s="64" t="s">
        <v>95</v>
      </c>
      <c r="H110" s="64"/>
      <c r="I110" s="64"/>
      <c r="J110" s="64" t="s">
        <v>166</v>
      </c>
      <c r="K110" s="63" t="s">
        <v>96</v>
      </c>
      <c r="L110" s="63" t="s">
        <v>226</v>
      </c>
      <c r="M110" s="63" t="s">
        <v>227</v>
      </c>
      <c r="N110" s="63" t="s">
        <v>228</v>
      </c>
      <c r="O110" s="63" t="s">
        <v>100</v>
      </c>
      <c r="P110" s="63" t="s">
        <v>101</v>
      </c>
      <c r="Q110" s="63"/>
      <c r="R110" s="65"/>
      <c r="S110" s="77"/>
      <c r="T110" s="78"/>
      <c r="U110" s="79"/>
      <c r="V110" s="77">
        <v>2</v>
      </c>
      <c r="W110" s="80"/>
      <c r="X110" s="81">
        <f t="shared" si="8"/>
        <v>0</v>
      </c>
      <c r="Y110" s="77"/>
      <c r="Z110" s="78"/>
      <c r="AA110" s="79"/>
      <c r="AB110" s="77"/>
      <c r="AC110" s="78"/>
      <c r="AD110" s="79"/>
    </row>
    <row r="111" spans="1:30" x14ac:dyDescent="0.25">
      <c r="A111" s="64" t="s">
        <v>425</v>
      </c>
      <c r="B111" s="64">
        <v>27771</v>
      </c>
      <c r="C111" s="63" t="s">
        <v>426</v>
      </c>
      <c r="D111" s="64" t="s">
        <v>427</v>
      </c>
      <c r="E111" s="63" t="s">
        <v>389</v>
      </c>
      <c r="F111" s="64" t="s">
        <v>165</v>
      </c>
      <c r="G111" s="64" t="s">
        <v>95</v>
      </c>
      <c r="H111" s="64"/>
      <c r="I111" s="64"/>
      <c r="J111" s="64" t="s">
        <v>166</v>
      </c>
      <c r="K111" s="63" t="s">
        <v>96</v>
      </c>
      <c r="L111" s="63" t="s">
        <v>226</v>
      </c>
      <c r="M111" s="63" t="s">
        <v>227</v>
      </c>
      <c r="N111" s="63" t="s">
        <v>228</v>
      </c>
      <c r="O111" s="63" t="s">
        <v>100</v>
      </c>
      <c r="P111" s="63" t="s">
        <v>101</v>
      </c>
      <c r="Q111" s="63"/>
      <c r="R111" s="65"/>
      <c r="S111" s="77"/>
      <c r="T111" s="78"/>
      <c r="U111" s="79"/>
      <c r="V111" s="77">
        <v>2</v>
      </c>
      <c r="W111" s="80"/>
      <c r="X111" s="81">
        <f t="shared" si="8"/>
        <v>0</v>
      </c>
      <c r="Y111" s="77"/>
      <c r="Z111" s="78"/>
      <c r="AA111" s="79"/>
      <c r="AB111" s="77"/>
      <c r="AC111" s="78"/>
      <c r="AD111" s="79"/>
    </row>
    <row r="112" spans="1:30" x14ac:dyDescent="0.25">
      <c r="A112" s="64" t="s">
        <v>428</v>
      </c>
      <c r="B112" s="64" t="s">
        <v>168</v>
      </c>
      <c r="C112" s="63" t="s">
        <v>426</v>
      </c>
      <c r="D112" s="64" t="s">
        <v>169</v>
      </c>
      <c r="E112" s="63" t="s">
        <v>170</v>
      </c>
      <c r="F112" s="64" t="s">
        <v>165</v>
      </c>
      <c r="G112" s="64" t="s">
        <v>95</v>
      </c>
      <c r="H112" s="64"/>
      <c r="I112" s="64"/>
      <c r="J112" s="64" t="s">
        <v>166</v>
      </c>
      <c r="K112" s="63" t="s">
        <v>96</v>
      </c>
      <c r="L112" s="63" t="s">
        <v>226</v>
      </c>
      <c r="M112" s="63" t="s">
        <v>227</v>
      </c>
      <c r="N112" s="63" t="s">
        <v>228</v>
      </c>
      <c r="O112" s="63" t="s">
        <v>100</v>
      </c>
      <c r="P112" s="63" t="s">
        <v>101</v>
      </c>
      <c r="Q112" s="63"/>
      <c r="R112" s="65"/>
      <c r="S112" s="77"/>
      <c r="T112" s="78"/>
      <c r="U112" s="79"/>
      <c r="V112" s="77">
        <v>2</v>
      </c>
      <c r="W112" s="80"/>
      <c r="X112" s="81">
        <f t="shared" si="8"/>
        <v>0</v>
      </c>
      <c r="Y112" s="77"/>
      <c r="Z112" s="78"/>
      <c r="AA112" s="79"/>
      <c r="AB112" s="77"/>
      <c r="AC112" s="78"/>
      <c r="AD112" s="79"/>
    </row>
    <row r="113" spans="1:30" x14ac:dyDescent="0.25">
      <c r="A113" s="64" t="s">
        <v>429</v>
      </c>
      <c r="B113" s="64">
        <v>27772</v>
      </c>
      <c r="C113" s="63" t="s">
        <v>430</v>
      </c>
      <c r="D113" s="64" t="s">
        <v>431</v>
      </c>
      <c r="E113" s="63" t="s">
        <v>389</v>
      </c>
      <c r="F113" s="64" t="s">
        <v>165</v>
      </c>
      <c r="G113" s="64" t="s">
        <v>95</v>
      </c>
      <c r="H113" s="64"/>
      <c r="I113" s="64"/>
      <c r="J113" s="64" t="s">
        <v>166</v>
      </c>
      <c r="K113" s="63" t="s">
        <v>96</v>
      </c>
      <c r="L113" s="63" t="s">
        <v>226</v>
      </c>
      <c r="M113" s="63" t="s">
        <v>227</v>
      </c>
      <c r="N113" s="63" t="s">
        <v>228</v>
      </c>
      <c r="O113" s="63" t="s">
        <v>100</v>
      </c>
      <c r="P113" s="63" t="s">
        <v>101</v>
      </c>
      <c r="Q113" s="63"/>
      <c r="R113" s="65"/>
      <c r="S113" s="77"/>
      <c r="T113" s="78"/>
      <c r="U113" s="79"/>
      <c r="V113" s="77">
        <v>2</v>
      </c>
      <c r="W113" s="80"/>
      <c r="X113" s="81">
        <f t="shared" si="8"/>
        <v>0</v>
      </c>
      <c r="Y113" s="77"/>
      <c r="Z113" s="78"/>
      <c r="AA113" s="79"/>
      <c r="AB113" s="77"/>
      <c r="AC113" s="78"/>
      <c r="AD113" s="79"/>
    </row>
    <row r="114" spans="1:30" x14ac:dyDescent="0.25">
      <c r="A114" s="64" t="s">
        <v>432</v>
      </c>
      <c r="B114" s="64" t="s">
        <v>168</v>
      </c>
      <c r="C114" s="63" t="s">
        <v>430</v>
      </c>
      <c r="D114" s="64" t="s">
        <v>169</v>
      </c>
      <c r="E114" s="63" t="s">
        <v>170</v>
      </c>
      <c r="F114" s="64" t="s">
        <v>165</v>
      </c>
      <c r="G114" s="64" t="s">
        <v>95</v>
      </c>
      <c r="H114" s="64"/>
      <c r="I114" s="64"/>
      <c r="J114" s="64" t="s">
        <v>166</v>
      </c>
      <c r="K114" s="63" t="s">
        <v>96</v>
      </c>
      <c r="L114" s="63" t="s">
        <v>226</v>
      </c>
      <c r="M114" s="63" t="s">
        <v>227</v>
      </c>
      <c r="N114" s="63" t="s">
        <v>228</v>
      </c>
      <c r="O114" s="63" t="s">
        <v>100</v>
      </c>
      <c r="P114" s="63" t="s">
        <v>101</v>
      </c>
      <c r="Q114" s="63"/>
      <c r="R114" s="65"/>
      <c r="S114" s="77"/>
      <c r="T114" s="78"/>
      <c r="U114" s="79"/>
      <c r="V114" s="77">
        <v>2</v>
      </c>
      <c r="W114" s="80"/>
      <c r="X114" s="81">
        <f t="shared" si="8"/>
        <v>0</v>
      </c>
      <c r="Y114" s="77"/>
      <c r="Z114" s="78"/>
      <c r="AA114" s="79"/>
      <c r="AB114" s="77"/>
      <c r="AC114" s="78"/>
      <c r="AD114" s="79"/>
    </row>
    <row r="115" spans="1:30" x14ac:dyDescent="0.25">
      <c r="A115" s="64" t="s">
        <v>433</v>
      </c>
      <c r="B115" s="64">
        <v>27773</v>
      </c>
      <c r="C115" s="63" t="s">
        <v>434</v>
      </c>
      <c r="D115" s="64" t="s">
        <v>435</v>
      </c>
      <c r="E115" s="63" t="s">
        <v>389</v>
      </c>
      <c r="F115" s="64" t="s">
        <v>165</v>
      </c>
      <c r="G115" s="64" t="s">
        <v>95</v>
      </c>
      <c r="H115" s="64"/>
      <c r="I115" s="64"/>
      <c r="J115" s="64" t="s">
        <v>166</v>
      </c>
      <c r="K115" s="63" t="s">
        <v>96</v>
      </c>
      <c r="L115" s="63" t="s">
        <v>226</v>
      </c>
      <c r="M115" s="63" t="s">
        <v>227</v>
      </c>
      <c r="N115" s="63" t="s">
        <v>228</v>
      </c>
      <c r="O115" s="63" t="s">
        <v>100</v>
      </c>
      <c r="P115" s="63" t="s">
        <v>101</v>
      </c>
      <c r="Q115" s="63"/>
      <c r="R115" s="65"/>
      <c r="S115" s="77"/>
      <c r="T115" s="78"/>
      <c r="U115" s="79"/>
      <c r="V115" s="77">
        <v>2</v>
      </c>
      <c r="W115" s="80"/>
      <c r="X115" s="81">
        <f t="shared" si="8"/>
        <v>0</v>
      </c>
      <c r="Y115" s="77"/>
      <c r="Z115" s="78"/>
      <c r="AA115" s="79"/>
      <c r="AB115" s="77"/>
      <c r="AC115" s="78"/>
      <c r="AD115" s="79"/>
    </row>
    <row r="116" spans="1:30" x14ac:dyDescent="0.25">
      <c r="A116" s="64" t="s">
        <v>436</v>
      </c>
      <c r="B116" s="64" t="s">
        <v>168</v>
      </c>
      <c r="C116" s="63" t="s">
        <v>434</v>
      </c>
      <c r="D116" s="64" t="s">
        <v>169</v>
      </c>
      <c r="E116" s="63" t="s">
        <v>170</v>
      </c>
      <c r="F116" s="64" t="s">
        <v>165</v>
      </c>
      <c r="G116" s="64" t="s">
        <v>95</v>
      </c>
      <c r="H116" s="64"/>
      <c r="I116" s="64"/>
      <c r="J116" s="64" t="s">
        <v>166</v>
      </c>
      <c r="K116" s="63" t="s">
        <v>96</v>
      </c>
      <c r="L116" s="63" t="s">
        <v>226</v>
      </c>
      <c r="M116" s="63" t="s">
        <v>227</v>
      </c>
      <c r="N116" s="63" t="s">
        <v>228</v>
      </c>
      <c r="O116" s="63" t="s">
        <v>100</v>
      </c>
      <c r="P116" s="63" t="s">
        <v>101</v>
      </c>
      <c r="Q116" s="63"/>
      <c r="R116" s="65"/>
      <c r="S116" s="77"/>
      <c r="T116" s="78"/>
      <c r="U116" s="79"/>
      <c r="V116" s="77">
        <v>2</v>
      </c>
      <c r="W116" s="80"/>
      <c r="X116" s="81">
        <f t="shared" si="8"/>
        <v>0</v>
      </c>
      <c r="Y116" s="77"/>
      <c r="Z116" s="78"/>
      <c r="AA116" s="79"/>
      <c r="AB116" s="77"/>
      <c r="AC116" s="78"/>
      <c r="AD116" s="79"/>
    </row>
    <row r="117" spans="1:30" x14ac:dyDescent="0.25">
      <c r="A117" s="64" t="s">
        <v>437</v>
      </c>
      <c r="B117" s="64">
        <v>27774</v>
      </c>
      <c r="C117" s="63" t="s">
        <v>438</v>
      </c>
      <c r="D117" s="64" t="s">
        <v>439</v>
      </c>
      <c r="E117" s="63" t="s">
        <v>389</v>
      </c>
      <c r="F117" s="64" t="s">
        <v>165</v>
      </c>
      <c r="G117" s="64" t="s">
        <v>95</v>
      </c>
      <c r="H117" s="64"/>
      <c r="I117" s="64"/>
      <c r="J117" s="64" t="s">
        <v>166</v>
      </c>
      <c r="K117" s="63" t="s">
        <v>96</v>
      </c>
      <c r="L117" s="63" t="s">
        <v>226</v>
      </c>
      <c r="M117" s="63" t="s">
        <v>227</v>
      </c>
      <c r="N117" s="63" t="s">
        <v>228</v>
      </c>
      <c r="O117" s="63" t="s">
        <v>100</v>
      </c>
      <c r="P117" s="63" t="s">
        <v>101</v>
      </c>
      <c r="Q117" s="63"/>
      <c r="R117" s="65"/>
      <c r="S117" s="77"/>
      <c r="T117" s="78"/>
      <c r="U117" s="79"/>
      <c r="V117" s="77">
        <v>2</v>
      </c>
      <c r="W117" s="80"/>
      <c r="X117" s="81">
        <f t="shared" si="8"/>
        <v>0</v>
      </c>
      <c r="Y117" s="77"/>
      <c r="Z117" s="78"/>
      <c r="AA117" s="79"/>
      <c r="AB117" s="77"/>
      <c r="AC117" s="78"/>
      <c r="AD117" s="79"/>
    </row>
    <row r="118" spans="1:30" x14ac:dyDescent="0.25">
      <c r="A118" s="64" t="s">
        <v>440</v>
      </c>
      <c r="B118" s="64" t="s">
        <v>168</v>
      </c>
      <c r="C118" s="63" t="s">
        <v>438</v>
      </c>
      <c r="D118" s="64" t="s">
        <v>169</v>
      </c>
      <c r="E118" s="63" t="s">
        <v>170</v>
      </c>
      <c r="F118" s="64" t="s">
        <v>165</v>
      </c>
      <c r="G118" s="64" t="s">
        <v>95</v>
      </c>
      <c r="H118" s="64"/>
      <c r="I118" s="64"/>
      <c r="J118" s="64" t="s">
        <v>166</v>
      </c>
      <c r="K118" s="63" t="s">
        <v>96</v>
      </c>
      <c r="L118" s="63" t="s">
        <v>226</v>
      </c>
      <c r="M118" s="63" t="s">
        <v>227</v>
      </c>
      <c r="N118" s="63" t="s">
        <v>228</v>
      </c>
      <c r="O118" s="63" t="s">
        <v>100</v>
      </c>
      <c r="P118" s="63" t="s">
        <v>101</v>
      </c>
      <c r="Q118" s="63"/>
      <c r="R118" s="65"/>
      <c r="S118" s="77"/>
      <c r="T118" s="78"/>
      <c r="U118" s="79"/>
      <c r="V118" s="77">
        <v>2</v>
      </c>
      <c r="W118" s="80"/>
      <c r="X118" s="81">
        <f t="shared" si="8"/>
        <v>0</v>
      </c>
      <c r="Y118" s="77"/>
      <c r="Z118" s="78"/>
      <c r="AA118" s="79"/>
      <c r="AB118" s="77"/>
      <c r="AC118" s="78"/>
      <c r="AD118" s="79"/>
    </row>
    <row r="119" spans="1:30" x14ac:dyDescent="0.25">
      <c r="A119" s="64" t="s">
        <v>441</v>
      </c>
      <c r="B119" s="64">
        <v>27775</v>
      </c>
      <c r="C119" s="63" t="s">
        <v>442</v>
      </c>
      <c r="D119" s="64" t="s">
        <v>443</v>
      </c>
      <c r="E119" s="63" t="s">
        <v>389</v>
      </c>
      <c r="F119" s="64" t="s">
        <v>390</v>
      </c>
      <c r="G119" s="64" t="s">
        <v>95</v>
      </c>
      <c r="H119" s="64"/>
      <c r="I119" s="64"/>
      <c r="J119" s="64" t="s">
        <v>166</v>
      </c>
      <c r="K119" s="63" t="s">
        <v>96</v>
      </c>
      <c r="L119" s="63" t="s">
        <v>226</v>
      </c>
      <c r="M119" s="63" t="s">
        <v>227</v>
      </c>
      <c r="N119" s="63" t="s">
        <v>228</v>
      </c>
      <c r="O119" s="63" t="s">
        <v>100</v>
      </c>
      <c r="P119" s="63" t="s">
        <v>101</v>
      </c>
      <c r="Q119" s="63"/>
      <c r="R119" s="65"/>
      <c r="S119" s="77"/>
      <c r="T119" s="78"/>
      <c r="U119" s="79"/>
      <c r="V119" s="77">
        <v>2</v>
      </c>
      <c r="W119" s="80"/>
      <c r="X119" s="81">
        <f t="shared" si="8"/>
        <v>0</v>
      </c>
      <c r="Y119" s="77"/>
      <c r="Z119" s="78"/>
      <c r="AA119" s="79"/>
      <c r="AB119" s="77"/>
      <c r="AC119" s="78"/>
      <c r="AD119" s="79"/>
    </row>
    <row r="120" spans="1:30" x14ac:dyDescent="0.25">
      <c r="A120" s="64" t="s">
        <v>444</v>
      </c>
      <c r="B120" s="64" t="s">
        <v>168</v>
      </c>
      <c r="C120" s="63" t="s">
        <v>442</v>
      </c>
      <c r="D120" s="64" t="s">
        <v>169</v>
      </c>
      <c r="E120" s="63" t="s">
        <v>392</v>
      </c>
      <c r="F120" s="64" t="s">
        <v>390</v>
      </c>
      <c r="G120" s="64" t="s">
        <v>95</v>
      </c>
      <c r="H120" s="64"/>
      <c r="I120" s="64"/>
      <c r="J120" s="64" t="s">
        <v>166</v>
      </c>
      <c r="K120" s="63" t="s">
        <v>96</v>
      </c>
      <c r="L120" s="63" t="s">
        <v>226</v>
      </c>
      <c r="M120" s="63" t="s">
        <v>227</v>
      </c>
      <c r="N120" s="63" t="s">
        <v>228</v>
      </c>
      <c r="O120" s="63" t="s">
        <v>100</v>
      </c>
      <c r="P120" s="63" t="s">
        <v>101</v>
      </c>
      <c r="Q120" s="63"/>
      <c r="R120" s="65"/>
      <c r="S120" s="77"/>
      <c r="T120" s="78"/>
      <c r="U120" s="79"/>
      <c r="V120" s="77">
        <v>2</v>
      </c>
      <c r="W120" s="80"/>
      <c r="X120" s="81">
        <f t="shared" si="8"/>
        <v>0</v>
      </c>
      <c r="Y120" s="77"/>
      <c r="Z120" s="78"/>
      <c r="AA120" s="79"/>
      <c r="AB120" s="77"/>
      <c r="AC120" s="78"/>
      <c r="AD120" s="79"/>
    </row>
    <row r="121" spans="1:30" x14ac:dyDescent="0.25">
      <c r="A121" s="64" t="s">
        <v>445</v>
      </c>
      <c r="B121" s="64">
        <v>27776</v>
      </c>
      <c r="C121" s="63" t="s">
        <v>446</v>
      </c>
      <c r="D121" s="64" t="s">
        <v>447</v>
      </c>
      <c r="E121" s="63" t="s">
        <v>389</v>
      </c>
      <c r="F121" s="64" t="s">
        <v>165</v>
      </c>
      <c r="G121" s="64" t="s">
        <v>95</v>
      </c>
      <c r="H121" s="64"/>
      <c r="I121" s="64"/>
      <c r="J121" s="64" t="s">
        <v>166</v>
      </c>
      <c r="K121" s="63" t="s">
        <v>96</v>
      </c>
      <c r="L121" s="63" t="s">
        <v>226</v>
      </c>
      <c r="M121" s="63" t="s">
        <v>227</v>
      </c>
      <c r="N121" s="63" t="s">
        <v>228</v>
      </c>
      <c r="O121" s="63" t="s">
        <v>100</v>
      </c>
      <c r="P121" s="63" t="s">
        <v>101</v>
      </c>
      <c r="Q121" s="63"/>
      <c r="R121" s="65"/>
      <c r="S121" s="77"/>
      <c r="T121" s="78"/>
      <c r="U121" s="79"/>
      <c r="V121" s="77">
        <v>2</v>
      </c>
      <c r="W121" s="80"/>
      <c r="X121" s="81">
        <f t="shared" si="8"/>
        <v>0</v>
      </c>
      <c r="Y121" s="77"/>
      <c r="Z121" s="78"/>
      <c r="AA121" s="79"/>
      <c r="AB121" s="77"/>
      <c r="AC121" s="78"/>
      <c r="AD121" s="79"/>
    </row>
    <row r="122" spans="1:30" x14ac:dyDescent="0.25">
      <c r="A122" s="64" t="s">
        <v>448</v>
      </c>
      <c r="B122" s="64" t="s">
        <v>168</v>
      </c>
      <c r="C122" s="63" t="s">
        <v>446</v>
      </c>
      <c r="D122" s="64" t="s">
        <v>169</v>
      </c>
      <c r="E122" s="63" t="s">
        <v>170</v>
      </c>
      <c r="F122" s="64" t="s">
        <v>165</v>
      </c>
      <c r="G122" s="64" t="s">
        <v>95</v>
      </c>
      <c r="H122" s="64"/>
      <c r="I122" s="64"/>
      <c r="J122" s="64" t="s">
        <v>166</v>
      </c>
      <c r="K122" s="63" t="s">
        <v>96</v>
      </c>
      <c r="L122" s="63" t="s">
        <v>226</v>
      </c>
      <c r="M122" s="63" t="s">
        <v>227</v>
      </c>
      <c r="N122" s="63" t="s">
        <v>228</v>
      </c>
      <c r="O122" s="63" t="s">
        <v>100</v>
      </c>
      <c r="P122" s="63" t="s">
        <v>101</v>
      </c>
      <c r="Q122" s="63"/>
      <c r="R122" s="65"/>
      <c r="S122" s="77"/>
      <c r="T122" s="78"/>
      <c r="U122" s="79"/>
      <c r="V122" s="77">
        <v>2</v>
      </c>
      <c r="W122" s="80"/>
      <c r="X122" s="81">
        <f t="shared" si="8"/>
        <v>0</v>
      </c>
      <c r="Y122" s="77"/>
      <c r="Z122" s="78"/>
      <c r="AA122" s="79"/>
      <c r="AB122" s="77"/>
      <c r="AC122" s="78"/>
      <c r="AD122" s="79"/>
    </row>
    <row r="123" spans="1:30" x14ac:dyDescent="0.25">
      <c r="A123" s="64" t="s">
        <v>449</v>
      </c>
      <c r="B123" s="64">
        <v>117890</v>
      </c>
      <c r="C123" s="63" t="s">
        <v>450</v>
      </c>
      <c r="D123" s="64" t="s">
        <v>451</v>
      </c>
      <c r="E123" s="63" t="s">
        <v>452</v>
      </c>
      <c r="F123" s="64" t="s">
        <v>453</v>
      </c>
      <c r="G123" s="64" t="s">
        <v>95</v>
      </c>
      <c r="H123" s="64"/>
      <c r="I123" s="64"/>
      <c r="J123" s="64"/>
      <c r="K123" s="63" t="s">
        <v>96</v>
      </c>
      <c r="L123" s="63" t="s">
        <v>226</v>
      </c>
      <c r="M123" s="63" t="s">
        <v>227</v>
      </c>
      <c r="N123" s="63" t="s">
        <v>228</v>
      </c>
      <c r="O123" s="63" t="s">
        <v>100</v>
      </c>
      <c r="P123" s="63" t="s">
        <v>101</v>
      </c>
      <c r="Q123" s="63"/>
      <c r="R123" s="65"/>
      <c r="S123" s="77"/>
      <c r="T123" s="78"/>
      <c r="U123" s="79"/>
      <c r="V123" s="77">
        <v>2</v>
      </c>
      <c r="W123" s="80"/>
      <c r="X123" s="81">
        <f t="shared" si="8"/>
        <v>0</v>
      </c>
      <c r="Y123" s="77"/>
      <c r="Z123" s="78"/>
      <c r="AA123" s="79"/>
      <c r="AB123" s="77"/>
      <c r="AC123" s="78"/>
      <c r="AD123" s="79"/>
    </row>
    <row r="124" spans="1:30" x14ac:dyDescent="0.25">
      <c r="A124" s="64" t="s">
        <v>454</v>
      </c>
      <c r="B124" s="64" t="s">
        <v>169</v>
      </c>
      <c r="C124" s="63" t="s">
        <v>450</v>
      </c>
      <c r="D124" s="64" t="s">
        <v>455</v>
      </c>
      <c r="E124" s="63" t="s">
        <v>456</v>
      </c>
      <c r="F124" s="64" t="s">
        <v>453</v>
      </c>
      <c r="G124" s="64" t="s">
        <v>95</v>
      </c>
      <c r="H124" s="64"/>
      <c r="I124" s="64"/>
      <c r="J124" s="64"/>
      <c r="K124" s="63" t="s">
        <v>96</v>
      </c>
      <c r="L124" s="63" t="s">
        <v>226</v>
      </c>
      <c r="M124" s="63" t="s">
        <v>227</v>
      </c>
      <c r="N124" s="63" t="s">
        <v>228</v>
      </c>
      <c r="O124" s="63" t="s">
        <v>100</v>
      </c>
      <c r="P124" s="63" t="s">
        <v>101</v>
      </c>
      <c r="Q124" s="63"/>
      <c r="R124" s="65"/>
      <c r="S124" s="77"/>
      <c r="T124" s="78"/>
      <c r="U124" s="79"/>
      <c r="V124" s="77">
        <v>2</v>
      </c>
      <c r="W124" s="80"/>
      <c r="X124" s="81">
        <f t="shared" si="8"/>
        <v>0</v>
      </c>
      <c r="Y124" s="77"/>
      <c r="Z124" s="78"/>
      <c r="AA124" s="79"/>
      <c r="AB124" s="77"/>
      <c r="AC124" s="78"/>
      <c r="AD124" s="79"/>
    </row>
    <row r="125" spans="1:30" x14ac:dyDescent="0.25">
      <c r="A125" s="64" t="s">
        <v>457</v>
      </c>
      <c r="B125" s="64">
        <v>117891</v>
      </c>
      <c r="C125" s="63" t="s">
        <v>458</v>
      </c>
      <c r="D125" s="64" t="s">
        <v>459</v>
      </c>
      <c r="E125" s="63" t="s">
        <v>452</v>
      </c>
      <c r="F125" s="64" t="s">
        <v>453</v>
      </c>
      <c r="G125" s="64" t="s">
        <v>95</v>
      </c>
      <c r="H125" s="64"/>
      <c r="I125" s="64"/>
      <c r="J125" s="64"/>
      <c r="K125" s="63" t="s">
        <v>96</v>
      </c>
      <c r="L125" s="63" t="s">
        <v>226</v>
      </c>
      <c r="M125" s="63" t="s">
        <v>227</v>
      </c>
      <c r="N125" s="63" t="s">
        <v>228</v>
      </c>
      <c r="O125" s="63" t="s">
        <v>100</v>
      </c>
      <c r="P125" s="63" t="s">
        <v>101</v>
      </c>
      <c r="Q125" s="63"/>
      <c r="R125" s="65"/>
      <c r="S125" s="77"/>
      <c r="T125" s="78"/>
      <c r="U125" s="79"/>
      <c r="V125" s="77">
        <v>2</v>
      </c>
      <c r="W125" s="80"/>
      <c r="X125" s="81">
        <f t="shared" si="8"/>
        <v>0</v>
      </c>
      <c r="Y125" s="77"/>
      <c r="Z125" s="78"/>
      <c r="AA125" s="79"/>
      <c r="AB125" s="77"/>
      <c r="AC125" s="78"/>
      <c r="AD125" s="79"/>
    </row>
    <row r="126" spans="1:30" x14ac:dyDescent="0.25">
      <c r="A126" s="64" t="s">
        <v>460</v>
      </c>
      <c r="B126" s="64" t="s">
        <v>169</v>
      </c>
      <c r="C126" s="63" t="s">
        <v>458</v>
      </c>
      <c r="D126" s="64" t="s">
        <v>461</v>
      </c>
      <c r="E126" s="63" t="s">
        <v>456</v>
      </c>
      <c r="F126" s="64" t="s">
        <v>453</v>
      </c>
      <c r="G126" s="64" t="s">
        <v>95</v>
      </c>
      <c r="H126" s="64"/>
      <c r="I126" s="64"/>
      <c r="J126" s="64"/>
      <c r="K126" s="63" t="s">
        <v>96</v>
      </c>
      <c r="L126" s="63" t="s">
        <v>226</v>
      </c>
      <c r="M126" s="63" t="s">
        <v>227</v>
      </c>
      <c r="N126" s="63" t="s">
        <v>228</v>
      </c>
      <c r="O126" s="63" t="s">
        <v>100</v>
      </c>
      <c r="P126" s="63" t="s">
        <v>101</v>
      </c>
      <c r="Q126" s="63"/>
      <c r="R126" s="65"/>
      <c r="S126" s="77"/>
      <c r="T126" s="78"/>
      <c r="U126" s="79"/>
      <c r="V126" s="77">
        <v>2</v>
      </c>
      <c r="W126" s="80"/>
      <c r="X126" s="81">
        <f t="shared" si="8"/>
        <v>0</v>
      </c>
      <c r="Y126" s="77"/>
      <c r="Z126" s="78"/>
      <c r="AA126" s="79"/>
      <c r="AB126" s="77"/>
      <c r="AC126" s="78"/>
      <c r="AD126" s="79"/>
    </row>
    <row r="127" spans="1:30" x14ac:dyDescent="0.25">
      <c r="A127" s="64" t="s">
        <v>462</v>
      </c>
      <c r="B127" s="64">
        <v>117888</v>
      </c>
      <c r="C127" s="63" t="s">
        <v>463</v>
      </c>
      <c r="D127" s="64" t="s">
        <v>464</v>
      </c>
      <c r="E127" s="63" t="s">
        <v>452</v>
      </c>
      <c r="F127" s="64" t="s">
        <v>453</v>
      </c>
      <c r="G127" s="64" t="s">
        <v>95</v>
      </c>
      <c r="H127" s="64"/>
      <c r="I127" s="64"/>
      <c r="J127" s="64"/>
      <c r="K127" s="63" t="s">
        <v>96</v>
      </c>
      <c r="L127" s="63" t="s">
        <v>226</v>
      </c>
      <c r="M127" s="63" t="s">
        <v>227</v>
      </c>
      <c r="N127" s="63" t="s">
        <v>228</v>
      </c>
      <c r="O127" s="63" t="s">
        <v>100</v>
      </c>
      <c r="P127" s="63" t="s">
        <v>101</v>
      </c>
      <c r="Q127" s="63"/>
      <c r="R127" s="65"/>
      <c r="S127" s="77"/>
      <c r="T127" s="78"/>
      <c r="U127" s="79"/>
      <c r="V127" s="77">
        <v>2</v>
      </c>
      <c r="W127" s="80"/>
      <c r="X127" s="81">
        <f t="shared" si="8"/>
        <v>0</v>
      </c>
      <c r="Y127" s="77"/>
      <c r="Z127" s="78"/>
      <c r="AA127" s="79"/>
      <c r="AB127" s="77"/>
      <c r="AC127" s="78"/>
      <c r="AD127" s="79"/>
    </row>
    <row r="128" spans="1:30" x14ac:dyDescent="0.25">
      <c r="A128" s="64" t="s">
        <v>465</v>
      </c>
      <c r="B128" s="64" t="s">
        <v>169</v>
      </c>
      <c r="C128" s="63" t="s">
        <v>463</v>
      </c>
      <c r="D128" s="64" t="s">
        <v>466</v>
      </c>
      <c r="E128" s="63" t="s">
        <v>456</v>
      </c>
      <c r="F128" s="64" t="s">
        <v>453</v>
      </c>
      <c r="G128" s="64" t="s">
        <v>95</v>
      </c>
      <c r="H128" s="64"/>
      <c r="I128" s="64"/>
      <c r="J128" s="64"/>
      <c r="K128" s="63" t="s">
        <v>96</v>
      </c>
      <c r="L128" s="63" t="s">
        <v>226</v>
      </c>
      <c r="M128" s="63" t="s">
        <v>227</v>
      </c>
      <c r="N128" s="63" t="s">
        <v>228</v>
      </c>
      <c r="O128" s="63" t="s">
        <v>100</v>
      </c>
      <c r="P128" s="63" t="s">
        <v>101</v>
      </c>
      <c r="Q128" s="63"/>
      <c r="R128" s="65"/>
      <c r="S128" s="77"/>
      <c r="T128" s="78"/>
      <c r="U128" s="79"/>
      <c r="V128" s="77">
        <v>2</v>
      </c>
      <c r="W128" s="80"/>
      <c r="X128" s="81">
        <f t="shared" si="8"/>
        <v>0</v>
      </c>
      <c r="Y128" s="77"/>
      <c r="Z128" s="78"/>
      <c r="AA128" s="79"/>
      <c r="AB128" s="77"/>
      <c r="AC128" s="78"/>
      <c r="AD128" s="79"/>
    </row>
    <row r="129" spans="1:30" x14ac:dyDescent="0.25">
      <c r="A129" s="64" t="s">
        <v>467</v>
      </c>
      <c r="B129" s="64">
        <v>50919</v>
      </c>
      <c r="C129" s="63" t="s">
        <v>468</v>
      </c>
      <c r="D129" s="64">
        <v>76076319000</v>
      </c>
      <c r="E129" s="63" t="s">
        <v>469</v>
      </c>
      <c r="F129" s="64" t="s">
        <v>109</v>
      </c>
      <c r="G129" s="64" t="s">
        <v>121</v>
      </c>
      <c r="H129" s="64"/>
      <c r="I129" s="64"/>
      <c r="J129" s="64"/>
      <c r="K129" s="63" t="s">
        <v>96</v>
      </c>
      <c r="L129" s="63" t="s">
        <v>470</v>
      </c>
      <c r="M129" s="63" t="s">
        <v>471</v>
      </c>
      <c r="N129" s="63" t="s">
        <v>99</v>
      </c>
      <c r="O129" s="63" t="s">
        <v>113</v>
      </c>
      <c r="P129" s="63" t="s">
        <v>114</v>
      </c>
      <c r="Q129" s="63"/>
      <c r="R129" s="65"/>
      <c r="S129" s="77"/>
      <c r="T129" s="78"/>
      <c r="U129" s="79"/>
      <c r="V129" s="77">
        <v>1</v>
      </c>
      <c r="W129" s="80"/>
      <c r="X129" s="81">
        <f t="shared" si="8"/>
        <v>0</v>
      </c>
      <c r="Y129" s="77"/>
      <c r="Z129" s="78"/>
      <c r="AA129" s="79"/>
      <c r="AB129" s="77"/>
      <c r="AC129" s="78"/>
      <c r="AD129" s="79"/>
    </row>
    <row r="130" spans="1:30" x14ac:dyDescent="0.25">
      <c r="A130" s="64" t="s">
        <v>472</v>
      </c>
      <c r="B130" s="64">
        <v>153664</v>
      </c>
      <c r="C130" s="63" t="s">
        <v>473</v>
      </c>
      <c r="D130" s="63" t="s">
        <v>474</v>
      </c>
      <c r="E130" s="63" t="s">
        <v>475</v>
      </c>
      <c r="F130" s="64" t="s">
        <v>109</v>
      </c>
      <c r="G130" s="64" t="s">
        <v>121</v>
      </c>
      <c r="H130" s="64"/>
      <c r="I130" s="64"/>
      <c r="J130" s="64"/>
      <c r="K130" s="63" t="s">
        <v>96</v>
      </c>
      <c r="L130" s="63" t="s">
        <v>476</v>
      </c>
      <c r="M130" s="63" t="s">
        <v>471</v>
      </c>
      <c r="N130" s="63" t="s">
        <v>99</v>
      </c>
      <c r="O130" s="63" t="s">
        <v>113</v>
      </c>
      <c r="P130" s="63" t="s">
        <v>114</v>
      </c>
      <c r="Q130" s="63"/>
      <c r="R130" s="65"/>
      <c r="S130" s="77"/>
      <c r="T130" s="78"/>
      <c r="U130" s="79"/>
      <c r="V130" s="77">
        <v>1</v>
      </c>
      <c r="W130" s="80"/>
      <c r="X130" s="81">
        <f t="shared" si="8"/>
        <v>0</v>
      </c>
      <c r="Y130" s="77"/>
      <c r="Z130" s="78"/>
      <c r="AA130" s="79"/>
      <c r="AB130" s="77"/>
      <c r="AC130" s="78"/>
      <c r="AD130" s="79"/>
    </row>
    <row r="131" spans="1:30" x14ac:dyDescent="0.25">
      <c r="A131" s="64" t="s">
        <v>477</v>
      </c>
      <c r="B131" s="64">
        <v>53984</v>
      </c>
      <c r="C131" s="63" t="s">
        <v>478</v>
      </c>
      <c r="D131" s="64" t="s">
        <v>479</v>
      </c>
      <c r="E131" s="63" t="s">
        <v>480</v>
      </c>
      <c r="F131" s="64" t="s">
        <v>109</v>
      </c>
      <c r="G131" s="64" t="s">
        <v>121</v>
      </c>
      <c r="H131" s="64"/>
      <c r="I131" s="64"/>
      <c r="J131" s="64"/>
      <c r="K131" s="63" t="s">
        <v>96</v>
      </c>
      <c r="L131" s="63" t="s">
        <v>481</v>
      </c>
      <c r="M131" s="63" t="s">
        <v>471</v>
      </c>
      <c r="N131" s="63" t="s">
        <v>99</v>
      </c>
      <c r="O131" s="63" t="s">
        <v>113</v>
      </c>
      <c r="P131" s="63" t="s">
        <v>114</v>
      </c>
      <c r="Q131" s="63"/>
      <c r="R131" s="65"/>
      <c r="S131" s="77"/>
      <c r="T131" s="78"/>
      <c r="U131" s="79"/>
      <c r="V131" s="77">
        <v>1</v>
      </c>
      <c r="W131" s="80"/>
      <c r="X131" s="81">
        <f t="shared" si="8"/>
        <v>0</v>
      </c>
      <c r="Y131" s="77"/>
      <c r="Z131" s="78"/>
      <c r="AA131" s="79"/>
      <c r="AB131" s="77"/>
      <c r="AC131" s="78"/>
      <c r="AD131" s="79"/>
    </row>
    <row r="132" spans="1:30" x14ac:dyDescent="0.25">
      <c r="A132" s="64" t="s">
        <v>482</v>
      </c>
      <c r="B132" s="64">
        <v>51070</v>
      </c>
      <c r="C132" s="63" t="s">
        <v>483</v>
      </c>
      <c r="D132" s="64">
        <v>76079519000</v>
      </c>
      <c r="E132" s="63" t="s">
        <v>484</v>
      </c>
      <c r="F132" s="64" t="s">
        <v>109</v>
      </c>
      <c r="G132" s="64" t="s">
        <v>121</v>
      </c>
      <c r="H132" s="64"/>
      <c r="I132" s="64"/>
      <c r="J132" s="64"/>
      <c r="K132" s="63" t="s">
        <v>96</v>
      </c>
      <c r="L132" s="63" t="s">
        <v>485</v>
      </c>
      <c r="M132" s="63" t="s">
        <v>471</v>
      </c>
      <c r="N132" s="63" t="s">
        <v>99</v>
      </c>
      <c r="O132" s="63" t="s">
        <v>113</v>
      </c>
      <c r="P132" s="63" t="s">
        <v>114</v>
      </c>
      <c r="Q132" s="63"/>
      <c r="R132" s="65"/>
      <c r="S132" s="77"/>
      <c r="T132" s="78"/>
      <c r="U132" s="79"/>
      <c r="V132" s="77">
        <v>1</v>
      </c>
      <c r="W132" s="80"/>
      <c r="X132" s="81">
        <f t="shared" si="8"/>
        <v>0</v>
      </c>
      <c r="Y132" s="77"/>
      <c r="Z132" s="78"/>
      <c r="AA132" s="79"/>
      <c r="AB132" s="77"/>
      <c r="AC132" s="78"/>
      <c r="AD132" s="79"/>
    </row>
    <row r="133" spans="1:30" x14ac:dyDescent="0.25">
      <c r="A133" s="64" t="s">
        <v>486</v>
      </c>
      <c r="B133" s="64">
        <v>51877</v>
      </c>
      <c r="C133" s="63" t="s">
        <v>487</v>
      </c>
      <c r="D133" s="64">
        <v>52076991000</v>
      </c>
      <c r="E133" s="63" t="s">
        <v>488</v>
      </c>
      <c r="F133" s="64" t="s">
        <v>109</v>
      </c>
      <c r="G133" s="64" t="s">
        <v>121</v>
      </c>
      <c r="H133" s="64"/>
      <c r="I133" s="64"/>
      <c r="J133" s="64"/>
      <c r="K133" s="63" t="s">
        <v>96</v>
      </c>
      <c r="L133" s="63" t="s">
        <v>489</v>
      </c>
      <c r="M133" s="63" t="s">
        <v>471</v>
      </c>
      <c r="N133" s="63" t="s">
        <v>99</v>
      </c>
      <c r="O133" s="63" t="s">
        <v>113</v>
      </c>
      <c r="P133" s="63" t="s">
        <v>114</v>
      </c>
      <c r="Q133" s="63"/>
      <c r="R133" s="65"/>
      <c r="S133" s="77"/>
      <c r="T133" s="78"/>
      <c r="U133" s="79"/>
      <c r="V133" s="77">
        <v>1</v>
      </c>
      <c r="W133" s="80"/>
      <c r="X133" s="81">
        <f t="shared" si="8"/>
        <v>0</v>
      </c>
      <c r="Y133" s="77"/>
      <c r="Z133" s="78"/>
      <c r="AA133" s="79"/>
      <c r="AB133" s="77"/>
      <c r="AC133" s="78"/>
      <c r="AD133" s="79"/>
    </row>
    <row r="134" spans="1:30" x14ac:dyDescent="0.25">
      <c r="A134" s="64" t="s">
        <v>490</v>
      </c>
      <c r="B134" s="64">
        <v>95781</v>
      </c>
      <c r="C134" s="63" t="s">
        <v>491</v>
      </c>
      <c r="D134" s="64" t="s">
        <v>492</v>
      </c>
      <c r="E134" s="63" t="s">
        <v>493</v>
      </c>
      <c r="F134" s="64" t="s">
        <v>109</v>
      </c>
      <c r="G134" s="64" t="s">
        <v>121</v>
      </c>
      <c r="H134" s="64"/>
      <c r="I134" s="64"/>
      <c r="J134" s="64"/>
      <c r="K134" s="63" t="s">
        <v>96</v>
      </c>
      <c r="L134" s="63" t="s">
        <v>489</v>
      </c>
      <c r="M134" s="63" t="s">
        <v>471</v>
      </c>
      <c r="N134" s="63" t="s">
        <v>99</v>
      </c>
      <c r="O134" s="63" t="s">
        <v>113</v>
      </c>
      <c r="P134" s="63" t="s">
        <v>114</v>
      </c>
      <c r="Q134" s="63"/>
      <c r="R134" s="65"/>
      <c r="S134" s="77"/>
      <c r="T134" s="78"/>
      <c r="U134" s="79"/>
      <c r="V134" s="77">
        <v>1</v>
      </c>
      <c r="W134" s="80"/>
      <c r="X134" s="81">
        <f t="shared" ref="X134:X197" si="9">V134*W134</f>
        <v>0</v>
      </c>
      <c r="Y134" s="77"/>
      <c r="Z134" s="78"/>
      <c r="AA134" s="79"/>
      <c r="AB134" s="77"/>
      <c r="AC134" s="78"/>
      <c r="AD134" s="79"/>
    </row>
    <row r="135" spans="1:30" x14ac:dyDescent="0.25">
      <c r="A135" s="64" t="s">
        <v>494</v>
      </c>
      <c r="B135" s="64">
        <v>95790</v>
      </c>
      <c r="C135" s="63" t="s">
        <v>495</v>
      </c>
      <c r="D135" s="64" t="s">
        <v>496</v>
      </c>
      <c r="E135" s="63" t="s">
        <v>497</v>
      </c>
      <c r="F135" s="64" t="s">
        <v>109</v>
      </c>
      <c r="G135" s="64" t="s">
        <v>121</v>
      </c>
      <c r="H135" s="64"/>
      <c r="I135" s="64"/>
      <c r="J135" s="64"/>
      <c r="K135" s="63" t="s">
        <v>96</v>
      </c>
      <c r="L135" s="63" t="s">
        <v>489</v>
      </c>
      <c r="M135" s="63" t="s">
        <v>471</v>
      </c>
      <c r="N135" s="63" t="s">
        <v>99</v>
      </c>
      <c r="O135" s="63" t="s">
        <v>113</v>
      </c>
      <c r="P135" s="63" t="s">
        <v>114</v>
      </c>
      <c r="Q135" s="63"/>
      <c r="R135" s="65"/>
      <c r="S135" s="77"/>
      <c r="T135" s="78"/>
      <c r="U135" s="79"/>
      <c r="V135" s="77">
        <v>1</v>
      </c>
      <c r="W135" s="80"/>
      <c r="X135" s="81">
        <f t="shared" si="9"/>
        <v>0</v>
      </c>
      <c r="Y135" s="77"/>
      <c r="Z135" s="78"/>
      <c r="AA135" s="79"/>
      <c r="AB135" s="77"/>
      <c r="AC135" s="78"/>
      <c r="AD135" s="79"/>
    </row>
    <row r="136" spans="1:30" x14ac:dyDescent="0.25">
      <c r="A136" s="64" t="s">
        <v>498</v>
      </c>
      <c r="B136" s="64">
        <v>151768</v>
      </c>
      <c r="C136" s="63" t="s">
        <v>499</v>
      </c>
      <c r="D136" s="64" t="s">
        <v>500</v>
      </c>
      <c r="E136" s="63" t="s">
        <v>501</v>
      </c>
      <c r="F136" s="64" t="s">
        <v>109</v>
      </c>
      <c r="G136" s="64" t="s">
        <v>121</v>
      </c>
      <c r="H136" s="64"/>
      <c r="I136" s="64"/>
      <c r="J136" s="64"/>
      <c r="K136" s="63" t="s">
        <v>502</v>
      </c>
      <c r="L136" s="63" t="s">
        <v>503</v>
      </c>
      <c r="M136" s="63" t="s">
        <v>471</v>
      </c>
      <c r="N136" s="63" t="s">
        <v>99</v>
      </c>
      <c r="O136" s="63" t="s">
        <v>113</v>
      </c>
      <c r="P136" s="63" t="s">
        <v>114</v>
      </c>
      <c r="Q136" s="63"/>
      <c r="R136" s="65"/>
      <c r="S136" s="77"/>
      <c r="T136" s="78"/>
      <c r="U136" s="79"/>
      <c r="V136" s="77">
        <v>1</v>
      </c>
      <c r="W136" s="80"/>
      <c r="X136" s="81">
        <f t="shared" si="9"/>
        <v>0</v>
      </c>
      <c r="Y136" s="77"/>
      <c r="Z136" s="78"/>
      <c r="AA136" s="79"/>
      <c r="AB136" s="77"/>
      <c r="AC136" s="78"/>
      <c r="AD136" s="79"/>
    </row>
    <row r="137" spans="1:30" x14ac:dyDescent="0.25">
      <c r="A137" s="64" t="s">
        <v>504</v>
      </c>
      <c r="B137" s="64">
        <v>51864</v>
      </c>
      <c r="C137" s="63" t="s">
        <v>505</v>
      </c>
      <c r="D137" s="64" t="s">
        <v>506</v>
      </c>
      <c r="E137" s="63" t="s">
        <v>507</v>
      </c>
      <c r="F137" s="64" t="s">
        <v>109</v>
      </c>
      <c r="G137" s="64" t="s">
        <v>121</v>
      </c>
      <c r="H137" s="64"/>
      <c r="I137" s="64"/>
      <c r="J137" s="64"/>
      <c r="K137" s="63" t="s">
        <v>502</v>
      </c>
      <c r="L137" s="63" t="s">
        <v>508</v>
      </c>
      <c r="M137" s="63" t="s">
        <v>471</v>
      </c>
      <c r="N137" s="63" t="s">
        <v>99</v>
      </c>
      <c r="O137" s="63" t="s">
        <v>113</v>
      </c>
      <c r="P137" s="63" t="s">
        <v>114</v>
      </c>
      <c r="Q137" s="63"/>
      <c r="R137" s="65"/>
      <c r="S137" s="77"/>
      <c r="T137" s="78"/>
      <c r="U137" s="79"/>
      <c r="V137" s="77">
        <v>1</v>
      </c>
      <c r="W137" s="80"/>
      <c r="X137" s="81">
        <f t="shared" si="9"/>
        <v>0</v>
      </c>
      <c r="Y137" s="77"/>
      <c r="Z137" s="78"/>
      <c r="AA137" s="79"/>
      <c r="AB137" s="77"/>
      <c r="AC137" s="78"/>
      <c r="AD137" s="79"/>
    </row>
    <row r="138" spans="1:30" x14ac:dyDescent="0.25">
      <c r="A138" s="64" t="s">
        <v>509</v>
      </c>
      <c r="B138" s="64">
        <v>52835</v>
      </c>
      <c r="C138" s="63" t="s">
        <v>510</v>
      </c>
      <c r="D138" s="64" t="s">
        <v>511</v>
      </c>
      <c r="E138" s="63" t="s">
        <v>507</v>
      </c>
      <c r="F138" s="64" t="s">
        <v>109</v>
      </c>
      <c r="G138" s="64" t="s">
        <v>121</v>
      </c>
      <c r="H138" s="64"/>
      <c r="I138" s="64"/>
      <c r="J138" s="64"/>
      <c r="K138" s="63" t="s">
        <v>502</v>
      </c>
      <c r="L138" s="63" t="s">
        <v>508</v>
      </c>
      <c r="M138" s="63" t="s">
        <v>471</v>
      </c>
      <c r="N138" s="63" t="s">
        <v>99</v>
      </c>
      <c r="O138" s="63" t="s">
        <v>113</v>
      </c>
      <c r="P138" s="63" t="s">
        <v>114</v>
      </c>
      <c r="Q138" s="63"/>
      <c r="R138" s="65"/>
      <c r="S138" s="77"/>
      <c r="T138" s="78"/>
      <c r="U138" s="79"/>
      <c r="V138" s="77">
        <v>1</v>
      </c>
      <c r="W138" s="80"/>
      <c r="X138" s="81">
        <f t="shared" si="9"/>
        <v>0</v>
      </c>
      <c r="Y138" s="77"/>
      <c r="Z138" s="78"/>
      <c r="AA138" s="79"/>
      <c r="AB138" s="77"/>
      <c r="AC138" s="78"/>
      <c r="AD138" s="79"/>
    </row>
    <row r="139" spans="1:30" x14ac:dyDescent="0.25">
      <c r="A139" s="64" t="s">
        <v>512</v>
      </c>
      <c r="B139" s="64">
        <v>19800</v>
      </c>
      <c r="C139" s="63" t="s">
        <v>513</v>
      </c>
      <c r="D139" s="64" t="s">
        <v>514</v>
      </c>
      <c r="E139" s="63" t="s">
        <v>515</v>
      </c>
      <c r="F139" s="64" t="s">
        <v>109</v>
      </c>
      <c r="G139" s="64" t="s">
        <v>121</v>
      </c>
      <c r="H139" s="64"/>
      <c r="I139" s="64"/>
      <c r="J139" s="64"/>
      <c r="K139" s="63" t="s">
        <v>96</v>
      </c>
      <c r="L139" s="63" t="s">
        <v>516</v>
      </c>
      <c r="M139" s="63" t="s">
        <v>471</v>
      </c>
      <c r="N139" s="63" t="s">
        <v>99</v>
      </c>
      <c r="O139" s="63" t="s">
        <v>113</v>
      </c>
      <c r="P139" s="63" t="s">
        <v>114</v>
      </c>
      <c r="Q139" s="63"/>
      <c r="R139" s="65"/>
      <c r="S139" s="77"/>
      <c r="T139" s="78"/>
      <c r="U139" s="79"/>
      <c r="V139" s="77">
        <v>1</v>
      </c>
      <c r="W139" s="80"/>
      <c r="X139" s="81">
        <f t="shared" si="9"/>
        <v>0</v>
      </c>
      <c r="Y139" s="77"/>
      <c r="Z139" s="78"/>
      <c r="AA139" s="79"/>
      <c r="AB139" s="77"/>
      <c r="AC139" s="78"/>
      <c r="AD139" s="79"/>
    </row>
    <row r="140" spans="1:30" x14ac:dyDescent="0.25">
      <c r="A140" s="64" t="s">
        <v>517</v>
      </c>
      <c r="B140" s="64">
        <v>148997</v>
      </c>
      <c r="C140" s="63" t="s">
        <v>518</v>
      </c>
      <c r="D140" s="64" t="s">
        <v>519</v>
      </c>
      <c r="E140" s="63" t="s">
        <v>520</v>
      </c>
      <c r="F140" s="64" t="s">
        <v>109</v>
      </c>
      <c r="G140" s="64" t="s">
        <v>121</v>
      </c>
      <c r="H140" s="64"/>
      <c r="I140" s="64"/>
      <c r="J140" s="64"/>
      <c r="K140" s="63" t="s">
        <v>96</v>
      </c>
      <c r="L140" s="63" t="s">
        <v>521</v>
      </c>
      <c r="M140" s="63" t="s">
        <v>471</v>
      </c>
      <c r="N140" s="63" t="s">
        <v>99</v>
      </c>
      <c r="O140" s="63" t="s">
        <v>113</v>
      </c>
      <c r="P140" s="63" t="s">
        <v>114</v>
      </c>
      <c r="Q140" s="63"/>
      <c r="R140" s="65"/>
      <c r="S140" s="77"/>
      <c r="T140" s="78"/>
      <c r="U140" s="79"/>
      <c r="V140" s="77">
        <v>1</v>
      </c>
      <c r="W140" s="80"/>
      <c r="X140" s="81">
        <f t="shared" si="9"/>
        <v>0</v>
      </c>
      <c r="Y140" s="77"/>
      <c r="Z140" s="78"/>
      <c r="AA140" s="79"/>
      <c r="AB140" s="77"/>
      <c r="AC140" s="78"/>
      <c r="AD140" s="79"/>
    </row>
    <row r="141" spans="1:30" x14ac:dyDescent="0.25">
      <c r="A141" s="64" t="s">
        <v>522</v>
      </c>
      <c r="B141" s="64">
        <v>53162</v>
      </c>
      <c r="C141" s="63" t="s">
        <v>523</v>
      </c>
      <c r="D141" s="64">
        <v>64146719000</v>
      </c>
      <c r="E141" s="63" t="s">
        <v>524</v>
      </c>
      <c r="F141" s="64" t="s">
        <v>109</v>
      </c>
      <c r="G141" s="64" t="s">
        <v>121</v>
      </c>
      <c r="H141" s="64"/>
      <c r="I141" s="64"/>
      <c r="J141" s="64"/>
      <c r="K141" s="63" t="s">
        <v>96</v>
      </c>
      <c r="L141" s="63" t="s">
        <v>525</v>
      </c>
      <c r="M141" s="63" t="s">
        <v>471</v>
      </c>
      <c r="N141" s="63" t="s">
        <v>99</v>
      </c>
      <c r="O141" s="63" t="s">
        <v>113</v>
      </c>
      <c r="P141" s="63" t="s">
        <v>114</v>
      </c>
      <c r="Q141" s="63"/>
      <c r="R141" s="65"/>
      <c r="S141" s="77"/>
      <c r="T141" s="78"/>
      <c r="U141" s="79"/>
      <c r="V141" s="77">
        <v>1</v>
      </c>
      <c r="W141" s="80"/>
      <c r="X141" s="81">
        <f t="shared" si="9"/>
        <v>0</v>
      </c>
      <c r="Y141" s="77"/>
      <c r="Z141" s="78"/>
      <c r="AA141" s="79"/>
      <c r="AB141" s="77"/>
      <c r="AC141" s="78"/>
      <c r="AD141" s="79"/>
    </row>
    <row r="142" spans="1:30" x14ac:dyDescent="0.25">
      <c r="A142" s="64" t="s">
        <v>526</v>
      </c>
      <c r="B142" s="64">
        <v>64375</v>
      </c>
      <c r="C142" s="63" t="s">
        <v>527</v>
      </c>
      <c r="D142" s="64" t="s">
        <v>528</v>
      </c>
      <c r="E142" s="63" t="s">
        <v>529</v>
      </c>
      <c r="F142" s="64" t="s">
        <v>109</v>
      </c>
      <c r="G142" s="64" t="s">
        <v>121</v>
      </c>
      <c r="H142" s="64"/>
      <c r="I142" s="64"/>
      <c r="J142" s="64"/>
      <c r="K142" s="63" t="s">
        <v>96</v>
      </c>
      <c r="L142" s="63" t="s">
        <v>530</v>
      </c>
      <c r="M142" s="63" t="s">
        <v>471</v>
      </c>
      <c r="N142" s="63" t="s">
        <v>99</v>
      </c>
      <c r="O142" s="63" t="s">
        <v>113</v>
      </c>
      <c r="P142" s="63" t="s">
        <v>114</v>
      </c>
      <c r="Q142" s="63"/>
      <c r="R142" s="65"/>
      <c r="S142" s="77"/>
      <c r="T142" s="78"/>
      <c r="U142" s="79"/>
      <c r="V142" s="77">
        <v>1</v>
      </c>
      <c r="W142" s="80"/>
      <c r="X142" s="81">
        <f t="shared" si="9"/>
        <v>0</v>
      </c>
      <c r="Y142" s="77"/>
      <c r="Z142" s="78"/>
      <c r="AA142" s="79"/>
      <c r="AB142" s="77"/>
      <c r="AC142" s="78"/>
      <c r="AD142" s="79"/>
    </row>
    <row r="143" spans="1:30" x14ac:dyDescent="0.25">
      <c r="A143" s="64" t="s">
        <v>531</v>
      </c>
      <c r="B143" s="64">
        <v>56235</v>
      </c>
      <c r="C143" s="63" t="s">
        <v>527</v>
      </c>
      <c r="D143" s="64" t="s">
        <v>532</v>
      </c>
      <c r="E143" s="63" t="s">
        <v>529</v>
      </c>
      <c r="F143" s="64" t="s">
        <v>109</v>
      </c>
      <c r="G143" s="64" t="s">
        <v>121</v>
      </c>
      <c r="H143" s="64"/>
      <c r="I143" s="64"/>
      <c r="J143" s="64"/>
      <c r="K143" s="63" t="s">
        <v>96</v>
      </c>
      <c r="L143" s="63" t="s">
        <v>530</v>
      </c>
      <c r="M143" s="63" t="s">
        <v>471</v>
      </c>
      <c r="N143" s="63" t="s">
        <v>99</v>
      </c>
      <c r="O143" s="63" t="s">
        <v>113</v>
      </c>
      <c r="P143" s="63" t="s">
        <v>114</v>
      </c>
      <c r="Q143" s="63"/>
      <c r="R143" s="65"/>
      <c r="S143" s="77"/>
      <c r="T143" s="78"/>
      <c r="U143" s="79"/>
      <c r="V143" s="77">
        <v>1</v>
      </c>
      <c r="W143" s="80"/>
      <c r="X143" s="81">
        <f t="shared" si="9"/>
        <v>0</v>
      </c>
      <c r="Y143" s="77"/>
      <c r="Z143" s="78"/>
      <c r="AA143" s="79"/>
      <c r="AB143" s="77"/>
      <c r="AC143" s="78"/>
      <c r="AD143" s="79"/>
    </row>
    <row r="144" spans="1:30" x14ac:dyDescent="0.25">
      <c r="A144" s="64" t="s">
        <v>533</v>
      </c>
      <c r="B144" s="64">
        <v>64377</v>
      </c>
      <c r="C144" s="63" t="s">
        <v>527</v>
      </c>
      <c r="D144" s="64" t="s">
        <v>534</v>
      </c>
      <c r="E144" s="63" t="s">
        <v>529</v>
      </c>
      <c r="F144" s="64" t="s">
        <v>109</v>
      </c>
      <c r="G144" s="64" t="s">
        <v>121</v>
      </c>
      <c r="H144" s="64"/>
      <c r="I144" s="64"/>
      <c r="J144" s="64"/>
      <c r="K144" s="63" t="s">
        <v>96</v>
      </c>
      <c r="L144" s="63" t="s">
        <v>530</v>
      </c>
      <c r="M144" s="63" t="s">
        <v>471</v>
      </c>
      <c r="N144" s="63" t="s">
        <v>99</v>
      </c>
      <c r="O144" s="63" t="s">
        <v>113</v>
      </c>
      <c r="P144" s="63" t="s">
        <v>114</v>
      </c>
      <c r="Q144" s="63"/>
      <c r="R144" s="65"/>
      <c r="S144" s="77"/>
      <c r="T144" s="78"/>
      <c r="U144" s="79"/>
      <c r="V144" s="77">
        <v>1</v>
      </c>
      <c r="W144" s="80"/>
      <c r="X144" s="81">
        <f t="shared" si="9"/>
        <v>0</v>
      </c>
      <c r="Y144" s="77"/>
      <c r="Z144" s="78"/>
      <c r="AA144" s="79"/>
      <c r="AB144" s="77"/>
      <c r="AC144" s="78"/>
      <c r="AD144" s="79"/>
    </row>
    <row r="145" spans="1:30" x14ac:dyDescent="0.25">
      <c r="A145" s="64" t="s">
        <v>535</v>
      </c>
      <c r="B145" s="64">
        <v>64376</v>
      </c>
      <c r="C145" s="63" t="s">
        <v>527</v>
      </c>
      <c r="D145" s="64" t="s">
        <v>536</v>
      </c>
      <c r="E145" s="63" t="s">
        <v>529</v>
      </c>
      <c r="F145" s="64" t="s">
        <v>109</v>
      </c>
      <c r="G145" s="64" t="s">
        <v>121</v>
      </c>
      <c r="H145" s="64"/>
      <c r="I145" s="64"/>
      <c r="J145" s="64"/>
      <c r="K145" s="63" t="s">
        <v>96</v>
      </c>
      <c r="L145" s="63" t="s">
        <v>530</v>
      </c>
      <c r="M145" s="63" t="s">
        <v>471</v>
      </c>
      <c r="N145" s="63" t="s">
        <v>99</v>
      </c>
      <c r="O145" s="63" t="s">
        <v>113</v>
      </c>
      <c r="P145" s="63" t="s">
        <v>114</v>
      </c>
      <c r="Q145" s="63"/>
      <c r="R145" s="65"/>
      <c r="S145" s="77"/>
      <c r="T145" s="78"/>
      <c r="U145" s="79"/>
      <c r="V145" s="77">
        <v>1</v>
      </c>
      <c r="W145" s="80"/>
      <c r="X145" s="81">
        <f t="shared" si="9"/>
        <v>0</v>
      </c>
      <c r="Y145" s="77"/>
      <c r="Z145" s="78"/>
      <c r="AA145" s="79"/>
      <c r="AB145" s="77"/>
      <c r="AC145" s="78"/>
      <c r="AD145" s="79"/>
    </row>
    <row r="146" spans="1:30" x14ac:dyDescent="0.25">
      <c r="A146" s="64" t="s">
        <v>537</v>
      </c>
      <c r="B146" s="64">
        <v>63785</v>
      </c>
      <c r="C146" s="63" t="s">
        <v>527</v>
      </c>
      <c r="D146" s="64" t="s">
        <v>538</v>
      </c>
      <c r="E146" s="63" t="s">
        <v>529</v>
      </c>
      <c r="F146" s="64" t="s">
        <v>109</v>
      </c>
      <c r="G146" s="64" t="s">
        <v>121</v>
      </c>
      <c r="H146" s="64"/>
      <c r="I146" s="64"/>
      <c r="J146" s="64"/>
      <c r="K146" s="63" t="s">
        <v>96</v>
      </c>
      <c r="L146" s="63" t="s">
        <v>530</v>
      </c>
      <c r="M146" s="63" t="s">
        <v>471</v>
      </c>
      <c r="N146" s="63" t="s">
        <v>99</v>
      </c>
      <c r="O146" s="63" t="s">
        <v>113</v>
      </c>
      <c r="P146" s="63" t="s">
        <v>114</v>
      </c>
      <c r="Q146" s="63"/>
      <c r="R146" s="65"/>
      <c r="S146" s="77"/>
      <c r="T146" s="78"/>
      <c r="U146" s="79"/>
      <c r="V146" s="77">
        <v>1</v>
      </c>
      <c r="W146" s="80"/>
      <c r="X146" s="81">
        <f t="shared" si="9"/>
        <v>0</v>
      </c>
      <c r="Y146" s="77"/>
      <c r="Z146" s="78"/>
      <c r="AA146" s="79"/>
      <c r="AB146" s="77"/>
      <c r="AC146" s="78"/>
      <c r="AD146" s="79"/>
    </row>
    <row r="147" spans="1:30" x14ac:dyDescent="0.25">
      <c r="A147" s="64" t="s">
        <v>539</v>
      </c>
      <c r="B147" s="64">
        <v>56204</v>
      </c>
      <c r="C147" s="63" t="s">
        <v>527</v>
      </c>
      <c r="D147" s="64" t="s">
        <v>540</v>
      </c>
      <c r="E147" s="63" t="s">
        <v>529</v>
      </c>
      <c r="F147" s="64" t="s">
        <v>109</v>
      </c>
      <c r="G147" s="64" t="s">
        <v>121</v>
      </c>
      <c r="H147" s="64"/>
      <c r="I147" s="64"/>
      <c r="J147" s="64"/>
      <c r="K147" s="63" t="s">
        <v>96</v>
      </c>
      <c r="L147" s="63" t="s">
        <v>530</v>
      </c>
      <c r="M147" s="63" t="s">
        <v>471</v>
      </c>
      <c r="N147" s="63" t="s">
        <v>99</v>
      </c>
      <c r="O147" s="63" t="s">
        <v>113</v>
      </c>
      <c r="P147" s="63" t="s">
        <v>114</v>
      </c>
      <c r="Q147" s="63"/>
      <c r="R147" s="65"/>
      <c r="S147" s="77"/>
      <c r="T147" s="78"/>
      <c r="U147" s="79"/>
      <c r="V147" s="77">
        <v>1</v>
      </c>
      <c r="W147" s="80"/>
      <c r="X147" s="81">
        <f t="shared" si="9"/>
        <v>0</v>
      </c>
      <c r="Y147" s="77"/>
      <c r="Z147" s="78"/>
      <c r="AA147" s="79"/>
      <c r="AB147" s="77"/>
      <c r="AC147" s="78"/>
      <c r="AD147" s="79"/>
    </row>
    <row r="148" spans="1:30" x14ac:dyDescent="0.25">
      <c r="A148" s="64" t="s">
        <v>541</v>
      </c>
      <c r="B148" s="64">
        <v>133998</v>
      </c>
      <c r="C148" s="63" t="s">
        <v>542</v>
      </c>
      <c r="D148" s="64" t="s">
        <v>543</v>
      </c>
      <c r="E148" s="63" t="s">
        <v>145</v>
      </c>
      <c r="F148" s="64" t="s">
        <v>146</v>
      </c>
      <c r="G148" s="64" t="s">
        <v>121</v>
      </c>
      <c r="H148" s="64"/>
      <c r="I148" s="64"/>
      <c r="J148" s="64"/>
      <c r="K148" s="63" t="s">
        <v>96</v>
      </c>
      <c r="L148" s="63" t="s">
        <v>530</v>
      </c>
      <c r="M148" s="63" t="s">
        <v>471</v>
      </c>
      <c r="N148" s="63" t="s">
        <v>99</v>
      </c>
      <c r="O148" s="63" t="s">
        <v>113</v>
      </c>
      <c r="P148" s="63" t="s">
        <v>147</v>
      </c>
      <c r="Q148" s="63"/>
      <c r="R148" s="65"/>
      <c r="S148" s="77"/>
      <c r="T148" s="78"/>
      <c r="U148" s="79"/>
      <c r="V148" s="77">
        <v>1</v>
      </c>
      <c r="W148" s="80"/>
      <c r="X148" s="81">
        <f t="shared" si="9"/>
        <v>0</v>
      </c>
      <c r="Y148" s="77"/>
      <c r="Z148" s="78"/>
      <c r="AA148" s="79"/>
      <c r="AB148" s="77"/>
      <c r="AC148" s="78"/>
      <c r="AD148" s="79"/>
    </row>
    <row r="149" spans="1:30" x14ac:dyDescent="0.25">
      <c r="A149" s="64" t="s">
        <v>544</v>
      </c>
      <c r="B149" s="64">
        <v>133995</v>
      </c>
      <c r="C149" s="63" t="s">
        <v>545</v>
      </c>
      <c r="D149" s="64" t="s">
        <v>546</v>
      </c>
      <c r="E149" s="63" t="s">
        <v>145</v>
      </c>
      <c r="F149" s="64" t="s">
        <v>146</v>
      </c>
      <c r="G149" s="64" t="s">
        <v>121</v>
      </c>
      <c r="H149" s="64"/>
      <c r="I149" s="64"/>
      <c r="J149" s="64"/>
      <c r="K149" s="63" t="s">
        <v>96</v>
      </c>
      <c r="L149" s="63" t="s">
        <v>530</v>
      </c>
      <c r="M149" s="63" t="s">
        <v>471</v>
      </c>
      <c r="N149" s="63" t="s">
        <v>99</v>
      </c>
      <c r="O149" s="63" t="s">
        <v>113</v>
      </c>
      <c r="P149" s="63" t="s">
        <v>147</v>
      </c>
      <c r="Q149" s="63"/>
      <c r="R149" s="65"/>
      <c r="S149" s="77"/>
      <c r="T149" s="78"/>
      <c r="U149" s="79"/>
      <c r="V149" s="77">
        <v>1</v>
      </c>
      <c r="W149" s="80"/>
      <c r="X149" s="81">
        <f t="shared" si="9"/>
        <v>0</v>
      </c>
      <c r="Y149" s="77"/>
      <c r="Z149" s="78"/>
      <c r="AA149" s="79"/>
      <c r="AB149" s="77"/>
      <c r="AC149" s="78"/>
      <c r="AD149" s="79"/>
    </row>
    <row r="150" spans="1:30" x14ac:dyDescent="0.25">
      <c r="A150" s="64" t="s">
        <v>547</v>
      </c>
      <c r="B150" s="64">
        <v>56000</v>
      </c>
      <c r="C150" s="63" t="s">
        <v>548</v>
      </c>
      <c r="D150" s="64" t="s">
        <v>549</v>
      </c>
      <c r="E150" s="63" t="s">
        <v>550</v>
      </c>
      <c r="F150" s="64" t="s">
        <v>551</v>
      </c>
      <c r="G150" s="64" t="s">
        <v>121</v>
      </c>
      <c r="H150" s="64"/>
      <c r="I150" s="64"/>
      <c r="J150" s="64"/>
      <c r="K150" s="63" t="s">
        <v>96</v>
      </c>
      <c r="L150" s="63" t="s">
        <v>530</v>
      </c>
      <c r="M150" s="63" t="s">
        <v>471</v>
      </c>
      <c r="N150" s="63" t="s">
        <v>99</v>
      </c>
      <c r="O150" s="63" t="s">
        <v>113</v>
      </c>
      <c r="P150" s="63" t="s">
        <v>552</v>
      </c>
      <c r="Q150" s="63"/>
      <c r="R150" s="65"/>
      <c r="S150" s="77"/>
      <c r="T150" s="78"/>
      <c r="U150" s="79"/>
      <c r="V150" s="77">
        <v>1</v>
      </c>
      <c r="W150" s="80"/>
      <c r="X150" s="81">
        <f t="shared" si="9"/>
        <v>0</v>
      </c>
      <c r="Y150" s="77"/>
      <c r="Z150" s="78"/>
      <c r="AA150" s="79"/>
      <c r="AB150" s="77"/>
      <c r="AC150" s="78"/>
      <c r="AD150" s="79"/>
    </row>
    <row r="151" spans="1:30" x14ac:dyDescent="0.25">
      <c r="A151" s="64" t="s">
        <v>553</v>
      </c>
      <c r="B151" s="64">
        <v>56015</v>
      </c>
      <c r="C151" s="63" t="s">
        <v>554</v>
      </c>
      <c r="D151" s="64" t="s">
        <v>555</v>
      </c>
      <c r="E151" s="63" t="s">
        <v>550</v>
      </c>
      <c r="F151" s="64" t="s">
        <v>551</v>
      </c>
      <c r="G151" s="64" t="s">
        <v>121</v>
      </c>
      <c r="H151" s="64"/>
      <c r="I151" s="64"/>
      <c r="J151" s="64"/>
      <c r="K151" s="63" t="s">
        <v>96</v>
      </c>
      <c r="L151" s="63" t="s">
        <v>530</v>
      </c>
      <c r="M151" s="63" t="s">
        <v>471</v>
      </c>
      <c r="N151" s="63" t="s">
        <v>99</v>
      </c>
      <c r="O151" s="63" t="s">
        <v>113</v>
      </c>
      <c r="P151" s="63" t="s">
        <v>552</v>
      </c>
      <c r="Q151" s="63"/>
      <c r="R151" s="65"/>
      <c r="S151" s="77"/>
      <c r="T151" s="78"/>
      <c r="U151" s="79"/>
      <c r="V151" s="77">
        <v>1</v>
      </c>
      <c r="W151" s="80"/>
      <c r="X151" s="81">
        <f t="shared" si="9"/>
        <v>0</v>
      </c>
      <c r="Y151" s="77"/>
      <c r="Z151" s="78"/>
      <c r="AA151" s="79"/>
      <c r="AB151" s="77"/>
      <c r="AC151" s="78"/>
      <c r="AD151" s="79"/>
    </row>
    <row r="152" spans="1:30" x14ac:dyDescent="0.25">
      <c r="A152" s="64" t="s">
        <v>556</v>
      </c>
      <c r="B152" s="64">
        <v>96276</v>
      </c>
      <c r="C152" s="63" t="s">
        <v>557</v>
      </c>
      <c r="D152" s="64" t="s">
        <v>558</v>
      </c>
      <c r="E152" s="63" t="s">
        <v>559</v>
      </c>
      <c r="F152" s="64" t="s">
        <v>175</v>
      </c>
      <c r="G152" s="64" t="s">
        <v>121</v>
      </c>
      <c r="H152" s="64"/>
      <c r="I152" s="64"/>
      <c r="J152" s="64" t="s">
        <v>560</v>
      </c>
      <c r="K152" s="63" t="s">
        <v>561</v>
      </c>
      <c r="L152" s="63" t="s">
        <v>562</v>
      </c>
      <c r="M152" s="63" t="s">
        <v>471</v>
      </c>
      <c r="N152" s="63" t="s">
        <v>99</v>
      </c>
      <c r="O152" s="63" t="s">
        <v>113</v>
      </c>
      <c r="P152" s="63" t="s">
        <v>184</v>
      </c>
      <c r="Q152" s="63" t="s">
        <v>179</v>
      </c>
      <c r="R152" s="65"/>
      <c r="S152" s="77"/>
      <c r="T152" s="78"/>
      <c r="U152" s="79"/>
      <c r="V152" s="77">
        <v>1</v>
      </c>
      <c r="W152" s="80"/>
      <c r="X152" s="81">
        <f t="shared" si="9"/>
        <v>0</v>
      </c>
      <c r="Y152" s="77"/>
      <c r="Z152" s="78"/>
      <c r="AA152" s="79"/>
      <c r="AB152" s="77"/>
      <c r="AC152" s="78"/>
      <c r="AD152" s="79"/>
    </row>
    <row r="153" spans="1:30" x14ac:dyDescent="0.25">
      <c r="A153" s="64" t="s">
        <v>563</v>
      </c>
      <c r="B153" s="64">
        <v>54251</v>
      </c>
      <c r="C153" s="63" t="s">
        <v>564</v>
      </c>
      <c r="D153" s="64" t="s">
        <v>565</v>
      </c>
      <c r="E153" s="63" t="s">
        <v>566</v>
      </c>
      <c r="F153" s="64" t="s">
        <v>109</v>
      </c>
      <c r="G153" s="64" t="s">
        <v>121</v>
      </c>
      <c r="H153" s="64"/>
      <c r="I153" s="64"/>
      <c r="J153" s="64"/>
      <c r="K153" s="63" t="s">
        <v>96</v>
      </c>
      <c r="L153" s="63" t="s">
        <v>562</v>
      </c>
      <c r="M153" s="63" t="s">
        <v>471</v>
      </c>
      <c r="N153" s="63" t="s">
        <v>99</v>
      </c>
      <c r="O153" s="63" t="s">
        <v>113</v>
      </c>
      <c r="P153" s="63" t="s">
        <v>114</v>
      </c>
      <c r="Q153" s="63"/>
      <c r="R153" s="65"/>
      <c r="S153" s="77"/>
      <c r="T153" s="78"/>
      <c r="U153" s="79"/>
      <c r="V153" s="77">
        <v>1</v>
      </c>
      <c r="W153" s="80"/>
      <c r="X153" s="81">
        <f t="shared" si="9"/>
        <v>0</v>
      </c>
      <c r="Y153" s="77"/>
      <c r="Z153" s="78"/>
      <c r="AA153" s="79"/>
      <c r="AB153" s="77"/>
      <c r="AC153" s="78"/>
      <c r="AD153" s="79"/>
    </row>
    <row r="154" spans="1:30" x14ac:dyDescent="0.25">
      <c r="A154" s="64" t="s">
        <v>567</v>
      </c>
      <c r="B154" s="64">
        <v>64374</v>
      </c>
      <c r="C154" s="63" t="s">
        <v>568</v>
      </c>
      <c r="D154" s="64" t="s">
        <v>569</v>
      </c>
      <c r="E154" s="63" t="s">
        <v>566</v>
      </c>
      <c r="F154" s="64" t="s">
        <v>109</v>
      </c>
      <c r="G154" s="64" t="s">
        <v>121</v>
      </c>
      <c r="H154" s="64"/>
      <c r="I154" s="64"/>
      <c r="J154" s="64"/>
      <c r="K154" s="63" t="s">
        <v>96</v>
      </c>
      <c r="L154" s="63" t="s">
        <v>562</v>
      </c>
      <c r="M154" s="63" t="s">
        <v>471</v>
      </c>
      <c r="N154" s="63" t="s">
        <v>99</v>
      </c>
      <c r="O154" s="63" t="s">
        <v>113</v>
      </c>
      <c r="P154" s="63" t="s">
        <v>114</v>
      </c>
      <c r="Q154" s="63"/>
      <c r="R154" s="65"/>
      <c r="S154" s="77"/>
      <c r="T154" s="78"/>
      <c r="U154" s="79"/>
      <c r="V154" s="77">
        <v>1</v>
      </c>
      <c r="W154" s="80"/>
      <c r="X154" s="81">
        <f t="shared" si="9"/>
        <v>0</v>
      </c>
      <c r="Y154" s="77"/>
      <c r="Z154" s="78"/>
      <c r="AA154" s="79"/>
      <c r="AB154" s="77"/>
      <c r="AC154" s="78"/>
      <c r="AD154" s="79"/>
    </row>
    <row r="155" spans="1:30" x14ac:dyDescent="0.25">
      <c r="A155" s="64" t="s">
        <v>570</v>
      </c>
      <c r="B155" s="64">
        <v>98825</v>
      </c>
      <c r="C155" s="63" t="s">
        <v>571</v>
      </c>
      <c r="D155" s="64" t="s">
        <v>572</v>
      </c>
      <c r="E155" s="63" t="s">
        <v>573</v>
      </c>
      <c r="F155" s="64" t="s">
        <v>109</v>
      </c>
      <c r="G155" s="64" t="s">
        <v>121</v>
      </c>
      <c r="H155" s="64"/>
      <c r="I155" s="64"/>
      <c r="J155" s="64"/>
      <c r="K155" s="63" t="s">
        <v>96</v>
      </c>
      <c r="L155" s="63" t="s">
        <v>562</v>
      </c>
      <c r="M155" s="63" t="s">
        <v>471</v>
      </c>
      <c r="N155" s="63" t="s">
        <v>99</v>
      </c>
      <c r="O155" s="63" t="s">
        <v>113</v>
      </c>
      <c r="P155" s="63" t="s">
        <v>114</v>
      </c>
      <c r="Q155" s="63"/>
      <c r="R155" s="65"/>
      <c r="S155" s="77"/>
      <c r="T155" s="78"/>
      <c r="U155" s="79"/>
      <c r="V155" s="77">
        <v>1</v>
      </c>
      <c r="W155" s="80"/>
      <c r="X155" s="81">
        <f t="shared" si="9"/>
        <v>0</v>
      </c>
      <c r="Y155" s="77"/>
      <c r="Z155" s="78"/>
      <c r="AA155" s="79"/>
      <c r="AB155" s="77"/>
      <c r="AC155" s="78"/>
      <c r="AD155" s="79"/>
    </row>
    <row r="156" spans="1:30" x14ac:dyDescent="0.25">
      <c r="A156" s="64" t="s">
        <v>574</v>
      </c>
      <c r="B156" s="64">
        <v>99087</v>
      </c>
      <c r="C156" s="63" t="s">
        <v>575</v>
      </c>
      <c r="D156" s="64" t="s">
        <v>576</v>
      </c>
      <c r="E156" s="63" t="s">
        <v>577</v>
      </c>
      <c r="F156" s="64" t="s">
        <v>109</v>
      </c>
      <c r="G156" s="64" t="s">
        <v>110</v>
      </c>
      <c r="H156" s="64" t="s">
        <v>578</v>
      </c>
      <c r="I156" s="64">
        <v>2022</v>
      </c>
      <c r="J156" s="64"/>
      <c r="K156" s="63" t="s">
        <v>96</v>
      </c>
      <c r="L156" s="63" t="s">
        <v>562</v>
      </c>
      <c r="M156" s="63" t="s">
        <v>471</v>
      </c>
      <c r="N156" s="63" t="s">
        <v>99</v>
      </c>
      <c r="O156" s="63" t="s">
        <v>113</v>
      </c>
      <c r="P156" s="63" t="s">
        <v>114</v>
      </c>
      <c r="Q156" s="63"/>
      <c r="R156" s="65" t="s">
        <v>115</v>
      </c>
      <c r="S156" s="77"/>
      <c r="T156" s="78"/>
      <c r="U156" s="79"/>
      <c r="V156" s="77">
        <v>1</v>
      </c>
      <c r="W156" s="80"/>
      <c r="X156" s="81">
        <f t="shared" si="9"/>
        <v>0</v>
      </c>
      <c r="Y156" s="77"/>
      <c r="Z156" s="78"/>
      <c r="AA156" s="79"/>
      <c r="AB156" s="77">
        <v>1</v>
      </c>
      <c r="AC156" s="80"/>
      <c r="AD156" s="92">
        <f t="shared" ref="AD156:AD162" si="10">AB156*AC156</f>
        <v>0</v>
      </c>
    </row>
    <row r="157" spans="1:30" x14ac:dyDescent="0.25">
      <c r="A157" s="64" t="s">
        <v>579</v>
      </c>
      <c r="B157" s="64">
        <v>54215</v>
      </c>
      <c r="C157" s="63" t="s">
        <v>580</v>
      </c>
      <c r="D157" s="64" t="s">
        <v>581</v>
      </c>
      <c r="E157" s="63" t="s">
        <v>582</v>
      </c>
      <c r="F157" s="64" t="s">
        <v>109</v>
      </c>
      <c r="G157" s="64" t="s">
        <v>110</v>
      </c>
      <c r="H157" s="64" t="s">
        <v>583</v>
      </c>
      <c r="I157" s="64">
        <v>2023</v>
      </c>
      <c r="J157" s="64" t="s">
        <v>260</v>
      </c>
      <c r="K157" s="63" t="s">
        <v>96</v>
      </c>
      <c r="L157" s="63" t="s">
        <v>562</v>
      </c>
      <c r="M157" s="63" t="s">
        <v>471</v>
      </c>
      <c r="N157" s="63" t="s">
        <v>99</v>
      </c>
      <c r="O157" s="63" t="s">
        <v>113</v>
      </c>
      <c r="P157" s="63" t="s">
        <v>114</v>
      </c>
      <c r="Q157" s="63"/>
      <c r="R157" s="65" t="s">
        <v>115</v>
      </c>
      <c r="S157" s="77"/>
      <c r="T157" s="78"/>
      <c r="U157" s="79"/>
      <c r="V157" s="77">
        <v>1</v>
      </c>
      <c r="W157" s="80"/>
      <c r="X157" s="81">
        <f t="shared" si="9"/>
        <v>0</v>
      </c>
      <c r="Y157" s="77"/>
      <c r="Z157" s="78"/>
      <c r="AA157" s="79"/>
      <c r="AB157" s="77">
        <v>1</v>
      </c>
      <c r="AC157" s="80"/>
      <c r="AD157" s="92">
        <f t="shared" si="10"/>
        <v>0</v>
      </c>
    </row>
    <row r="158" spans="1:30" x14ac:dyDescent="0.25">
      <c r="A158" s="64" t="s">
        <v>584</v>
      </c>
      <c r="B158" s="64">
        <v>135062</v>
      </c>
      <c r="C158" s="63" t="s">
        <v>585</v>
      </c>
      <c r="D158" s="64" t="s">
        <v>586</v>
      </c>
      <c r="E158" s="63" t="s">
        <v>587</v>
      </c>
      <c r="F158" s="64" t="s">
        <v>109</v>
      </c>
      <c r="G158" s="64" t="s">
        <v>110</v>
      </c>
      <c r="H158" s="64" t="s">
        <v>583</v>
      </c>
      <c r="I158" s="64">
        <v>2023</v>
      </c>
      <c r="J158" s="64" t="s">
        <v>260</v>
      </c>
      <c r="K158" s="63" t="s">
        <v>96</v>
      </c>
      <c r="L158" s="63" t="s">
        <v>562</v>
      </c>
      <c r="M158" s="63" t="s">
        <v>471</v>
      </c>
      <c r="N158" s="63" t="s">
        <v>99</v>
      </c>
      <c r="O158" s="63" t="s">
        <v>113</v>
      </c>
      <c r="P158" s="63" t="s">
        <v>114</v>
      </c>
      <c r="Q158" s="63"/>
      <c r="R158" s="65" t="s">
        <v>115</v>
      </c>
      <c r="S158" s="77"/>
      <c r="T158" s="78"/>
      <c r="U158" s="79"/>
      <c r="V158" s="77">
        <v>1</v>
      </c>
      <c r="W158" s="80"/>
      <c r="X158" s="81">
        <f t="shared" si="9"/>
        <v>0</v>
      </c>
      <c r="Y158" s="77"/>
      <c r="Z158" s="78"/>
      <c r="AA158" s="79"/>
      <c r="AB158" s="77">
        <v>1</v>
      </c>
      <c r="AC158" s="80"/>
      <c r="AD158" s="92">
        <f t="shared" si="10"/>
        <v>0</v>
      </c>
    </row>
    <row r="159" spans="1:30" x14ac:dyDescent="0.25">
      <c r="A159" s="64" t="s">
        <v>588</v>
      </c>
      <c r="B159" s="64">
        <v>54217</v>
      </c>
      <c r="C159" s="63" t="s">
        <v>589</v>
      </c>
      <c r="D159" s="64">
        <v>74012019000</v>
      </c>
      <c r="E159" s="63" t="s">
        <v>590</v>
      </c>
      <c r="F159" s="64" t="s">
        <v>109</v>
      </c>
      <c r="G159" s="64" t="s">
        <v>110</v>
      </c>
      <c r="H159" s="64" t="s">
        <v>578</v>
      </c>
      <c r="I159" s="64">
        <v>2023</v>
      </c>
      <c r="J159" s="64" t="s">
        <v>260</v>
      </c>
      <c r="K159" s="63" t="s">
        <v>96</v>
      </c>
      <c r="L159" s="63" t="s">
        <v>562</v>
      </c>
      <c r="M159" s="63" t="s">
        <v>471</v>
      </c>
      <c r="N159" s="63" t="s">
        <v>99</v>
      </c>
      <c r="O159" s="63" t="s">
        <v>113</v>
      </c>
      <c r="P159" s="63" t="s">
        <v>114</v>
      </c>
      <c r="Q159" s="63"/>
      <c r="R159" s="65" t="s">
        <v>115</v>
      </c>
      <c r="S159" s="77"/>
      <c r="T159" s="78"/>
      <c r="U159" s="79"/>
      <c r="V159" s="77">
        <v>1</v>
      </c>
      <c r="W159" s="80"/>
      <c r="X159" s="81">
        <f t="shared" si="9"/>
        <v>0</v>
      </c>
      <c r="Y159" s="77"/>
      <c r="Z159" s="78"/>
      <c r="AA159" s="79"/>
      <c r="AB159" s="77">
        <v>1</v>
      </c>
      <c r="AC159" s="80"/>
      <c r="AD159" s="92">
        <f t="shared" si="10"/>
        <v>0</v>
      </c>
    </row>
    <row r="160" spans="1:30" x14ac:dyDescent="0.25">
      <c r="A160" s="64" t="s">
        <v>591</v>
      </c>
      <c r="B160" s="64">
        <v>54218</v>
      </c>
      <c r="C160" s="63" t="s">
        <v>592</v>
      </c>
      <c r="D160" s="64" t="s">
        <v>593</v>
      </c>
      <c r="E160" s="63" t="s">
        <v>594</v>
      </c>
      <c r="F160" s="64" t="s">
        <v>109</v>
      </c>
      <c r="G160" s="64" t="s">
        <v>110</v>
      </c>
      <c r="H160" s="64" t="s">
        <v>583</v>
      </c>
      <c r="I160" s="64">
        <v>2023</v>
      </c>
      <c r="J160" s="64" t="s">
        <v>260</v>
      </c>
      <c r="K160" s="63" t="s">
        <v>96</v>
      </c>
      <c r="L160" s="63" t="s">
        <v>562</v>
      </c>
      <c r="M160" s="63" t="s">
        <v>471</v>
      </c>
      <c r="N160" s="63" t="s">
        <v>99</v>
      </c>
      <c r="O160" s="63" t="s">
        <v>113</v>
      </c>
      <c r="P160" s="63" t="s">
        <v>114</v>
      </c>
      <c r="Q160" s="63"/>
      <c r="R160" s="65" t="s">
        <v>115</v>
      </c>
      <c r="S160" s="77"/>
      <c r="T160" s="78"/>
      <c r="U160" s="79"/>
      <c r="V160" s="77">
        <v>1</v>
      </c>
      <c r="W160" s="80"/>
      <c r="X160" s="81">
        <f t="shared" si="9"/>
        <v>0</v>
      </c>
      <c r="Y160" s="77"/>
      <c r="Z160" s="78"/>
      <c r="AA160" s="79"/>
      <c r="AB160" s="77">
        <v>1</v>
      </c>
      <c r="AC160" s="80"/>
      <c r="AD160" s="92">
        <f t="shared" si="10"/>
        <v>0</v>
      </c>
    </row>
    <row r="161" spans="1:30" x14ac:dyDescent="0.25">
      <c r="A161" s="64" t="s">
        <v>595</v>
      </c>
      <c r="B161" s="64">
        <v>54219</v>
      </c>
      <c r="C161" s="63" t="s">
        <v>596</v>
      </c>
      <c r="D161" s="64">
        <v>74012119000</v>
      </c>
      <c r="E161" s="63" t="s">
        <v>590</v>
      </c>
      <c r="F161" s="64" t="s">
        <v>109</v>
      </c>
      <c r="G161" s="64" t="s">
        <v>110</v>
      </c>
      <c r="H161" s="64" t="s">
        <v>583</v>
      </c>
      <c r="I161" s="64">
        <v>2023</v>
      </c>
      <c r="J161" s="64" t="s">
        <v>260</v>
      </c>
      <c r="K161" s="63" t="s">
        <v>96</v>
      </c>
      <c r="L161" s="63" t="s">
        <v>562</v>
      </c>
      <c r="M161" s="63" t="s">
        <v>471</v>
      </c>
      <c r="N161" s="63" t="s">
        <v>99</v>
      </c>
      <c r="O161" s="63" t="s">
        <v>113</v>
      </c>
      <c r="P161" s="63" t="s">
        <v>114</v>
      </c>
      <c r="Q161" s="63"/>
      <c r="R161" s="65" t="s">
        <v>115</v>
      </c>
      <c r="S161" s="77"/>
      <c r="T161" s="78"/>
      <c r="U161" s="79"/>
      <c r="V161" s="77">
        <v>1</v>
      </c>
      <c r="W161" s="80"/>
      <c r="X161" s="81">
        <f t="shared" si="9"/>
        <v>0</v>
      </c>
      <c r="Y161" s="77"/>
      <c r="Z161" s="78"/>
      <c r="AA161" s="79"/>
      <c r="AB161" s="77">
        <v>1</v>
      </c>
      <c r="AC161" s="80"/>
      <c r="AD161" s="92">
        <f t="shared" si="10"/>
        <v>0</v>
      </c>
    </row>
    <row r="162" spans="1:30" x14ac:dyDescent="0.25">
      <c r="A162" s="64" t="s">
        <v>597</v>
      </c>
      <c r="B162" s="64">
        <v>54220</v>
      </c>
      <c r="C162" s="63" t="s">
        <v>598</v>
      </c>
      <c r="D162" s="64" t="s">
        <v>599</v>
      </c>
      <c r="E162" s="63" t="s">
        <v>582</v>
      </c>
      <c r="F162" s="64" t="s">
        <v>109</v>
      </c>
      <c r="G162" s="64" t="s">
        <v>110</v>
      </c>
      <c r="H162" s="64" t="s">
        <v>583</v>
      </c>
      <c r="I162" s="64">
        <v>2023</v>
      </c>
      <c r="J162" s="64" t="s">
        <v>260</v>
      </c>
      <c r="K162" s="63" t="s">
        <v>96</v>
      </c>
      <c r="L162" s="63" t="s">
        <v>562</v>
      </c>
      <c r="M162" s="63" t="s">
        <v>471</v>
      </c>
      <c r="N162" s="63" t="s">
        <v>99</v>
      </c>
      <c r="O162" s="63" t="s">
        <v>113</v>
      </c>
      <c r="P162" s="63" t="s">
        <v>114</v>
      </c>
      <c r="Q162" s="63"/>
      <c r="R162" s="65" t="s">
        <v>115</v>
      </c>
      <c r="S162" s="77"/>
      <c r="T162" s="78"/>
      <c r="U162" s="79"/>
      <c r="V162" s="77">
        <v>1</v>
      </c>
      <c r="W162" s="80"/>
      <c r="X162" s="81">
        <f t="shared" si="9"/>
        <v>0</v>
      </c>
      <c r="Y162" s="77"/>
      <c r="Z162" s="78"/>
      <c r="AA162" s="79"/>
      <c r="AB162" s="77">
        <v>1</v>
      </c>
      <c r="AC162" s="80"/>
      <c r="AD162" s="92">
        <f t="shared" si="10"/>
        <v>0</v>
      </c>
    </row>
    <row r="163" spans="1:30" x14ac:dyDescent="0.25">
      <c r="A163" s="64" t="s">
        <v>600</v>
      </c>
      <c r="B163" s="64">
        <v>146244</v>
      </c>
      <c r="C163" s="63" t="s">
        <v>601</v>
      </c>
      <c r="D163" s="64" t="s">
        <v>602</v>
      </c>
      <c r="E163" s="63" t="s">
        <v>603</v>
      </c>
      <c r="F163" s="64" t="s">
        <v>120</v>
      </c>
      <c r="G163" s="64" t="s">
        <v>121</v>
      </c>
      <c r="H163" s="64"/>
      <c r="I163" s="64"/>
      <c r="J163" s="64"/>
      <c r="K163" s="63" t="s">
        <v>96</v>
      </c>
      <c r="L163" s="63" t="s">
        <v>562</v>
      </c>
      <c r="M163" s="63" t="s">
        <v>471</v>
      </c>
      <c r="N163" s="63" t="s">
        <v>99</v>
      </c>
      <c r="O163" s="63" t="s">
        <v>113</v>
      </c>
      <c r="P163" s="63" t="s">
        <v>122</v>
      </c>
      <c r="Q163" s="63"/>
      <c r="R163" s="65"/>
      <c r="S163" s="77"/>
      <c r="T163" s="78"/>
      <c r="U163" s="79"/>
      <c r="V163" s="77">
        <v>1</v>
      </c>
      <c r="W163" s="80"/>
      <c r="X163" s="81">
        <f t="shared" si="9"/>
        <v>0</v>
      </c>
      <c r="Y163" s="77"/>
      <c r="Z163" s="78"/>
      <c r="AA163" s="79"/>
      <c r="AB163" s="77"/>
      <c r="AC163" s="78"/>
      <c r="AD163" s="79"/>
    </row>
    <row r="164" spans="1:30" x14ac:dyDescent="0.25">
      <c r="A164" s="64" t="s">
        <v>604</v>
      </c>
      <c r="B164" s="64">
        <v>153245</v>
      </c>
      <c r="C164" s="63" t="s">
        <v>605</v>
      </c>
      <c r="D164" s="63" t="s">
        <v>606</v>
      </c>
      <c r="E164" s="63" t="s">
        <v>603</v>
      </c>
      <c r="F164" s="64" t="s">
        <v>120</v>
      </c>
      <c r="G164" s="64" t="s">
        <v>121</v>
      </c>
      <c r="H164" s="64"/>
      <c r="I164" s="64"/>
      <c r="J164" s="64"/>
      <c r="K164" s="63" t="s">
        <v>96</v>
      </c>
      <c r="L164" s="63" t="s">
        <v>562</v>
      </c>
      <c r="M164" s="63" t="s">
        <v>471</v>
      </c>
      <c r="N164" s="63" t="s">
        <v>99</v>
      </c>
      <c r="O164" s="63" t="s">
        <v>113</v>
      </c>
      <c r="P164" s="63" t="s">
        <v>122</v>
      </c>
      <c r="Q164" s="63"/>
      <c r="R164" s="65"/>
      <c r="S164" s="77"/>
      <c r="T164" s="78"/>
      <c r="U164" s="79"/>
      <c r="V164" s="77">
        <v>1</v>
      </c>
      <c r="W164" s="80"/>
      <c r="X164" s="81">
        <f t="shared" si="9"/>
        <v>0</v>
      </c>
      <c r="Y164" s="77"/>
      <c r="Z164" s="78"/>
      <c r="AA164" s="79"/>
      <c r="AB164" s="77"/>
      <c r="AC164" s="78"/>
      <c r="AD164" s="79"/>
    </row>
    <row r="165" spans="1:30" x14ac:dyDescent="0.25">
      <c r="A165" s="64" t="s">
        <v>607</v>
      </c>
      <c r="B165" s="64">
        <v>138263</v>
      </c>
      <c r="C165" s="63" t="s">
        <v>608</v>
      </c>
      <c r="D165" s="64" t="s">
        <v>609</v>
      </c>
      <c r="E165" s="63" t="s">
        <v>603</v>
      </c>
      <c r="F165" s="64" t="s">
        <v>120</v>
      </c>
      <c r="G165" s="64" t="s">
        <v>121</v>
      </c>
      <c r="H165" s="64"/>
      <c r="I165" s="64"/>
      <c r="J165" s="64"/>
      <c r="K165" s="63" t="s">
        <v>96</v>
      </c>
      <c r="L165" s="63" t="s">
        <v>562</v>
      </c>
      <c r="M165" s="63" t="s">
        <v>471</v>
      </c>
      <c r="N165" s="63" t="s">
        <v>99</v>
      </c>
      <c r="O165" s="63" t="s">
        <v>113</v>
      </c>
      <c r="P165" s="63" t="s">
        <v>122</v>
      </c>
      <c r="Q165" s="63"/>
      <c r="R165" s="65"/>
      <c r="S165" s="77"/>
      <c r="T165" s="78"/>
      <c r="U165" s="79"/>
      <c r="V165" s="77">
        <v>1</v>
      </c>
      <c r="W165" s="80"/>
      <c r="X165" s="81">
        <f t="shared" si="9"/>
        <v>0</v>
      </c>
      <c r="Y165" s="77"/>
      <c r="Z165" s="78"/>
      <c r="AA165" s="79"/>
      <c r="AB165" s="77"/>
      <c r="AC165" s="78"/>
      <c r="AD165" s="79"/>
    </row>
    <row r="166" spans="1:30" x14ac:dyDescent="0.25">
      <c r="A166" s="64" t="s">
        <v>610</v>
      </c>
      <c r="B166" s="64">
        <v>138264</v>
      </c>
      <c r="C166" s="63" t="s">
        <v>611</v>
      </c>
      <c r="D166" s="64" t="s">
        <v>612</v>
      </c>
      <c r="E166" s="63" t="s">
        <v>603</v>
      </c>
      <c r="F166" s="64" t="s">
        <v>120</v>
      </c>
      <c r="G166" s="64" t="s">
        <v>121</v>
      </c>
      <c r="H166" s="64"/>
      <c r="I166" s="64"/>
      <c r="J166" s="64"/>
      <c r="K166" s="63" t="s">
        <v>96</v>
      </c>
      <c r="L166" s="63" t="s">
        <v>562</v>
      </c>
      <c r="M166" s="63" t="s">
        <v>471</v>
      </c>
      <c r="N166" s="63" t="s">
        <v>99</v>
      </c>
      <c r="O166" s="63" t="s">
        <v>113</v>
      </c>
      <c r="P166" s="63" t="s">
        <v>122</v>
      </c>
      <c r="Q166" s="63"/>
      <c r="R166" s="65"/>
      <c r="S166" s="77"/>
      <c r="T166" s="78"/>
      <c r="U166" s="79"/>
      <c r="V166" s="77">
        <v>1</v>
      </c>
      <c r="W166" s="80"/>
      <c r="X166" s="81">
        <f t="shared" si="9"/>
        <v>0</v>
      </c>
      <c r="Y166" s="77"/>
      <c r="Z166" s="78"/>
      <c r="AA166" s="79"/>
      <c r="AB166" s="77"/>
      <c r="AC166" s="78"/>
      <c r="AD166" s="79"/>
    </row>
    <row r="167" spans="1:30" x14ac:dyDescent="0.25">
      <c r="A167" s="64" t="s">
        <v>613</v>
      </c>
      <c r="B167" s="64">
        <v>138265</v>
      </c>
      <c r="C167" s="63" t="s">
        <v>614</v>
      </c>
      <c r="D167" s="64" t="s">
        <v>615</v>
      </c>
      <c r="E167" s="63" t="s">
        <v>603</v>
      </c>
      <c r="F167" s="64" t="s">
        <v>120</v>
      </c>
      <c r="G167" s="64" t="s">
        <v>121</v>
      </c>
      <c r="H167" s="64"/>
      <c r="I167" s="64"/>
      <c r="J167" s="64"/>
      <c r="K167" s="63" t="s">
        <v>96</v>
      </c>
      <c r="L167" s="63" t="s">
        <v>562</v>
      </c>
      <c r="M167" s="63" t="s">
        <v>471</v>
      </c>
      <c r="N167" s="63" t="s">
        <v>99</v>
      </c>
      <c r="O167" s="63" t="s">
        <v>113</v>
      </c>
      <c r="P167" s="63" t="s">
        <v>122</v>
      </c>
      <c r="Q167" s="63"/>
      <c r="R167" s="65"/>
      <c r="S167" s="77"/>
      <c r="T167" s="78"/>
      <c r="U167" s="79"/>
      <c r="V167" s="77">
        <v>1</v>
      </c>
      <c r="W167" s="80"/>
      <c r="X167" s="81">
        <f t="shared" si="9"/>
        <v>0</v>
      </c>
      <c r="Y167" s="77"/>
      <c r="Z167" s="78"/>
      <c r="AA167" s="79"/>
      <c r="AB167" s="77"/>
      <c r="AC167" s="78"/>
      <c r="AD167" s="79"/>
    </row>
    <row r="168" spans="1:30" x14ac:dyDescent="0.25">
      <c r="A168" s="64" t="s">
        <v>616</v>
      </c>
      <c r="B168" s="64">
        <v>138266</v>
      </c>
      <c r="C168" s="63" t="s">
        <v>617</v>
      </c>
      <c r="D168" s="64" t="s">
        <v>618</v>
      </c>
      <c r="E168" s="63" t="s">
        <v>603</v>
      </c>
      <c r="F168" s="64" t="s">
        <v>120</v>
      </c>
      <c r="G168" s="64" t="s">
        <v>121</v>
      </c>
      <c r="H168" s="64"/>
      <c r="I168" s="64"/>
      <c r="J168" s="64"/>
      <c r="K168" s="63" t="s">
        <v>96</v>
      </c>
      <c r="L168" s="63" t="s">
        <v>562</v>
      </c>
      <c r="M168" s="63" t="s">
        <v>471</v>
      </c>
      <c r="N168" s="63" t="s">
        <v>99</v>
      </c>
      <c r="O168" s="63" t="s">
        <v>113</v>
      </c>
      <c r="P168" s="63" t="s">
        <v>122</v>
      </c>
      <c r="Q168" s="63"/>
      <c r="R168" s="65"/>
      <c r="S168" s="77"/>
      <c r="T168" s="78"/>
      <c r="U168" s="79"/>
      <c r="V168" s="77">
        <v>1</v>
      </c>
      <c r="W168" s="80"/>
      <c r="X168" s="81">
        <f t="shared" si="9"/>
        <v>0</v>
      </c>
      <c r="Y168" s="77"/>
      <c r="Z168" s="78"/>
      <c r="AA168" s="79"/>
      <c r="AB168" s="77"/>
      <c r="AC168" s="78"/>
      <c r="AD168" s="79"/>
    </row>
    <row r="169" spans="1:30" x14ac:dyDescent="0.25">
      <c r="A169" s="64" t="s">
        <v>619</v>
      </c>
      <c r="B169" s="64" t="s">
        <v>620</v>
      </c>
      <c r="C169" s="63" t="s">
        <v>621</v>
      </c>
      <c r="D169" s="64" t="s">
        <v>622</v>
      </c>
      <c r="E169" s="63" t="s">
        <v>623</v>
      </c>
      <c r="F169" s="64" t="s">
        <v>109</v>
      </c>
      <c r="G169" s="64" t="s">
        <v>121</v>
      </c>
      <c r="H169" s="64"/>
      <c r="I169" s="64"/>
      <c r="J169" s="64"/>
      <c r="K169" s="63" t="s">
        <v>502</v>
      </c>
      <c r="L169" s="63" t="s">
        <v>562</v>
      </c>
      <c r="M169" s="63" t="s">
        <v>471</v>
      </c>
      <c r="N169" s="63" t="s">
        <v>99</v>
      </c>
      <c r="O169" s="63" t="s">
        <v>113</v>
      </c>
      <c r="P169" s="63" t="s">
        <v>114</v>
      </c>
      <c r="Q169" s="63"/>
      <c r="R169" s="65"/>
      <c r="S169" s="77"/>
      <c r="T169" s="78"/>
      <c r="U169" s="79"/>
      <c r="V169" s="77">
        <v>1</v>
      </c>
      <c r="W169" s="80"/>
      <c r="X169" s="81">
        <f t="shared" si="9"/>
        <v>0</v>
      </c>
      <c r="Y169" s="77"/>
      <c r="Z169" s="78"/>
      <c r="AA169" s="79"/>
      <c r="AB169" s="77"/>
      <c r="AC169" s="78"/>
      <c r="AD169" s="79"/>
    </row>
    <row r="170" spans="1:30" x14ac:dyDescent="0.25">
      <c r="A170" s="64" t="s">
        <v>624</v>
      </c>
      <c r="B170" s="64" t="s">
        <v>625</v>
      </c>
      <c r="C170" s="63" t="s">
        <v>626</v>
      </c>
      <c r="D170" s="64" t="s">
        <v>627</v>
      </c>
      <c r="E170" s="63" t="s">
        <v>623</v>
      </c>
      <c r="F170" s="64" t="s">
        <v>109</v>
      </c>
      <c r="G170" s="64" t="s">
        <v>121</v>
      </c>
      <c r="H170" s="64"/>
      <c r="I170" s="64"/>
      <c r="J170" s="64"/>
      <c r="K170" s="63" t="s">
        <v>502</v>
      </c>
      <c r="L170" s="63" t="s">
        <v>562</v>
      </c>
      <c r="M170" s="63" t="s">
        <v>471</v>
      </c>
      <c r="N170" s="63" t="s">
        <v>99</v>
      </c>
      <c r="O170" s="63" t="s">
        <v>113</v>
      </c>
      <c r="P170" s="63" t="s">
        <v>114</v>
      </c>
      <c r="Q170" s="63"/>
      <c r="R170" s="65"/>
      <c r="S170" s="77"/>
      <c r="T170" s="78"/>
      <c r="U170" s="79"/>
      <c r="V170" s="77">
        <v>1</v>
      </c>
      <c r="W170" s="80"/>
      <c r="X170" s="81">
        <f t="shared" si="9"/>
        <v>0</v>
      </c>
      <c r="Y170" s="77"/>
      <c r="Z170" s="78"/>
      <c r="AA170" s="79"/>
      <c r="AB170" s="77"/>
      <c r="AC170" s="78"/>
      <c r="AD170" s="79"/>
    </row>
    <row r="171" spans="1:30" x14ac:dyDescent="0.25">
      <c r="A171" s="64" t="s">
        <v>628</v>
      </c>
      <c r="B171" s="64">
        <v>55387</v>
      </c>
      <c r="C171" s="63" t="s">
        <v>629</v>
      </c>
      <c r="D171" s="64">
        <v>71003019000</v>
      </c>
      <c r="E171" s="63" t="s">
        <v>630</v>
      </c>
      <c r="F171" s="64" t="s">
        <v>109</v>
      </c>
      <c r="G171" s="64" t="s">
        <v>121</v>
      </c>
      <c r="H171" s="64"/>
      <c r="I171" s="64"/>
      <c r="J171" s="64"/>
      <c r="K171" s="63" t="s">
        <v>96</v>
      </c>
      <c r="L171" s="63" t="s">
        <v>562</v>
      </c>
      <c r="M171" s="63" t="s">
        <v>471</v>
      </c>
      <c r="N171" s="63" t="s">
        <v>99</v>
      </c>
      <c r="O171" s="63" t="s">
        <v>113</v>
      </c>
      <c r="P171" s="63" t="s">
        <v>114</v>
      </c>
      <c r="Q171" s="63"/>
      <c r="R171" s="65"/>
      <c r="S171" s="77"/>
      <c r="T171" s="78"/>
      <c r="U171" s="79"/>
      <c r="V171" s="77">
        <v>1</v>
      </c>
      <c r="W171" s="80"/>
      <c r="X171" s="81">
        <f t="shared" si="9"/>
        <v>0</v>
      </c>
      <c r="Y171" s="77"/>
      <c r="Z171" s="78"/>
      <c r="AA171" s="79"/>
      <c r="AB171" s="77"/>
      <c r="AC171" s="78"/>
      <c r="AD171" s="79"/>
    </row>
    <row r="172" spans="1:30" x14ac:dyDescent="0.25">
      <c r="A172" s="64" t="s">
        <v>631</v>
      </c>
      <c r="B172" s="64">
        <v>55388</v>
      </c>
      <c r="C172" s="63" t="s">
        <v>632</v>
      </c>
      <c r="D172" s="64">
        <v>71003119000</v>
      </c>
      <c r="E172" s="63" t="s">
        <v>630</v>
      </c>
      <c r="F172" s="64" t="s">
        <v>109</v>
      </c>
      <c r="G172" s="64" t="s">
        <v>121</v>
      </c>
      <c r="H172" s="64"/>
      <c r="I172" s="64"/>
      <c r="J172" s="64"/>
      <c r="K172" s="63" t="s">
        <v>96</v>
      </c>
      <c r="L172" s="63" t="s">
        <v>562</v>
      </c>
      <c r="M172" s="63" t="s">
        <v>471</v>
      </c>
      <c r="N172" s="63" t="s">
        <v>99</v>
      </c>
      <c r="O172" s="63" t="s">
        <v>113</v>
      </c>
      <c r="P172" s="63" t="s">
        <v>114</v>
      </c>
      <c r="Q172" s="63"/>
      <c r="R172" s="65"/>
      <c r="S172" s="77"/>
      <c r="T172" s="78"/>
      <c r="U172" s="79"/>
      <c r="V172" s="77">
        <v>1</v>
      </c>
      <c r="W172" s="80"/>
      <c r="X172" s="81">
        <f t="shared" si="9"/>
        <v>0</v>
      </c>
      <c r="Y172" s="77"/>
      <c r="Z172" s="78"/>
      <c r="AA172" s="79"/>
      <c r="AB172" s="77"/>
      <c r="AC172" s="78"/>
      <c r="AD172" s="79"/>
    </row>
    <row r="173" spans="1:30" x14ac:dyDescent="0.25">
      <c r="A173" s="64" t="s">
        <v>633</v>
      </c>
      <c r="B173" s="64">
        <v>153017</v>
      </c>
      <c r="C173" s="63" t="s">
        <v>634</v>
      </c>
      <c r="D173" s="63" t="s">
        <v>635</v>
      </c>
      <c r="E173" s="63" t="s">
        <v>636</v>
      </c>
      <c r="F173" s="64" t="s">
        <v>109</v>
      </c>
      <c r="G173" s="64" t="s">
        <v>121</v>
      </c>
      <c r="H173" s="64"/>
      <c r="I173" s="64"/>
      <c r="J173" s="64"/>
      <c r="K173" s="63" t="s">
        <v>96</v>
      </c>
      <c r="L173" s="63" t="s">
        <v>562</v>
      </c>
      <c r="M173" s="63" t="s">
        <v>471</v>
      </c>
      <c r="N173" s="63" t="s">
        <v>99</v>
      </c>
      <c r="O173" s="63" t="s">
        <v>113</v>
      </c>
      <c r="P173" s="63" t="s">
        <v>114</v>
      </c>
      <c r="Q173" s="63"/>
      <c r="R173" s="65"/>
      <c r="S173" s="77"/>
      <c r="T173" s="78"/>
      <c r="U173" s="79"/>
      <c r="V173" s="77">
        <v>1</v>
      </c>
      <c r="W173" s="80"/>
      <c r="X173" s="81">
        <f t="shared" si="9"/>
        <v>0</v>
      </c>
      <c r="Y173" s="77"/>
      <c r="Z173" s="78"/>
      <c r="AA173" s="79"/>
      <c r="AB173" s="77"/>
      <c r="AC173" s="78"/>
      <c r="AD173" s="79"/>
    </row>
    <row r="174" spans="1:30" x14ac:dyDescent="0.25">
      <c r="A174" s="64" t="s">
        <v>637</v>
      </c>
      <c r="B174" s="64">
        <v>153018</v>
      </c>
      <c r="C174" s="63" t="s">
        <v>638</v>
      </c>
      <c r="D174" s="63" t="s">
        <v>639</v>
      </c>
      <c r="E174" s="63" t="s">
        <v>636</v>
      </c>
      <c r="F174" s="64" t="s">
        <v>109</v>
      </c>
      <c r="G174" s="64" t="s">
        <v>121</v>
      </c>
      <c r="H174" s="64"/>
      <c r="I174" s="64"/>
      <c r="J174" s="64"/>
      <c r="K174" s="63" t="s">
        <v>96</v>
      </c>
      <c r="L174" s="63" t="s">
        <v>562</v>
      </c>
      <c r="M174" s="63" t="s">
        <v>471</v>
      </c>
      <c r="N174" s="63" t="s">
        <v>99</v>
      </c>
      <c r="O174" s="63" t="s">
        <v>113</v>
      </c>
      <c r="P174" s="63" t="s">
        <v>114</v>
      </c>
      <c r="Q174" s="63"/>
      <c r="R174" s="65"/>
      <c r="S174" s="77"/>
      <c r="T174" s="78"/>
      <c r="U174" s="79"/>
      <c r="V174" s="77">
        <v>1</v>
      </c>
      <c r="W174" s="80"/>
      <c r="X174" s="81">
        <f t="shared" si="9"/>
        <v>0</v>
      </c>
      <c r="Y174" s="77"/>
      <c r="Z174" s="78"/>
      <c r="AA174" s="79"/>
      <c r="AB174" s="77"/>
      <c r="AC174" s="78"/>
      <c r="AD174" s="79"/>
    </row>
    <row r="175" spans="1:30" x14ac:dyDescent="0.25">
      <c r="A175" s="64" t="s">
        <v>640</v>
      </c>
      <c r="B175" s="64">
        <v>152055</v>
      </c>
      <c r="C175" s="63" t="s">
        <v>641</v>
      </c>
      <c r="D175" s="63" t="s">
        <v>642</v>
      </c>
      <c r="E175" s="63" t="s">
        <v>643</v>
      </c>
      <c r="F175" s="64" t="s">
        <v>146</v>
      </c>
      <c r="G175" s="64" t="s">
        <v>121</v>
      </c>
      <c r="H175" s="64"/>
      <c r="I175" s="64"/>
      <c r="J175" s="64"/>
      <c r="K175" s="63" t="s">
        <v>96</v>
      </c>
      <c r="L175" s="63" t="s">
        <v>562</v>
      </c>
      <c r="M175" s="63" t="s">
        <v>471</v>
      </c>
      <c r="N175" s="63" t="s">
        <v>99</v>
      </c>
      <c r="O175" s="63" t="s">
        <v>113</v>
      </c>
      <c r="P175" s="63" t="s">
        <v>147</v>
      </c>
      <c r="Q175" s="63"/>
      <c r="R175" s="65"/>
      <c r="S175" s="77"/>
      <c r="T175" s="78"/>
      <c r="U175" s="79"/>
      <c r="V175" s="77">
        <v>1</v>
      </c>
      <c r="W175" s="80"/>
      <c r="X175" s="81">
        <f t="shared" si="9"/>
        <v>0</v>
      </c>
      <c r="Y175" s="77"/>
      <c r="Z175" s="78"/>
      <c r="AA175" s="79"/>
      <c r="AB175" s="77"/>
      <c r="AC175" s="78"/>
      <c r="AD175" s="79"/>
    </row>
    <row r="176" spans="1:30" x14ac:dyDescent="0.25">
      <c r="A176" s="64" t="s">
        <v>644</v>
      </c>
      <c r="B176" s="64">
        <v>55324</v>
      </c>
      <c r="C176" s="63" t="s">
        <v>645</v>
      </c>
      <c r="D176" s="64" t="s">
        <v>646</v>
      </c>
      <c r="E176" s="63" t="s">
        <v>647</v>
      </c>
      <c r="F176" s="64" t="s">
        <v>136</v>
      </c>
      <c r="G176" s="64" t="s">
        <v>121</v>
      </c>
      <c r="H176" s="64"/>
      <c r="I176" s="64"/>
      <c r="J176" s="64"/>
      <c r="K176" s="63" t="s">
        <v>96</v>
      </c>
      <c r="L176" s="63" t="s">
        <v>562</v>
      </c>
      <c r="M176" s="63" t="s">
        <v>471</v>
      </c>
      <c r="N176" s="63" t="s">
        <v>99</v>
      </c>
      <c r="O176" s="63" t="s">
        <v>137</v>
      </c>
      <c r="P176" s="63" t="s">
        <v>138</v>
      </c>
      <c r="Q176" s="63"/>
      <c r="R176" s="65"/>
      <c r="S176" s="77"/>
      <c r="T176" s="78"/>
      <c r="U176" s="79"/>
      <c r="V176" s="77">
        <v>1</v>
      </c>
      <c r="W176" s="80"/>
      <c r="X176" s="81">
        <f t="shared" si="9"/>
        <v>0</v>
      </c>
      <c r="Y176" s="77"/>
      <c r="Z176" s="78"/>
      <c r="AA176" s="79"/>
      <c r="AB176" s="77"/>
      <c r="AC176" s="78"/>
      <c r="AD176" s="79"/>
    </row>
    <row r="177" spans="1:30" x14ac:dyDescent="0.25">
      <c r="A177" s="64" t="s">
        <v>648</v>
      </c>
      <c r="B177" s="64">
        <v>64982</v>
      </c>
      <c r="C177" s="63" t="s">
        <v>649</v>
      </c>
      <c r="D177" s="64">
        <v>17884049</v>
      </c>
      <c r="E177" s="63" t="s">
        <v>650</v>
      </c>
      <c r="F177" s="64" t="s">
        <v>146</v>
      </c>
      <c r="G177" s="64" t="s">
        <v>121</v>
      </c>
      <c r="H177" s="64"/>
      <c r="I177" s="64"/>
      <c r="J177" s="64"/>
      <c r="K177" s="63" t="s">
        <v>650</v>
      </c>
      <c r="L177" s="63" t="s">
        <v>562</v>
      </c>
      <c r="M177" s="63" t="s">
        <v>471</v>
      </c>
      <c r="N177" s="63" t="s">
        <v>99</v>
      </c>
      <c r="O177" s="63" t="s">
        <v>137</v>
      </c>
      <c r="P177" s="63" t="s">
        <v>138</v>
      </c>
      <c r="Q177" s="63"/>
      <c r="R177" s="65"/>
      <c r="S177" s="77"/>
      <c r="T177" s="78"/>
      <c r="U177" s="79"/>
      <c r="V177" s="77">
        <v>1</v>
      </c>
      <c r="W177" s="80"/>
      <c r="X177" s="81">
        <f t="shared" si="9"/>
        <v>0</v>
      </c>
      <c r="Y177" s="77"/>
      <c r="Z177" s="78"/>
      <c r="AA177" s="79"/>
      <c r="AB177" s="77"/>
      <c r="AC177" s="78"/>
      <c r="AD177" s="79"/>
    </row>
    <row r="178" spans="1:30" x14ac:dyDescent="0.25">
      <c r="A178" s="64" t="s">
        <v>651</v>
      </c>
      <c r="B178" s="64">
        <v>131891</v>
      </c>
      <c r="C178" s="63" t="s">
        <v>652</v>
      </c>
      <c r="D178" s="64" t="s">
        <v>653</v>
      </c>
      <c r="E178" s="63" t="s">
        <v>654</v>
      </c>
      <c r="F178" s="64" t="s">
        <v>94</v>
      </c>
      <c r="G178" s="64" t="s">
        <v>95</v>
      </c>
      <c r="H178" s="64"/>
      <c r="I178" s="64"/>
      <c r="J178" s="64"/>
      <c r="K178" s="63" t="s">
        <v>96</v>
      </c>
      <c r="L178" s="63" t="s">
        <v>562</v>
      </c>
      <c r="M178" s="63" t="s">
        <v>471</v>
      </c>
      <c r="N178" s="63" t="s">
        <v>99</v>
      </c>
      <c r="O178" s="63" t="s">
        <v>100</v>
      </c>
      <c r="P178" s="63" t="s">
        <v>101</v>
      </c>
      <c r="Q178" s="63"/>
      <c r="R178" s="65"/>
      <c r="S178" s="77"/>
      <c r="T178" s="78"/>
      <c r="U178" s="79"/>
      <c r="V178" s="77">
        <v>2</v>
      </c>
      <c r="W178" s="80"/>
      <c r="X178" s="81">
        <f t="shared" si="9"/>
        <v>0</v>
      </c>
      <c r="Y178" s="77"/>
      <c r="Z178" s="78"/>
      <c r="AA178" s="79"/>
      <c r="AB178" s="77"/>
      <c r="AC178" s="78"/>
      <c r="AD178" s="79"/>
    </row>
    <row r="179" spans="1:30" x14ac:dyDescent="0.25">
      <c r="A179" s="64" t="s">
        <v>655</v>
      </c>
      <c r="B179" s="64">
        <v>131896</v>
      </c>
      <c r="C179" s="63" t="s">
        <v>656</v>
      </c>
      <c r="D179" s="64" t="s">
        <v>657</v>
      </c>
      <c r="E179" s="63" t="s">
        <v>658</v>
      </c>
      <c r="F179" s="64" t="s">
        <v>94</v>
      </c>
      <c r="G179" s="64" t="s">
        <v>95</v>
      </c>
      <c r="H179" s="64"/>
      <c r="I179" s="64"/>
      <c r="J179" s="64"/>
      <c r="K179" s="63" t="s">
        <v>96</v>
      </c>
      <c r="L179" s="63" t="s">
        <v>562</v>
      </c>
      <c r="M179" s="63" t="s">
        <v>471</v>
      </c>
      <c r="N179" s="63" t="s">
        <v>99</v>
      </c>
      <c r="O179" s="63" t="s">
        <v>100</v>
      </c>
      <c r="P179" s="63" t="s">
        <v>101</v>
      </c>
      <c r="Q179" s="63"/>
      <c r="R179" s="65"/>
      <c r="S179" s="77"/>
      <c r="T179" s="78"/>
      <c r="U179" s="79"/>
      <c r="V179" s="77">
        <v>2</v>
      </c>
      <c r="W179" s="80"/>
      <c r="X179" s="81">
        <f t="shared" si="9"/>
        <v>0</v>
      </c>
      <c r="Y179" s="77"/>
      <c r="Z179" s="78"/>
      <c r="AA179" s="79"/>
      <c r="AB179" s="77"/>
      <c r="AC179" s="78"/>
      <c r="AD179" s="79"/>
    </row>
    <row r="180" spans="1:30" x14ac:dyDescent="0.25">
      <c r="A180" s="64" t="s">
        <v>659</v>
      </c>
      <c r="B180" s="64">
        <v>117555</v>
      </c>
      <c r="C180" s="63" t="s">
        <v>660</v>
      </c>
      <c r="D180" s="64" t="s">
        <v>661</v>
      </c>
      <c r="E180" s="63" t="s">
        <v>203</v>
      </c>
      <c r="F180" s="64" t="s">
        <v>157</v>
      </c>
      <c r="G180" s="64" t="s">
        <v>95</v>
      </c>
      <c r="H180" s="64"/>
      <c r="I180" s="64"/>
      <c r="J180" s="64"/>
      <c r="K180" s="63" t="s">
        <v>96</v>
      </c>
      <c r="L180" s="63" t="s">
        <v>562</v>
      </c>
      <c r="M180" s="63" t="s">
        <v>471</v>
      </c>
      <c r="N180" s="63" t="s">
        <v>99</v>
      </c>
      <c r="O180" s="63" t="s">
        <v>100</v>
      </c>
      <c r="P180" s="63" t="s">
        <v>101</v>
      </c>
      <c r="Q180" s="63"/>
      <c r="R180" s="65"/>
      <c r="S180" s="77"/>
      <c r="T180" s="78"/>
      <c r="U180" s="79"/>
      <c r="V180" s="77">
        <v>2</v>
      </c>
      <c r="W180" s="80"/>
      <c r="X180" s="81">
        <f t="shared" si="9"/>
        <v>0</v>
      </c>
      <c r="Y180" s="77"/>
      <c r="Z180" s="78"/>
      <c r="AA180" s="79"/>
      <c r="AB180" s="77"/>
      <c r="AC180" s="78"/>
      <c r="AD180" s="79"/>
    </row>
    <row r="181" spans="1:30" x14ac:dyDescent="0.25">
      <c r="A181" s="64" t="s">
        <v>662</v>
      </c>
      <c r="B181" s="64">
        <v>117556</v>
      </c>
      <c r="C181" s="63" t="s">
        <v>660</v>
      </c>
      <c r="D181" s="64" t="s">
        <v>663</v>
      </c>
      <c r="E181" s="63" t="s">
        <v>664</v>
      </c>
      <c r="F181" s="64" t="s">
        <v>157</v>
      </c>
      <c r="G181" s="64" t="s">
        <v>95</v>
      </c>
      <c r="H181" s="64"/>
      <c r="I181" s="64"/>
      <c r="J181" s="64"/>
      <c r="K181" s="63" t="s">
        <v>96</v>
      </c>
      <c r="L181" s="63" t="s">
        <v>562</v>
      </c>
      <c r="M181" s="63" t="s">
        <v>471</v>
      </c>
      <c r="N181" s="63" t="s">
        <v>99</v>
      </c>
      <c r="O181" s="63" t="s">
        <v>100</v>
      </c>
      <c r="P181" s="63" t="s">
        <v>101</v>
      </c>
      <c r="Q181" s="63" t="s">
        <v>161</v>
      </c>
      <c r="R181" s="65"/>
      <c r="S181" s="77"/>
      <c r="T181" s="78"/>
      <c r="U181" s="79"/>
      <c r="V181" s="77">
        <v>2</v>
      </c>
      <c r="W181" s="80"/>
      <c r="X181" s="81">
        <f t="shared" si="9"/>
        <v>0</v>
      </c>
      <c r="Y181" s="77"/>
      <c r="Z181" s="78"/>
      <c r="AA181" s="79"/>
      <c r="AB181" s="77"/>
      <c r="AC181" s="78"/>
      <c r="AD181" s="79"/>
    </row>
    <row r="182" spans="1:30" x14ac:dyDescent="0.25">
      <c r="A182" s="64" t="s">
        <v>665</v>
      </c>
      <c r="B182" s="64">
        <v>114263</v>
      </c>
      <c r="C182" s="63" t="s">
        <v>666</v>
      </c>
      <c r="D182" s="64" t="s">
        <v>667</v>
      </c>
      <c r="E182" s="63" t="s">
        <v>156</v>
      </c>
      <c r="F182" s="64" t="s">
        <v>165</v>
      </c>
      <c r="G182" s="64" t="s">
        <v>95</v>
      </c>
      <c r="H182" s="64"/>
      <c r="I182" s="64"/>
      <c r="J182" s="64" t="s">
        <v>166</v>
      </c>
      <c r="K182" s="63" t="s">
        <v>96</v>
      </c>
      <c r="L182" s="63" t="s">
        <v>562</v>
      </c>
      <c r="M182" s="63" t="s">
        <v>471</v>
      </c>
      <c r="N182" s="63" t="s">
        <v>99</v>
      </c>
      <c r="O182" s="63" t="s">
        <v>100</v>
      </c>
      <c r="P182" s="63" t="s">
        <v>101</v>
      </c>
      <c r="Q182" s="63"/>
      <c r="R182" s="65"/>
      <c r="S182" s="77"/>
      <c r="T182" s="78"/>
      <c r="U182" s="79"/>
      <c r="V182" s="77">
        <v>2</v>
      </c>
      <c r="W182" s="80"/>
      <c r="X182" s="81">
        <f t="shared" si="9"/>
        <v>0</v>
      </c>
      <c r="Y182" s="77"/>
      <c r="Z182" s="78"/>
      <c r="AA182" s="79"/>
      <c r="AB182" s="77"/>
      <c r="AC182" s="78"/>
      <c r="AD182" s="79"/>
    </row>
    <row r="183" spans="1:30" x14ac:dyDescent="0.25">
      <c r="A183" s="64" t="s">
        <v>668</v>
      </c>
      <c r="B183" s="64" t="s">
        <v>168</v>
      </c>
      <c r="C183" s="63" t="s">
        <v>666</v>
      </c>
      <c r="D183" s="64" t="s">
        <v>169</v>
      </c>
      <c r="E183" s="63" t="s">
        <v>170</v>
      </c>
      <c r="F183" s="64" t="s">
        <v>165</v>
      </c>
      <c r="G183" s="64" t="s">
        <v>95</v>
      </c>
      <c r="H183" s="64"/>
      <c r="I183" s="64"/>
      <c r="J183" s="64" t="s">
        <v>166</v>
      </c>
      <c r="K183" s="63" t="s">
        <v>96</v>
      </c>
      <c r="L183" s="63" t="s">
        <v>562</v>
      </c>
      <c r="M183" s="63" t="s">
        <v>471</v>
      </c>
      <c r="N183" s="63" t="s">
        <v>99</v>
      </c>
      <c r="O183" s="63" t="s">
        <v>100</v>
      </c>
      <c r="P183" s="63" t="s">
        <v>101</v>
      </c>
      <c r="Q183" s="63"/>
      <c r="R183" s="65"/>
      <c r="S183" s="77"/>
      <c r="T183" s="78"/>
      <c r="U183" s="79"/>
      <c r="V183" s="77">
        <v>2</v>
      </c>
      <c r="W183" s="80"/>
      <c r="X183" s="81">
        <f t="shared" si="9"/>
        <v>0</v>
      </c>
      <c r="Y183" s="77"/>
      <c r="Z183" s="78"/>
      <c r="AA183" s="79"/>
      <c r="AB183" s="77"/>
      <c r="AC183" s="78"/>
      <c r="AD183" s="79"/>
    </row>
    <row r="184" spans="1:30" x14ac:dyDescent="0.25">
      <c r="A184" s="64" t="s">
        <v>669</v>
      </c>
      <c r="B184" s="64">
        <v>131892</v>
      </c>
      <c r="C184" s="63" t="s">
        <v>670</v>
      </c>
      <c r="D184" s="64" t="s">
        <v>671</v>
      </c>
      <c r="E184" s="63" t="s">
        <v>654</v>
      </c>
      <c r="F184" s="64" t="s">
        <v>94</v>
      </c>
      <c r="G184" s="64" t="s">
        <v>95</v>
      </c>
      <c r="H184" s="64"/>
      <c r="I184" s="64"/>
      <c r="J184" s="64"/>
      <c r="K184" s="63" t="s">
        <v>96</v>
      </c>
      <c r="L184" s="63" t="s">
        <v>562</v>
      </c>
      <c r="M184" s="63" t="s">
        <v>471</v>
      </c>
      <c r="N184" s="63" t="s">
        <v>99</v>
      </c>
      <c r="O184" s="63" t="s">
        <v>100</v>
      </c>
      <c r="P184" s="63" t="s">
        <v>101</v>
      </c>
      <c r="Q184" s="63"/>
      <c r="R184" s="65"/>
      <c r="S184" s="77"/>
      <c r="T184" s="78"/>
      <c r="U184" s="79"/>
      <c r="V184" s="77">
        <v>2</v>
      </c>
      <c r="W184" s="80"/>
      <c r="X184" s="81">
        <f t="shared" si="9"/>
        <v>0</v>
      </c>
      <c r="Y184" s="77"/>
      <c r="Z184" s="78"/>
      <c r="AA184" s="79"/>
      <c r="AB184" s="77"/>
      <c r="AC184" s="78"/>
      <c r="AD184" s="79"/>
    </row>
    <row r="185" spans="1:30" x14ac:dyDescent="0.25">
      <c r="A185" s="64" t="s">
        <v>672</v>
      </c>
      <c r="B185" s="64">
        <v>151761</v>
      </c>
      <c r="C185" s="63" t="s">
        <v>670</v>
      </c>
      <c r="D185" s="64" t="s">
        <v>673</v>
      </c>
      <c r="E185" s="63" t="s">
        <v>674</v>
      </c>
      <c r="F185" s="64" t="s">
        <v>94</v>
      </c>
      <c r="G185" s="64" t="s">
        <v>95</v>
      </c>
      <c r="H185" s="64"/>
      <c r="I185" s="64"/>
      <c r="J185" s="64"/>
      <c r="K185" s="63" t="s">
        <v>96</v>
      </c>
      <c r="L185" s="63" t="s">
        <v>562</v>
      </c>
      <c r="M185" s="63" t="s">
        <v>471</v>
      </c>
      <c r="N185" s="63" t="s">
        <v>99</v>
      </c>
      <c r="O185" s="63" t="s">
        <v>100</v>
      </c>
      <c r="P185" s="63" t="s">
        <v>101</v>
      </c>
      <c r="Q185" s="63"/>
      <c r="R185" s="65"/>
      <c r="S185" s="77"/>
      <c r="T185" s="78"/>
      <c r="U185" s="79"/>
      <c r="V185" s="77">
        <v>2</v>
      </c>
      <c r="W185" s="80"/>
      <c r="X185" s="81">
        <f t="shared" si="9"/>
        <v>0</v>
      </c>
      <c r="Y185" s="77"/>
      <c r="Z185" s="78"/>
      <c r="AA185" s="79"/>
      <c r="AB185" s="77"/>
      <c r="AC185" s="78"/>
      <c r="AD185" s="79"/>
    </row>
    <row r="186" spans="1:30" x14ac:dyDescent="0.25">
      <c r="A186" s="64" t="s">
        <v>675</v>
      </c>
      <c r="B186" s="64">
        <v>153145</v>
      </c>
      <c r="C186" s="63" t="s">
        <v>676</v>
      </c>
      <c r="D186" s="64" t="s">
        <v>677</v>
      </c>
      <c r="E186" s="63" t="s">
        <v>678</v>
      </c>
      <c r="F186" s="64" t="s">
        <v>165</v>
      </c>
      <c r="G186" s="64" t="s">
        <v>95</v>
      </c>
      <c r="H186" s="64"/>
      <c r="I186" s="64"/>
      <c r="J186" s="64" t="s">
        <v>166</v>
      </c>
      <c r="K186" s="63" t="s">
        <v>96</v>
      </c>
      <c r="L186" s="63" t="s">
        <v>562</v>
      </c>
      <c r="M186" s="63" t="s">
        <v>471</v>
      </c>
      <c r="N186" s="63" t="s">
        <v>99</v>
      </c>
      <c r="O186" s="63" t="s">
        <v>100</v>
      </c>
      <c r="P186" s="63" t="s">
        <v>101</v>
      </c>
      <c r="Q186" s="63"/>
      <c r="R186" s="65"/>
      <c r="S186" s="77"/>
      <c r="T186" s="78"/>
      <c r="U186" s="79"/>
      <c r="V186" s="77">
        <v>2</v>
      </c>
      <c r="W186" s="80"/>
      <c r="X186" s="81">
        <f t="shared" si="9"/>
        <v>0</v>
      </c>
      <c r="Y186" s="77"/>
      <c r="Z186" s="78"/>
      <c r="AA186" s="79"/>
      <c r="AB186" s="77"/>
      <c r="AC186" s="78"/>
      <c r="AD186" s="79"/>
    </row>
    <row r="187" spans="1:30" x14ac:dyDescent="0.25">
      <c r="A187" s="64" t="s">
        <v>679</v>
      </c>
      <c r="B187" s="64" t="s">
        <v>168</v>
      </c>
      <c r="C187" s="63" t="s">
        <v>676</v>
      </c>
      <c r="D187" s="64" t="s">
        <v>169</v>
      </c>
      <c r="E187" s="63" t="s">
        <v>170</v>
      </c>
      <c r="F187" s="64" t="s">
        <v>165</v>
      </c>
      <c r="G187" s="64" t="s">
        <v>95</v>
      </c>
      <c r="H187" s="64"/>
      <c r="I187" s="64"/>
      <c r="J187" s="64" t="s">
        <v>166</v>
      </c>
      <c r="K187" s="63" t="s">
        <v>96</v>
      </c>
      <c r="L187" s="63" t="s">
        <v>562</v>
      </c>
      <c r="M187" s="63" t="s">
        <v>471</v>
      </c>
      <c r="N187" s="63" t="s">
        <v>99</v>
      </c>
      <c r="O187" s="63" t="s">
        <v>100</v>
      </c>
      <c r="P187" s="63" t="s">
        <v>101</v>
      </c>
      <c r="Q187" s="63"/>
      <c r="R187" s="65"/>
      <c r="S187" s="77"/>
      <c r="T187" s="78"/>
      <c r="U187" s="79"/>
      <c r="V187" s="77">
        <v>2</v>
      </c>
      <c r="W187" s="80"/>
      <c r="X187" s="81">
        <f t="shared" si="9"/>
        <v>0</v>
      </c>
      <c r="Y187" s="77"/>
      <c r="Z187" s="78"/>
      <c r="AA187" s="79"/>
      <c r="AB187" s="77"/>
      <c r="AC187" s="78"/>
      <c r="AD187" s="79"/>
    </row>
    <row r="188" spans="1:30" x14ac:dyDescent="0.25">
      <c r="A188" s="64" t="s">
        <v>680</v>
      </c>
      <c r="B188" s="64">
        <v>153595</v>
      </c>
      <c r="C188" s="63" t="s">
        <v>681</v>
      </c>
      <c r="D188" s="63" t="s">
        <v>682</v>
      </c>
      <c r="E188" s="63" t="s">
        <v>683</v>
      </c>
      <c r="F188" s="64" t="s">
        <v>175</v>
      </c>
      <c r="G188" s="64" t="s">
        <v>176</v>
      </c>
      <c r="H188" s="64"/>
      <c r="I188" s="64"/>
      <c r="J188" s="64" t="s">
        <v>177</v>
      </c>
      <c r="K188" s="63" t="s">
        <v>96</v>
      </c>
      <c r="L188" s="63" t="s">
        <v>562</v>
      </c>
      <c r="M188" s="63" t="s">
        <v>471</v>
      </c>
      <c r="N188" s="63" t="s">
        <v>99</v>
      </c>
      <c r="O188" s="63" t="s">
        <v>113</v>
      </c>
      <c r="P188" s="63" t="s">
        <v>178</v>
      </c>
      <c r="Q188" s="63" t="s">
        <v>179</v>
      </c>
      <c r="R188" s="65"/>
      <c r="S188" s="77">
        <v>52</v>
      </c>
      <c r="T188" s="80"/>
      <c r="U188" s="81">
        <f t="shared" ref="U188" si="11">S188*T188</f>
        <v>0</v>
      </c>
      <c r="V188" s="77">
        <v>1</v>
      </c>
      <c r="W188" s="80"/>
      <c r="X188" s="81">
        <f t="shared" si="9"/>
        <v>0</v>
      </c>
      <c r="Y188" s="77"/>
      <c r="Z188" s="78"/>
      <c r="AA188" s="79"/>
      <c r="AB188" s="77"/>
      <c r="AC188" s="78"/>
      <c r="AD188" s="79"/>
    </row>
    <row r="189" spans="1:30" x14ac:dyDescent="0.25">
      <c r="A189" s="64" t="s">
        <v>684</v>
      </c>
      <c r="B189" s="64">
        <v>140676</v>
      </c>
      <c r="C189" s="63" t="s">
        <v>685</v>
      </c>
      <c r="D189" s="64" t="s">
        <v>686</v>
      </c>
      <c r="E189" s="63" t="s">
        <v>687</v>
      </c>
      <c r="F189" s="64" t="s">
        <v>175</v>
      </c>
      <c r="G189" s="64" t="s">
        <v>121</v>
      </c>
      <c r="H189" s="64"/>
      <c r="I189" s="64"/>
      <c r="J189" s="64" t="s">
        <v>177</v>
      </c>
      <c r="K189" s="63" t="s">
        <v>96</v>
      </c>
      <c r="L189" s="63" t="s">
        <v>562</v>
      </c>
      <c r="M189" s="63" t="s">
        <v>471</v>
      </c>
      <c r="N189" s="63" t="s">
        <v>99</v>
      </c>
      <c r="O189" s="63" t="s">
        <v>113</v>
      </c>
      <c r="P189" s="63" t="s">
        <v>184</v>
      </c>
      <c r="Q189" s="63" t="s">
        <v>179</v>
      </c>
      <c r="R189" s="65"/>
      <c r="S189" s="77"/>
      <c r="T189" s="78"/>
      <c r="U189" s="79"/>
      <c r="V189" s="77">
        <v>1</v>
      </c>
      <c r="W189" s="80"/>
      <c r="X189" s="81">
        <f t="shared" si="9"/>
        <v>0</v>
      </c>
      <c r="Y189" s="77"/>
      <c r="Z189" s="78"/>
      <c r="AA189" s="79"/>
      <c r="AB189" s="77"/>
      <c r="AC189" s="78"/>
      <c r="AD189" s="79"/>
    </row>
    <row r="190" spans="1:30" x14ac:dyDescent="0.25">
      <c r="A190" s="64" t="s">
        <v>688</v>
      </c>
      <c r="B190" s="64">
        <v>54209</v>
      </c>
      <c r="C190" s="63" t="s">
        <v>689</v>
      </c>
      <c r="D190" s="64" t="s">
        <v>690</v>
      </c>
      <c r="E190" s="63" t="s">
        <v>210</v>
      </c>
      <c r="F190" s="64" t="s">
        <v>165</v>
      </c>
      <c r="G190" s="64" t="s">
        <v>95</v>
      </c>
      <c r="H190" s="64"/>
      <c r="I190" s="64"/>
      <c r="J190" s="64" t="s">
        <v>166</v>
      </c>
      <c r="K190" s="63" t="s">
        <v>96</v>
      </c>
      <c r="L190" s="63" t="s">
        <v>562</v>
      </c>
      <c r="M190" s="63" t="s">
        <v>471</v>
      </c>
      <c r="N190" s="63" t="s">
        <v>99</v>
      </c>
      <c r="O190" s="63" t="s">
        <v>100</v>
      </c>
      <c r="P190" s="63" t="s">
        <v>101</v>
      </c>
      <c r="Q190" s="63"/>
      <c r="R190" s="65"/>
      <c r="S190" s="77"/>
      <c r="T190" s="78"/>
      <c r="U190" s="79"/>
      <c r="V190" s="77">
        <v>2</v>
      </c>
      <c r="W190" s="80"/>
      <c r="X190" s="81">
        <f t="shared" si="9"/>
        <v>0</v>
      </c>
      <c r="Y190" s="77"/>
      <c r="Z190" s="78"/>
      <c r="AA190" s="79"/>
      <c r="AB190" s="77"/>
      <c r="AC190" s="78"/>
      <c r="AD190" s="79"/>
    </row>
    <row r="191" spans="1:30" x14ac:dyDescent="0.25">
      <c r="A191" s="64" t="s">
        <v>691</v>
      </c>
      <c r="B191" s="64" t="s">
        <v>168</v>
      </c>
      <c r="C191" s="63" t="s">
        <v>689</v>
      </c>
      <c r="D191" s="64" t="s">
        <v>169</v>
      </c>
      <c r="E191" s="63" t="s">
        <v>170</v>
      </c>
      <c r="F191" s="64" t="s">
        <v>165</v>
      </c>
      <c r="G191" s="64" t="s">
        <v>95</v>
      </c>
      <c r="H191" s="64"/>
      <c r="I191" s="64"/>
      <c r="J191" s="64" t="s">
        <v>166</v>
      </c>
      <c r="K191" s="63" t="s">
        <v>96</v>
      </c>
      <c r="L191" s="63" t="s">
        <v>562</v>
      </c>
      <c r="M191" s="63" t="s">
        <v>471</v>
      </c>
      <c r="N191" s="63" t="s">
        <v>99</v>
      </c>
      <c r="O191" s="63" t="s">
        <v>100</v>
      </c>
      <c r="P191" s="63" t="s">
        <v>101</v>
      </c>
      <c r="Q191" s="63"/>
      <c r="R191" s="65"/>
      <c r="S191" s="77"/>
      <c r="T191" s="78"/>
      <c r="U191" s="79"/>
      <c r="V191" s="77">
        <v>2</v>
      </c>
      <c r="W191" s="80"/>
      <c r="X191" s="81">
        <f t="shared" si="9"/>
        <v>0</v>
      </c>
      <c r="Y191" s="77"/>
      <c r="Z191" s="78"/>
      <c r="AA191" s="79"/>
      <c r="AB191" s="77"/>
      <c r="AC191" s="78"/>
      <c r="AD191" s="79"/>
    </row>
    <row r="192" spans="1:30" x14ac:dyDescent="0.25">
      <c r="A192" s="64" t="s">
        <v>692</v>
      </c>
      <c r="B192" s="64">
        <v>131893</v>
      </c>
      <c r="C192" s="63" t="s">
        <v>693</v>
      </c>
      <c r="D192" s="64" t="s">
        <v>694</v>
      </c>
      <c r="E192" s="63" t="s">
        <v>654</v>
      </c>
      <c r="F192" s="64" t="s">
        <v>94</v>
      </c>
      <c r="G192" s="64" t="s">
        <v>95</v>
      </c>
      <c r="H192" s="64"/>
      <c r="I192" s="64"/>
      <c r="J192" s="64"/>
      <c r="K192" s="63" t="s">
        <v>96</v>
      </c>
      <c r="L192" s="63" t="s">
        <v>562</v>
      </c>
      <c r="M192" s="63" t="s">
        <v>471</v>
      </c>
      <c r="N192" s="63" t="s">
        <v>99</v>
      </c>
      <c r="O192" s="63" t="s">
        <v>100</v>
      </c>
      <c r="P192" s="63" t="s">
        <v>101</v>
      </c>
      <c r="Q192" s="63"/>
      <c r="R192" s="65"/>
      <c r="S192" s="77"/>
      <c r="T192" s="78"/>
      <c r="U192" s="79"/>
      <c r="V192" s="77">
        <v>2</v>
      </c>
      <c r="W192" s="80"/>
      <c r="X192" s="81">
        <f t="shared" si="9"/>
        <v>0</v>
      </c>
      <c r="Y192" s="77"/>
      <c r="Z192" s="78"/>
      <c r="AA192" s="79"/>
      <c r="AB192" s="77"/>
      <c r="AC192" s="78"/>
      <c r="AD192" s="79"/>
    </row>
    <row r="193" spans="1:30" x14ac:dyDescent="0.25">
      <c r="A193" s="64" t="s">
        <v>695</v>
      </c>
      <c r="B193" s="64">
        <v>149790</v>
      </c>
      <c r="C193" s="63" t="s">
        <v>693</v>
      </c>
      <c r="D193" s="64" t="s">
        <v>696</v>
      </c>
      <c r="E193" s="63" t="s">
        <v>658</v>
      </c>
      <c r="F193" s="64" t="s">
        <v>94</v>
      </c>
      <c r="G193" s="64" t="s">
        <v>95</v>
      </c>
      <c r="H193" s="64"/>
      <c r="I193" s="64"/>
      <c r="J193" s="64"/>
      <c r="K193" s="63" t="s">
        <v>96</v>
      </c>
      <c r="L193" s="63" t="s">
        <v>562</v>
      </c>
      <c r="M193" s="63" t="s">
        <v>471</v>
      </c>
      <c r="N193" s="63" t="s">
        <v>99</v>
      </c>
      <c r="O193" s="63" t="s">
        <v>100</v>
      </c>
      <c r="P193" s="63" t="s">
        <v>101</v>
      </c>
      <c r="Q193" s="63"/>
      <c r="R193" s="65"/>
      <c r="S193" s="77"/>
      <c r="T193" s="78"/>
      <c r="U193" s="79"/>
      <c r="V193" s="77">
        <v>2</v>
      </c>
      <c r="W193" s="80"/>
      <c r="X193" s="81">
        <f t="shared" si="9"/>
        <v>0</v>
      </c>
      <c r="Y193" s="77"/>
      <c r="Z193" s="78"/>
      <c r="AA193" s="79"/>
      <c r="AB193" s="77"/>
      <c r="AC193" s="78"/>
      <c r="AD193" s="79"/>
    </row>
    <row r="194" spans="1:30" x14ac:dyDescent="0.25">
      <c r="A194" s="64" t="s">
        <v>697</v>
      </c>
      <c r="B194" s="64">
        <v>148271</v>
      </c>
      <c r="C194" s="63" t="s">
        <v>698</v>
      </c>
      <c r="D194" s="64" t="s">
        <v>699</v>
      </c>
      <c r="E194" s="63" t="s">
        <v>700</v>
      </c>
      <c r="F194" s="64" t="s">
        <v>175</v>
      </c>
      <c r="G194" s="64" t="s">
        <v>121</v>
      </c>
      <c r="H194" s="64"/>
      <c r="I194" s="64"/>
      <c r="J194" s="64" t="s">
        <v>177</v>
      </c>
      <c r="K194" s="63" t="s">
        <v>96</v>
      </c>
      <c r="L194" s="63" t="s">
        <v>562</v>
      </c>
      <c r="M194" s="63" t="s">
        <v>471</v>
      </c>
      <c r="N194" s="63" t="s">
        <v>99</v>
      </c>
      <c r="O194" s="63" t="s">
        <v>113</v>
      </c>
      <c r="P194" s="63" t="s">
        <v>184</v>
      </c>
      <c r="Q194" s="63" t="s">
        <v>179</v>
      </c>
      <c r="R194" s="65"/>
      <c r="S194" s="77"/>
      <c r="T194" s="78"/>
      <c r="U194" s="79"/>
      <c r="V194" s="77">
        <v>1</v>
      </c>
      <c r="W194" s="80"/>
      <c r="X194" s="81">
        <f t="shared" si="9"/>
        <v>0</v>
      </c>
      <c r="Y194" s="77"/>
      <c r="Z194" s="78"/>
      <c r="AA194" s="79"/>
      <c r="AB194" s="77"/>
      <c r="AC194" s="78"/>
      <c r="AD194" s="79"/>
    </row>
    <row r="195" spans="1:30" x14ac:dyDescent="0.25">
      <c r="A195" s="64" t="s">
        <v>701</v>
      </c>
      <c r="B195" s="64">
        <v>140137</v>
      </c>
      <c r="C195" s="63" t="s">
        <v>702</v>
      </c>
      <c r="D195" s="64" t="s">
        <v>703</v>
      </c>
      <c r="E195" s="63" t="s">
        <v>183</v>
      </c>
      <c r="F195" s="64" t="s">
        <v>175</v>
      </c>
      <c r="G195" s="64" t="s">
        <v>121</v>
      </c>
      <c r="H195" s="64"/>
      <c r="I195" s="64"/>
      <c r="J195" s="64" t="s">
        <v>177</v>
      </c>
      <c r="K195" s="63" t="s">
        <v>96</v>
      </c>
      <c r="L195" s="63" t="s">
        <v>562</v>
      </c>
      <c r="M195" s="63" t="s">
        <v>471</v>
      </c>
      <c r="N195" s="63" t="s">
        <v>99</v>
      </c>
      <c r="O195" s="63" t="s">
        <v>113</v>
      </c>
      <c r="P195" s="63" t="s">
        <v>184</v>
      </c>
      <c r="Q195" s="63" t="s">
        <v>179</v>
      </c>
      <c r="R195" s="65"/>
      <c r="S195" s="77"/>
      <c r="T195" s="78"/>
      <c r="U195" s="79"/>
      <c r="V195" s="77">
        <v>1</v>
      </c>
      <c r="W195" s="80"/>
      <c r="X195" s="81">
        <f t="shared" si="9"/>
        <v>0</v>
      </c>
      <c r="Y195" s="77"/>
      <c r="Z195" s="78"/>
      <c r="AA195" s="79"/>
      <c r="AB195" s="77"/>
      <c r="AC195" s="78"/>
      <c r="AD195" s="79"/>
    </row>
    <row r="196" spans="1:30" x14ac:dyDescent="0.25">
      <c r="A196" s="64" t="s">
        <v>704</v>
      </c>
      <c r="B196" s="64">
        <v>151474</v>
      </c>
      <c r="C196" s="63" t="s">
        <v>705</v>
      </c>
      <c r="D196" s="64" t="s">
        <v>706</v>
      </c>
      <c r="E196" s="63" t="s">
        <v>700</v>
      </c>
      <c r="F196" s="64" t="s">
        <v>175</v>
      </c>
      <c r="G196" s="64" t="s">
        <v>121</v>
      </c>
      <c r="H196" s="64"/>
      <c r="I196" s="64"/>
      <c r="J196" s="64" t="s">
        <v>177</v>
      </c>
      <c r="K196" s="63" t="s">
        <v>96</v>
      </c>
      <c r="L196" s="63" t="s">
        <v>562</v>
      </c>
      <c r="M196" s="63" t="s">
        <v>471</v>
      </c>
      <c r="N196" s="63" t="s">
        <v>99</v>
      </c>
      <c r="O196" s="63" t="s">
        <v>113</v>
      </c>
      <c r="P196" s="63" t="s">
        <v>184</v>
      </c>
      <c r="Q196" s="63" t="s">
        <v>179</v>
      </c>
      <c r="R196" s="65"/>
      <c r="S196" s="77"/>
      <c r="T196" s="78"/>
      <c r="U196" s="79"/>
      <c r="V196" s="77">
        <v>1</v>
      </c>
      <c r="W196" s="80"/>
      <c r="X196" s="81">
        <f t="shared" si="9"/>
        <v>0</v>
      </c>
      <c r="Y196" s="77"/>
      <c r="Z196" s="78"/>
      <c r="AA196" s="79"/>
      <c r="AB196" s="77"/>
      <c r="AC196" s="78"/>
      <c r="AD196" s="79"/>
    </row>
    <row r="197" spans="1:30" x14ac:dyDescent="0.25">
      <c r="A197" s="64" t="s">
        <v>707</v>
      </c>
      <c r="B197" s="64">
        <v>140416</v>
      </c>
      <c r="C197" s="63" t="s">
        <v>708</v>
      </c>
      <c r="D197" s="64" t="s">
        <v>709</v>
      </c>
      <c r="E197" s="63" t="s">
        <v>603</v>
      </c>
      <c r="F197" s="64" t="s">
        <v>120</v>
      </c>
      <c r="G197" s="64" t="s">
        <v>121</v>
      </c>
      <c r="H197" s="64"/>
      <c r="I197" s="64"/>
      <c r="J197" s="64"/>
      <c r="K197" s="63" t="s">
        <v>96</v>
      </c>
      <c r="L197" s="63" t="s">
        <v>562</v>
      </c>
      <c r="M197" s="63" t="s">
        <v>471</v>
      </c>
      <c r="N197" s="63" t="s">
        <v>99</v>
      </c>
      <c r="O197" s="63" t="s">
        <v>113</v>
      </c>
      <c r="P197" s="63" t="s">
        <v>710</v>
      </c>
      <c r="Q197" s="63"/>
      <c r="R197" s="65"/>
      <c r="S197" s="77"/>
      <c r="T197" s="78"/>
      <c r="U197" s="79"/>
      <c r="V197" s="77">
        <v>1</v>
      </c>
      <c r="W197" s="80"/>
      <c r="X197" s="81">
        <f t="shared" si="9"/>
        <v>0</v>
      </c>
      <c r="Y197" s="77"/>
      <c r="Z197" s="78"/>
      <c r="AA197" s="79"/>
      <c r="AB197" s="77"/>
      <c r="AC197" s="78"/>
      <c r="AD197" s="79"/>
    </row>
    <row r="198" spans="1:30" x14ac:dyDescent="0.25">
      <c r="A198" s="64" t="s">
        <v>711</v>
      </c>
      <c r="B198" s="64">
        <v>54214</v>
      </c>
      <c r="C198" s="63" t="s">
        <v>712</v>
      </c>
      <c r="D198" s="64" t="s">
        <v>713</v>
      </c>
      <c r="E198" s="63" t="s">
        <v>714</v>
      </c>
      <c r="F198" s="64" t="s">
        <v>109</v>
      </c>
      <c r="G198" s="64" t="s">
        <v>121</v>
      </c>
      <c r="H198" s="64"/>
      <c r="I198" s="64"/>
      <c r="J198" s="64"/>
      <c r="K198" s="63" t="s">
        <v>96</v>
      </c>
      <c r="L198" s="63" t="s">
        <v>562</v>
      </c>
      <c r="M198" s="63" t="s">
        <v>471</v>
      </c>
      <c r="N198" s="63" t="s">
        <v>99</v>
      </c>
      <c r="O198" s="63" t="s">
        <v>113</v>
      </c>
      <c r="P198" s="63" t="s">
        <v>114</v>
      </c>
      <c r="Q198" s="63"/>
      <c r="R198" s="65"/>
      <c r="S198" s="77"/>
      <c r="T198" s="78"/>
      <c r="U198" s="79"/>
      <c r="V198" s="77">
        <v>1</v>
      </c>
      <c r="W198" s="80"/>
      <c r="X198" s="81">
        <f t="shared" ref="X198:X261" si="12">V198*W198</f>
        <v>0</v>
      </c>
      <c r="Y198" s="77"/>
      <c r="Z198" s="78"/>
      <c r="AA198" s="79"/>
      <c r="AB198" s="77"/>
      <c r="AC198" s="78"/>
      <c r="AD198" s="79"/>
    </row>
    <row r="199" spans="1:30" x14ac:dyDescent="0.25">
      <c r="A199" s="64" t="s">
        <v>715</v>
      </c>
      <c r="B199" s="64">
        <v>145586</v>
      </c>
      <c r="C199" s="63" t="s">
        <v>716</v>
      </c>
      <c r="D199" s="64" t="s">
        <v>717</v>
      </c>
      <c r="E199" s="63" t="s">
        <v>718</v>
      </c>
      <c r="F199" s="64" t="s">
        <v>109</v>
      </c>
      <c r="G199" s="64" t="s">
        <v>121</v>
      </c>
      <c r="H199" s="64"/>
      <c r="I199" s="64"/>
      <c r="J199" s="64"/>
      <c r="K199" s="63" t="s">
        <v>96</v>
      </c>
      <c r="L199" s="63" t="s">
        <v>562</v>
      </c>
      <c r="M199" s="63" t="s">
        <v>471</v>
      </c>
      <c r="N199" s="63" t="s">
        <v>99</v>
      </c>
      <c r="O199" s="63" t="s">
        <v>113</v>
      </c>
      <c r="P199" s="63" t="s">
        <v>114</v>
      </c>
      <c r="Q199" s="63"/>
      <c r="R199" s="65"/>
      <c r="S199" s="77"/>
      <c r="T199" s="78"/>
      <c r="U199" s="79"/>
      <c r="V199" s="77">
        <v>1</v>
      </c>
      <c r="W199" s="80"/>
      <c r="X199" s="81">
        <f t="shared" si="12"/>
        <v>0</v>
      </c>
      <c r="Y199" s="77"/>
      <c r="Z199" s="78"/>
      <c r="AA199" s="79"/>
      <c r="AB199" s="77"/>
      <c r="AC199" s="78"/>
      <c r="AD199" s="79"/>
    </row>
    <row r="200" spans="1:30" x14ac:dyDescent="0.25">
      <c r="A200" s="64" t="s">
        <v>719</v>
      </c>
      <c r="B200" s="64">
        <v>145586</v>
      </c>
      <c r="C200" s="63" t="s">
        <v>720</v>
      </c>
      <c r="D200" s="63" t="s">
        <v>717</v>
      </c>
      <c r="E200" s="63" t="s">
        <v>718</v>
      </c>
      <c r="F200" s="64" t="s">
        <v>109</v>
      </c>
      <c r="G200" s="64" t="s">
        <v>121</v>
      </c>
      <c r="H200" s="64"/>
      <c r="I200" s="64"/>
      <c r="J200" s="64"/>
      <c r="K200" s="63" t="s">
        <v>96</v>
      </c>
      <c r="L200" s="63" t="s">
        <v>562</v>
      </c>
      <c r="M200" s="63" t="s">
        <v>471</v>
      </c>
      <c r="N200" s="63" t="s">
        <v>99</v>
      </c>
      <c r="O200" s="63" t="s">
        <v>113</v>
      </c>
      <c r="P200" s="63" t="s">
        <v>114</v>
      </c>
      <c r="Q200" s="63"/>
      <c r="R200" s="65"/>
      <c r="S200" s="77"/>
      <c r="T200" s="78"/>
      <c r="U200" s="79"/>
      <c r="V200" s="77">
        <v>1</v>
      </c>
      <c r="W200" s="80"/>
      <c r="X200" s="81">
        <f t="shared" si="12"/>
        <v>0</v>
      </c>
      <c r="Y200" s="77"/>
      <c r="Z200" s="78"/>
      <c r="AA200" s="79"/>
      <c r="AB200" s="77"/>
      <c r="AC200" s="78"/>
      <c r="AD200" s="79"/>
    </row>
    <row r="201" spans="1:30" x14ac:dyDescent="0.25">
      <c r="A201" s="64" t="s">
        <v>721</v>
      </c>
      <c r="B201" s="64">
        <v>153926</v>
      </c>
      <c r="C201" s="63" t="s">
        <v>722</v>
      </c>
      <c r="D201" s="64" t="s">
        <v>723</v>
      </c>
      <c r="E201" s="63" t="s">
        <v>724</v>
      </c>
      <c r="F201" s="64" t="s">
        <v>146</v>
      </c>
      <c r="G201" s="64" t="s">
        <v>121</v>
      </c>
      <c r="H201" s="64"/>
      <c r="I201" s="64"/>
      <c r="J201" s="64"/>
      <c r="K201" s="63" t="s">
        <v>96</v>
      </c>
      <c r="L201" s="63" t="s">
        <v>562</v>
      </c>
      <c r="M201" s="63" t="s">
        <v>471</v>
      </c>
      <c r="N201" s="63" t="s">
        <v>99</v>
      </c>
      <c r="O201" s="63" t="s">
        <v>113</v>
      </c>
      <c r="P201" s="63" t="s">
        <v>147</v>
      </c>
      <c r="Q201" s="63"/>
      <c r="R201" s="65"/>
      <c r="S201" s="77"/>
      <c r="T201" s="78"/>
      <c r="U201" s="79"/>
      <c r="V201" s="77">
        <v>1</v>
      </c>
      <c r="W201" s="80"/>
      <c r="X201" s="81">
        <f t="shared" si="12"/>
        <v>0</v>
      </c>
      <c r="Y201" s="77"/>
      <c r="Z201" s="78"/>
      <c r="AA201" s="79"/>
      <c r="AB201" s="77"/>
      <c r="AC201" s="78"/>
      <c r="AD201" s="79"/>
    </row>
    <row r="202" spans="1:30" x14ac:dyDescent="0.25">
      <c r="A202" s="63" t="s">
        <v>725</v>
      </c>
      <c r="B202" s="64">
        <v>153927</v>
      </c>
      <c r="C202" s="63" t="s">
        <v>726</v>
      </c>
      <c r="D202" s="64" t="s">
        <v>727</v>
      </c>
      <c r="E202" s="63" t="s">
        <v>724</v>
      </c>
      <c r="F202" s="64" t="s">
        <v>146</v>
      </c>
      <c r="G202" s="64" t="s">
        <v>121</v>
      </c>
      <c r="H202" s="64"/>
      <c r="I202" s="64"/>
      <c r="J202" s="64"/>
      <c r="K202" s="63" t="s">
        <v>96</v>
      </c>
      <c r="L202" s="63" t="s">
        <v>562</v>
      </c>
      <c r="M202" s="63" t="s">
        <v>471</v>
      </c>
      <c r="N202" s="63" t="s">
        <v>99</v>
      </c>
      <c r="O202" s="63" t="s">
        <v>113</v>
      </c>
      <c r="P202" s="63" t="s">
        <v>147</v>
      </c>
      <c r="Q202" s="63"/>
      <c r="R202" s="65"/>
      <c r="S202" s="77"/>
      <c r="T202" s="78"/>
      <c r="U202" s="79"/>
      <c r="V202" s="77">
        <v>1</v>
      </c>
      <c r="W202" s="80"/>
      <c r="X202" s="81">
        <f t="shared" si="12"/>
        <v>0</v>
      </c>
      <c r="Y202" s="77"/>
      <c r="Z202" s="78"/>
      <c r="AA202" s="79"/>
      <c r="AB202" s="77"/>
      <c r="AC202" s="78"/>
      <c r="AD202" s="79"/>
    </row>
    <row r="203" spans="1:30" x14ac:dyDescent="0.25">
      <c r="A203" s="64" t="s">
        <v>728</v>
      </c>
      <c r="B203" s="64">
        <v>107274</v>
      </c>
      <c r="C203" s="63" t="s">
        <v>729</v>
      </c>
      <c r="D203" s="64" t="s">
        <v>169</v>
      </c>
      <c r="E203" s="63" t="s">
        <v>730</v>
      </c>
      <c r="F203" s="64" t="s">
        <v>136</v>
      </c>
      <c r="G203" s="64" t="s">
        <v>121</v>
      </c>
      <c r="H203" s="64"/>
      <c r="I203" s="64"/>
      <c r="J203" s="64"/>
      <c r="K203" s="63" t="s">
        <v>96</v>
      </c>
      <c r="L203" s="63" t="s">
        <v>562</v>
      </c>
      <c r="M203" s="63" t="s">
        <v>471</v>
      </c>
      <c r="N203" s="63" t="s">
        <v>99</v>
      </c>
      <c r="O203" s="63" t="s">
        <v>137</v>
      </c>
      <c r="P203" s="63" t="s">
        <v>138</v>
      </c>
      <c r="Q203" s="63"/>
      <c r="R203" s="65"/>
      <c r="S203" s="77"/>
      <c r="T203" s="78"/>
      <c r="U203" s="79"/>
      <c r="V203" s="77">
        <v>1</v>
      </c>
      <c r="W203" s="80"/>
      <c r="X203" s="81">
        <f t="shared" si="12"/>
        <v>0</v>
      </c>
      <c r="Y203" s="77"/>
      <c r="Z203" s="78"/>
      <c r="AA203" s="79"/>
      <c r="AB203" s="77"/>
      <c r="AC203" s="78"/>
      <c r="AD203" s="79"/>
    </row>
    <row r="204" spans="1:30" x14ac:dyDescent="0.25">
      <c r="A204" s="64" t="s">
        <v>731</v>
      </c>
      <c r="B204" s="64">
        <v>136543</v>
      </c>
      <c r="C204" s="63" t="s">
        <v>732</v>
      </c>
      <c r="D204" s="64" t="s">
        <v>733</v>
      </c>
      <c r="E204" s="63" t="s">
        <v>734</v>
      </c>
      <c r="F204" s="64" t="s">
        <v>109</v>
      </c>
      <c r="G204" s="64" t="s">
        <v>121</v>
      </c>
      <c r="H204" s="64"/>
      <c r="I204" s="64"/>
      <c r="J204" s="64"/>
      <c r="K204" s="63" t="s">
        <v>96</v>
      </c>
      <c r="L204" s="63" t="s">
        <v>735</v>
      </c>
      <c r="M204" s="63" t="s">
        <v>736</v>
      </c>
      <c r="N204" s="63" t="s">
        <v>191</v>
      </c>
      <c r="O204" s="63" t="s">
        <v>113</v>
      </c>
      <c r="P204" s="63" t="s">
        <v>114</v>
      </c>
      <c r="Q204" s="63"/>
      <c r="R204" s="65"/>
      <c r="S204" s="77"/>
      <c r="T204" s="78"/>
      <c r="U204" s="79"/>
      <c r="V204" s="77">
        <v>1</v>
      </c>
      <c r="W204" s="80"/>
      <c r="X204" s="81">
        <f t="shared" si="12"/>
        <v>0</v>
      </c>
      <c r="Y204" s="77"/>
      <c r="Z204" s="78"/>
      <c r="AA204" s="79"/>
      <c r="AB204" s="77"/>
      <c r="AC204" s="78"/>
      <c r="AD204" s="79"/>
    </row>
    <row r="205" spans="1:30" x14ac:dyDescent="0.25">
      <c r="A205" s="64" t="s">
        <v>737</v>
      </c>
      <c r="B205" s="64">
        <v>151414</v>
      </c>
      <c r="C205" s="63" t="s">
        <v>505</v>
      </c>
      <c r="D205" s="64" t="s">
        <v>738</v>
      </c>
      <c r="E205" s="63" t="s">
        <v>739</v>
      </c>
      <c r="F205" s="64" t="s">
        <v>109</v>
      </c>
      <c r="G205" s="64" t="s">
        <v>121</v>
      </c>
      <c r="H205" s="64"/>
      <c r="I205" s="64"/>
      <c r="J205" s="64"/>
      <c r="K205" s="63" t="s">
        <v>96</v>
      </c>
      <c r="L205" s="63" t="s">
        <v>740</v>
      </c>
      <c r="M205" s="63" t="s">
        <v>736</v>
      </c>
      <c r="N205" s="63" t="s">
        <v>191</v>
      </c>
      <c r="O205" s="63" t="s">
        <v>113</v>
      </c>
      <c r="P205" s="63" t="s">
        <v>114</v>
      </c>
      <c r="Q205" s="63"/>
      <c r="R205" s="65"/>
      <c r="S205" s="77"/>
      <c r="T205" s="78"/>
      <c r="U205" s="79"/>
      <c r="V205" s="77">
        <v>1</v>
      </c>
      <c r="W205" s="80"/>
      <c r="X205" s="81">
        <f t="shared" si="12"/>
        <v>0</v>
      </c>
      <c r="Y205" s="77"/>
      <c r="Z205" s="78"/>
      <c r="AA205" s="79"/>
      <c r="AB205" s="77"/>
      <c r="AC205" s="78"/>
      <c r="AD205" s="79"/>
    </row>
    <row r="206" spans="1:30" x14ac:dyDescent="0.25">
      <c r="A206" s="64" t="s">
        <v>741</v>
      </c>
      <c r="B206" s="64">
        <v>154356</v>
      </c>
      <c r="C206" s="63" t="s">
        <v>742</v>
      </c>
      <c r="D206" s="63" t="s">
        <v>743</v>
      </c>
      <c r="E206" s="63" t="s">
        <v>744</v>
      </c>
      <c r="F206" s="64" t="s">
        <v>109</v>
      </c>
      <c r="G206" s="64" t="s">
        <v>121</v>
      </c>
      <c r="H206" s="64"/>
      <c r="I206" s="64"/>
      <c r="J206" s="64"/>
      <c r="K206" s="63" t="s">
        <v>96</v>
      </c>
      <c r="L206" s="63" t="s">
        <v>745</v>
      </c>
      <c r="M206" s="63" t="s">
        <v>736</v>
      </c>
      <c r="N206" s="63" t="s">
        <v>191</v>
      </c>
      <c r="O206" s="63" t="s">
        <v>113</v>
      </c>
      <c r="P206" s="63" t="s">
        <v>114</v>
      </c>
      <c r="Q206" s="63"/>
      <c r="R206" s="65"/>
      <c r="S206" s="77"/>
      <c r="T206" s="78"/>
      <c r="U206" s="79"/>
      <c r="V206" s="77">
        <v>1</v>
      </c>
      <c r="W206" s="80"/>
      <c r="X206" s="81">
        <f t="shared" si="12"/>
        <v>0</v>
      </c>
      <c r="Y206" s="77"/>
      <c r="Z206" s="78"/>
      <c r="AA206" s="79"/>
      <c r="AB206" s="77"/>
      <c r="AC206" s="78"/>
      <c r="AD206" s="79"/>
    </row>
    <row r="207" spans="1:30" x14ac:dyDescent="0.25">
      <c r="A207" s="64" t="s">
        <v>746</v>
      </c>
      <c r="B207" s="64">
        <v>151523</v>
      </c>
      <c r="C207" s="63" t="s">
        <v>747</v>
      </c>
      <c r="D207" s="64" t="s">
        <v>748</v>
      </c>
      <c r="E207" s="63" t="s">
        <v>749</v>
      </c>
      <c r="F207" s="64" t="s">
        <v>109</v>
      </c>
      <c r="G207" s="64" t="s">
        <v>121</v>
      </c>
      <c r="H207" s="64"/>
      <c r="I207" s="64"/>
      <c r="J207" s="64"/>
      <c r="K207" s="63" t="s">
        <v>96</v>
      </c>
      <c r="L207" s="63" t="s">
        <v>750</v>
      </c>
      <c r="M207" s="63" t="s">
        <v>736</v>
      </c>
      <c r="N207" s="63" t="s">
        <v>191</v>
      </c>
      <c r="O207" s="63" t="s">
        <v>113</v>
      </c>
      <c r="P207" s="63" t="s">
        <v>114</v>
      </c>
      <c r="Q207" s="63"/>
      <c r="R207" s="65"/>
      <c r="S207" s="77"/>
      <c r="T207" s="78"/>
      <c r="U207" s="79"/>
      <c r="V207" s="77">
        <v>1</v>
      </c>
      <c r="W207" s="80"/>
      <c r="X207" s="81">
        <f t="shared" si="12"/>
        <v>0</v>
      </c>
      <c r="Y207" s="77"/>
      <c r="Z207" s="78"/>
      <c r="AA207" s="79"/>
      <c r="AB207" s="77"/>
      <c r="AC207" s="78"/>
      <c r="AD207" s="79"/>
    </row>
    <row r="208" spans="1:30" x14ac:dyDescent="0.25">
      <c r="A208" s="64" t="s">
        <v>751</v>
      </c>
      <c r="B208" s="64">
        <v>151503</v>
      </c>
      <c r="C208" s="63" t="s">
        <v>752</v>
      </c>
      <c r="D208" s="64" t="s">
        <v>753</v>
      </c>
      <c r="E208" s="63" t="s">
        <v>754</v>
      </c>
      <c r="F208" s="64" t="s">
        <v>109</v>
      </c>
      <c r="G208" s="64" t="s">
        <v>121</v>
      </c>
      <c r="H208" s="64"/>
      <c r="I208" s="64"/>
      <c r="J208" s="64"/>
      <c r="K208" s="63" t="s">
        <v>96</v>
      </c>
      <c r="L208" s="63" t="s">
        <v>755</v>
      </c>
      <c r="M208" s="63" t="s">
        <v>736</v>
      </c>
      <c r="N208" s="63" t="s">
        <v>191</v>
      </c>
      <c r="O208" s="63" t="s">
        <v>113</v>
      </c>
      <c r="P208" s="63" t="s">
        <v>114</v>
      </c>
      <c r="Q208" s="63"/>
      <c r="R208" s="65"/>
      <c r="S208" s="77"/>
      <c r="T208" s="78"/>
      <c r="U208" s="79"/>
      <c r="V208" s="77">
        <v>1</v>
      </c>
      <c r="W208" s="80"/>
      <c r="X208" s="81">
        <f t="shared" si="12"/>
        <v>0</v>
      </c>
      <c r="Y208" s="77"/>
      <c r="Z208" s="78"/>
      <c r="AA208" s="79"/>
      <c r="AB208" s="77"/>
      <c r="AC208" s="78"/>
      <c r="AD208" s="79"/>
    </row>
    <row r="209" spans="1:30" x14ac:dyDescent="0.25">
      <c r="A209" s="64" t="s">
        <v>756</v>
      </c>
      <c r="B209" s="64">
        <v>151512</v>
      </c>
      <c r="C209" s="63" t="s">
        <v>757</v>
      </c>
      <c r="D209" s="64" t="s">
        <v>758</v>
      </c>
      <c r="E209" s="63" t="s">
        <v>759</v>
      </c>
      <c r="F209" s="64" t="s">
        <v>109</v>
      </c>
      <c r="G209" s="64" t="s">
        <v>121</v>
      </c>
      <c r="H209" s="64"/>
      <c r="I209" s="64"/>
      <c r="J209" s="64"/>
      <c r="K209" s="63" t="s">
        <v>96</v>
      </c>
      <c r="L209" s="63" t="s">
        <v>760</v>
      </c>
      <c r="M209" s="63" t="s">
        <v>736</v>
      </c>
      <c r="N209" s="63" t="s">
        <v>191</v>
      </c>
      <c r="O209" s="63" t="s">
        <v>113</v>
      </c>
      <c r="P209" s="63" t="s">
        <v>114</v>
      </c>
      <c r="Q209" s="63"/>
      <c r="R209" s="65"/>
      <c r="S209" s="77"/>
      <c r="T209" s="78"/>
      <c r="U209" s="79"/>
      <c r="V209" s="77">
        <v>1</v>
      </c>
      <c r="W209" s="80"/>
      <c r="X209" s="81">
        <f t="shared" si="12"/>
        <v>0</v>
      </c>
      <c r="Y209" s="77"/>
      <c r="Z209" s="78"/>
      <c r="AA209" s="79"/>
      <c r="AB209" s="77"/>
      <c r="AC209" s="78"/>
      <c r="AD209" s="79"/>
    </row>
    <row r="210" spans="1:30" x14ac:dyDescent="0.25">
      <c r="A210" s="64" t="s">
        <v>761</v>
      </c>
      <c r="B210" s="64">
        <v>152989</v>
      </c>
      <c r="C210" s="63" t="s">
        <v>762</v>
      </c>
      <c r="D210" s="64" t="s">
        <v>763</v>
      </c>
      <c r="E210" s="63" t="s">
        <v>764</v>
      </c>
      <c r="F210" s="64" t="s">
        <v>109</v>
      </c>
      <c r="G210" s="64" t="s">
        <v>121</v>
      </c>
      <c r="H210" s="64"/>
      <c r="I210" s="64"/>
      <c r="J210" s="64"/>
      <c r="K210" s="63" t="s">
        <v>96</v>
      </c>
      <c r="L210" s="63" t="s">
        <v>765</v>
      </c>
      <c r="M210" s="63" t="s">
        <v>736</v>
      </c>
      <c r="N210" s="63" t="s">
        <v>191</v>
      </c>
      <c r="O210" s="63" t="s">
        <v>113</v>
      </c>
      <c r="P210" s="63" t="s">
        <v>114</v>
      </c>
      <c r="Q210" s="63"/>
      <c r="R210" s="65"/>
      <c r="S210" s="77"/>
      <c r="T210" s="78"/>
      <c r="U210" s="79"/>
      <c r="V210" s="77">
        <v>1</v>
      </c>
      <c r="W210" s="80"/>
      <c r="X210" s="81">
        <f t="shared" si="12"/>
        <v>0</v>
      </c>
      <c r="Y210" s="77"/>
      <c r="Z210" s="78"/>
      <c r="AA210" s="79"/>
      <c r="AB210" s="77"/>
      <c r="AC210" s="78"/>
      <c r="AD210" s="79"/>
    </row>
    <row r="211" spans="1:30" x14ac:dyDescent="0.25">
      <c r="A211" s="64" t="s">
        <v>766</v>
      </c>
      <c r="B211" s="64">
        <v>151518</v>
      </c>
      <c r="C211" s="63" t="s">
        <v>767</v>
      </c>
      <c r="D211" s="64" t="s">
        <v>768</v>
      </c>
      <c r="E211" s="63" t="s">
        <v>769</v>
      </c>
      <c r="F211" s="64" t="s">
        <v>109</v>
      </c>
      <c r="G211" s="64" t="s">
        <v>121</v>
      </c>
      <c r="H211" s="64"/>
      <c r="I211" s="64"/>
      <c r="J211" s="64"/>
      <c r="K211" s="63" t="s">
        <v>96</v>
      </c>
      <c r="L211" s="63" t="s">
        <v>765</v>
      </c>
      <c r="M211" s="63" t="s">
        <v>736</v>
      </c>
      <c r="N211" s="63" t="s">
        <v>191</v>
      </c>
      <c r="O211" s="63" t="s">
        <v>113</v>
      </c>
      <c r="P211" s="63" t="s">
        <v>114</v>
      </c>
      <c r="Q211" s="63"/>
      <c r="R211" s="65"/>
      <c r="S211" s="77"/>
      <c r="T211" s="78"/>
      <c r="U211" s="79"/>
      <c r="V211" s="77">
        <v>1</v>
      </c>
      <c r="W211" s="80"/>
      <c r="X211" s="81">
        <f t="shared" si="12"/>
        <v>0</v>
      </c>
      <c r="Y211" s="77"/>
      <c r="Z211" s="78"/>
      <c r="AA211" s="79"/>
      <c r="AB211" s="77"/>
      <c r="AC211" s="78"/>
      <c r="AD211" s="79"/>
    </row>
    <row r="212" spans="1:30" x14ac:dyDescent="0.25">
      <c r="A212" s="64" t="s">
        <v>770</v>
      </c>
      <c r="B212" s="64">
        <v>151515</v>
      </c>
      <c r="C212" s="63" t="s">
        <v>771</v>
      </c>
      <c r="D212" s="64" t="s">
        <v>772</v>
      </c>
      <c r="E212" s="63" t="s">
        <v>773</v>
      </c>
      <c r="F212" s="64" t="s">
        <v>109</v>
      </c>
      <c r="G212" s="64" t="s">
        <v>121</v>
      </c>
      <c r="H212" s="64"/>
      <c r="I212" s="64"/>
      <c r="J212" s="64"/>
      <c r="K212" s="63" t="s">
        <v>96</v>
      </c>
      <c r="L212" s="63" t="s">
        <v>765</v>
      </c>
      <c r="M212" s="63" t="s">
        <v>736</v>
      </c>
      <c r="N212" s="63" t="s">
        <v>191</v>
      </c>
      <c r="O212" s="63" t="s">
        <v>113</v>
      </c>
      <c r="P212" s="63" t="s">
        <v>114</v>
      </c>
      <c r="Q212" s="63"/>
      <c r="R212" s="65"/>
      <c r="S212" s="77"/>
      <c r="T212" s="78"/>
      <c r="U212" s="79"/>
      <c r="V212" s="77">
        <v>1</v>
      </c>
      <c r="W212" s="80"/>
      <c r="X212" s="81">
        <f t="shared" si="12"/>
        <v>0</v>
      </c>
      <c r="Y212" s="77"/>
      <c r="Z212" s="78"/>
      <c r="AA212" s="79"/>
      <c r="AB212" s="77"/>
      <c r="AC212" s="78"/>
      <c r="AD212" s="79"/>
    </row>
    <row r="213" spans="1:30" x14ac:dyDescent="0.25">
      <c r="A213" s="64" t="s">
        <v>774</v>
      </c>
      <c r="B213" s="64">
        <v>151519</v>
      </c>
      <c r="C213" s="63" t="s">
        <v>775</v>
      </c>
      <c r="D213" s="64" t="s">
        <v>776</v>
      </c>
      <c r="E213" s="63" t="s">
        <v>769</v>
      </c>
      <c r="F213" s="64" t="s">
        <v>109</v>
      </c>
      <c r="G213" s="64" t="s">
        <v>121</v>
      </c>
      <c r="H213" s="64"/>
      <c r="I213" s="64"/>
      <c r="J213" s="64"/>
      <c r="K213" s="63" t="s">
        <v>96</v>
      </c>
      <c r="L213" s="63" t="s">
        <v>765</v>
      </c>
      <c r="M213" s="63" t="s">
        <v>736</v>
      </c>
      <c r="N213" s="63" t="s">
        <v>191</v>
      </c>
      <c r="O213" s="63" t="s">
        <v>113</v>
      </c>
      <c r="P213" s="63" t="s">
        <v>114</v>
      </c>
      <c r="Q213" s="63"/>
      <c r="R213" s="65"/>
      <c r="S213" s="77"/>
      <c r="T213" s="78"/>
      <c r="U213" s="79"/>
      <c r="V213" s="77">
        <v>1</v>
      </c>
      <c r="W213" s="80"/>
      <c r="X213" s="81">
        <f t="shared" si="12"/>
        <v>0</v>
      </c>
      <c r="Y213" s="77"/>
      <c r="Z213" s="78"/>
      <c r="AA213" s="79"/>
      <c r="AB213" s="77"/>
      <c r="AC213" s="78"/>
      <c r="AD213" s="79"/>
    </row>
    <row r="214" spans="1:30" x14ac:dyDescent="0.25">
      <c r="A214" s="64" t="s">
        <v>777</v>
      </c>
      <c r="B214" s="64">
        <v>151520</v>
      </c>
      <c r="C214" s="63" t="s">
        <v>778</v>
      </c>
      <c r="D214" s="64" t="s">
        <v>779</v>
      </c>
      <c r="E214" s="63" t="s">
        <v>780</v>
      </c>
      <c r="F214" s="64" t="s">
        <v>109</v>
      </c>
      <c r="G214" s="64" t="s">
        <v>121</v>
      </c>
      <c r="H214" s="64"/>
      <c r="I214" s="64"/>
      <c r="J214" s="64"/>
      <c r="K214" s="63" t="s">
        <v>96</v>
      </c>
      <c r="L214" s="63" t="s">
        <v>765</v>
      </c>
      <c r="M214" s="63" t="s">
        <v>736</v>
      </c>
      <c r="N214" s="63" t="s">
        <v>191</v>
      </c>
      <c r="O214" s="63" t="s">
        <v>113</v>
      </c>
      <c r="P214" s="63" t="s">
        <v>114</v>
      </c>
      <c r="Q214" s="63"/>
      <c r="R214" s="65"/>
      <c r="S214" s="77"/>
      <c r="T214" s="78"/>
      <c r="U214" s="79"/>
      <c r="V214" s="77">
        <v>1</v>
      </c>
      <c r="W214" s="80"/>
      <c r="X214" s="81">
        <f t="shared" si="12"/>
        <v>0</v>
      </c>
      <c r="Y214" s="77"/>
      <c r="Z214" s="78"/>
      <c r="AA214" s="79"/>
      <c r="AB214" s="77"/>
      <c r="AC214" s="78"/>
      <c r="AD214" s="79"/>
    </row>
    <row r="215" spans="1:30" x14ac:dyDescent="0.25">
      <c r="A215" s="64" t="s">
        <v>781</v>
      </c>
      <c r="B215" s="64">
        <v>151516</v>
      </c>
      <c r="C215" s="63" t="s">
        <v>782</v>
      </c>
      <c r="D215" s="64" t="s">
        <v>783</v>
      </c>
      <c r="E215" s="63" t="s">
        <v>784</v>
      </c>
      <c r="F215" s="64" t="s">
        <v>109</v>
      </c>
      <c r="G215" s="64" t="s">
        <v>121</v>
      </c>
      <c r="H215" s="64"/>
      <c r="I215" s="64"/>
      <c r="J215" s="64"/>
      <c r="K215" s="63" t="s">
        <v>96</v>
      </c>
      <c r="L215" s="63" t="s">
        <v>765</v>
      </c>
      <c r="M215" s="63" t="s">
        <v>736</v>
      </c>
      <c r="N215" s="63" t="s">
        <v>191</v>
      </c>
      <c r="O215" s="63" t="s">
        <v>113</v>
      </c>
      <c r="P215" s="63" t="s">
        <v>114</v>
      </c>
      <c r="Q215" s="63"/>
      <c r="R215" s="65"/>
      <c r="S215" s="77"/>
      <c r="T215" s="78"/>
      <c r="U215" s="79"/>
      <c r="V215" s="77">
        <v>1</v>
      </c>
      <c r="W215" s="80"/>
      <c r="X215" s="81">
        <f t="shared" si="12"/>
        <v>0</v>
      </c>
      <c r="Y215" s="77"/>
      <c r="Z215" s="78"/>
      <c r="AA215" s="79"/>
      <c r="AB215" s="77"/>
      <c r="AC215" s="78"/>
      <c r="AD215" s="79"/>
    </row>
    <row r="216" spans="1:30" x14ac:dyDescent="0.25">
      <c r="A216" s="64" t="s">
        <v>785</v>
      </c>
      <c r="B216" s="64">
        <v>151517</v>
      </c>
      <c r="C216" s="63" t="s">
        <v>786</v>
      </c>
      <c r="D216" s="64" t="s">
        <v>787</v>
      </c>
      <c r="E216" s="63" t="s">
        <v>788</v>
      </c>
      <c r="F216" s="64" t="s">
        <v>109</v>
      </c>
      <c r="G216" s="64" t="s">
        <v>121</v>
      </c>
      <c r="H216" s="64"/>
      <c r="I216" s="64"/>
      <c r="J216" s="64"/>
      <c r="K216" s="63" t="s">
        <v>96</v>
      </c>
      <c r="L216" s="63" t="s">
        <v>765</v>
      </c>
      <c r="M216" s="63" t="s">
        <v>736</v>
      </c>
      <c r="N216" s="63" t="s">
        <v>191</v>
      </c>
      <c r="O216" s="63" t="s">
        <v>113</v>
      </c>
      <c r="P216" s="63" t="s">
        <v>114</v>
      </c>
      <c r="Q216" s="63"/>
      <c r="R216" s="65"/>
      <c r="S216" s="77"/>
      <c r="T216" s="78"/>
      <c r="U216" s="79"/>
      <c r="V216" s="77">
        <v>1</v>
      </c>
      <c r="W216" s="80"/>
      <c r="X216" s="81">
        <f t="shared" si="12"/>
        <v>0</v>
      </c>
      <c r="Y216" s="77"/>
      <c r="Z216" s="78"/>
      <c r="AA216" s="79"/>
      <c r="AB216" s="77"/>
      <c r="AC216" s="78"/>
      <c r="AD216" s="79"/>
    </row>
    <row r="217" spans="1:30" x14ac:dyDescent="0.25">
      <c r="A217" s="64" t="s">
        <v>789</v>
      </c>
      <c r="B217" s="64">
        <v>140335</v>
      </c>
      <c r="C217" s="63" t="s">
        <v>790</v>
      </c>
      <c r="D217" s="64" t="s">
        <v>791</v>
      </c>
      <c r="E217" s="63" t="s">
        <v>674</v>
      </c>
      <c r="F217" s="64" t="s">
        <v>94</v>
      </c>
      <c r="G217" s="64" t="s">
        <v>95</v>
      </c>
      <c r="H217" s="64"/>
      <c r="I217" s="64"/>
      <c r="J217" s="64"/>
      <c r="K217" s="63" t="s">
        <v>96</v>
      </c>
      <c r="L217" s="63" t="s">
        <v>765</v>
      </c>
      <c r="M217" s="63" t="s">
        <v>736</v>
      </c>
      <c r="N217" s="63" t="s">
        <v>191</v>
      </c>
      <c r="O217" s="63" t="s">
        <v>100</v>
      </c>
      <c r="P217" s="63" t="s">
        <v>101</v>
      </c>
      <c r="Q217" s="63"/>
      <c r="R217" s="65"/>
      <c r="S217" s="77"/>
      <c r="T217" s="78"/>
      <c r="U217" s="79"/>
      <c r="V217" s="77">
        <v>2</v>
      </c>
      <c r="W217" s="80"/>
      <c r="X217" s="81">
        <f t="shared" si="12"/>
        <v>0</v>
      </c>
      <c r="Y217" s="77"/>
      <c r="Z217" s="78"/>
      <c r="AA217" s="79"/>
      <c r="AB217" s="77"/>
      <c r="AC217" s="78"/>
      <c r="AD217" s="79"/>
    </row>
    <row r="218" spans="1:30" x14ac:dyDescent="0.25">
      <c r="A218" s="64" t="s">
        <v>792</v>
      </c>
      <c r="B218" s="64">
        <v>140681</v>
      </c>
      <c r="C218" s="63" t="s">
        <v>793</v>
      </c>
      <c r="D218" s="64" t="s">
        <v>794</v>
      </c>
      <c r="E218" s="63" t="s">
        <v>203</v>
      </c>
      <c r="F218" s="64" t="s">
        <v>94</v>
      </c>
      <c r="G218" s="64" t="s">
        <v>95</v>
      </c>
      <c r="H218" s="64"/>
      <c r="I218" s="64"/>
      <c r="J218" s="64"/>
      <c r="K218" s="63" t="s">
        <v>96</v>
      </c>
      <c r="L218" s="63" t="s">
        <v>765</v>
      </c>
      <c r="M218" s="63" t="s">
        <v>736</v>
      </c>
      <c r="N218" s="63" t="s">
        <v>191</v>
      </c>
      <c r="O218" s="63" t="s">
        <v>100</v>
      </c>
      <c r="P218" s="63" t="s">
        <v>101</v>
      </c>
      <c r="Q218" s="63"/>
      <c r="R218" s="65"/>
      <c r="S218" s="77"/>
      <c r="T218" s="78"/>
      <c r="U218" s="79"/>
      <c r="V218" s="77">
        <v>2</v>
      </c>
      <c r="W218" s="80"/>
      <c r="X218" s="81">
        <f t="shared" si="12"/>
        <v>0</v>
      </c>
      <c r="Y218" s="77"/>
      <c r="Z218" s="78"/>
      <c r="AA218" s="79"/>
      <c r="AB218" s="77"/>
      <c r="AC218" s="78"/>
      <c r="AD218" s="79"/>
    </row>
    <row r="219" spans="1:30" x14ac:dyDescent="0.25">
      <c r="A219" s="64" t="s">
        <v>795</v>
      </c>
      <c r="B219" s="64">
        <v>11511</v>
      </c>
      <c r="C219" s="63" t="s">
        <v>796</v>
      </c>
      <c r="D219" s="64" t="s">
        <v>797</v>
      </c>
      <c r="E219" s="63" t="s">
        <v>798</v>
      </c>
      <c r="F219" s="64" t="s">
        <v>94</v>
      </c>
      <c r="G219" s="64" t="s">
        <v>95</v>
      </c>
      <c r="H219" s="64"/>
      <c r="I219" s="64"/>
      <c r="J219" s="64"/>
      <c r="K219" s="63" t="s">
        <v>96</v>
      </c>
      <c r="L219" s="63" t="s">
        <v>765</v>
      </c>
      <c r="M219" s="63" t="s">
        <v>736</v>
      </c>
      <c r="N219" s="63" t="s">
        <v>191</v>
      </c>
      <c r="O219" s="63" t="s">
        <v>100</v>
      </c>
      <c r="P219" s="63" t="s">
        <v>101</v>
      </c>
      <c r="Q219" s="63"/>
      <c r="R219" s="65"/>
      <c r="S219" s="77"/>
      <c r="T219" s="78"/>
      <c r="U219" s="79"/>
      <c r="V219" s="77">
        <v>2</v>
      </c>
      <c r="W219" s="80"/>
      <c r="X219" s="81">
        <f t="shared" si="12"/>
        <v>0</v>
      </c>
      <c r="Y219" s="77"/>
      <c r="Z219" s="78"/>
      <c r="AA219" s="79"/>
      <c r="AB219" s="77"/>
      <c r="AC219" s="78"/>
      <c r="AD219" s="79"/>
    </row>
    <row r="220" spans="1:30" x14ac:dyDescent="0.25">
      <c r="A220" s="64" t="s">
        <v>799</v>
      </c>
      <c r="B220" s="64" t="s">
        <v>168</v>
      </c>
      <c r="C220" s="63" t="s">
        <v>796</v>
      </c>
      <c r="D220" s="64" t="s">
        <v>800</v>
      </c>
      <c r="E220" s="63" t="s">
        <v>801</v>
      </c>
      <c r="F220" s="64" t="s">
        <v>94</v>
      </c>
      <c r="G220" s="64" t="s">
        <v>95</v>
      </c>
      <c r="H220" s="64"/>
      <c r="I220" s="64"/>
      <c r="J220" s="64"/>
      <c r="K220" s="63" t="s">
        <v>96</v>
      </c>
      <c r="L220" s="63" t="s">
        <v>765</v>
      </c>
      <c r="M220" s="63" t="s">
        <v>736</v>
      </c>
      <c r="N220" s="63" t="s">
        <v>191</v>
      </c>
      <c r="O220" s="63" t="s">
        <v>100</v>
      </c>
      <c r="P220" s="63" t="s">
        <v>101</v>
      </c>
      <c r="Q220" s="63"/>
      <c r="R220" s="65"/>
      <c r="S220" s="77"/>
      <c r="T220" s="78"/>
      <c r="U220" s="79"/>
      <c r="V220" s="77">
        <v>2</v>
      </c>
      <c r="W220" s="80"/>
      <c r="X220" s="81">
        <f t="shared" si="12"/>
        <v>0</v>
      </c>
      <c r="Y220" s="77"/>
      <c r="Z220" s="78"/>
      <c r="AA220" s="79"/>
      <c r="AB220" s="77"/>
      <c r="AC220" s="78"/>
      <c r="AD220" s="79"/>
    </row>
    <row r="221" spans="1:30" x14ac:dyDescent="0.25">
      <c r="A221" s="64" t="s">
        <v>802</v>
      </c>
      <c r="B221" s="64">
        <v>148939</v>
      </c>
      <c r="C221" s="63" t="s">
        <v>803</v>
      </c>
      <c r="D221" s="64" t="s">
        <v>804</v>
      </c>
      <c r="E221" s="63" t="s">
        <v>805</v>
      </c>
      <c r="F221" s="64" t="s">
        <v>94</v>
      </c>
      <c r="G221" s="64" t="s">
        <v>95</v>
      </c>
      <c r="H221" s="64"/>
      <c r="I221" s="64"/>
      <c r="J221" s="64"/>
      <c r="K221" s="63" t="s">
        <v>96</v>
      </c>
      <c r="L221" s="63" t="s">
        <v>765</v>
      </c>
      <c r="M221" s="63" t="s">
        <v>736</v>
      </c>
      <c r="N221" s="63" t="s">
        <v>191</v>
      </c>
      <c r="O221" s="63" t="s">
        <v>100</v>
      </c>
      <c r="P221" s="63" t="s">
        <v>101</v>
      </c>
      <c r="Q221" s="63"/>
      <c r="R221" s="65"/>
      <c r="S221" s="77"/>
      <c r="T221" s="78"/>
      <c r="U221" s="79"/>
      <c r="V221" s="77">
        <v>2</v>
      </c>
      <c r="W221" s="80"/>
      <c r="X221" s="81">
        <f t="shared" si="12"/>
        <v>0</v>
      </c>
      <c r="Y221" s="77"/>
      <c r="Z221" s="78"/>
      <c r="AA221" s="79"/>
      <c r="AB221" s="77"/>
      <c r="AC221" s="78"/>
      <c r="AD221" s="79"/>
    </row>
    <row r="222" spans="1:30" x14ac:dyDescent="0.25">
      <c r="A222" s="64" t="s">
        <v>806</v>
      </c>
      <c r="B222" s="64" t="s">
        <v>807</v>
      </c>
      <c r="C222" s="63" t="s">
        <v>803</v>
      </c>
      <c r="D222" s="64" t="s">
        <v>808</v>
      </c>
      <c r="E222" s="63" t="s">
        <v>674</v>
      </c>
      <c r="F222" s="64" t="s">
        <v>94</v>
      </c>
      <c r="G222" s="64" t="s">
        <v>95</v>
      </c>
      <c r="H222" s="64"/>
      <c r="I222" s="64"/>
      <c r="J222" s="64" t="s">
        <v>809</v>
      </c>
      <c r="K222" s="63" t="s">
        <v>96</v>
      </c>
      <c r="L222" s="63" t="s">
        <v>765</v>
      </c>
      <c r="M222" s="63" t="s">
        <v>736</v>
      </c>
      <c r="N222" s="63" t="s">
        <v>191</v>
      </c>
      <c r="O222" s="63" t="s">
        <v>100</v>
      </c>
      <c r="P222" s="63" t="s">
        <v>101</v>
      </c>
      <c r="Q222" s="63"/>
      <c r="R222" s="65"/>
      <c r="S222" s="77"/>
      <c r="T222" s="78"/>
      <c r="U222" s="79"/>
      <c r="V222" s="77">
        <v>2</v>
      </c>
      <c r="W222" s="80"/>
      <c r="X222" s="81">
        <f t="shared" si="12"/>
        <v>0</v>
      </c>
      <c r="Y222" s="77"/>
      <c r="Z222" s="78"/>
      <c r="AA222" s="79"/>
      <c r="AB222" s="77"/>
      <c r="AC222" s="78"/>
      <c r="AD222" s="79"/>
    </row>
    <row r="223" spans="1:30" x14ac:dyDescent="0.25">
      <c r="A223" s="64" t="s">
        <v>810</v>
      </c>
      <c r="B223" s="64">
        <v>98404</v>
      </c>
      <c r="C223" s="63" t="s">
        <v>811</v>
      </c>
      <c r="D223" s="64" t="s">
        <v>812</v>
      </c>
      <c r="E223" s="63" t="s">
        <v>389</v>
      </c>
      <c r="F223" s="64" t="s">
        <v>165</v>
      </c>
      <c r="G223" s="64" t="s">
        <v>95</v>
      </c>
      <c r="H223" s="64"/>
      <c r="I223" s="64"/>
      <c r="J223" s="64" t="s">
        <v>166</v>
      </c>
      <c r="K223" s="63" t="s">
        <v>96</v>
      </c>
      <c r="L223" s="63" t="s">
        <v>765</v>
      </c>
      <c r="M223" s="63" t="s">
        <v>736</v>
      </c>
      <c r="N223" s="63" t="s">
        <v>191</v>
      </c>
      <c r="O223" s="63" t="s">
        <v>100</v>
      </c>
      <c r="P223" s="63" t="s">
        <v>101</v>
      </c>
      <c r="Q223" s="63"/>
      <c r="R223" s="65"/>
      <c r="S223" s="77"/>
      <c r="T223" s="78"/>
      <c r="U223" s="79"/>
      <c r="V223" s="77">
        <v>2</v>
      </c>
      <c r="W223" s="80"/>
      <c r="X223" s="81">
        <f t="shared" si="12"/>
        <v>0</v>
      </c>
      <c r="Y223" s="77"/>
      <c r="Z223" s="78"/>
      <c r="AA223" s="79"/>
      <c r="AB223" s="77"/>
      <c r="AC223" s="78"/>
      <c r="AD223" s="79"/>
    </row>
    <row r="224" spans="1:30" x14ac:dyDescent="0.25">
      <c r="A224" s="64" t="s">
        <v>813</v>
      </c>
      <c r="B224" s="64" t="s">
        <v>168</v>
      </c>
      <c r="C224" s="63" t="s">
        <v>811</v>
      </c>
      <c r="D224" s="64" t="s">
        <v>169</v>
      </c>
      <c r="E224" s="63" t="s">
        <v>814</v>
      </c>
      <c r="F224" s="64" t="s">
        <v>165</v>
      </c>
      <c r="G224" s="64" t="s">
        <v>95</v>
      </c>
      <c r="H224" s="64"/>
      <c r="I224" s="64"/>
      <c r="J224" s="64" t="s">
        <v>166</v>
      </c>
      <c r="K224" s="63" t="s">
        <v>96</v>
      </c>
      <c r="L224" s="63" t="s">
        <v>765</v>
      </c>
      <c r="M224" s="63" t="s">
        <v>736</v>
      </c>
      <c r="N224" s="63" t="s">
        <v>191</v>
      </c>
      <c r="O224" s="63" t="s">
        <v>100</v>
      </c>
      <c r="P224" s="63" t="s">
        <v>101</v>
      </c>
      <c r="Q224" s="63"/>
      <c r="R224" s="65"/>
      <c r="S224" s="77"/>
      <c r="T224" s="78"/>
      <c r="U224" s="79"/>
      <c r="V224" s="77">
        <v>2</v>
      </c>
      <c r="W224" s="80"/>
      <c r="X224" s="81">
        <f t="shared" si="12"/>
        <v>0</v>
      </c>
      <c r="Y224" s="77"/>
      <c r="Z224" s="78"/>
      <c r="AA224" s="79"/>
      <c r="AB224" s="77"/>
      <c r="AC224" s="78"/>
      <c r="AD224" s="79"/>
    </row>
    <row r="225" spans="1:30" x14ac:dyDescent="0.25">
      <c r="A225" s="64" t="s">
        <v>815</v>
      </c>
      <c r="B225" s="64">
        <v>11509</v>
      </c>
      <c r="C225" s="63" t="s">
        <v>816</v>
      </c>
      <c r="D225" s="64" t="s">
        <v>817</v>
      </c>
      <c r="E225" s="63" t="s">
        <v>389</v>
      </c>
      <c r="F225" s="64" t="s">
        <v>165</v>
      </c>
      <c r="G225" s="64" t="s">
        <v>95</v>
      </c>
      <c r="H225" s="64"/>
      <c r="I225" s="64"/>
      <c r="J225" s="64" t="s">
        <v>166</v>
      </c>
      <c r="K225" s="63" t="s">
        <v>96</v>
      </c>
      <c r="L225" s="63" t="s">
        <v>765</v>
      </c>
      <c r="M225" s="63" t="s">
        <v>736</v>
      </c>
      <c r="N225" s="63" t="s">
        <v>191</v>
      </c>
      <c r="O225" s="63" t="s">
        <v>100</v>
      </c>
      <c r="P225" s="63" t="s">
        <v>101</v>
      </c>
      <c r="Q225" s="63"/>
      <c r="R225" s="65"/>
      <c r="S225" s="77"/>
      <c r="T225" s="78"/>
      <c r="U225" s="79"/>
      <c r="V225" s="77">
        <v>2</v>
      </c>
      <c r="W225" s="80"/>
      <c r="X225" s="81">
        <f t="shared" si="12"/>
        <v>0</v>
      </c>
      <c r="Y225" s="77"/>
      <c r="Z225" s="78"/>
      <c r="AA225" s="79"/>
      <c r="AB225" s="77"/>
      <c r="AC225" s="78"/>
      <c r="AD225" s="79"/>
    </row>
    <row r="226" spans="1:30" x14ac:dyDescent="0.25">
      <c r="A226" s="64" t="s">
        <v>818</v>
      </c>
      <c r="B226" s="64" t="s">
        <v>168</v>
      </c>
      <c r="C226" s="63" t="s">
        <v>816</v>
      </c>
      <c r="D226" s="64" t="s">
        <v>169</v>
      </c>
      <c r="E226" s="63" t="s">
        <v>814</v>
      </c>
      <c r="F226" s="64" t="s">
        <v>165</v>
      </c>
      <c r="G226" s="64" t="s">
        <v>95</v>
      </c>
      <c r="H226" s="64"/>
      <c r="I226" s="64"/>
      <c r="J226" s="64" t="s">
        <v>166</v>
      </c>
      <c r="K226" s="63" t="s">
        <v>96</v>
      </c>
      <c r="L226" s="63" t="s">
        <v>765</v>
      </c>
      <c r="M226" s="63" t="s">
        <v>736</v>
      </c>
      <c r="N226" s="63" t="s">
        <v>191</v>
      </c>
      <c r="O226" s="63" t="s">
        <v>100</v>
      </c>
      <c r="P226" s="63" t="s">
        <v>101</v>
      </c>
      <c r="Q226" s="63"/>
      <c r="R226" s="65"/>
      <c r="S226" s="77"/>
      <c r="T226" s="78"/>
      <c r="U226" s="79"/>
      <c r="V226" s="77">
        <v>2</v>
      </c>
      <c r="W226" s="80"/>
      <c r="X226" s="81">
        <f t="shared" si="12"/>
        <v>0</v>
      </c>
      <c r="Y226" s="77"/>
      <c r="Z226" s="78"/>
      <c r="AA226" s="79"/>
      <c r="AB226" s="77"/>
      <c r="AC226" s="78"/>
      <c r="AD226" s="79"/>
    </row>
    <row r="227" spans="1:30" x14ac:dyDescent="0.25">
      <c r="A227" s="64" t="s">
        <v>819</v>
      </c>
      <c r="B227" s="64">
        <v>133512</v>
      </c>
      <c r="C227" s="63" t="s">
        <v>820</v>
      </c>
      <c r="D227" s="64" t="s">
        <v>821</v>
      </c>
      <c r="E227" s="63" t="s">
        <v>822</v>
      </c>
      <c r="F227" s="64" t="s">
        <v>165</v>
      </c>
      <c r="G227" s="64" t="s">
        <v>95</v>
      </c>
      <c r="H227" s="64"/>
      <c r="I227" s="64"/>
      <c r="J227" s="64" t="s">
        <v>166</v>
      </c>
      <c r="K227" s="63" t="s">
        <v>96</v>
      </c>
      <c r="L227" s="63" t="s">
        <v>765</v>
      </c>
      <c r="M227" s="63" t="s">
        <v>736</v>
      </c>
      <c r="N227" s="63" t="s">
        <v>191</v>
      </c>
      <c r="O227" s="63" t="s">
        <v>100</v>
      </c>
      <c r="P227" s="63" t="s">
        <v>101</v>
      </c>
      <c r="Q227" s="63"/>
      <c r="R227" s="65"/>
      <c r="S227" s="77"/>
      <c r="T227" s="78"/>
      <c r="U227" s="79"/>
      <c r="V227" s="77">
        <v>2</v>
      </c>
      <c r="W227" s="80"/>
      <c r="X227" s="81">
        <f t="shared" si="12"/>
        <v>0</v>
      </c>
      <c r="Y227" s="77"/>
      <c r="Z227" s="78"/>
      <c r="AA227" s="79"/>
      <c r="AB227" s="77"/>
      <c r="AC227" s="78"/>
      <c r="AD227" s="79"/>
    </row>
    <row r="228" spans="1:30" x14ac:dyDescent="0.25">
      <c r="A228" s="64" t="s">
        <v>823</v>
      </c>
      <c r="B228" s="64" t="s">
        <v>168</v>
      </c>
      <c r="C228" s="63" t="s">
        <v>820</v>
      </c>
      <c r="D228" s="64" t="s">
        <v>169</v>
      </c>
      <c r="E228" s="63" t="s">
        <v>814</v>
      </c>
      <c r="F228" s="64" t="s">
        <v>165</v>
      </c>
      <c r="G228" s="64" t="s">
        <v>95</v>
      </c>
      <c r="H228" s="64"/>
      <c r="I228" s="64"/>
      <c r="J228" s="64" t="s">
        <v>166</v>
      </c>
      <c r="K228" s="63" t="s">
        <v>96</v>
      </c>
      <c r="L228" s="63" t="s">
        <v>765</v>
      </c>
      <c r="M228" s="63" t="s">
        <v>736</v>
      </c>
      <c r="N228" s="63" t="s">
        <v>191</v>
      </c>
      <c r="O228" s="63" t="s">
        <v>100</v>
      </c>
      <c r="P228" s="63" t="s">
        <v>101</v>
      </c>
      <c r="Q228" s="63"/>
      <c r="R228" s="65"/>
      <c r="S228" s="77"/>
      <c r="T228" s="78"/>
      <c r="U228" s="79"/>
      <c r="V228" s="77">
        <v>2</v>
      </c>
      <c r="W228" s="80"/>
      <c r="X228" s="81">
        <f t="shared" si="12"/>
        <v>0</v>
      </c>
      <c r="Y228" s="77"/>
      <c r="Z228" s="78"/>
      <c r="AA228" s="79"/>
      <c r="AB228" s="77"/>
      <c r="AC228" s="78"/>
      <c r="AD228" s="79"/>
    </row>
    <row r="229" spans="1:30" x14ac:dyDescent="0.25">
      <c r="A229" s="64" t="s">
        <v>824</v>
      </c>
      <c r="B229" s="64">
        <v>153080</v>
      </c>
      <c r="C229" s="63" t="s">
        <v>825</v>
      </c>
      <c r="D229" s="64" t="s">
        <v>826</v>
      </c>
      <c r="E229" s="63" t="s">
        <v>827</v>
      </c>
      <c r="F229" s="64" t="s">
        <v>175</v>
      </c>
      <c r="G229" s="64" t="s">
        <v>176</v>
      </c>
      <c r="H229" s="64"/>
      <c r="I229" s="64"/>
      <c r="J229" s="64" t="s">
        <v>177</v>
      </c>
      <c r="K229" s="63" t="s">
        <v>96</v>
      </c>
      <c r="L229" s="63" t="s">
        <v>765</v>
      </c>
      <c r="M229" s="63" t="s">
        <v>736</v>
      </c>
      <c r="N229" s="63" t="s">
        <v>191</v>
      </c>
      <c r="O229" s="63" t="s">
        <v>113</v>
      </c>
      <c r="P229" s="63" t="s">
        <v>178</v>
      </c>
      <c r="Q229" s="63" t="s">
        <v>179</v>
      </c>
      <c r="R229" s="65"/>
      <c r="S229" s="77">
        <v>52</v>
      </c>
      <c r="T229" s="80"/>
      <c r="U229" s="81">
        <f t="shared" ref="U229" si="13">S229*T229</f>
        <v>0</v>
      </c>
      <c r="V229" s="77">
        <v>1</v>
      </c>
      <c r="W229" s="80"/>
      <c r="X229" s="81">
        <f t="shared" si="12"/>
        <v>0</v>
      </c>
      <c r="Y229" s="77"/>
      <c r="Z229" s="78"/>
      <c r="AA229" s="79"/>
      <c r="AB229" s="77"/>
      <c r="AC229" s="78"/>
      <c r="AD229" s="79"/>
    </row>
    <row r="230" spans="1:30" x14ac:dyDescent="0.25">
      <c r="A230" s="64" t="s">
        <v>828</v>
      </c>
      <c r="B230" s="64">
        <v>145654</v>
      </c>
      <c r="C230" s="63" t="s">
        <v>829</v>
      </c>
      <c r="D230" s="64" t="s">
        <v>830</v>
      </c>
      <c r="E230" s="63" t="s">
        <v>220</v>
      </c>
      <c r="F230" s="64" t="s">
        <v>175</v>
      </c>
      <c r="G230" s="64" t="s">
        <v>121</v>
      </c>
      <c r="H230" s="64"/>
      <c r="I230" s="64"/>
      <c r="J230" s="64" t="s">
        <v>177</v>
      </c>
      <c r="K230" s="63" t="s">
        <v>96</v>
      </c>
      <c r="L230" s="63" t="s">
        <v>765</v>
      </c>
      <c r="M230" s="63" t="s">
        <v>736</v>
      </c>
      <c r="N230" s="63" t="s">
        <v>191</v>
      </c>
      <c r="O230" s="63" t="s">
        <v>113</v>
      </c>
      <c r="P230" s="63" t="s">
        <v>184</v>
      </c>
      <c r="Q230" s="63" t="s">
        <v>179</v>
      </c>
      <c r="R230" s="65"/>
      <c r="S230" s="77"/>
      <c r="T230" s="78"/>
      <c r="U230" s="79"/>
      <c r="V230" s="77">
        <v>1</v>
      </c>
      <c r="W230" s="80"/>
      <c r="X230" s="81">
        <f t="shared" si="12"/>
        <v>0</v>
      </c>
      <c r="Y230" s="77"/>
      <c r="Z230" s="78"/>
      <c r="AA230" s="79"/>
      <c r="AB230" s="77"/>
      <c r="AC230" s="78"/>
      <c r="AD230" s="79"/>
    </row>
    <row r="231" spans="1:30" x14ac:dyDescent="0.25">
      <c r="A231" s="64" t="s">
        <v>831</v>
      </c>
      <c r="B231" s="64">
        <v>96314</v>
      </c>
      <c r="C231" s="63" t="s">
        <v>832</v>
      </c>
      <c r="D231" s="64" t="s">
        <v>833</v>
      </c>
      <c r="E231" s="63" t="s">
        <v>834</v>
      </c>
      <c r="F231" s="64" t="s">
        <v>109</v>
      </c>
      <c r="G231" s="64" t="s">
        <v>121</v>
      </c>
      <c r="H231" s="64"/>
      <c r="I231" s="64"/>
      <c r="J231" s="64"/>
      <c r="K231" s="63" t="s">
        <v>502</v>
      </c>
      <c r="L231" s="63" t="s">
        <v>835</v>
      </c>
      <c r="M231" s="63" t="s">
        <v>836</v>
      </c>
      <c r="N231" s="63" t="s">
        <v>191</v>
      </c>
      <c r="O231" s="63" t="s">
        <v>113</v>
      </c>
      <c r="P231" s="63" t="s">
        <v>114</v>
      </c>
      <c r="Q231" s="63"/>
      <c r="R231" s="65"/>
      <c r="S231" s="77"/>
      <c r="T231" s="78"/>
      <c r="U231" s="79"/>
      <c r="V231" s="77">
        <v>1</v>
      </c>
      <c r="W231" s="80"/>
      <c r="X231" s="81">
        <f t="shared" si="12"/>
        <v>0</v>
      </c>
      <c r="Y231" s="77"/>
      <c r="Z231" s="78"/>
      <c r="AA231" s="79"/>
      <c r="AB231" s="77"/>
      <c r="AC231" s="78"/>
      <c r="AD231" s="79"/>
    </row>
    <row r="232" spans="1:30" x14ac:dyDescent="0.25">
      <c r="A232" s="64" t="s">
        <v>837</v>
      </c>
      <c r="B232" s="64">
        <v>51784</v>
      </c>
      <c r="C232" s="63" t="s">
        <v>838</v>
      </c>
      <c r="D232" s="64" t="s">
        <v>839</v>
      </c>
      <c r="E232" s="63" t="s">
        <v>840</v>
      </c>
      <c r="F232" s="64" t="s">
        <v>109</v>
      </c>
      <c r="G232" s="64" t="s">
        <v>121</v>
      </c>
      <c r="H232" s="64"/>
      <c r="I232" s="64"/>
      <c r="J232" s="64"/>
      <c r="K232" s="63" t="s">
        <v>96</v>
      </c>
      <c r="L232" s="63" t="s">
        <v>841</v>
      </c>
      <c r="M232" s="63" t="s">
        <v>836</v>
      </c>
      <c r="N232" s="63" t="s">
        <v>191</v>
      </c>
      <c r="O232" s="63" t="s">
        <v>113</v>
      </c>
      <c r="P232" s="63" t="s">
        <v>114</v>
      </c>
      <c r="Q232" s="63"/>
      <c r="R232" s="65"/>
      <c r="S232" s="77"/>
      <c r="T232" s="78"/>
      <c r="U232" s="79"/>
      <c r="V232" s="77">
        <v>1</v>
      </c>
      <c r="W232" s="80"/>
      <c r="X232" s="81">
        <f t="shared" si="12"/>
        <v>0</v>
      </c>
      <c r="Y232" s="77"/>
      <c r="Z232" s="78"/>
      <c r="AA232" s="79"/>
      <c r="AB232" s="77"/>
      <c r="AC232" s="78"/>
      <c r="AD232" s="79"/>
    </row>
    <row r="233" spans="1:30" x14ac:dyDescent="0.25">
      <c r="A233" s="64" t="s">
        <v>842</v>
      </c>
      <c r="B233" s="64">
        <v>51830</v>
      </c>
      <c r="C233" s="63" t="s">
        <v>843</v>
      </c>
      <c r="D233" s="64">
        <v>85052219000</v>
      </c>
      <c r="E233" s="63" t="s">
        <v>844</v>
      </c>
      <c r="F233" s="64" t="s">
        <v>109</v>
      </c>
      <c r="G233" s="64" t="s">
        <v>121</v>
      </c>
      <c r="H233" s="64"/>
      <c r="I233" s="64"/>
      <c r="J233" s="64"/>
      <c r="K233" s="63" t="s">
        <v>96</v>
      </c>
      <c r="L233" s="63" t="s">
        <v>845</v>
      </c>
      <c r="M233" s="63" t="s">
        <v>836</v>
      </c>
      <c r="N233" s="63" t="s">
        <v>191</v>
      </c>
      <c r="O233" s="63" t="s">
        <v>113</v>
      </c>
      <c r="P233" s="63" t="s">
        <v>114</v>
      </c>
      <c r="Q233" s="63"/>
      <c r="R233" s="65"/>
      <c r="S233" s="77"/>
      <c r="T233" s="78"/>
      <c r="U233" s="79"/>
      <c r="V233" s="77">
        <v>1</v>
      </c>
      <c r="W233" s="80"/>
      <c r="X233" s="81">
        <f t="shared" si="12"/>
        <v>0</v>
      </c>
      <c r="Y233" s="77"/>
      <c r="Z233" s="78"/>
      <c r="AA233" s="79"/>
      <c r="AB233" s="77"/>
      <c r="AC233" s="78"/>
      <c r="AD233" s="79"/>
    </row>
    <row r="234" spans="1:30" x14ac:dyDescent="0.25">
      <c r="A234" s="64" t="s">
        <v>846</v>
      </c>
      <c r="B234" s="64">
        <v>51950</v>
      </c>
      <c r="C234" s="63" t="s">
        <v>847</v>
      </c>
      <c r="D234" s="64" t="s">
        <v>848</v>
      </c>
      <c r="E234" s="63" t="s">
        <v>849</v>
      </c>
      <c r="F234" s="64" t="s">
        <v>109</v>
      </c>
      <c r="G234" s="64" t="s">
        <v>121</v>
      </c>
      <c r="H234" s="64"/>
      <c r="I234" s="64"/>
      <c r="J234" s="64"/>
      <c r="K234" s="63" t="s">
        <v>502</v>
      </c>
      <c r="L234" s="63" t="s">
        <v>850</v>
      </c>
      <c r="M234" s="63" t="s">
        <v>836</v>
      </c>
      <c r="N234" s="63" t="s">
        <v>191</v>
      </c>
      <c r="O234" s="63" t="s">
        <v>113</v>
      </c>
      <c r="P234" s="63" t="s">
        <v>114</v>
      </c>
      <c r="Q234" s="63"/>
      <c r="R234" s="65"/>
      <c r="S234" s="77"/>
      <c r="T234" s="78"/>
      <c r="U234" s="79"/>
      <c r="V234" s="77">
        <v>1</v>
      </c>
      <c r="W234" s="80"/>
      <c r="X234" s="81">
        <f t="shared" si="12"/>
        <v>0</v>
      </c>
      <c r="Y234" s="77"/>
      <c r="Z234" s="78"/>
      <c r="AA234" s="79"/>
      <c r="AB234" s="77"/>
      <c r="AC234" s="78"/>
      <c r="AD234" s="79"/>
    </row>
    <row r="235" spans="1:30" x14ac:dyDescent="0.25">
      <c r="A235" s="64" t="s">
        <v>851</v>
      </c>
      <c r="B235" s="64">
        <v>130645</v>
      </c>
      <c r="C235" s="63" t="s">
        <v>852</v>
      </c>
      <c r="D235" s="64" t="s">
        <v>853</v>
      </c>
      <c r="E235" s="63" t="s">
        <v>854</v>
      </c>
      <c r="F235" s="64" t="s">
        <v>109</v>
      </c>
      <c r="G235" s="64" t="s">
        <v>121</v>
      </c>
      <c r="H235" s="64"/>
      <c r="I235" s="64"/>
      <c r="J235" s="64"/>
      <c r="K235" s="63" t="s">
        <v>96</v>
      </c>
      <c r="L235" s="63" t="s">
        <v>855</v>
      </c>
      <c r="M235" s="63" t="s">
        <v>836</v>
      </c>
      <c r="N235" s="63" t="s">
        <v>191</v>
      </c>
      <c r="O235" s="63" t="s">
        <v>113</v>
      </c>
      <c r="P235" s="63" t="s">
        <v>114</v>
      </c>
      <c r="Q235" s="63"/>
      <c r="R235" s="65"/>
      <c r="S235" s="77"/>
      <c r="T235" s="78"/>
      <c r="U235" s="79"/>
      <c r="V235" s="77">
        <v>1</v>
      </c>
      <c r="W235" s="80"/>
      <c r="X235" s="81">
        <f t="shared" si="12"/>
        <v>0</v>
      </c>
      <c r="Y235" s="77"/>
      <c r="Z235" s="78"/>
      <c r="AA235" s="79"/>
      <c r="AB235" s="77"/>
      <c r="AC235" s="78"/>
      <c r="AD235" s="79"/>
    </row>
    <row r="236" spans="1:30" x14ac:dyDescent="0.25">
      <c r="A236" s="64" t="s">
        <v>856</v>
      </c>
      <c r="B236" s="64">
        <v>130646</v>
      </c>
      <c r="C236" s="63" t="s">
        <v>857</v>
      </c>
      <c r="D236" s="64" t="s">
        <v>858</v>
      </c>
      <c r="E236" s="63" t="s">
        <v>859</v>
      </c>
      <c r="F236" s="64" t="s">
        <v>109</v>
      </c>
      <c r="G236" s="64" t="s">
        <v>121</v>
      </c>
      <c r="H236" s="64"/>
      <c r="I236" s="64"/>
      <c r="J236" s="64"/>
      <c r="K236" s="63" t="s">
        <v>96</v>
      </c>
      <c r="L236" s="63" t="s">
        <v>855</v>
      </c>
      <c r="M236" s="63" t="s">
        <v>836</v>
      </c>
      <c r="N236" s="63" t="s">
        <v>191</v>
      </c>
      <c r="O236" s="63" t="s">
        <v>113</v>
      </c>
      <c r="P236" s="63" t="s">
        <v>114</v>
      </c>
      <c r="Q236" s="63"/>
      <c r="R236" s="65"/>
      <c r="S236" s="77"/>
      <c r="T236" s="78"/>
      <c r="U236" s="79"/>
      <c r="V236" s="77">
        <v>1</v>
      </c>
      <c r="W236" s="80"/>
      <c r="X236" s="81">
        <f t="shared" si="12"/>
        <v>0</v>
      </c>
      <c r="Y236" s="77"/>
      <c r="Z236" s="78"/>
      <c r="AA236" s="79"/>
      <c r="AB236" s="77"/>
      <c r="AC236" s="78"/>
      <c r="AD236" s="79"/>
    </row>
    <row r="237" spans="1:30" x14ac:dyDescent="0.25">
      <c r="A237" s="64" t="s">
        <v>860</v>
      </c>
      <c r="B237" s="64">
        <v>117736</v>
      </c>
      <c r="C237" s="63" t="s">
        <v>861</v>
      </c>
      <c r="D237" s="64" t="s">
        <v>862</v>
      </c>
      <c r="E237" s="63" t="s">
        <v>863</v>
      </c>
      <c r="F237" s="64" t="s">
        <v>146</v>
      </c>
      <c r="G237" s="64" t="s">
        <v>121</v>
      </c>
      <c r="H237" s="64"/>
      <c r="I237" s="64"/>
      <c r="J237" s="64"/>
      <c r="K237" s="63" t="s">
        <v>96</v>
      </c>
      <c r="L237" s="63" t="s">
        <v>855</v>
      </c>
      <c r="M237" s="63" t="s">
        <v>836</v>
      </c>
      <c r="N237" s="63" t="s">
        <v>191</v>
      </c>
      <c r="O237" s="63" t="s">
        <v>137</v>
      </c>
      <c r="P237" s="63" t="s">
        <v>138</v>
      </c>
      <c r="Q237" s="63"/>
      <c r="R237" s="65"/>
      <c r="S237" s="77"/>
      <c r="T237" s="78"/>
      <c r="U237" s="79"/>
      <c r="V237" s="77">
        <v>1</v>
      </c>
      <c r="W237" s="80"/>
      <c r="X237" s="81">
        <f t="shared" si="12"/>
        <v>0</v>
      </c>
      <c r="Y237" s="77"/>
      <c r="Z237" s="78"/>
      <c r="AA237" s="79"/>
      <c r="AB237" s="77"/>
      <c r="AC237" s="78"/>
      <c r="AD237" s="79"/>
    </row>
    <row r="238" spans="1:30" x14ac:dyDescent="0.25">
      <c r="A238" s="64" t="s">
        <v>864</v>
      </c>
      <c r="B238" s="64">
        <v>132980</v>
      </c>
      <c r="C238" s="63" t="s">
        <v>865</v>
      </c>
      <c r="D238" s="64" t="s">
        <v>866</v>
      </c>
      <c r="E238" s="63" t="s">
        <v>867</v>
      </c>
      <c r="F238" s="64" t="s">
        <v>94</v>
      </c>
      <c r="G238" s="64" t="s">
        <v>95</v>
      </c>
      <c r="H238" s="64"/>
      <c r="I238" s="64"/>
      <c r="J238" s="64" t="s">
        <v>809</v>
      </c>
      <c r="K238" s="63" t="s">
        <v>96</v>
      </c>
      <c r="L238" s="63" t="s">
        <v>855</v>
      </c>
      <c r="M238" s="63" t="s">
        <v>836</v>
      </c>
      <c r="N238" s="63" t="s">
        <v>191</v>
      </c>
      <c r="O238" s="63" t="s">
        <v>100</v>
      </c>
      <c r="P238" s="63" t="s">
        <v>101</v>
      </c>
      <c r="Q238" s="63"/>
      <c r="R238" s="65"/>
      <c r="S238" s="77"/>
      <c r="T238" s="78"/>
      <c r="U238" s="79"/>
      <c r="V238" s="77">
        <v>2</v>
      </c>
      <c r="W238" s="80"/>
      <c r="X238" s="81">
        <f t="shared" si="12"/>
        <v>0</v>
      </c>
      <c r="Y238" s="77"/>
      <c r="Z238" s="78"/>
      <c r="AA238" s="79"/>
      <c r="AB238" s="77"/>
      <c r="AC238" s="78"/>
      <c r="AD238" s="79"/>
    </row>
    <row r="239" spans="1:30" x14ac:dyDescent="0.25">
      <c r="A239" s="64" t="s">
        <v>868</v>
      </c>
      <c r="B239" s="64">
        <v>96280</v>
      </c>
      <c r="C239" s="63" t="s">
        <v>869</v>
      </c>
      <c r="D239" s="64" t="s">
        <v>870</v>
      </c>
      <c r="E239" s="63" t="s">
        <v>871</v>
      </c>
      <c r="F239" s="64" t="s">
        <v>94</v>
      </c>
      <c r="G239" s="64" t="s">
        <v>95</v>
      </c>
      <c r="H239" s="64"/>
      <c r="I239" s="64"/>
      <c r="J239" s="64" t="s">
        <v>809</v>
      </c>
      <c r="K239" s="63" t="s">
        <v>96</v>
      </c>
      <c r="L239" s="63" t="s">
        <v>855</v>
      </c>
      <c r="M239" s="63" t="s">
        <v>836</v>
      </c>
      <c r="N239" s="63" t="s">
        <v>191</v>
      </c>
      <c r="O239" s="63" t="s">
        <v>100</v>
      </c>
      <c r="P239" s="63" t="s">
        <v>101</v>
      </c>
      <c r="Q239" s="63"/>
      <c r="R239" s="65"/>
      <c r="S239" s="77"/>
      <c r="T239" s="78"/>
      <c r="U239" s="79"/>
      <c r="V239" s="77">
        <v>2</v>
      </c>
      <c r="W239" s="80"/>
      <c r="X239" s="81">
        <f t="shared" si="12"/>
        <v>0</v>
      </c>
      <c r="Y239" s="77"/>
      <c r="Z239" s="78"/>
      <c r="AA239" s="79"/>
      <c r="AB239" s="77"/>
      <c r="AC239" s="78"/>
      <c r="AD239" s="79"/>
    </row>
    <row r="240" spans="1:30" x14ac:dyDescent="0.25">
      <c r="A240" s="64" t="s">
        <v>872</v>
      </c>
      <c r="B240" s="64">
        <v>141762</v>
      </c>
      <c r="C240" s="63" t="s">
        <v>873</v>
      </c>
      <c r="D240" s="64" t="s">
        <v>874</v>
      </c>
      <c r="E240" s="63" t="s">
        <v>216</v>
      </c>
      <c r="F240" s="64" t="s">
        <v>175</v>
      </c>
      <c r="G240" s="64" t="s">
        <v>176</v>
      </c>
      <c r="H240" s="64"/>
      <c r="I240" s="64"/>
      <c r="J240" s="64" t="s">
        <v>177</v>
      </c>
      <c r="K240" s="63" t="s">
        <v>96</v>
      </c>
      <c r="L240" s="63" t="s">
        <v>855</v>
      </c>
      <c r="M240" s="63" t="s">
        <v>836</v>
      </c>
      <c r="N240" s="63" t="s">
        <v>191</v>
      </c>
      <c r="O240" s="63" t="s">
        <v>113</v>
      </c>
      <c r="P240" s="63" t="s">
        <v>178</v>
      </c>
      <c r="Q240" s="63" t="s">
        <v>179</v>
      </c>
      <c r="R240" s="65"/>
      <c r="S240" s="77">
        <v>52</v>
      </c>
      <c r="T240" s="80"/>
      <c r="U240" s="81">
        <f t="shared" ref="U240" si="14">S240*T240</f>
        <v>0</v>
      </c>
      <c r="V240" s="77">
        <v>1</v>
      </c>
      <c r="W240" s="80"/>
      <c r="X240" s="81">
        <f t="shared" si="12"/>
        <v>0</v>
      </c>
      <c r="Y240" s="77"/>
      <c r="Z240" s="78"/>
      <c r="AA240" s="79"/>
      <c r="AB240" s="77"/>
      <c r="AC240" s="78"/>
      <c r="AD240" s="79"/>
    </row>
    <row r="241" spans="1:30" x14ac:dyDescent="0.25">
      <c r="A241" s="64" t="s">
        <v>875</v>
      </c>
      <c r="B241" s="64">
        <v>134502</v>
      </c>
      <c r="C241" s="63" t="s">
        <v>876</v>
      </c>
      <c r="D241" s="64" t="s">
        <v>877</v>
      </c>
      <c r="E241" s="63" t="s">
        <v>183</v>
      </c>
      <c r="F241" s="64" t="s">
        <v>175</v>
      </c>
      <c r="G241" s="64" t="s">
        <v>121</v>
      </c>
      <c r="H241" s="64"/>
      <c r="I241" s="64"/>
      <c r="J241" s="64" t="s">
        <v>177</v>
      </c>
      <c r="K241" s="63" t="s">
        <v>96</v>
      </c>
      <c r="L241" s="63" t="s">
        <v>855</v>
      </c>
      <c r="M241" s="63" t="s">
        <v>836</v>
      </c>
      <c r="N241" s="63" t="s">
        <v>191</v>
      </c>
      <c r="O241" s="63" t="s">
        <v>113</v>
      </c>
      <c r="P241" s="63" t="s">
        <v>184</v>
      </c>
      <c r="Q241" s="63" t="s">
        <v>179</v>
      </c>
      <c r="R241" s="65"/>
      <c r="S241" s="77"/>
      <c r="T241" s="78"/>
      <c r="U241" s="79"/>
      <c r="V241" s="77">
        <v>1</v>
      </c>
      <c r="W241" s="80"/>
      <c r="X241" s="81">
        <f t="shared" si="12"/>
        <v>0</v>
      </c>
      <c r="Y241" s="77"/>
      <c r="Z241" s="78"/>
      <c r="AA241" s="79"/>
      <c r="AB241" s="77"/>
      <c r="AC241" s="78"/>
      <c r="AD241" s="79"/>
    </row>
    <row r="242" spans="1:30" x14ac:dyDescent="0.25">
      <c r="A242" s="64" t="s">
        <v>878</v>
      </c>
      <c r="B242" s="64">
        <v>116205</v>
      </c>
      <c r="C242" s="63" t="s">
        <v>879</v>
      </c>
      <c r="D242" s="64" t="s">
        <v>880</v>
      </c>
      <c r="E242" s="63" t="s">
        <v>881</v>
      </c>
      <c r="F242" s="64" t="s">
        <v>882</v>
      </c>
      <c r="G242" s="64" t="s">
        <v>121</v>
      </c>
      <c r="H242" s="64"/>
      <c r="I242" s="64"/>
      <c r="J242" s="64"/>
      <c r="K242" s="63" t="s">
        <v>96</v>
      </c>
      <c r="L242" s="63" t="s">
        <v>883</v>
      </c>
      <c r="M242" s="63" t="s">
        <v>884</v>
      </c>
      <c r="N242" s="63" t="s">
        <v>191</v>
      </c>
      <c r="O242" s="63" t="s">
        <v>137</v>
      </c>
      <c r="P242" s="63" t="s">
        <v>138</v>
      </c>
      <c r="Q242" s="63"/>
      <c r="R242" s="65"/>
      <c r="S242" s="77"/>
      <c r="T242" s="78"/>
      <c r="U242" s="79"/>
      <c r="V242" s="77">
        <v>1</v>
      </c>
      <c r="W242" s="80"/>
      <c r="X242" s="81">
        <f t="shared" si="12"/>
        <v>0</v>
      </c>
      <c r="Y242" s="77"/>
      <c r="Z242" s="78"/>
      <c r="AA242" s="79"/>
      <c r="AB242" s="77"/>
      <c r="AC242" s="78"/>
      <c r="AD242" s="79"/>
    </row>
    <row r="243" spans="1:30" x14ac:dyDescent="0.25">
      <c r="A243" s="64" t="s">
        <v>885</v>
      </c>
      <c r="B243" s="64">
        <v>117672</v>
      </c>
      <c r="C243" s="63" t="s">
        <v>886</v>
      </c>
      <c r="D243" s="64" t="s">
        <v>887</v>
      </c>
      <c r="E243" s="63" t="s">
        <v>881</v>
      </c>
      <c r="F243" s="64" t="s">
        <v>882</v>
      </c>
      <c r="G243" s="64" t="s">
        <v>121</v>
      </c>
      <c r="H243" s="64"/>
      <c r="I243" s="64"/>
      <c r="J243" s="64"/>
      <c r="K243" s="63" t="s">
        <v>96</v>
      </c>
      <c r="L243" s="63" t="s">
        <v>883</v>
      </c>
      <c r="M243" s="63" t="s">
        <v>884</v>
      </c>
      <c r="N243" s="63" t="s">
        <v>191</v>
      </c>
      <c r="O243" s="63" t="s">
        <v>137</v>
      </c>
      <c r="P243" s="63" t="s">
        <v>138</v>
      </c>
      <c r="Q243" s="63"/>
      <c r="R243" s="65"/>
      <c r="S243" s="77"/>
      <c r="T243" s="78"/>
      <c r="U243" s="79"/>
      <c r="V243" s="77">
        <v>1</v>
      </c>
      <c r="W243" s="80"/>
      <c r="X243" s="81">
        <f t="shared" si="12"/>
        <v>0</v>
      </c>
      <c r="Y243" s="77"/>
      <c r="Z243" s="78"/>
      <c r="AA243" s="79"/>
      <c r="AB243" s="77"/>
      <c r="AC243" s="78"/>
      <c r="AD243" s="79"/>
    </row>
    <row r="244" spans="1:30" x14ac:dyDescent="0.25">
      <c r="A244" s="64" t="s">
        <v>888</v>
      </c>
      <c r="B244" s="64">
        <v>153580</v>
      </c>
      <c r="C244" s="63" t="s">
        <v>889</v>
      </c>
      <c r="D244" s="63" t="s">
        <v>890</v>
      </c>
      <c r="E244" s="63" t="s">
        <v>891</v>
      </c>
      <c r="F244" s="64" t="s">
        <v>109</v>
      </c>
      <c r="G244" s="64" t="s">
        <v>121</v>
      </c>
      <c r="H244" s="64"/>
      <c r="I244" s="64"/>
      <c r="J244" s="64"/>
      <c r="K244" s="63" t="s">
        <v>96</v>
      </c>
      <c r="L244" s="63" t="s">
        <v>892</v>
      </c>
      <c r="M244" s="63" t="s">
        <v>884</v>
      </c>
      <c r="N244" s="63" t="s">
        <v>191</v>
      </c>
      <c r="O244" s="63" t="s">
        <v>113</v>
      </c>
      <c r="P244" s="63" t="s">
        <v>114</v>
      </c>
      <c r="Q244" s="63"/>
      <c r="R244" s="65"/>
      <c r="S244" s="77"/>
      <c r="T244" s="78"/>
      <c r="U244" s="79"/>
      <c r="V244" s="77">
        <v>1</v>
      </c>
      <c r="W244" s="80"/>
      <c r="X244" s="81">
        <f t="shared" si="12"/>
        <v>0</v>
      </c>
      <c r="Y244" s="77"/>
      <c r="Z244" s="78"/>
      <c r="AA244" s="79"/>
      <c r="AB244" s="77"/>
      <c r="AC244" s="78"/>
      <c r="AD244" s="79"/>
    </row>
    <row r="245" spans="1:30" x14ac:dyDescent="0.25">
      <c r="A245" s="64" t="s">
        <v>893</v>
      </c>
      <c r="B245" s="64">
        <v>116074</v>
      </c>
      <c r="C245" s="63" t="s">
        <v>894</v>
      </c>
      <c r="D245" s="64" t="s">
        <v>895</v>
      </c>
      <c r="E245" s="63" t="s">
        <v>896</v>
      </c>
      <c r="F245" s="64" t="s">
        <v>109</v>
      </c>
      <c r="G245" s="64" t="s">
        <v>121</v>
      </c>
      <c r="H245" s="64"/>
      <c r="I245" s="64"/>
      <c r="J245" s="64"/>
      <c r="K245" s="63" t="s">
        <v>96</v>
      </c>
      <c r="L245" s="63" t="s">
        <v>897</v>
      </c>
      <c r="M245" s="63" t="s">
        <v>884</v>
      </c>
      <c r="N245" s="63" t="s">
        <v>191</v>
      </c>
      <c r="O245" s="63" t="s">
        <v>113</v>
      </c>
      <c r="P245" s="63" t="s">
        <v>114</v>
      </c>
      <c r="Q245" s="63"/>
      <c r="R245" s="65"/>
      <c r="S245" s="77"/>
      <c r="T245" s="78"/>
      <c r="U245" s="79"/>
      <c r="V245" s="77">
        <v>1</v>
      </c>
      <c r="W245" s="80"/>
      <c r="X245" s="81">
        <f t="shared" si="12"/>
        <v>0</v>
      </c>
      <c r="Y245" s="77"/>
      <c r="Z245" s="78"/>
      <c r="AA245" s="79"/>
      <c r="AB245" s="77"/>
      <c r="AC245" s="78"/>
      <c r="AD245" s="79"/>
    </row>
    <row r="246" spans="1:30" x14ac:dyDescent="0.25">
      <c r="A246" s="64" t="s">
        <v>898</v>
      </c>
      <c r="B246" s="64">
        <v>153796</v>
      </c>
      <c r="C246" s="63" t="s">
        <v>899</v>
      </c>
      <c r="D246" s="63" t="s">
        <v>900</v>
      </c>
      <c r="E246" s="63" t="s">
        <v>901</v>
      </c>
      <c r="F246" s="64" t="s">
        <v>109</v>
      </c>
      <c r="G246" s="64" t="s">
        <v>121</v>
      </c>
      <c r="H246" s="64"/>
      <c r="I246" s="64"/>
      <c r="J246" s="64"/>
      <c r="K246" s="63" t="s">
        <v>96</v>
      </c>
      <c r="L246" s="63" t="s">
        <v>902</v>
      </c>
      <c r="M246" s="63" t="s">
        <v>884</v>
      </c>
      <c r="N246" s="63" t="s">
        <v>191</v>
      </c>
      <c r="O246" s="63" t="s">
        <v>113</v>
      </c>
      <c r="P246" s="63" t="s">
        <v>114</v>
      </c>
      <c r="Q246" s="63"/>
      <c r="R246" s="65"/>
      <c r="S246" s="77"/>
      <c r="T246" s="78"/>
      <c r="U246" s="79"/>
      <c r="V246" s="77">
        <v>1</v>
      </c>
      <c r="W246" s="80"/>
      <c r="X246" s="81">
        <f t="shared" si="12"/>
        <v>0</v>
      </c>
      <c r="Y246" s="77"/>
      <c r="Z246" s="78"/>
      <c r="AA246" s="79"/>
      <c r="AB246" s="77"/>
      <c r="AC246" s="78"/>
      <c r="AD246" s="79"/>
    </row>
    <row r="247" spans="1:30" x14ac:dyDescent="0.25">
      <c r="A247" s="64" t="s">
        <v>903</v>
      </c>
      <c r="B247" s="64">
        <v>64044</v>
      </c>
      <c r="C247" s="63" t="s">
        <v>904</v>
      </c>
      <c r="D247" s="64" t="s">
        <v>905</v>
      </c>
      <c r="E247" s="63" t="s">
        <v>906</v>
      </c>
      <c r="F247" s="64" t="s">
        <v>109</v>
      </c>
      <c r="G247" s="64" t="s">
        <v>121</v>
      </c>
      <c r="H247" s="64"/>
      <c r="I247" s="64"/>
      <c r="J247" s="64"/>
      <c r="K247" s="63" t="s">
        <v>502</v>
      </c>
      <c r="L247" s="63" t="s">
        <v>907</v>
      </c>
      <c r="M247" s="63" t="s">
        <v>884</v>
      </c>
      <c r="N247" s="63" t="s">
        <v>191</v>
      </c>
      <c r="O247" s="63" t="s">
        <v>113</v>
      </c>
      <c r="P247" s="63" t="s">
        <v>114</v>
      </c>
      <c r="Q247" s="63"/>
      <c r="R247" s="65"/>
      <c r="S247" s="77"/>
      <c r="T247" s="78"/>
      <c r="U247" s="79"/>
      <c r="V247" s="77">
        <v>1</v>
      </c>
      <c r="W247" s="80"/>
      <c r="X247" s="81">
        <f t="shared" si="12"/>
        <v>0</v>
      </c>
      <c r="Y247" s="77"/>
      <c r="Z247" s="78"/>
      <c r="AA247" s="79"/>
      <c r="AB247" s="77"/>
      <c r="AC247" s="78"/>
      <c r="AD247" s="79"/>
    </row>
    <row r="248" spans="1:30" x14ac:dyDescent="0.25">
      <c r="A248" s="64" t="s">
        <v>908</v>
      </c>
      <c r="B248" s="64">
        <v>153795</v>
      </c>
      <c r="C248" s="63" t="s">
        <v>909</v>
      </c>
      <c r="D248" s="63" t="s">
        <v>910</v>
      </c>
      <c r="E248" s="63" t="s">
        <v>911</v>
      </c>
      <c r="F248" s="64" t="s">
        <v>109</v>
      </c>
      <c r="G248" s="64" t="s">
        <v>121</v>
      </c>
      <c r="H248" s="64"/>
      <c r="I248" s="64"/>
      <c r="J248" s="64"/>
      <c r="K248" s="63" t="s">
        <v>96</v>
      </c>
      <c r="L248" s="63" t="s">
        <v>912</v>
      </c>
      <c r="M248" s="63" t="s">
        <v>884</v>
      </c>
      <c r="N248" s="63" t="s">
        <v>191</v>
      </c>
      <c r="O248" s="63" t="s">
        <v>113</v>
      </c>
      <c r="P248" s="63" t="s">
        <v>114</v>
      </c>
      <c r="Q248" s="63"/>
      <c r="R248" s="65"/>
      <c r="S248" s="77"/>
      <c r="T248" s="78"/>
      <c r="U248" s="79"/>
      <c r="V248" s="77">
        <v>1</v>
      </c>
      <c r="W248" s="80"/>
      <c r="X248" s="81">
        <f t="shared" si="12"/>
        <v>0</v>
      </c>
      <c r="Y248" s="77"/>
      <c r="Z248" s="78"/>
      <c r="AA248" s="79"/>
      <c r="AB248" s="77"/>
      <c r="AC248" s="78"/>
      <c r="AD248" s="79"/>
    </row>
    <row r="249" spans="1:30" x14ac:dyDescent="0.25">
      <c r="A249" s="64" t="s">
        <v>913</v>
      </c>
      <c r="B249" s="64">
        <v>117561</v>
      </c>
      <c r="C249" s="63" t="s">
        <v>914</v>
      </c>
      <c r="D249" s="64" t="s">
        <v>915</v>
      </c>
      <c r="E249" s="63" t="s">
        <v>916</v>
      </c>
      <c r="F249" s="64" t="s">
        <v>109</v>
      </c>
      <c r="G249" s="64" t="s">
        <v>121</v>
      </c>
      <c r="H249" s="64"/>
      <c r="I249" s="64"/>
      <c r="J249" s="64"/>
      <c r="K249" s="63" t="s">
        <v>96</v>
      </c>
      <c r="L249" s="63" t="s">
        <v>917</v>
      </c>
      <c r="M249" s="63" t="s">
        <v>884</v>
      </c>
      <c r="N249" s="63" t="s">
        <v>191</v>
      </c>
      <c r="O249" s="63" t="s">
        <v>113</v>
      </c>
      <c r="P249" s="63" t="s">
        <v>114</v>
      </c>
      <c r="Q249" s="63"/>
      <c r="R249" s="65"/>
      <c r="S249" s="77"/>
      <c r="T249" s="78"/>
      <c r="U249" s="79"/>
      <c r="V249" s="77">
        <v>1</v>
      </c>
      <c r="W249" s="80"/>
      <c r="X249" s="81">
        <f t="shared" si="12"/>
        <v>0</v>
      </c>
      <c r="Y249" s="77"/>
      <c r="Z249" s="78"/>
      <c r="AA249" s="79"/>
      <c r="AB249" s="77"/>
      <c r="AC249" s="78"/>
      <c r="AD249" s="79"/>
    </row>
    <row r="250" spans="1:30" x14ac:dyDescent="0.25">
      <c r="A250" s="64" t="s">
        <v>918</v>
      </c>
      <c r="B250" s="64">
        <v>151621</v>
      </c>
      <c r="C250" s="63" t="s">
        <v>919</v>
      </c>
      <c r="D250" s="63" t="s">
        <v>920</v>
      </c>
      <c r="E250" s="63" t="s">
        <v>921</v>
      </c>
      <c r="F250" s="64" t="s">
        <v>109</v>
      </c>
      <c r="G250" s="64" t="s">
        <v>121</v>
      </c>
      <c r="H250" s="64"/>
      <c r="I250" s="64"/>
      <c r="J250" s="64"/>
      <c r="K250" s="63" t="s">
        <v>96</v>
      </c>
      <c r="L250" s="63" t="s">
        <v>922</v>
      </c>
      <c r="M250" s="63" t="s">
        <v>884</v>
      </c>
      <c r="N250" s="63" t="s">
        <v>191</v>
      </c>
      <c r="O250" s="63" t="s">
        <v>113</v>
      </c>
      <c r="P250" s="63" t="s">
        <v>114</v>
      </c>
      <c r="Q250" s="63"/>
      <c r="R250" s="65"/>
      <c r="S250" s="77"/>
      <c r="T250" s="78"/>
      <c r="U250" s="79"/>
      <c r="V250" s="77">
        <v>1</v>
      </c>
      <c r="W250" s="80"/>
      <c r="X250" s="81">
        <f t="shared" si="12"/>
        <v>0</v>
      </c>
      <c r="Y250" s="77"/>
      <c r="Z250" s="78"/>
      <c r="AA250" s="79"/>
      <c r="AB250" s="77"/>
      <c r="AC250" s="78"/>
      <c r="AD250" s="79"/>
    </row>
    <row r="251" spans="1:30" x14ac:dyDescent="0.25">
      <c r="A251" s="64" t="s">
        <v>923</v>
      </c>
      <c r="B251" s="64">
        <v>153602</v>
      </c>
      <c r="C251" s="63" t="s">
        <v>924</v>
      </c>
      <c r="D251" s="63" t="s">
        <v>925</v>
      </c>
      <c r="E251" s="63" t="s">
        <v>926</v>
      </c>
      <c r="F251" s="64" t="s">
        <v>109</v>
      </c>
      <c r="G251" s="64" t="s">
        <v>121</v>
      </c>
      <c r="H251" s="64"/>
      <c r="I251" s="64"/>
      <c r="J251" s="64"/>
      <c r="K251" s="63" t="s">
        <v>96</v>
      </c>
      <c r="L251" s="63" t="s">
        <v>927</v>
      </c>
      <c r="M251" s="63" t="s">
        <v>884</v>
      </c>
      <c r="N251" s="63" t="s">
        <v>191</v>
      </c>
      <c r="O251" s="63" t="s">
        <v>113</v>
      </c>
      <c r="P251" s="63" t="s">
        <v>114</v>
      </c>
      <c r="Q251" s="63"/>
      <c r="R251" s="65"/>
      <c r="S251" s="77"/>
      <c r="T251" s="78"/>
      <c r="U251" s="79"/>
      <c r="V251" s="77">
        <v>1</v>
      </c>
      <c r="W251" s="80"/>
      <c r="X251" s="81">
        <f t="shared" si="12"/>
        <v>0</v>
      </c>
      <c r="Y251" s="77"/>
      <c r="Z251" s="78"/>
      <c r="AA251" s="79"/>
      <c r="AB251" s="77"/>
      <c r="AC251" s="78"/>
      <c r="AD251" s="79"/>
    </row>
    <row r="252" spans="1:30" x14ac:dyDescent="0.25">
      <c r="A252" s="64" t="s">
        <v>928</v>
      </c>
      <c r="B252" s="64">
        <v>153575</v>
      </c>
      <c r="C252" s="63" t="s">
        <v>929</v>
      </c>
      <c r="D252" s="63" t="s">
        <v>930</v>
      </c>
      <c r="E252" s="63" t="s">
        <v>931</v>
      </c>
      <c r="F252" s="64" t="s">
        <v>109</v>
      </c>
      <c r="G252" s="64" t="s">
        <v>121</v>
      </c>
      <c r="H252" s="64"/>
      <c r="I252" s="64"/>
      <c r="J252" s="64"/>
      <c r="K252" s="63" t="s">
        <v>96</v>
      </c>
      <c r="L252" s="63" t="s">
        <v>927</v>
      </c>
      <c r="M252" s="63" t="s">
        <v>884</v>
      </c>
      <c r="N252" s="63" t="s">
        <v>191</v>
      </c>
      <c r="O252" s="63" t="s">
        <v>113</v>
      </c>
      <c r="P252" s="63" t="s">
        <v>114</v>
      </c>
      <c r="Q252" s="63"/>
      <c r="R252" s="65"/>
      <c r="S252" s="77"/>
      <c r="T252" s="78"/>
      <c r="U252" s="79"/>
      <c r="V252" s="77">
        <v>1</v>
      </c>
      <c r="W252" s="80"/>
      <c r="X252" s="81">
        <f t="shared" si="12"/>
        <v>0</v>
      </c>
      <c r="Y252" s="77"/>
      <c r="Z252" s="78"/>
      <c r="AA252" s="79"/>
      <c r="AB252" s="77"/>
      <c r="AC252" s="78"/>
      <c r="AD252" s="79"/>
    </row>
    <row r="253" spans="1:30" x14ac:dyDescent="0.25">
      <c r="A253" s="64" t="s">
        <v>932</v>
      </c>
      <c r="B253" s="64">
        <v>153576</v>
      </c>
      <c r="C253" s="63" t="s">
        <v>933</v>
      </c>
      <c r="D253" s="63" t="s">
        <v>934</v>
      </c>
      <c r="E253" s="63" t="s">
        <v>935</v>
      </c>
      <c r="F253" s="64" t="s">
        <v>109</v>
      </c>
      <c r="G253" s="64" t="s">
        <v>121</v>
      </c>
      <c r="H253" s="64"/>
      <c r="I253" s="64"/>
      <c r="J253" s="64"/>
      <c r="K253" s="63" t="s">
        <v>96</v>
      </c>
      <c r="L253" s="63" t="s">
        <v>927</v>
      </c>
      <c r="M253" s="63" t="s">
        <v>884</v>
      </c>
      <c r="N253" s="63" t="s">
        <v>191</v>
      </c>
      <c r="O253" s="63" t="s">
        <v>113</v>
      </c>
      <c r="P253" s="63" t="s">
        <v>114</v>
      </c>
      <c r="Q253" s="63"/>
      <c r="R253" s="65"/>
      <c r="S253" s="77"/>
      <c r="T253" s="78"/>
      <c r="U253" s="79"/>
      <c r="V253" s="77">
        <v>1</v>
      </c>
      <c r="W253" s="80"/>
      <c r="X253" s="81">
        <f t="shared" si="12"/>
        <v>0</v>
      </c>
      <c r="Y253" s="77"/>
      <c r="Z253" s="78"/>
      <c r="AA253" s="79"/>
      <c r="AB253" s="77"/>
      <c r="AC253" s="78"/>
      <c r="AD253" s="79"/>
    </row>
    <row r="254" spans="1:30" x14ac:dyDescent="0.25">
      <c r="A254" s="64" t="s">
        <v>936</v>
      </c>
      <c r="B254" s="64">
        <v>153577</v>
      </c>
      <c r="C254" s="63" t="s">
        <v>937</v>
      </c>
      <c r="D254" s="63" t="s">
        <v>938</v>
      </c>
      <c r="E254" s="63" t="s">
        <v>939</v>
      </c>
      <c r="F254" s="64" t="s">
        <v>109</v>
      </c>
      <c r="G254" s="64" t="s">
        <v>121</v>
      </c>
      <c r="H254" s="64"/>
      <c r="I254" s="64"/>
      <c r="J254" s="64"/>
      <c r="K254" s="63" t="s">
        <v>96</v>
      </c>
      <c r="L254" s="63" t="s">
        <v>927</v>
      </c>
      <c r="M254" s="63" t="s">
        <v>884</v>
      </c>
      <c r="N254" s="63" t="s">
        <v>191</v>
      </c>
      <c r="O254" s="63" t="s">
        <v>113</v>
      </c>
      <c r="P254" s="63" t="s">
        <v>114</v>
      </c>
      <c r="Q254" s="63"/>
      <c r="R254" s="65"/>
      <c r="S254" s="77"/>
      <c r="T254" s="78"/>
      <c r="U254" s="79"/>
      <c r="V254" s="77">
        <v>1</v>
      </c>
      <c r="W254" s="80"/>
      <c r="X254" s="81">
        <f t="shared" si="12"/>
        <v>0</v>
      </c>
      <c r="Y254" s="77"/>
      <c r="Z254" s="78"/>
      <c r="AA254" s="79"/>
      <c r="AB254" s="77"/>
      <c r="AC254" s="78"/>
      <c r="AD254" s="79"/>
    </row>
    <row r="255" spans="1:30" x14ac:dyDescent="0.25">
      <c r="A255" s="64" t="s">
        <v>940</v>
      </c>
      <c r="B255" s="64">
        <v>153578</v>
      </c>
      <c r="C255" s="63" t="s">
        <v>941</v>
      </c>
      <c r="D255" s="63" t="s">
        <v>942</v>
      </c>
      <c r="E255" s="63" t="s">
        <v>943</v>
      </c>
      <c r="F255" s="64" t="s">
        <v>109</v>
      </c>
      <c r="G255" s="64" t="s">
        <v>121</v>
      </c>
      <c r="H255" s="64"/>
      <c r="I255" s="64"/>
      <c r="J255" s="64"/>
      <c r="K255" s="63" t="s">
        <v>96</v>
      </c>
      <c r="L255" s="63" t="s">
        <v>927</v>
      </c>
      <c r="M255" s="63" t="s">
        <v>884</v>
      </c>
      <c r="N255" s="63" t="s">
        <v>191</v>
      </c>
      <c r="O255" s="63" t="s">
        <v>113</v>
      </c>
      <c r="P255" s="63" t="s">
        <v>114</v>
      </c>
      <c r="Q255" s="63"/>
      <c r="R255" s="65"/>
      <c r="S255" s="77"/>
      <c r="T255" s="78"/>
      <c r="U255" s="79"/>
      <c r="V255" s="77">
        <v>1</v>
      </c>
      <c r="W255" s="80"/>
      <c r="X255" s="81">
        <f t="shared" si="12"/>
        <v>0</v>
      </c>
      <c r="Y255" s="77"/>
      <c r="Z255" s="78"/>
      <c r="AA255" s="79"/>
      <c r="AB255" s="77"/>
      <c r="AC255" s="78"/>
      <c r="AD255" s="79"/>
    </row>
    <row r="256" spans="1:30" x14ac:dyDescent="0.25">
      <c r="A256" s="64" t="s">
        <v>944</v>
      </c>
      <c r="B256" s="64">
        <v>153579</v>
      </c>
      <c r="C256" s="63" t="s">
        <v>945</v>
      </c>
      <c r="D256" s="63" t="s">
        <v>946</v>
      </c>
      <c r="E256" s="63" t="s">
        <v>943</v>
      </c>
      <c r="F256" s="64" t="s">
        <v>109</v>
      </c>
      <c r="G256" s="64" t="s">
        <v>121</v>
      </c>
      <c r="H256" s="64"/>
      <c r="I256" s="64"/>
      <c r="J256" s="64"/>
      <c r="K256" s="63" t="s">
        <v>96</v>
      </c>
      <c r="L256" s="63" t="s">
        <v>927</v>
      </c>
      <c r="M256" s="63" t="s">
        <v>884</v>
      </c>
      <c r="N256" s="63" t="s">
        <v>191</v>
      </c>
      <c r="O256" s="63" t="s">
        <v>113</v>
      </c>
      <c r="P256" s="63" t="s">
        <v>114</v>
      </c>
      <c r="Q256" s="63"/>
      <c r="R256" s="65"/>
      <c r="S256" s="77"/>
      <c r="T256" s="78"/>
      <c r="U256" s="79"/>
      <c r="V256" s="77">
        <v>1</v>
      </c>
      <c r="W256" s="80"/>
      <c r="X256" s="81">
        <f t="shared" si="12"/>
        <v>0</v>
      </c>
      <c r="Y256" s="77"/>
      <c r="Z256" s="78"/>
      <c r="AA256" s="79"/>
      <c r="AB256" s="77"/>
      <c r="AC256" s="78"/>
      <c r="AD256" s="79"/>
    </row>
    <row r="257" spans="1:30" x14ac:dyDescent="0.25">
      <c r="A257" s="64" t="s">
        <v>947</v>
      </c>
      <c r="B257" s="64">
        <v>151521</v>
      </c>
      <c r="C257" s="63" t="s">
        <v>948</v>
      </c>
      <c r="D257" s="63" t="s">
        <v>949</v>
      </c>
      <c r="E257" s="63" t="s">
        <v>950</v>
      </c>
      <c r="F257" s="64" t="s">
        <v>109</v>
      </c>
      <c r="G257" s="64" t="s">
        <v>121</v>
      </c>
      <c r="H257" s="64"/>
      <c r="I257" s="64"/>
      <c r="J257" s="64"/>
      <c r="K257" s="63" t="s">
        <v>96</v>
      </c>
      <c r="L257" s="63" t="s">
        <v>927</v>
      </c>
      <c r="M257" s="63" t="s">
        <v>884</v>
      </c>
      <c r="N257" s="63" t="s">
        <v>191</v>
      </c>
      <c r="O257" s="63" t="s">
        <v>113</v>
      </c>
      <c r="P257" s="63" t="s">
        <v>114</v>
      </c>
      <c r="Q257" s="63"/>
      <c r="R257" s="65"/>
      <c r="S257" s="77"/>
      <c r="T257" s="78"/>
      <c r="U257" s="79"/>
      <c r="V257" s="77">
        <v>1</v>
      </c>
      <c r="W257" s="80"/>
      <c r="X257" s="81">
        <f t="shared" si="12"/>
        <v>0</v>
      </c>
      <c r="Y257" s="77"/>
      <c r="Z257" s="78"/>
      <c r="AA257" s="79"/>
      <c r="AB257" s="77"/>
      <c r="AC257" s="78"/>
      <c r="AD257" s="79"/>
    </row>
    <row r="258" spans="1:30" x14ac:dyDescent="0.25">
      <c r="A258" s="64" t="s">
        <v>951</v>
      </c>
      <c r="B258" s="64">
        <v>135768</v>
      </c>
      <c r="C258" s="63" t="s">
        <v>952</v>
      </c>
      <c r="D258" s="64" t="s">
        <v>953</v>
      </c>
      <c r="E258" s="63" t="s">
        <v>203</v>
      </c>
      <c r="F258" s="64" t="s">
        <v>94</v>
      </c>
      <c r="G258" s="64" t="s">
        <v>95</v>
      </c>
      <c r="H258" s="64"/>
      <c r="I258" s="64"/>
      <c r="J258" s="64" t="s">
        <v>809</v>
      </c>
      <c r="K258" s="63" t="s">
        <v>96</v>
      </c>
      <c r="L258" s="63" t="s">
        <v>927</v>
      </c>
      <c r="M258" s="63" t="s">
        <v>884</v>
      </c>
      <c r="N258" s="63" t="s">
        <v>191</v>
      </c>
      <c r="O258" s="63" t="s">
        <v>100</v>
      </c>
      <c r="P258" s="63" t="s">
        <v>101</v>
      </c>
      <c r="Q258" s="63"/>
      <c r="R258" s="65"/>
      <c r="S258" s="77"/>
      <c r="T258" s="78"/>
      <c r="U258" s="79"/>
      <c r="V258" s="77">
        <v>2</v>
      </c>
      <c r="W258" s="80"/>
      <c r="X258" s="81">
        <f t="shared" si="12"/>
        <v>0</v>
      </c>
      <c r="Y258" s="77"/>
      <c r="Z258" s="78"/>
      <c r="AA258" s="79"/>
      <c r="AB258" s="77"/>
      <c r="AC258" s="78"/>
      <c r="AD258" s="79"/>
    </row>
    <row r="259" spans="1:30" x14ac:dyDescent="0.25">
      <c r="A259" s="64" t="s">
        <v>954</v>
      </c>
      <c r="B259" s="64">
        <v>151620</v>
      </c>
      <c r="C259" s="63" t="s">
        <v>955</v>
      </c>
      <c r="D259" s="64" t="s">
        <v>956</v>
      </c>
      <c r="E259" s="63" t="s">
        <v>674</v>
      </c>
      <c r="F259" s="64" t="s">
        <v>94</v>
      </c>
      <c r="G259" s="64" t="s">
        <v>95</v>
      </c>
      <c r="H259" s="64"/>
      <c r="I259" s="64"/>
      <c r="J259" s="64" t="s">
        <v>809</v>
      </c>
      <c r="K259" s="63" t="s">
        <v>96</v>
      </c>
      <c r="L259" s="63" t="s">
        <v>927</v>
      </c>
      <c r="M259" s="63" t="s">
        <v>884</v>
      </c>
      <c r="N259" s="63" t="s">
        <v>191</v>
      </c>
      <c r="O259" s="63" t="s">
        <v>100</v>
      </c>
      <c r="P259" s="63" t="s">
        <v>101</v>
      </c>
      <c r="Q259" s="63"/>
      <c r="R259" s="65"/>
      <c r="S259" s="77"/>
      <c r="T259" s="78"/>
      <c r="U259" s="79"/>
      <c r="V259" s="77">
        <v>2</v>
      </c>
      <c r="W259" s="80"/>
      <c r="X259" s="81">
        <f t="shared" si="12"/>
        <v>0</v>
      </c>
      <c r="Y259" s="77"/>
      <c r="Z259" s="78"/>
      <c r="AA259" s="79"/>
      <c r="AB259" s="77"/>
      <c r="AC259" s="78"/>
      <c r="AD259" s="79"/>
    </row>
    <row r="260" spans="1:30" x14ac:dyDescent="0.25">
      <c r="A260" s="64" t="s">
        <v>957</v>
      </c>
      <c r="B260" s="64">
        <v>135769</v>
      </c>
      <c r="C260" s="63" t="s">
        <v>958</v>
      </c>
      <c r="D260" s="64" t="s">
        <v>959</v>
      </c>
      <c r="E260" s="63" t="s">
        <v>674</v>
      </c>
      <c r="F260" s="64" t="s">
        <v>94</v>
      </c>
      <c r="G260" s="64" t="s">
        <v>95</v>
      </c>
      <c r="H260" s="64"/>
      <c r="I260" s="64"/>
      <c r="J260" s="64" t="s">
        <v>809</v>
      </c>
      <c r="K260" s="63" t="s">
        <v>96</v>
      </c>
      <c r="L260" s="63" t="s">
        <v>927</v>
      </c>
      <c r="M260" s="63" t="s">
        <v>884</v>
      </c>
      <c r="N260" s="63" t="s">
        <v>191</v>
      </c>
      <c r="O260" s="63" t="s">
        <v>100</v>
      </c>
      <c r="P260" s="63" t="s">
        <v>101</v>
      </c>
      <c r="Q260" s="63"/>
      <c r="R260" s="65"/>
      <c r="S260" s="77"/>
      <c r="T260" s="78"/>
      <c r="U260" s="79"/>
      <c r="V260" s="77">
        <v>2</v>
      </c>
      <c r="W260" s="80"/>
      <c r="X260" s="81">
        <f t="shared" si="12"/>
        <v>0</v>
      </c>
      <c r="Y260" s="77"/>
      <c r="Z260" s="78"/>
      <c r="AA260" s="79"/>
      <c r="AB260" s="77"/>
      <c r="AC260" s="78"/>
      <c r="AD260" s="79"/>
    </row>
    <row r="261" spans="1:30" x14ac:dyDescent="0.25">
      <c r="A261" s="64" t="s">
        <v>960</v>
      </c>
      <c r="B261" s="64">
        <v>135955</v>
      </c>
      <c r="C261" s="63" t="s">
        <v>961</v>
      </c>
      <c r="D261" s="64" t="s">
        <v>962</v>
      </c>
      <c r="E261" s="63" t="s">
        <v>203</v>
      </c>
      <c r="F261" s="64" t="s">
        <v>94</v>
      </c>
      <c r="G261" s="64" t="s">
        <v>95</v>
      </c>
      <c r="H261" s="64"/>
      <c r="I261" s="64"/>
      <c r="J261" s="64" t="s">
        <v>809</v>
      </c>
      <c r="K261" s="63" t="s">
        <v>96</v>
      </c>
      <c r="L261" s="63" t="s">
        <v>927</v>
      </c>
      <c r="M261" s="63" t="s">
        <v>884</v>
      </c>
      <c r="N261" s="63" t="s">
        <v>191</v>
      </c>
      <c r="O261" s="63" t="s">
        <v>100</v>
      </c>
      <c r="P261" s="63" t="s">
        <v>101</v>
      </c>
      <c r="Q261" s="63"/>
      <c r="R261" s="65"/>
      <c r="S261" s="77"/>
      <c r="T261" s="78"/>
      <c r="U261" s="79"/>
      <c r="V261" s="77">
        <v>2</v>
      </c>
      <c r="W261" s="80"/>
      <c r="X261" s="81">
        <f t="shared" si="12"/>
        <v>0</v>
      </c>
      <c r="Y261" s="77"/>
      <c r="Z261" s="78"/>
      <c r="AA261" s="79"/>
      <c r="AB261" s="77"/>
      <c r="AC261" s="78"/>
      <c r="AD261" s="79"/>
    </row>
    <row r="262" spans="1:30" x14ac:dyDescent="0.25">
      <c r="A262" s="64" t="s">
        <v>963</v>
      </c>
      <c r="B262" s="64">
        <v>153492</v>
      </c>
      <c r="C262" s="63" t="s">
        <v>964</v>
      </c>
      <c r="D262" s="64" t="s">
        <v>965</v>
      </c>
      <c r="E262" s="63" t="s">
        <v>966</v>
      </c>
      <c r="F262" s="64" t="s">
        <v>165</v>
      </c>
      <c r="G262" s="64" t="s">
        <v>95</v>
      </c>
      <c r="H262" s="64"/>
      <c r="I262" s="64"/>
      <c r="J262" s="64" t="s">
        <v>166</v>
      </c>
      <c r="K262" s="63" t="s">
        <v>96</v>
      </c>
      <c r="L262" s="63" t="s">
        <v>927</v>
      </c>
      <c r="M262" s="63" t="s">
        <v>884</v>
      </c>
      <c r="N262" s="63" t="s">
        <v>191</v>
      </c>
      <c r="O262" s="63" t="s">
        <v>100</v>
      </c>
      <c r="P262" s="63" t="s">
        <v>101</v>
      </c>
      <c r="Q262" s="63"/>
      <c r="R262" s="65"/>
      <c r="S262" s="77"/>
      <c r="T262" s="78"/>
      <c r="U262" s="79"/>
      <c r="V262" s="77">
        <v>2</v>
      </c>
      <c r="W262" s="80"/>
      <c r="X262" s="81">
        <f t="shared" ref="X262:X325" si="15">V262*W262</f>
        <v>0</v>
      </c>
      <c r="Y262" s="77"/>
      <c r="Z262" s="78"/>
      <c r="AA262" s="79"/>
      <c r="AB262" s="77"/>
      <c r="AC262" s="78"/>
      <c r="AD262" s="79"/>
    </row>
    <row r="263" spans="1:30" x14ac:dyDescent="0.25">
      <c r="A263" s="64" t="s">
        <v>967</v>
      </c>
      <c r="B263" s="64" t="s">
        <v>168</v>
      </c>
      <c r="C263" s="63" t="s">
        <v>964</v>
      </c>
      <c r="D263" s="64" t="s">
        <v>968</v>
      </c>
      <c r="E263" s="63" t="s">
        <v>170</v>
      </c>
      <c r="F263" s="64" t="s">
        <v>165</v>
      </c>
      <c r="G263" s="64" t="s">
        <v>95</v>
      </c>
      <c r="H263" s="64"/>
      <c r="I263" s="64"/>
      <c r="J263" s="64" t="s">
        <v>166</v>
      </c>
      <c r="K263" s="63" t="s">
        <v>96</v>
      </c>
      <c r="L263" s="63" t="s">
        <v>927</v>
      </c>
      <c r="M263" s="63" t="s">
        <v>884</v>
      </c>
      <c r="N263" s="63" t="s">
        <v>191</v>
      </c>
      <c r="O263" s="63" t="s">
        <v>100</v>
      </c>
      <c r="P263" s="63" t="s">
        <v>101</v>
      </c>
      <c r="Q263" s="63"/>
      <c r="R263" s="65"/>
      <c r="S263" s="77"/>
      <c r="T263" s="78"/>
      <c r="U263" s="79"/>
      <c r="V263" s="77">
        <v>2</v>
      </c>
      <c r="W263" s="80"/>
      <c r="X263" s="81">
        <f t="shared" si="15"/>
        <v>0</v>
      </c>
      <c r="Y263" s="77"/>
      <c r="Z263" s="78"/>
      <c r="AA263" s="79"/>
      <c r="AB263" s="77"/>
      <c r="AC263" s="78"/>
      <c r="AD263" s="79"/>
    </row>
    <row r="264" spans="1:30" x14ac:dyDescent="0.25">
      <c r="A264" s="64" t="s">
        <v>969</v>
      </c>
      <c r="B264" s="64">
        <v>141761</v>
      </c>
      <c r="C264" s="63" t="s">
        <v>970</v>
      </c>
      <c r="D264" s="64" t="s">
        <v>971</v>
      </c>
      <c r="E264" s="63" t="s">
        <v>216</v>
      </c>
      <c r="F264" s="64" t="s">
        <v>175</v>
      </c>
      <c r="G264" s="64" t="s">
        <v>176</v>
      </c>
      <c r="H264" s="64"/>
      <c r="I264" s="64"/>
      <c r="J264" s="64" t="s">
        <v>177</v>
      </c>
      <c r="K264" s="63" t="s">
        <v>96</v>
      </c>
      <c r="L264" s="63" t="s">
        <v>927</v>
      </c>
      <c r="M264" s="63" t="s">
        <v>884</v>
      </c>
      <c r="N264" s="63" t="s">
        <v>191</v>
      </c>
      <c r="O264" s="63" t="s">
        <v>113</v>
      </c>
      <c r="P264" s="63" t="s">
        <v>178</v>
      </c>
      <c r="Q264" s="63" t="s">
        <v>179</v>
      </c>
      <c r="R264" s="65"/>
      <c r="S264" s="77">
        <v>52</v>
      </c>
      <c r="T264" s="80"/>
      <c r="U264" s="81">
        <f t="shared" ref="U264" si="16">S264*T264</f>
        <v>0</v>
      </c>
      <c r="V264" s="77">
        <v>1</v>
      </c>
      <c r="W264" s="80"/>
      <c r="X264" s="81">
        <f t="shared" si="15"/>
        <v>0</v>
      </c>
      <c r="Y264" s="77"/>
      <c r="Z264" s="78"/>
      <c r="AA264" s="79"/>
      <c r="AB264" s="77"/>
      <c r="AC264" s="78"/>
      <c r="AD264" s="79"/>
    </row>
    <row r="265" spans="1:30" x14ac:dyDescent="0.25">
      <c r="A265" s="64" t="s">
        <v>972</v>
      </c>
      <c r="B265" s="64">
        <v>137885</v>
      </c>
      <c r="C265" s="63" t="s">
        <v>970</v>
      </c>
      <c r="D265" s="64" t="s">
        <v>973</v>
      </c>
      <c r="E265" s="63" t="s">
        <v>220</v>
      </c>
      <c r="F265" s="64" t="s">
        <v>175</v>
      </c>
      <c r="G265" s="64" t="s">
        <v>121</v>
      </c>
      <c r="H265" s="64"/>
      <c r="I265" s="64"/>
      <c r="J265" s="64" t="s">
        <v>177</v>
      </c>
      <c r="K265" s="63" t="s">
        <v>96</v>
      </c>
      <c r="L265" s="63" t="s">
        <v>927</v>
      </c>
      <c r="M265" s="63" t="s">
        <v>884</v>
      </c>
      <c r="N265" s="63" t="s">
        <v>191</v>
      </c>
      <c r="O265" s="63" t="s">
        <v>113</v>
      </c>
      <c r="P265" s="63" t="s">
        <v>184</v>
      </c>
      <c r="Q265" s="63" t="s">
        <v>179</v>
      </c>
      <c r="R265" s="65"/>
      <c r="S265" s="77"/>
      <c r="T265" s="78"/>
      <c r="U265" s="79"/>
      <c r="V265" s="77">
        <v>1</v>
      </c>
      <c r="W265" s="80"/>
      <c r="X265" s="81">
        <f t="shared" si="15"/>
        <v>0</v>
      </c>
      <c r="Y265" s="77"/>
      <c r="Z265" s="78"/>
      <c r="AA265" s="79"/>
      <c r="AB265" s="77"/>
      <c r="AC265" s="78"/>
      <c r="AD265" s="79"/>
    </row>
    <row r="266" spans="1:30" x14ac:dyDescent="0.25">
      <c r="A266" s="64" t="s">
        <v>974</v>
      </c>
      <c r="B266" s="64" t="s">
        <v>975</v>
      </c>
      <c r="C266" s="63" t="s">
        <v>976</v>
      </c>
      <c r="D266" s="64" t="s">
        <v>977</v>
      </c>
      <c r="E266" s="63" t="s">
        <v>978</v>
      </c>
      <c r="F266" s="64" t="s">
        <v>109</v>
      </c>
      <c r="G266" s="64" t="s">
        <v>121</v>
      </c>
      <c r="H266" s="64"/>
      <c r="I266" s="64"/>
      <c r="J266" s="64"/>
      <c r="K266" s="63" t="s">
        <v>96</v>
      </c>
      <c r="L266" s="63" t="s">
        <v>927</v>
      </c>
      <c r="M266" s="63" t="s">
        <v>884</v>
      </c>
      <c r="N266" s="63" t="s">
        <v>191</v>
      </c>
      <c r="O266" s="63" t="s">
        <v>113</v>
      </c>
      <c r="P266" s="63" t="s">
        <v>114</v>
      </c>
      <c r="Q266" s="63"/>
      <c r="R266" s="65"/>
      <c r="S266" s="77"/>
      <c r="T266" s="78"/>
      <c r="U266" s="79"/>
      <c r="V266" s="77">
        <v>1</v>
      </c>
      <c r="W266" s="80"/>
      <c r="X266" s="81">
        <f t="shared" si="15"/>
        <v>0</v>
      </c>
      <c r="Y266" s="77"/>
      <c r="Z266" s="78"/>
      <c r="AA266" s="79"/>
      <c r="AB266" s="77"/>
      <c r="AC266" s="78"/>
      <c r="AD266" s="79"/>
    </row>
    <row r="267" spans="1:30" x14ac:dyDescent="0.25">
      <c r="A267" s="64" t="s">
        <v>979</v>
      </c>
      <c r="B267" s="64" t="s">
        <v>975</v>
      </c>
      <c r="C267" s="63" t="s">
        <v>980</v>
      </c>
      <c r="D267" s="64" t="s">
        <v>981</v>
      </c>
      <c r="E267" s="63" t="s">
        <v>982</v>
      </c>
      <c r="F267" s="64" t="s">
        <v>109</v>
      </c>
      <c r="G267" s="64" t="s">
        <v>121</v>
      </c>
      <c r="H267" s="64"/>
      <c r="I267" s="64"/>
      <c r="J267" s="64"/>
      <c r="K267" s="63" t="s">
        <v>96</v>
      </c>
      <c r="L267" s="63" t="s">
        <v>927</v>
      </c>
      <c r="M267" s="63" t="s">
        <v>884</v>
      </c>
      <c r="N267" s="63" t="s">
        <v>191</v>
      </c>
      <c r="O267" s="63" t="s">
        <v>113</v>
      </c>
      <c r="P267" s="63" t="s">
        <v>114</v>
      </c>
      <c r="Q267" s="63"/>
      <c r="R267" s="65"/>
      <c r="S267" s="77"/>
      <c r="T267" s="78"/>
      <c r="U267" s="79"/>
      <c r="V267" s="77">
        <v>1</v>
      </c>
      <c r="W267" s="80"/>
      <c r="X267" s="81">
        <f t="shared" si="15"/>
        <v>0</v>
      </c>
      <c r="Y267" s="77"/>
      <c r="Z267" s="78"/>
      <c r="AA267" s="79"/>
      <c r="AB267" s="77"/>
      <c r="AC267" s="78"/>
      <c r="AD267" s="79"/>
    </row>
    <row r="268" spans="1:30" x14ac:dyDescent="0.25">
      <c r="A268" s="64" t="s">
        <v>983</v>
      </c>
      <c r="B268" s="64">
        <v>149819</v>
      </c>
      <c r="C268" s="63" t="s">
        <v>984</v>
      </c>
      <c r="D268" s="64" t="s">
        <v>985</v>
      </c>
      <c r="E268" s="63" t="s">
        <v>986</v>
      </c>
      <c r="F268" s="64" t="s">
        <v>109</v>
      </c>
      <c r="G268" s="64" t="s">
        <v>121</v>
      </c>
      <c r="H268" s="64"/>
      <c r="I268" s="64"/>
      <c r="J268" s="64"/>
      <c r="K268" s="63" t="s">
        <v>96</v>
      </c>
      <c r="L268" s="63" t="s">
        <v>927</v>
      </c>
      <c r="M268" s="63" t="s">
        <v>884</v>
      </c>
      <c r="N268" s="63" t="s">
        <v>191</v>
      </c>
      <c r="O268" s="63" t="s">
        <v>113</v>
      </c>
      <c r="P268" s="63" t="s">
        <v>114</v>
      </c>
      <c r="Q268" s="63"/>
      <c r="R268" s="65"/>
      <c r="S268" s="77"/>
      <c r="T268" s="78"/>
      <c r="U268" s="79"/>
      <c r="V268" s="77">
        <v>1</v>
      </c>
      <c r="W268" s="80"/>
      <c r="X268" s="81">
        <f t="shared" si="15"/>
        <v>0</v>
      </c>
      <c r="Y268" s="77"/>
      <c r="Z268" s="78"/>
      <c r="AA268" s="79"/>
      <c r="AB268" s="77"/>
      <c r="AC268" s="78"/>
      <c r="AD268" s="79"/>
    </row>
    <row r="269" spans="1:30" x14ac:dyDescent="0.25">
      <c r="A269" s="64" t="s">
        <v>987</v>
      </c>
      <c r="B269" s="64">
        <v>153069</v>
      </c>
      <c r="C269" s="63" t="s">
        <v>988</v>
      </c>
      <c r="D269" s="63" t="s">
        <v>989</v>
      </c>
      <c r="E269" s="63" t="s">
        <v>990</v>
      </c>
      <c r="F269" s="64" t="s">
        <v>109</v>
      </c>
      <c r="G269" s="64" t="s">
        <v>121</v>
      </c>
      <c r="H269" s="64"/>
      <c r="I269" s="64"/>
      <c r="J269" s="64"/>
      <c r="K269" s="63" t="s">
        <v>96</v>
      </c>
      <c r="L269" s="63" t="s">
        <v>991</v>
      </c>
      <c r="M269" s="63" t="s">
        <v>992</v>
      </c>
      <c r="N269" s="63" t="s">
        <v>191</v>
      </c>
      <c r="O269" s="63" t="s">
        <v>113</v>
      </c>
      <c r="P269" s="63" t="s">
        <v>114</v>
      </c>
      <c r="Q269" s="63"/>
      <c r="R269" s="65"/>
      <c r="S269" s="77"/>
      <c r="T269" s="78"/>
      <c r="U269" s="79"/>
      <c r="V269" s="77">
        <v>1</v>
      </c>
      <c r="W269" s="80"/>
      <c r="X269" s="81">
        <f t="shared" si="15"/>
        <v>0</v>
      </c>
      <c r="Y269" s="77"/>
      <c r="Z269" s="78"/>
      <c r="AA269" s="79"/>
      <c r="AB269" s="77"/>
      <c r="AC269" s="78"/>
      <c r="AD269" s="79"/>
    </row>
    <row r="270" spans="1:30" x14ac:dyDescent="0.25">
      <c r="A270" s="64" t="s">
        <v>993</v>
      </c>
      <c r="B270" s="64">
        <v>153217</v>
      </c>
      <c r="C270" s="63" t="s">
        <v>994</v>
      </c>
      <c r="D270" s="63" t="s">
        <v>995</v>
      </c>
      <c r="E270" s="63" t="s">
        <v>996</v>
      </c>
      <c r="F270" s="64" t="s">
        <v>109</v>
      </c>
      <c r="G270" s="64" t="s">
        <v>121</v>
      </c>
      <c r="H270" s="64"/>
      <c r="I270" s="64"/>
      <c r="J270" s="64"/>
      <c r="K270" s="63" t="s">
        <v>96</v>
      </c>
      <c r="L270" s="63" t="s">
        <v>997</v>
      </c>
      <c r="M270" s="63" t="s">
        <v>992</v>
      </c>
      <c r="N270" s="63" t="s">
        <v>191</v>
      </c>
      <c r="O270" s="63" t="s">
        <v>113</v>
      </c>
      <c r="P270" s="63" t="s">
        <v>114</v>
      </c>
      <c r="Q270" s="63"/>
      <c r="R270" s="65"/>
      <c r="S270" s="77"/>
      <c r="T270" s="78"/>
      <c r="U270" s="79"/>
      <c r="V270" s="77">
        <v>1</v>
      </c>
      <c r="W270" s="80"/>
      <c r="X270" s="81">
        <f t="shared" si="15"/>
        <v>0</v>
      </c>
      <c r="Y270" s="77"/>
      <c r="Z270" s="78"/>
      <c r="AA270" s="79"/>
      <c r="AB270" s="77"/>
      <c r="AC270" s="78"/>
      <c r="AD270" s="79"/>
    </row>
    <row r="271" spans="1:30" x14ac:dyDescent="0.25">
      <c r="A271" s="64" t="s">
        <v>998</v>
      </c>
      <c r="B271" s="64">
        <v>133378</v>
      </c>
      <c r="C271" s="63" t="s">
        <v>999</v>
      </c>
      <c r="D271" s="64" t="s">
        <v>1000</v>
      </c>
      <c r="E271" s="63" t="s">
        <v>1001</v>
      </c>
      <c r="F271" s="64" t="s">
        <v>109</v>
      </c>
      <c r="G271" s="64" t="s">
        <v>110</v>
      </c>
      <c r="H271" s="64" t="s">
        <v>583</v>
      </c>
      <c r="I271" s="64">
        <v>2026</v>
      </c>
      <c r="J271" s="64" t="s">
        <v>260</v>
      </c>
      <c r="K271" s="63" t="s">
        <v>96</v>
      </c>
      <c r="L271" s="63" t="s">
        <v>997</v>
      </c>
      <c r="M271" s="63" t="s">
        <v>992</v>
      </c>
      <c r="N271" s="63" t="s">
        <v>191</v>
      </c>
      <c r="O271" s="63" t="s">
        <v>113</v>
      </c>
      <c r="P271" s="63" t="s">
        <v>114</v>
      </c>
      <c r="Q271" s="63"/>
      <c r="R271" s="65" t="s">
        <v>115</v>
      </c>
      <c r="S271" s="77"/>
      <c r="T271" s="78"/>
      <c r="U271" s="79"/>
      <c r="V271" s="77">
        <v>1</v>
      </c>
      <c r="W271" s="80"/>
      <c r="X271" s="81">
        <f t="shared" si="15"/>
        <v>0</v>
      </c>
      <c r="Y271" s="77"/>
      <c r="Z271" s="78"/>
      <c r="AA271" s="79"/>
      <c r="AB271" s="77">
        <v>1</v>
      </c>
      <c r="AC271" s="80"/>
      <c r="AD271" s="92">
        <f t="shared" ref="AD271" si="17">AB271*AC271</f>
        <v>0</v>
      </c>
    </row>
    <row r="272" spans="1:30" x14ac:dyDescent="0.25">
      <c r="A272" s="64" t="s">
        <v>1002</v>
      </c>
      <c r="B272" s="64">
        <v>153216</v>
      </c>
      <c r="C272" s="63" t="s">
        <v>1003</v>
      </c>
      <c r="D272" s="63" t="s">
        <v>1004</v>
      </c>
      <c r="E272" s="63" t="s">
        <v>1005</v>
      </c>
      <c r="F272" s="64" t="s">
        <v>109</v>
      </c>
      <c r="G272" s="64" t="s">
        <v>121</v>
      </c>
      <c r="H272" s="64"/>
      <c r="I272" s="64"/>
      <c r="J272" s="64"/>
      <c r="K272" s="63" t="s">
        <v>96</v>
      </c>
      <c r="L272" s="63" t="s">
        <v>997</v>
      </c>
      <c r="M272" s="63" t="s">
        <v>992</v>
      </c>
      <c r="N272" s="63" t="s">
        <v>191</v>
      </c>
      <c r="O272" s="63" t="s">
        <v>113</v>
      </c>
      <c r="P272" s="63" t="s">
        <v>114</v>
      </c>
      <c r="Q272" s="63"/>
      <c r="R272" s="65"/>
      <c r="S272" s="77"/>
      <c r="T272" s="78"/>
      <c r="U272" s="79"/>
      <c r="V272" s="77">
        <v>1</v>
      </c>
      <c r="W272" s="80"/>
      <c r="X272" s="81">
        <f t="shared" si="15"/>
        <v>0</v>
      </c>
      <c r="Y272" s="77"/>
      <c r="Z272" s="78"/>
      <c r="AA272" s="79"/>
      <c r="AB272" s="77"/>
      <c r="AC272" s="78"/>
      <c r="AD272" s="79"/>
    </row>
    <row r="273" spans="1:30" x14ac:dyDescent="0.25">
      <c r="A273" s="63" t="s">
        <v>1006</v>
      </c>
      <c r="B273" s="64">
        <v>96029</v>
      </c>
      <c r="C273" s="63" t="s">
        <v>1007</v>
      </c>
      <c r="D273" s="64" t="s">
        <v>1008</v>
      </c>
      <c r="E273" s="63" t="s">
        <v>1009</v>
      </c>
      <c r="F273" s="64" t="s">
        <v>136</v>
      </c>
      <c r="G273" s="64" t="s">
        <v>121</v>
      </c>
      <c r="H273" s="64"/>
      <c r="I273" s="64"/>
      <c r="J273" s="64"/>
      <c r="K273" s="63" t="s">
        <v>96</v>
      </c>
      <c r="L273" s="63" t="s">
        <v>997</v>
      </c>
      <c r="M273" s="63" t="s">
        <v>992</v>
      </c>
      <c r="N273" s="63" t="s">
        <v>191</v>
      </c>
      <c r="O273" s="63" t="s">
        <v>137</v>
      </c>
      <c r="P273" s="63" t="s">
        <v>138</v>
      </c>
      <c r="Q273" s="63"/>
      <c r="R273" s="65"/>
      <c r="S273" s="77"/>
      <c r="T273" s="78"/>
      <c r="U273" s="79"/>
      <c r="V273" s="77">
        <v>1</v>
      </c>
      <c r="W273" s="80"/>
      <c r="X273" s="81">
        <f t="shared" si="15"/>
        <v>0</v>
      </c>
      <c r="Y273" s="77"/>
      <c r="Z273" s="78"/>
      <c r="AA273" s="79"/>
      <c r="AB273" s="77"/>
      <c r="AC273" s="78"/>
      <c r="AD273" s="79"/>
    </row>
    <row r="274" spans="1:30" x14ac:dyDescent="0.25">
      <c r="A274" s="63" t="s">
        <v>1010</v>
      </c>
      <c r="B274" s="64">
        <v>131769</v>
      </c>
      <c r="C274" s="63" t="s">
        <v>1011</v>
      </c>
      <c r="D274" s="64" t="s">
        <v>1012</v>
      </c>
      <c r="E274" s="63" t="s">
        <v>1013</v>
      </c>
      <c r="F274" s="64" t="s">
        <v>136</v>
      </c>
      <c r="G274" s="64" t="s">
        <v>121</v>
      </c>
      <c r="H274" s="64"/>
      <c r="I274" s="64"/>
      <c r="J274" s="64"/>
      <c r="K274" s="63" t="s">
        <v>96</v>
      </c>
      <c r="L274" s="63" t="s">
        <v>997</v>
      </c>
      <c r="M274" s="63" t="s">
        <v>992</v>
      </c>
      <c r="N274" s="63" t="s">
        <v>191</v>
      </c>
      <c r="O274" s="63" t="s">
        <v>137</v>
      </c>
      <c r="P274" s="63" t="s">
        <v>138</v>
      </c>
      <c r="Q274" s="63"/>
      <c r="R274" s="65"/>
      <c r="S274" s="77"/>
      <c r="T274" s="78"/>
      <c r="U274" s="79"/>
      <c r="V274" s="77">
        <v>1</v>
      </c>
      <c r="W274" s="80"/>
      <c r="X274" s="81">
        <f t="shared" si="15"/>
        <v>0</v>
      </c>
      <c r="Y274" s="77"/>
      <c r="Z274" s="78"/>
      <c r="AA274" s="79"/>
      <c r="AB274" s="77"/>
      <c r="AC274" s="78"/>
      <c r="AD274" s="79"/>
    </row>
    <row r="275" spans="1:30" x14ac:dyDescent="0.25">
      <c r="A275" s="64" t="s">
        <v>1014</v>
      </c>
      <c r="B275" s="64">
        <v>117733</v>
      </c>
      <c r="C275" s="63" t="s">
        <v>1015</v>
      </c>
      <c r="D275" s="64" t="s">
        <v>1016</v>
      </c>
      <c r="E275" s="63" t="s">
        <v>1017</v>
      </c>
      <c r="F275" s="64" t="s">
        <v>165</v>
      </c>
      <c r="G275" s="64" t="s">
        <v>95</v>
      </c>
      <c r="H275" s="64"/>
      <c r="I275" s="64"/>
      <c r="J275" s="64" t="s">
        <v>166</v>
      </c>
      <c r="K275" s="63" t="s">
        <v>96</v>
      </c>
      <c r="L275" s="63" t="s">
        <v>997</v>
      </c>
      <c r="M275" s="63" t="s">
        <v>992</v>
      </c>
      <c r="N275" s="63" t="s">
        <v>191</v>
      </c>
      <c r="O275" s="63" t="s">
        <v>100</v>
      </c>
      <c r="P275" s="63" t="s">
        <v>101</v>
      </c>
      <c r="Q275" s="63"/>
      <c r="R275" s="65"/>
      <c r="S275" s="77"/>
      <c r="T275" s="78"/>
      <c r="U275" s="79"/>
      <c r="V275" s="77">
        <v>2</v>
      </c>
      <c r="W275" s="80"/>
      <c r="X275" s="81">
        <f t="shared" si="15"/>
        <v>0</v>
      </c>
      <c r="Y275" s="77"/>
      <c r="Z275" s="78"/>
      <c r="AA275" s="79"/>
      <c r="AB275" s="77"/>
      <c r="AC275" s="78"/>
      <c r="AD275" s="79"/>
    </row>
    <row r="276" spans="1:30" x14ac:dyDescent="0.25">
      <c r="A276" s="64" t="s">
        <v>1018</v>
      </c>
      <c r="B276" s="64" t="s">
        <v>168</v>
      </c>
      <c r="C276" s="63" t="s">
        <v>1019</v>
      </c>
      <c r="D276" s="64" t="s">
        <v>169</v>
      </c>
      <c r="E276" s="63" t="s">
        <v>170</v>
      </c>
      <c r="F276" s="64" t="s">
        <v>165</v>
      </c>
      <c r="G276" s="64" t="s">
        <v>95</v>
      </c>
      <c r="H276" s="64"/>
      <c r="I276" s="64"/>
      <c r="J276" s="64" t="s">
        <v>166</v>
      </c>
      <c r="K276" s="63" t="s">
        <v>96</v>
      </c>
      <c r="L276" s="63" t="s">
        <v>997</v>
      </c>
      <c r="M276" s="63" t="s">
        <v>992</v>
      </c>
      <c r="N276" s="63" t="s">
        <v>191</v>
      </c>
      <c r="O276" s="63" t="s">
        <v>100</v>
      </c>
      <c r="P276" s="63" t="s">
        <v>101</v>
      </c>
      <c r="Q276" s="63"/>
      <c r="R276" s="65"/>
      <c r="S276" s="77"/>
      <c r="T276" s="78"/>
      <c r="U276" s="79"/>
      <c r="V276" s="77">
        <v>2</v>
      </c>
      <c r="W276" s="80"/>
      <c r="X276" s="81">
        <f t="shared" si="15"/>
        <v>0</v>
      </c>
      <c r="Y276" s="77"/>
      <c r="Z276" s="78"/>
      <c r="AA276" s="79"/>
      <c r="AB276" s="77"/>
      <c r="AC276" s="78"/>
      <c r="AD276" s="79"/>
    </row>
    <row r="277" spans="1:30" x14ac:dyDescent="0.25">
      <c r="A277" s="64" t="s">
        <v>1018</v>
      </c>
      <c r="B277" s="64" t="s">
        <v>168</v>
      </c>
      <c r="C277" s="63" t="s">
        <v>1020</v>
      </c>
      <c r="D277" s="64" t="s">
        <v>169</v>
      </c>
      <c r="E277" s="63" t="s">
        <v>170</v>
      </c>
      <c r="F277" s="64" t="s">
        <v>165</v>
      </c>
      <c r="G277" s="64" t="s">
        <v>95</v>
      </c>
      <c r="H277" s="64"/>
      <c r="I277" s="64"/>
      <c r="J277" s="64" t="s">
        <v>166</v>
      </c>
      <c r="K277" s="63" t="s">
        <v>96</v>
      </c>
      <c r="L277" s="63" t="s">
        <v>997</v>
      </c>
      <c r="M277" s="63" t="s">
        <v>992</v>
      </c>
      <c r="N277" s="63" t="s">
        <v>191</v>
      </c>
      <c r="O277" s="63" t="s">
        <v>100</v>
      </c>
      <c r="P277" s="63" t="s">
        <v>101</v>
      </c>
      <c r="Q277" s="63"/>
      <c r="R277" s="65"/>
      <c r="S277" s="77"/>
      <c r="T277" s="78"/>
      <c r="U277" s="79"/>
      <c r="V277" s="77">
        <v>2</v>
      </c>
      <c r="W277" s="80"/>
      <c r="X277" s="81">
        <f t="shared" si="15"/>
        <v>0</v>
      </c>
      <c r="Y277" s="77"/>
      <c r="Z277" s="78"/>
      <c r="AA277" s="79"/>
      <c r="AB277" s="77"/>
      <c r="AC277" s="78"/>
      <c r="AD277" s="79"/>
    </row>
    <row r="278" spans="1:30" x14ac:dyDescent="0.25">
      <c r="A278" s="64" t="s">
        <v>1021</v>
      </c>
      <c r="B278" s="64">
        <v>107284</v>
      </c>
      <c r="C278" s="63" t="s">
        <v>1022</v>
      </c>
      <c r="D278" s="64" t="s">
        <v>1023</v>
      </c>
      <c r="E278" s="63" t="s">
        <v>156</v>
      </c>
      <c r="F278" s="64" t="s">
        <v>94</v>
      </c>
      <c r="G278" s="64" t="s">
        <v>95</v>
      </c>
      <c r="H278" s="64"/>
      <c r="I278" s="64"/>
      <c r="J278" s="64" t="s">
        <v>809</v>
      </c>
      <c r="K278" s="63" t="s">
        <v>96</v>
      </c>
      <c r="L278" s="63" t="s">
        <v>997</v>
      </c>
      <c r="M278" s="63" t="s">
        <v>992</v>
      </c>
      <c r="N278" s="63" t="s">
        <v>191</v>
      </c>
      <c r="O278" s="63" t="s">
        <v>100</v>
      </c>
      <c r="P278" s="63" t="s">
        <v>101</v>
      </c>
      <c r="Q278" s="63"/>
      <c r="R278" s="65"/>
      <c r="S278" s="77"/>
      <c r="T278" s="78"/>
      <c r="U278" s="79"/>
      <c r="V278" s="77">
        <v>2</v>
      </c>
      <c r="W278" s="80"/>
      <c r="X278" s="81">
        <f t="shared" si="15"/>
        <v>0</v>
      </c>
      <c r="Y278" s="77"/>
      <c r="Z278" s="78"/>
      <c r="AA278" s="79"/>
      <c r="AB278" s="77"/>
      <c r="AC278" s="78"/>
      <c r="AD278" s="79"/>
    </row>
    <row r="279" spans="1:30" x14ac:dyDescent="0.25">
      <c r="A279" s="64" t="s">
        <v>1024</v>
      </c>
      <c r="B279" s="64">
        <v>151612</v>
      </c>
      <c r="C279" s="63" t="s">
        <v>1025</v>
      </c>
      <c r="D279" s="63" t="s">
        <v>1026</v>
      </c>
      <c r="E279" s="63" t="s">
        <v>674</v>
      </c>
      <c r="F279" s="64" t="s">
        <v>94</v>
      </c>
      <c r="G279" s="64" t="s">
        <v>95</v>
      </c>
      <c r="H279" s="64"/>
      <c r="I279" s="64"/>
      <c r="J279" s="64" t="s">
        <v>809</v>
      </c>
      <c r="K279" s="63" t="s">
        <v>96</v>
      </c>
      <c r="L279" s="63" t="s">
        <v>997</v>
      </c>
      <c r="M279" s="63" t="s">
        <v>992</v>
      </c>
      <c r="N279" s="63" t="s">
        <v>191</v>
      </c>
      <c r="O279" s="63" t="s">
        <v>100</v>
      </c>
      <c r="P279" s="63" t="s">
        <v>101</v>
      </c>
      <c r="Q279" s="63"/>
      <c r="R279" s="65"/>
      <c r="S279" s="77"/>
      <c r="T279" s="78"/>
      <c r="U279" s="79"/>
      <c r="V279" s="77">
        <v>2</v>
      </c>
      <c r="W279" s="80"/>
      <c r="X279" s="81">
        <f t="shared" si="15"/>
        <v>0</v>
      </c>
      <c r="Y279" s="77"/>
      <c r="Z279" s="78"/>
      <c r="AA279" s="79"/>
      <c r="AB279" s="77"/>
      <c r="AC279" s="78"/>
      <c r="AD279" s="79"/>
    </row>
    <row r="280" spans="1:30" x14ac:dyDescent="0.25">
      <c r="A280" s="64" t="s">
        <v>1027</v>
      </c>
      <c r="B280" s="64">
        <v>107283</v>
      </c>
      <c r="C280" s="63" t="s">
        <v>1022</v>
      </c>
      <c r="D280" s="64" t="s">
        <v>1028</v>
      </c>
      <c r="E280" s="63" t="s">
        <v>156</v>
      </c>
      <c r="F280" s="64" t="s">
        <v>94</v>
      </c>
      <c r="G280" s="64" t="s">
        <v>95</v>
      </c>
      <c r="H280" s="64"/>
      <c r="I280" s="64"/>
      <c r="J280" s="64" t="s">
        <v>809</v>
      </c>
      <c r="K280" s="63" t="s">
        <v>96</v>
      </c>
      <c r="L280" s="63" t="s">
        <v>997</v>
      </c>
      <c r="M280" s="63" t="s">
        <v>992</v>
      </c>
      <c r="N280" s="63" t="s">
        <v>191</v>
      </c>
      <c r="O280" s="63" t="s">
        <v>100</v>
      </c>
      <c r="P280" s="63" t="s">
        <v>101</v>
      </c>
      <c r="Q280" s="63"/>
      <c r="R280" s="65"/>
      <c r="S280" s="77"/>
      <c r="T280" s="78"/>
      <c r="U280" s="79"/>
      <c r="V280" s="77">
        <v>2</v>
      </c>
      <c r="W280" s="80"/>
      <c r="X280" s="81">
        <f t="shared" si="15"/>
        <v>0</v>
      </c>
      <c r="Y280" s="77"/>
      <c r="Z280" s="78"/>
      <c r="AA280" s="79"/>
      <c r="AB280" s="77"/>
      <c r="AC280" s="78"/>
      <c r="AD280" s="79"/>
    </row>
    <row r="281" spans="1:30" x14ac:dyDescent="0.25">
      <c r="A281" s="64" t="s">
        <v>1029</v>
      </c>
      <c r="B281" s="64">
        <v>107285</v>
      </c>
      <c r="C281" s="63" t="s">
        <v>1025</v>
      </c>
      <c r="D281" s="63" t="s">
        <v>1030</v>
      </c>
      <c r="E281" s="63" t="s">
        <v>871</v>
      </c>
      <c r="F281" s="64" t="s">
        <v>94</v>
      </c>
      <c r="G281" s="64" t="s">
        <v>95</v>
      </c>
      <c r="H281" s="64"/>
      <c r="I281" s="64"/>
      <c r="J281" s="64" t="s">
        <v>809</v>
      </c>
      <c r="K281" s="63" t="s">
        <v>96</v>
      </c>
      <c r="L281" s="63" t="s">
        <v>997</v>
      </c>
      <c r="M281" s="63" t="s">
        <v>992</v>
      </c>
      <c r="N281" s="63" t="s">
        <v>191</v>
      </c>
      <c r="O281" s="63" t="s">
        <v>100</v>
      </c>
      <c r="P281" s="63" t="s">
        <v>101</v>
      </c>
      <c r="Q281" s="63"/>
      <c r="R281" s="65"/>
      <c r="S281" s="77"/>
      <c r="T281" s="78"/>
      <c r="U281" s="79"/>
      <c r="V281" s="77">
        <v>2</v>
      </c>
      <c r="W281" s="80"/>
      <c r="X281" s="81">
        <f t="shared" si="15"/>
        <v>0</v>
      </c>
      <c r="Y281" s="77"/>
      <c r="Z281" s="78"/>
      <c r="AA281" s="79"/>
      <c r="AB281" s="77"/>
      <c r="AC281" s="78"/>
      <c r="AD281" s="79"/>
    </row>
    <row r="282" spans="1:30" x14ac:dyDescent="0.25">
      <c r="A282" s="64" t="s">
        <v>1031</v>
      </c>
      <c r="B282" s="64">
        <v>107282</v>
      </c>
      <c r="C282" s="63" t="s">
        <v>1022</v>
      </c>
      <c r="D282" s="64" t="s">
        <v>1032</v>
      </c>
      <c r="E282" s="63" t="s">
        <v>156</v>
      </c>
      <c r="F282" s="64" t="s">
        <v>94</v>
      </c>
      <c r="G282" s="64" t="s">
        <v>95</v>
      </c>
      <c r="H282" s="64"/>
      <c r="I282" s="64"/>
      <c r="J282" s="64" t="s">
        <v>809</v>
      </c>
      <c r="K282" s="63" t="s">
        <v>96</v>
      </c>
      <c r="L282" s="63" t="s">
        <v>997</v>
      </c>
      <c r="M282" s="63" t="s">
        <v>992</v>
      </c>
      <c r="N282" s="63" t="s">
        <v>191</v>
      </c>
      <c r="O282" s="63" t="s">
        <v>100</v>
      </c>
      <c r="P282" s="63" t="s">
        <v>101</v>
      </c>
      <c r="Q282" s="63"/>
      <c r="R282" s="65"/>
      <c r="S282" s="77"/>
      <c r="T282" s="78"/>
      <c r="U282" s="79"/>
      <c r="V282" s="77">
        <v>2</v>
      </c>
      <c r="W282" s="80"/>
      <c r="X282" s="81">
        <f t="shared" si="15"/>
        <v>0</v>
      </c>
      <c r="Y282" s="77"/>
      <c r="Z282" s="78"/>
      <c r="AA282" s="79"/>
      <c r="AB282" s="77"/>
      <c r="AC282" s="78"/>
      <c r="AD282" s="79"/>
    </row>
    <row r="283" spans="1:30" x14ac:dyDescent="0.25">
      <c r="A283" s="64" t="s">
        <v>1033</v>
      </c>
      <c r="B283" s="64">
        <v>107287</v>
      </c>
      <c r="C283" s="63" t="s">
        <v>1022</v>
      </c>
      <c r="D283" s="63" t="s">
        <v>1034</v>
      </c>
      <c r="E283" s="63" t="s">
        <v>871</v>
      </c>
      <c r="F283" s="64" t="s">
        <v>94</v>
      </c>
      <c r="G283" s="64" t="s">
        <v>95</v>
      </c>
      <c r="H283" s="64"/>
      <c r="I283" s="64"/>
      <c r="J283" s="64" t="s">
        <v>809</v>
      </c>
      <c r="K283" s="63" t="s">
        <v>96</v>
      </c>
      <c r="L283" s="63" t="s">
        <v>997</v>
      </c>
      <c r="M283" s="63" t="s">
        <v>992</v>
      </c>
      <c r="N283" s="63" t="s">
        <v>191</v>
      </c>
      <c r="O283" s="63" t="s">
        <v>100</v>
      </c>
      <c r="P283" s="63" t="s">
        <v>101</v>
      </c>
      <c r="Q283" s="63"/>
      <c r="R283" s="65"/>
      <c r="S283" s="77"/>
      <c r="T283" s="78"/>
      <c r="U283" s="79"/>
      <c r="V283" s="77">
        <v>2</v>
      </c>
      <c r="W283" s="80"/>
      <c r="X283" s="81">
        <f t="shared" si="15"/>
        <v>0</v>
      </c>
      <c r="Y283" s="77"/>
      <c r="Z283" s="78"/>
      <c r="AA283" s="79"/>
      <c r="AB283" s="77"/>
      <c r="AC283" s="78"/>
      <c r="AD283" s="79"/>
    </row>
    <row r="284" spans="1:30" x14ac:dyDescent="0.25">
      <c r="A284" s="64" t="s">
        <v>1035</v>
      </c>
      <c r="B284" s="64">
        <v>107281</v>
      </c>
      <c r="C284" s="63" t="s">
        <v>1022</v>
      </c>
      <c r="D284" s="64" t="s">
        <v>1036</v>
      </c>
      <c r="E284" s="63" t="s">
        <v>156</v>
      </c>
      <c r="F284" s="64" t="s">
        <v>94</v>
      </c>
      <c r="G284" s="64" t="s">
        <v>95</v>
      </c>
      <c r="H284" s="64"/>
      <c r="I284" s="64"/>
      <c r="J284" s="64" t="s">
        <v>809</v>
      </c>
      <c r="K284" s="63" t="s">
        <v>96</v>
      </c>
      <c r="L284" s="63" t="s">
        <v>997</v>
      </c>
      <c r="M284" s="63" t="s">
        <v>992</v>
      </c>
      <c r="N284" s="63" t="s">
        <v>191</v>
      </c>
      <c r="O284" s="63" t="s">
        <v>100</v>
      </c>
      <c r="P284" s="63" t="s">
        <v>101</v>
      </c>
      <c r="Q284" s="63"/>
      <c r="R284" s="65"/>
      <c r="S284" s="77"/>
      <c r="T284" s="78"/>
      <c r="U284" s="79"/>
      <c r="V284" s="77">
        <v>2</v>
      </c>
      <c r="W284" s="80"/>
      <c r="X284" s="81">
        <f t="shared" si="15"/>
        <v>0</v>
      </c>
      <c r="Y284" s="77"/>
      <c r="Z284" s="78"/>
      <c r="AA284" s="79"/>
      <c r="AB284" s="77"/>
      <c r="AC284" s="78"/>
      <c r="AD284" s="79"/>
    </row>
    <row r="285" spans="1:30" x14ac:dyDescent="0.25">
      <c r="A285" s="64" t="s">
        <v>1037</v>
      </c>
      <c r="B285" s="64">
        <v>153892</v>
      </c>
      <c r="C285" s="63" t="s">
        <v>1025</v>
      </c>
      <c r="D285" s="63" t="s">
        <v>1038</v>
      </c>
      <c r="E285" s="63" t="s">
        <v>1039</v>
      </c>
      <c r="F285" s="64" t="s">
        <v>94</v>
      </c>
      <c r="G285" s="64" t="s">
        <v>95</v>
      </c>
      <c r="H285" s="64"/>
      <c r="I285" s="64"/>
      <c r="J285" s="64" t="s">
        <v>809</v>
      </c>
      <c r="K285" s="63" t="s">
        <v>96</v>
      </c>
      <c r="L285" s="63" t="s">
        <v>997</v>
      </c>
      <c r="M285" s="63" t="s">
        <v>992</v>
      </c>
      <c r="N285" s="63" t="s">
        <v>191</v>
      </c>
      <c r="O285" s="63" t="s">
        <v>100</v>
      </c>
      <c r="P285" s="63" t="s">
        <v>101</v>
      </c>
      <c r="Q285" s="63"/>
      <c r="R285" s="65"/>
      <c r="S285" s="77"/>
      <c r="T285" s="78"/>
      <c r="U285" s="79"/>
      <c r="V285" s="77">
        <v>2</v>
      </c>
      <c r="W285" s="80"/>
      <c r="X285" s="81">
        <f t="shared" si="15"/>
        <v>0</v>
      </c>
      <c r="Y285" s="77"/>
      <c r="Z285" s="78"/>
      <c r="AA285" s="79"/>
      <c r="AB285" s="77"/>
      <c r="AC285" s="78"/>
      <c r="AD285" s="79"/>
    </row>
    <row r="286" spans="1:30" x14ac:dyDescent="0.25">
      <c r="A286" s="64" t="s">
        <v>1040</v>
      </c>
      <c r="B286" s="64">
        <v>140140</v>
      </c>
      <c r="C286" s="63" t="s">
        <v>1041</v>
      </c>
      <c r="D286" s="64" t="s">
        <v>1042</v>
      </c>
      <c r="E286" s="63" t="s">
        <v>216</v>
      </c>
      <c r="F286" s="64" t="s">
        <v>175</v>
      </c>
      <c r="G286" s="64" t="s">
        <v>176</v>
      </c>
      <c r="H286" s="64"/>
      <c r="I286" s="64"/>
      <c r="J286" s="64" t="s">
        <v>177</v>
      </c>
      <c r="K286" s="63" t="s">
        <v>96</v>
      </c>
      <c r="L286" s="63" t="s">
        <v>997</v>
      </c>
      <c r="M286" s="63" t="s">
        <v>992</v>
      </c>
      <c r="N286" s="63" t="s">
        <v>191</v>
      </c>
      <c r="O286" s="63" t="s">
        <v>113</v>
      </c>
      <c r="P286" s="63" t="s">
        <v>178</v>
      </c>
      <c r="Q286" s="63" t="s">
        <v>179</v>
      </c>
      <c r="R286" s="65"/>
      <c r="S286" s="77">
        <v>52</v>
      </c>
      <c r="T286" s="80"/>
      <c r="U286" s="81">
        <f t="shared" ref="U286" si="18">S286*T286</f>
        <v>0</v>
      </c>
      <c r="V286" s="77">
        <v>1</v>
      </c>
      <c r="W286" s="80"/>
      <c r="X286" s="81">
        <f t="shared" si="15"/>
        <v>0</v>
      </c>
      <c r="Y286" s="77"/>
      <c r="Z286" s="78"/>
      <c r="AA286" s="79"/>
      <c r="AB286" s="77"/>
      <c r="AC286" s="78"/>
      <c r="AD286" s="79"/>
    </row>
    <row r="287" spans="1:30" x14ac:dyDescent="0.25">
      <c r="A287" s="64" t="s">
        <v>1043</v>
      </c>
      <c r="B287" s="64">
        <v>140962</v>
      </c>
      <c r="C287" s="63" t="s">
        <v>1044</v>
      </c>
      <c r="D287" s="64" t="s">
        <v>1045</v>
      </c>
      <c r="E287" s="63" t="s">
        <v>687</v>
      </c>
      <c r="F287" s="64" t="s">
        <v>175</v>
      </c>
      <c r="G287" s="64" t="s">
        <v>121</v>
      </c>
      <c r="H287" s="64"/>
      <c r="I287" s="64"/>
      <c r="J287" s="64" t="s">
        <v>177</v>
      </c>
      <c r="K287" s="63" t="s">
        <v>96</v>
      </c>
      <c r="L287" s="63" t="s">
        <v>997</v>
      </c>
      <c r="M287" s="63" t="s">
        <v>992</v>
      </c>
      <c r="N287" s="63" t="s">
        <v>191</v>
      </c>
      <c r="O287" s="63" t="s">
        <v>113</v>
      </c>
      <c r="P287" s="63" t="s">
        <v>184</v>
      </c>
      <c r="Q287" s="63" t="s">
        <v>179</v>
      </c>
      <c r="R287" s="65"/>
      <c r="S287" s="77"/>
      <c r="T287" s="78"/>
      <c r="U287" s="79"/>
      <c r="V287" s="77">
        <v>1</v>
      </c>
      <c r="W287" s="80"/>
      <c r="X287" s="81">
        <f t="shared" si="15"/>
        <v>0</v>
      </c>
      <c r="Y287" s="77"/>
      <c r="Z287" s="78"/>
      <c r="AA287" s="79"/>
      <c r="AB287" s="77"/>
      <c r="AC287" s="78"/>
      <c r="AD287" s="79"/>
    </row>
    <row r="288" spans="1:30" x14ac:dyDescent="0.25">
      <c r="A288" s="64" t="s">
        <v>1046</v>
      </c>
      <c r="B288" s="64">
        <v>141774</v>
      </c>
      <c r="C288" s="63" t="s">
        <v>1047</v>
      </c>
      <c r="D288" s="64" t="s">
        <v>1048</v>
      </c>
      <c r="E288" s="63" t="s">
        <v>687</v>
      </c>
      <c r="F288" s="64" t="s">
        <v>175</v>
      </c>
      <c r="G288" s="64" t="s">
        <v>121</v>
      </c>
      <c r="H288" s="64"/>
      <c r="I288" s="64"/>
      <c r="J288" s="64" t="s">
        <v>177</v>
      </c>
      <c r="K288" s="63" t="s">
        <v>96</v>
      </c>
      <c r="L288" s="63" t="s">
        <v>997</v>
      </c>
      <c r="M288" s="63" t="s">
        <v>992</v>
      </c>
      <c r="N288" s="63" t="s">
        <v>191</v>
      </c>
      <c r="O288" s="63" t="s">
        <v>113</v>
      </c>
      <c r="P288" s="63" t="s">
        <v>184</v>
      </c>
      <c r="Q288" s="63" t="s">
        <v>179</v>
      </c>
      <c r="R288" s="65"/>
      <c r="S288" s="77"/>
      <c r="T288" s="78"/>
      <c r="U288" s="79"/>
      <c r="V288" s="77">
        <v>1</v>
      </c>
      <c r="W288" s="80"/>
      <c r="X288" s="81">
        <f t="shared" si="15"/>
        <v>0</v>
      </c>
      <c r="Y288" s="77"/>
      <c r="Z288" s="78"/>
      <c r="AA288" s="79"/>
      <c r="AB288" s="77"/>
      <c r="AC288" s="78"/>
      <c r="AD288" s="79"/>
    </row>
    <row r="289" spans="1:30" x14ac:dyDescent="0.25">
      <c r="A289" s="64" t="s">
        <v>1049</v>
      </c>
      <c r="B289" s="64">
        <v>141771</v>
      </c>
      <c r="C289" s="63" t="s">
        <v>1050</v>
      </c>
      <c r="D289" s="64" t="s">
        <v>1051</v>
      </c>
      <c r="E289" s="63" t="s">
        <v>687</v>
      </c>
      <c r="F289" s="64" t="s">
        <v>175</v>
      </c>
      <c r="G289" s="64" t="s">
        <v>121</v>
      </c>
      <c r="H289" s="64"/>
      <c r="I289" s="64"/>
      <c r="J289" s="64" t="s">
        <v>177</v>
      </c>
      <c r="K289" s="63" t="s">
        <v>96</v>
      </c>
      <c r="L289" s="63" t="s">
        <v>997</v>
      </c>
      <c r="M289" s="63" t="s">
        <v>992</v>
      </c>
      <c r="N289" s="63" t="s">
        <v>191</v>
      </c>
      <c r="O289" s="63" t="s">
        <v>113</v>
      </c>
      <c r="P289" s="63" t="s">
        <v>184</v>
      </c>
      <c r="Q289" s="63" t="s">
        <v>179</v>
      </c>
      <c r="R289" s="65"/>
      <c r="S289" s="77"/>
      <c r="T289" s="78"/>
      <c r="U289" s="79"/>
      <c r="V289" s="77">
        <v>1</v>
      </c>
      <c r="W289" s="80"/>
      <c r="X289" s="81">
        <f t="shared" si="15"/>
        <v>0</v>
      </c>
      <c r="Y289" s="77"/>
      <c r="Z289" s="78"/>
      <c r="AA289" s="79"/>
      <c r="AB289" s="77"/>
      <c r="AC289" s="78"/>
      <c r="AD289" s="79"/>
    </row>
    <row r="290" spans="1:30" x14ac:dyDescent="0.25">
      <c r="A290" s="64" t="s">
        <v>1052</v>
      </c>
      <c r="B290" s="64">
        <v>16237</v>
      </c>
      <c r="C290" s="63" t="s">
        <v>1053</v>
      </c>
      <c r="D290" s="64">
        <v>35087991000</v>
      </c>
      <c r="E290" s="63" t="s">
        <v>1054</v>
      </c>
      <c r="F290" s="64" t="s">
        <v>109</v>
      </c>
      <c r="G290" s="64" t="s">
        <v>121</v>
      </c>
      <c r="H290" s="64"/>
      <c r="I290" s="64"/>
      <c r="J290" s="64"/>
      <c r="K290" s="63" t="s">
        <v>96</v>
      </c>
      <c r="L290" s="63" t="s">
        <v>1055</v>
      </c>
      <c r="M290" s="63" t="s">
        <v>1056</v>
      </c>
      <c r="N290" s="63" t="s">
        <v>191</v>
      </c>
      <c r="O290" s="63" t="s">
        <v>113</v>
      </c>
      <c r="P290" s="63" t="s">
        <v>114</v>
      </c>
      <c r="Q290" s="63"/>
      <c r="R290" s="65"/>
      <c r="S290" s="77"/>
      <c r="T290" s="78"/>
      <c r="U290" s="79"/>
      <c r="V290" s="77">
        <v>1</v>
      </c>
      <c r="W290" s="80"/>
      <c r="X290" s="81">
        <f t="shared" si="15"/>
        <v>0</v>
      </c>
      <c r="Y290" s="77"/>
      <c r="Z290" s="78"/>
      <c r="AA290" s="79"/>
      <c r="AB290" s="77"/>
      <c r="AC290" s="78"/>
      <c r="AD290" s="79"/>
    </row>
    <row r="291" spans="1:30" x14ac:dyDescent="0.25">
      <c r="A291" s="64" t="s">
        <v>1057</v>
      </c>
      <c r="B291" s="64">
        <v>16373</v>
      </c>
      <c r="C291" s="63" t="s">
        <v>1058</v>
      </c>
      <c r="D291" s="64" t="s">
        <v>1059</v>
      </c>
      <c r="E291" s="63" t="s">
        <v>1060</v>
      </c>
      <c r="F291" s="64" t="s">
        <v>109</v>
      </c>
      <c r="G291" s="64" t="s">
        <v>121</v>
      </c>
      <c r="H291" s="64"/>
      <c r="I291" s="64"/>
      <c r="J291" s="64"/>
      <c r="K291" s="63" t="s">
        <v>96</v>
      </c>
      <c r="L291" s="63" t="s">
        <v>1061</v>
      </c>
      <c r="M291" s="63" t="s">
        <v>1056</v>
      </c>
      <c r="N291" s="63" t="s">
        <v>191</v>
      </c>
      <c r="O291" s="63" t="s">
        <v>113</v>
      </c>
      <c r="P291" s="63" t="s">
        <v>114</v>
      </c>
      <c r="Q291" s="63"/>
      <c r="R291" s="65"/>
      <c r="S291" s="77"/>
      <c r="T291" s="78"/>
      <c r="U291" s="79"/>
      <c r="V291" s="77">
        <v>1</v>
      </c>
      <c r="W291" s="80"/>
      <c r="X291" s="81">
        <f t="shared" si="15"/>
        <v>0</v>
      </c>
      <c r="Y291" s="77"/>
      <c r="Z291" s="78"/>
      <c r="AA291" s="79"/>
      <c r="AB291" s="77"/>
      <c r="AC291" s="78"/>
      <c r="AD291" s="79"/>
    </row>
    <row r="292" spans="1:30" x14ac:dyDescent="0.25">
      <c r="A292" s="64" t="s">
        <v>1062</v>
      </c>
      <c r="B292" s="64">
        <v>16332</v>
      </c>
      <c r="C292" s="63" t="s">
        <v>1063</v>
      </c>
      <c r="D292" s="64" t="s">
        <v>1064</v>
      </c>
      <c r="E292" s="63" t="s">
        <v>1060</v>
      </c>
      <c r="F292" s="64" t="s">
        <v>109</v>
      </c>
      <c r="G292" s="64" t="s">
        <v>121</v>
      </c>
      <c r="H292" s="64"/>
      <c r="I292" s="64"/>
      <c r="J292" s="64"/>
      <c r="K292" s="63" t="s">
        <v>96</v>
      </c>
      <c r="L292" s="63" t="s">
        <v>1065</v>
      </c>
      <c r="M292" s="63" t="s">
        <v>1056</v>
      </c>
      <c r="N292" s="63" t="s">
        <v>191</v>
      </c>
      <c r="O292" s="63" t="s">
        <v>113</v>
      </c>
      <c r="P292" s="63" t="s">
        <v>114</v>
      </c>
      <c r="Q292" s="63"/>
      <c r="R292" s="65"/>
      <c r="S292" s="77"/>
      <c r="T292" s="78"/>
      <c r="U292" s="79"/>
      <c r="V292" s="77">
        <v>1</v>
      </c>
      <c r="W292" s="80"/>
      <c r="X292" s="81">
        <f t="shared" si="15"/>
        <v>0</v>
      </c>
      <c r="Y292" s="77"/>
      <c r="Z292" s="78"/>
      <c r="AA292" s="79"/>
      <c r="AB292" s="77"/>
      <c r="AC292" s="78"/>
      <c r="AD292" s="79"/>
    </row>
    <row r="293" spans="1:30" x14ac:dyDescent="0.25">
      <c r="A293" s="64" t="s">
        <v>1066</v>
      </c>
      <c r="B293" s="64">
        <v>16443</v>
      </c>
      <c r="C293" s="63" t="s">
        <v>1067</v>
      </c>
      <c r="D293" s="64" t="s">
        <v>1068</v>
      </c>
      <c r="E293" s="63" t="s">
        <v>1069</v>
      </c>
      <c r="F293" s="64" t="s">
        <v>109</v>
      </c>
      <c r="G293" s="64" t="s">
        <v>121</v>
      </c>
      <c r="H293" s="64"/>
      <c r="I293" s="64"/>
      <c r="J293" s="64"/>
      <c r="K293" s="63" t="s">
        <v>96</v>
      </c>
      <c r="L293" s="63" t="s">
        <v>1070</v>
      </c>
      <c r="M293" s="63" t="s">
        <v>1056</v>
      </c>
      <c r="N293" s="63" t="s">
        <v>191</v>
      </c>
      <c r="O293" s="63" t="s">
        <v>113</v>
      </c>
      <c r="P293" s="63" t="s">
        <v>114</v>
      </c>
      <c r="Q293" s="63"/>
      <c r="R293" s="65"/>
      <c r="S293" s="77"/>
      <c r="T293" s="78"/>
      <c r="U293" s="79"/>
      <c r="V293" s="77">
        <v>1</v>
      </c>
      <c r="W293" s="80"/>
      <c r="X293" s="81">
        <f t="shared" si="15"/>
        <v>0</v>
      </c>
      <c r="Y293" s="77"/>
      <c r="Z293" s="78"/>
      <c r="AA293" s="79"/>
      <c r="AB293" s="77"/>
      <c r="AC293" s="78"/>
      <c r="AD293" s="79"/>
    </row>
    <row r="294" spans="1:30" x14ac:dyDescent="0.25">
      <c r="A294" s="64" t="s">
        <v>1071</v>
      </c>
      <c r="B294" s="64">
        <v>16147</v>
      </c>
      <c r="C294" s="63" t="s">
        <v>1072</v>
      </c>
      <c r="D294" s="64" t="s">
        <v>1073</v>
      </c>
      <c r="E294" s="63" t="s">
        <v>1060</v>
      </c>
      <c r="F294" s="64" t="s">
        <v>109</v>
      </c>
      <c r="G294" s="64" t="s">
        <v>121</v>
      </c>
      <c r="H294" s="64"/>
      <c r="I294" s="64"/>
      <c r="J294" s="64"/>
      <c r="K294" s="63" t="s">
        <v>96</v>
      </c>
      <c r="L294" s="63" t="s">
        <v>1074</v>
      </c>
      <c r="M294" s="63" t="s">
        <v>1056</v>
      </c>
      <c r="N294" s="63" t="s">
        <v>191</v>
      </c>
      <c r="O294" s="63" t="s">
        <v>113</v>
      </c>
      <c r="P294" s="63" t="s">
        <v>114</v>
      </c>
      <c r="Q294" s="63"/>
      <c r="R294" s="65"/>
      <c r="S294" s="77"/>
      <c r="T294" s="78"/>
      <c r="U294" s="79"/>
      <c r="V294" s="77">
        <v>1</v>
      </c>
      <c r="W294" s="80"/>
      <c r="X294" s="81">
        <f t="shared" si="15"/>
        <v>0</v>
      </c>
      <c r="Y294" s="77"/>
      <c r="Z294" s="78"/>
      <c r="AA294" s="79"/>
      <c r="AB294" s="77"/>
      <c r="AC294" s="78"/>
      <c r="AD294" s="79"/>
    </row>
    <row r="295" spans="1:30" x14ac:dyDescent="0.25">
      <c r="A295" s="64" t="s">
        <v>1075</v>
      </c>
      <c r="B295" s="64">
        <v>16283</v>
      </c>
      <c r="C295" s="63" t="s">
        <v>1076</v>
      </c>
      <c r="D295" s="64" t="s">
        <v>1077</v>
      </c>
      <c r="E295" s="63" t="s">
        <v>1060</v>
      </c>
      <c r="F295" s="64" t="s">
        <v>109</v>
      </c>
      <c r="G295" s="64" t="s">
        <v>121</v>
      </c>
      <c r="H295" s="64"/>
      <c r="I295" s="64"/>
      <c r="J295" s="64"/>
      <c r="K295" s="63" t="s">
        <v>96</v>
      </c>
      <c r="L295" s="63" t="s">
        <v>1078</v>
      </c>
      <c r="M295" s="63" t="s">
        <v>1056</v>
      </c>
      <c r="N295" s="63" t="s">
        <v>191</v>
      </c>
      <c r="O295" s="63" t="s">
        <v>113</v>
      </c>
      <c r="P295" s="63" t="s">
        <v>114</v>
      </c>
      <c r="Q295" s="63"/>
      <c r="R295" s="65"/>
      <c r="S295" s="77"/>
      <c r="T295" s="78"/>
      <c r="U295" s="79"/>
      <c r="V295" s="77">
        <v>1</v>
      </c>
      <c r="W295" s="80"/>
      <c r="X295" s="81">
        <f t="shared" si="15"/>
        <v>0</v>
      </c>
      <c r="Y295" s="77"/>
      <c r="Z295" s="78"/>
      <c r="AA295" s="79"/>
      <c r="AB295" s="77"/>
      <c r="AC295" s="78"/>
      <c r="AD295" s="79"/>
    </row>
    <row r="296" spans="1:30" x14ac:dyDescent="0.25">
      <c r="A296" s="64" t="s">
        <v>1079</v>
      </c>
      <c r="B296" s="64">
        <v>15857</v>
      </c>
      <c r="C296" s="63" t="s">
        <v>1080</v>
      </c>
      <c r="D296" s="64" t="s">
        <v>1081</v>
      </c>
      <c r="E296" s="63" t="s">
        <v>1082</v>
      </c>
      <c r="F296" s="64" t="s">
        <v>109</v>
      </c>
      <c r="G296" s="64" t="s">
        <v>121</v>
      </c>
      <c r="H296" s="64"/>
      <c r="I296" s="64"/>
      <c r="J296" s="64"/>
      <c r="K296" s="63" t="s">
        <v>96</v>
      </c>
      <c r="L296" s="63" t="s">
        <v>1083</v>
      </c>
      <c r="M296" s="63" t="s">
        <v>1056</v>
      </c>
      <c r="N296" s="63" t="s">
        <v>191</v>
      </c>
      <c r="O296" s="63" t="s">
        <v>113</v>
      </c>
      <c r="P296" s="63" t="s">
        <v>114</v>
      </c>
      <c r="Q296" s="63"/>
      <c r="R296" s="65"/>
      <c r="S296" s="77"/>
      <c r="T296" s="78"/>
      <c r="U296" s="79"/>
      <c r="V296" s="77">
        <v>1</v>
      </c>
      <c r="W296" s="80"/>
      <c r="X296" s="81">
        <f t="shared" si="15"/>
        <v>0</v>
      </c>
      <c r="Y296" s="77"/>
      <c r="Z296" s="78"/>
      <c r="AA296" s="79"/>
      <c r="AB296" s="77"/>
      <c r="AC296" s="78"/>
      <c r="AD296" s="79"/>
    </row>
    <row r="297" spans="1:30" x14ac:dyDescent="0.25">
      <c r="A297" s="64" t="s">
        <v>1084</v>
      </c>
      <c r="B297" s="64">
        <v>15973</v>
      </c>
      <c r="C297" s="63" t="s">
        <v>1085</v>
      </c>
      <c r="D297" s="64" t="s">
        <v>1086</v>
      </c>
      <c r="E297" s="63" t="s">
        <v>1087</v>
      </c>
      <c r="F297" s="64" t="s">
        <v>109</v>
      </c>
      <c r="G297" s="64" t="s">
        <v>121</v>
      </c>
      <c r="H297" s="64"/>
      <c r="I297" s="64"/>
      <c r="J297" s="64"/>
      <c r="K297" s="63" t="s">
        <v>96</v>
      </c>
      <c r="L297" s="63" t="s">
        <v>1083</v>
      </c>
      <c r="M297" s="63" t="s">
        <v>1056</v>
      </c>
      <c r="N297" s="63" t="s">
        <v>191</v>
      </c>
      <c r="O297" s="63" t="s">
        <v>113</v>
      </c>
      <c r="P297" s="63" t="s">
        <v>114</v>
      </c>
      <c r="Q297" s="63"/>
      <c r="R297" s="65"/>
      <c r="S297" s="77"/>
      <c r="T297" s="78"/>
      <c r="U297" s="79"/>
      <c r="V297" s="77">
        <v>1</v>
      </c>
      <c r="W297" s="80"/>
      <c r="X297" s="81">
        <f t="shared" si="15"/>
        <v>0</v>
      </c>
      <c r="Y297" s="77"/>
      <c r="Z297" s="78"/>
      <c r="AA297" s="79"/>
      <c r="AB297" s="77"/>
      <c r="AC297" s="78"/>
      <c r="AD297" s="79"/>
    </row>
    <row r="298" spans="1:30" x14ac:dyDescent="0.25">
      <c r="A298" s="64" t="s">
        <v>1084</v>
      </c>
      <c r="B298" s="64">
        <v>15973</v>
      </c>
      <c r="C298" s="63" t="s">
        <v>1085</v>
      </c>
      <c r="D298" s="64" t="s">
        <v>1086</v>
      </c>
      <c r="E298" s="63" t="s">
        <v>1087</v>
      </c>
      <c r="F298" s="64" t="s">
        <v>109</v>
      </c>
      <c r="G298" s="64" t="s">
        <v>121</v>
      </c>
      <c r="H298" s="64"/>
      <c r="I298" s="64"/>
      <c r="J298" s="64"/>
      <c r="K298" s="63" t="s">
        <v>96</v>
      </c>
      <c r="L298" s="63" t="s">
        <v>1083</v>
      </c>
      <c r="M298" s="63" t="s">
        <v>1056</v>
      </c>
      <c r="N298" s="63" t="s">
        <v>191</v>
      </c>
      <c r="O298" s="63" t="s">
        <v>113</v>
      </c>
      <c r="P298" s="63" t="s">
        <v>114</v>
      </c>
      <c r="Q298" s="63"/>
      <c r="R298" s="65"/>
      <c r="S298" s="77"/>
      <c r="T298" s="78"/>
      <c r="U298" s="79"/>
      <c r="V298" s="77">
        <v>1</v>
      </c>
      <c r="W298" s="80"/>
      <c r="X298" s="81">
        <f t="shared" si="15"/>
        <v>0</v>
      </c>
      <c r="Y298" s="77"/>
      <c r="Z298" s="78"/>
      <c r="AA298" s="79"/>
      <c r="AB298" s="77"/>
      <c r="AC298" s="78"/>
      <c r="AD298" s="79"/>
    </row>
    <row r="299" spans="1:30" x14ac:dyDescent="0.25">
      <c r="A299" s="64" t="s">
        <v>1088</v>
      </c>
      <c r="B299" s="64">
        <v>15857</v>
      </c>
      <c r="C299" s="63" t="s">
        <v>1080</v>
      </c>
      <c r="D299" s="64" t="s">
        <v>1081</v>
      </c>
      <c r="E299" s="63" t="s">
        <v>1082</v>
      </c>
      <c r="F299" s="64" t="s">
        <v>109</v>
      </c>
      <c r="G299" s="64" t="s">
        <v>121</v>
      </c>
      <c r="H299" s="64"/>
      <c r="I299" s="64"/>
      <c r="J299" s="64"/>
      <c r="K299" s="63" t="s">
        <v>96</v>
      </c>
      <c r="L299" s="63" t="s">
        <v>1083</v>
      </c>
      <c r="M299" s="63" t="s">
        <v>1056</v>
      </c>
      <c r="N299" s="63" t="s">
        <v>191</v>
      </c>
      <c r="O299" s="63" t="s">
        <v>113</v>
      </c>
      <c r="P299" s="63" t="s">
        <v>114</v>
      </c>
      <c r="Q299" s="63"/>
      <c r="R299" s="65"/>
      <c r="S299" s="77"/>
      <c r="T299" s="78"/>
      <c r="U299" s="79"/>
      <c r="V299" s="77">
        <v>1</v>
      </c>
      <c r="W299" s="80"/>
      <c r="X299" s="81">
        <f t="shared" si="15"/>
        <v>0</v>
      </c>
      <c r="Y299" s="77"/>
      <c r="Z299" s="78"/>
      <c r="AA299" s="79"/>
      <c r="AB299" s="77"/>
      <c r="AC299" s="78"/>
      <c r="AD299" s="79"/>
    </row>
    <row r="300" spans="1:30" x14ac:dyDescent="0.25">
      <c r="A300" s="64" t="s">
        <v>1089</v>
      </c>
      <c r="B300" s="64">
        <v>15867</v>
      </c>
      <c r="C300" s="63" t="s">
        <v>1090</v>
      </c>
      <c r="D300" s="64" t="s">
        <v>1091</v>
      </c>
      <c r="E300" s="63" t="s">
        <v>1092</v>
      </c>
      <c r="F300" s="64" t="s">
        <v>109</v>
      </c>
      <c r="G300" s="64" t="s">
        <v>121</v>
      </c>
      <c r="H300" s="64"/>
      <c r="I300" s="64"/>
      <c r="J300" s="64"/>
      <c r="K300" s="63" t="s">
        <v>96</v>
      </c>
      <c r="L300" s="63" t="s">
        <v>1093</v>
      </c>
      <c r="M300" s="63" t="s">
        <v>1056</v>
      </c>
      <c r="N300" s="63" t="s">
        <v>191</v>
      </c>
      <c r="O300" s="63" t="s">
        <v>113</v>
      </c>
      <c r="P300" s="63" t="s">
        <v>114</v>
      </c>
      <c r="Q300" s="63"/>
      <c r="R300" s="65"/>
      <c r="S300" s="77"/>
      <c r="T300" s="78"/>
      <c r="U300" s="79"/>
      <c r="V300" s="77">
        <v>1</v>
      </c>
      <c r="W300" s="80"/>
      <c r="X300" s="81">
        <f t="shared" si="15"/>
        <v>0</v>
      </c>
      <c r="Y300" s="77"/>
      <c r="Z300" s="78"/>
      <c r="AA300" s="79"/>
      <c r="AB300" s="77"/>
      <c r="AC300" s="78"/>
      <c r="AD300" s="79"/>
    </row>
    <row r="301" spans="1:30" x14ac:dyDescent="0.25">
      <c r="A301" s="64" t="s">
        <v>1094</v>
      </c>
      <c r="B301" s="64">
        <v>15913</v>
      </c>
      <c r="C301" s="63" t="s">
        <v>1095</v>
      </c>
      <c r="D301" s="64" t="s">
        <v>1096</v>
      </c>
      <c r="E301" s="63" t="s">
        <v>1087</v>
      </c>
      <c r="F301" s="64" t="s">
        <v>109</v>
      </c>
      <c r="G301" s="64" t="s">
        <v>121</v>
      </c>
      <c r="H301" s="64"/>
      <c r="I301" s="64"/>
      <c r="J301" s="64"/>
      <c r="K301" s="63" t="s">
        <v>96</v>
      </c>
      <c r="L301" s="63" t="s">
        <v>1093</v>
      </c>
      <c r="M301" s="63" t="s">
        <v>1056</v>
      </c>
      <c r="N301" s="63" t="s">
        <v>191</v>
      </c>
      <c r="O301" s="63" t="s">
        <v>113</v>
      </c>
      <c r="P301" s="63" t="s">
        <v>114</v>
      </c>
      <c r="Q301" s="63"/>
      <c r="R301" s="65"/>
      <c r="S301" s="77"/>
      <c r="T301" s="78"/>
      <c r="U301" s="79"/>
      <c r="V301" s="77">
        <v>1</v>
      </c>
      <c r="W301" s="80"/>
      <c r="X301" s="81">
        <f t="shared" si="15"/>
        <v>0</v>
      </c>
      <c r="Y301" s="77"/>
      <c r="Z301" s="78"/>
      <c r="AA301" s="79"/>
      <c r="AB301" s="77"/>
      <c r="AC301" s="78"/>
      <c r="AD301" s="79"/>
    </row>
    <row r="302" spans="1:30" x14ac:dyDescent="0.25">
      <c r="A302" s="64" t="s">
        <v>1097</v>
      </c>
      <c r="B302" s="64">
        <v>15634</v>
      </c>
      <c r="C302" s="63" t="s">
        <v>1098</v>
      </c>
      <c r="D302" s="64">
        <v>35009191000</v>
      </c>
      <c r="E302" s="63" t="s">
        <v>1099</v>
      </c>
      <c r="F302" s="64" t="s">
        <v>109</v>
      </c>
      <c r="G302" s="64" t="s">
        <v>110</v>
      </c>
      <c r="H302" s="64" t="s">
        <v>111</v>
      </c>
      <c r="I302" s="64">
        <v>2023</v>
      </c>
      <c r="J302" s="64" t="s">
        <v>112</v>
      </c>
      <c r="K302" s="63" t="s">
        <v>96</v>
      </c>
      <c r="L302" s="63" t="s">
        <v>1093</v>
      </c>
      <c r="M302" s="63" t="s">
        <v>1056</v>
      </c>
      <c r="N302" s="63" t="s">
        <v>191</v>
      </c>
      <c r="O302" s="63" t="s">
        <v>113</v>
      </c>
      <c r="P302" s="63" t="s">
        <v>114</v>
      </c>
      <c r="Q302" s="63"/>
      <c r="R302" s="65" t="s">
        <v>115</v>
      </c>
      <c r="S302" s="77"/>
      <c r="T302" s="78"/>
      <c r="U302" s="79"/>
      <c r="V302" s="77">
        <v>1</v>
      </c>
      <c r="W302" s="80"/>
      <c r="X302" s="81">
        <f t="shared" si="15"/>
        <v>0</v>
      </c>
      <c r="Y302" s="77"/>
      <c r="Z302" s="78"/>
      <c r="AA302" s="79"/>
      <c r="AB302" s="77">
        <v>1</v>
      </c>
      <c r="AC302" s="80"/>
      <c r="AD302" s="92">
        <f t="shared" ref="AD302:AD304" si="19">AB302*AC302</f>
        <v>0</v>
      </c>
    </row>
    <row r="303" spans="1:30" x14ac:dyDescent="0.25">
      <c r="A303" s="64" t="s">
        <v>1100</v>
      </c>
      <c r="B303" s="64">
        <v>15635</v>
      </c>
      <c r="C303" s="63" t="s">
        <v>1101</v>
      </c>
      <c r="D303" s="64" t="s">
        <v>1102</v>
      </c>
      <c r="E303" s="63" t="s">
        <v>1103</v>
      </c>
      <c r="F303" s="64" t="s">
        <v>109</v>
      </c>
      <c r="G303" s="64" t="s">
        <v>110</v>
      </c>
      <c r="H303" s="64" t="s">
        <v>111</v>
      </c>
      <c r="I303" s="64">
        <v>2023</v>
      </c>
      <c r="J303" s="64" t="s">
        <v>112</v>
      </c>
      <c r="K303" s="63" t="s">
        <v>96</v>
      </c>
      <c r="L303" s="63" t="s">
        <v>1093</v>
      </c>
      <c r="M303" s="63" t="s">
        <v>1056</v>
      </c>
      <c r="N303" s="63" t="s">
        <v>191</v>
      </c>
      <c r="O303" s="63" t="s">
        <v>113</v>
      </c>
      <c r="P303" s="63" t="s">
        <v>114</v>
      </c>
      <c r="Q303" s="63"/>
      <c r="R303" s="65" t="s">
        <v>115</v>
      </c>
      <c r="S303" s="77"/>
      <c r="T303" s="78"/>
      <c r="U303" s="79"/>
      <c r="V303" s="77">
        <v>1</v>
      </c>
      <c r="W303" s="80"/>
      <c r="X303" s="81">
        <f t="shared" si="15"/>
        <v>0</v>
      </c>
      <c r="Y303" s="77"/>
      <c r="Z303" s="78"/>
      <c r="AA303" s="79"/>
      <c r="AB303" s="77">
        <v>1</v>
      </c>
      <c r="AC303" s="80"/>
      <c r="AD303" s="92">
        <f t="shared" si="19"/>
        <v>0</v>
      </c>
    </row>
    <row r="304" spans="1:30" x14ac:dyDescent="0.25">
      <c r="A304" s="64" t="s">
        <v>1104</v>
      </c>
      <c r="B304" s="64">
        <v>15633</v>
      </c>
      <c r="C304" s="63" t="s">
        <v>1105</v>
      </c>
      <c r="D304" s="64" t="s">
        <v>1106</v>
      </c>
      <c r="E304" s="63" t="s">
        <v>1107</v>
      </c>
      <c r="F304" s="64" t="s">
        <v>109</v>
      </c>
      <c r="G304" s="64" t="s">
        <v>110</v>
      </c>
      <c r="H304" s="64" t="s">
        <v>111</v>
      </c>
      <c r="I304" s="64">
        <v>2023</v>
      </c>
      <c r="J304" s="64" t="s">
        <v>112</v>
      </c>
      <c r="K304" s="63" t="s">
        <v>96</v>
      </c>
      <c r="L304" s="63" t="s">
        <v>1093</v>
      </c>
      <c r="M304" s="63" t="s">
        <v>1056</v>
      </c>
      <c r="N304" s="63" t="s">
        <v>191</v>
      </c>
      <c r="O304" s="63" t="s">
        <v>113</v>
      </c>
      <c r="P304" s="63" t="s">
        <v>114</v>
      </c>
      <c r="Q304" s="63"/>
      <c r="R304" s="65" t="s">
        <v>115</v>
      </c>
      <c r="S304" s="77"/>
      <c r="T304" s="78"/>
      <c r="U304" s="79"/>
      <c r="V304" s="77">
        <v>1</v>
      </c>
      <c r="W304" s="80"/>
      <c r="X304" s="81">
        <f t="shared" si="15"/>
        <v>0</v>
      </c>
      <c r="Y304" s="77"/>
      <c r="Z304" s="78"/>
      <c r="AA304" s="79"/>
      <c r="AB304" s="77">
        <v>1</v>
      </c>
      <c r="AC304" s="80"/>
      <c r="AD304" s="92">
        <f t="shared" si="19"/>
        <v>0</v>
      </c>
    </row>
    <row r="305" spans="1:30" x14ac:dyDescent="0.25">
      <c r="A305" s="64" t="s">
        <v>1108</v>
      </c>
      <c r="B305" s="64">
        <v>15769</v>
      </c>
      <c r="C305" s="63" t="s">
        <v>1109</v>
      </c>
      <c r="D305" s="64" t="s">
        <v>1110</v>
      </c>
      <c r="E305" s="63" t="s">
        <v>1111</v>
      </c>
      <c r="F305" s="64" t="s">
        <v>109</v>
      </c>
      <c r="G305" s="64" t="s">
        <v>121</v>
      </c>
      <c r="H305" s="64"/>
      <c r="I305" s="64"/>
      <c r="J305" s="64"/>
      <c r="K305" s="63" t="s">
        <v>96</v>
      </c>
      <c r="L305" s="63" t="s">
        <v>1093</v>
      </c>
      <c r="M305" s="63" t="s">
        <v>1056</v>
      </c>
      <c r="N305" s="63" t="s">
        <v>191</v>
      </c>
      <c r="O305" s="63" t="s">
        <v>113</v>
      </c>
      <c r="P305" s="63" t="s">
        <v>114</v>
      </c>
      <c r="Q305" s="63"/>
      <c r="R305" s="65"/>
      <c r="S305" s="77"/>
      <c r="T305" s="78"/>
      <c r="U305" s="79"/>
      <c r="V305" s="77">
        <v>1</v>
      </c>
      <c r="W305" s="80"/>
      <c r="X305" s="81">
        <f t="shared" si="15"/>
        <v>0</v>
      </c>
      <c r="Y305" s="77"/>
      <c r="Z305" s="78"/>
      <c r="AA305" s="79"/>
      <c r="AB305" s="77"/>
      <c r="AC305" s="78"/>
      <c r="AD305" s="79"/>
    </row>
    <row r="306" spans="1:30" x14ac:dyDescent="0.25">
      <c r="A306" s="63" t="s">
        <v>1112</v>
      </c>
      <c r="B306" s="64">
        <v>131531</v>
      </c>
      <c r="C306" s="63" t="s">
        <v>1113</v>
      </c>
      <c r="D306" s="64" t="s">
        <v>1114</v>
      </c>
      <c r="E306" s="63" t="s">
        <v>1115</v>
      </c>
      <c r="F306" s="64" t="s">
        <v>136</v>
      </c>
      <c r="G306" s="64" t="s">
        <v>121</v>
      </c>
      <c r="H306" s="64"/>
      <c r="I306" s="64"/>
      <c r="J306" s="64"/>
      <c r="K306" s="63" t="s">
        <v>96</v>
      </c>
      <c r="L306" s="63" t="s">
        <v>1093</v>
      </c>
      <c r="M306" s="63" t="s">
        <v>1056</v>
      </c>
      <c r="N306" s="63" t="s">
        <v>191</v>
      </c>
      <c r="O306" s="63" t="s">
        <v>137</v>
      </c>
      <c r="P306" s="63" t="s">
        <v>138</v>
      </c>
      <c r="Q306" s="63"/>
      <c r="R306" s="65"/>
      <c r="S306" s="77"/>
      <c r="T306" s="78"/>
      <c r="U306" s="79"/>
      <c r="V306" s="77">
        <v>1</v>
      </c>
      <c r="W306" s="80"/>
      <c r="X306" s="81">
        <f t="shared" si="15"/>
        <v>0</v>
      </c>
      <c r="Y306" s="77"/>
      <c r="Z306" s="78"/>
      <c r="AA306" s="79"/>
      <c r="AB306" s="77"/>
      <c r="AC306" s="78"/>
      <c r="AD306" s="79"/>
    </row>
    <row r="307" spans="1:30" x14ac:dyDescent="0.25">
      <c r="A307" s="64" t="s">
        <v>1116</v>
      </c>
      <c r="B307" s="64">
        <v>149791</v>
      </c>
      <c r="C307" s="63" t="s">
        <v>1117</v>
      </c>
      <c r="D307" s="64" t="s">
        <v>1118</v>
      </c>
      <c r="E307" s="63" t="s">
        <v>1119</v>
      </c>
      <c r="F307" s="64" t="s">
        <v>1120</v>
      </c>
      <c r="G307" s="64" t="s">
        <v>95</v>
      </c>
      <c r="H307" s="64"/>
      <c r="I307" s="64"/>
      <c r="J307" s="64"/>
      <c r="K307" s="63" t="s">
        <v>96</v>
      </c>
      <c r="L307" s="63" t="s">
        <v>1093</v>
      </c>
      <c r="M307" s="63" t="s">
        <v>1056</v>
      </c>
      <c r="N307" s="63" t="s">
        <v>191</v>
      </c>
      <c r="O307" s="63" t="s">
        <v>100</v>
      </c>
      <c r="P307" s="63" t="s">
        <v>101</v>
      </c>
      <c r="Q307" s="63"/>
      <c r="R307" s="65"/>
      <c r="S307" s="77"/>
      <c r="T307" s="78"/>
      <c r="U307" s="79"/>
      <c r="V307" s="77">
        <v>2</v>
      </c>
      <c r="W307" s="80"/>
      <c r="X307" s="81">
        <f t="shared" si="15"/>
        <v>0</v>
      </c>
      <c r="Y307" s="77"/>
      <c r="Z307" s="78"/>
      <c r="AA307" s="79"/>
      <c r="AB307" s="77"/>
      <c r="AC307" s="78"/>
      <c r="AD307" s="79"/>
    </row>
    <row r="308" spans="1:30" x14ac:dyDescent="0.25">
      <c r="A308" s="64" t="s">
        <v>1121</v>
      </c>
      <c r="B308" s="64">
        <v>149792</v>
      </c>
      <c r="C308" s="63" t="s">
        <v>1117</v>
      </c>
      <c r="D308" s="64" t="s">
        <v>1122</v>
      </c>
      <c r="E308" s="63" t="s">
        <v>1123</v>
      </c>
      <c r="F308" s="64" t="s">
        <v>1120</v>
      </c>
      <c r="G308" s="64" t="s">
        <v>95</v>
      </c>
      <c r="H308" s="64"/>
      <c r="I308" s="64"/>
      <c r="J308" s="64"/>
      <c r="K308" s="63" t="s">
        <v>96</v>
      </c>
      <c r="L308" s="63" t="s">
        <v>1093</v>
      </c>
      <c r="M308" s="63" t="s">
        <v>1056</v>
      </c>
      <c r="N308" s="63" t="s">
        <v>191</v>
      </c>
      <c r="O308" s="63" t="s">
        <v>100</v>
      </c>
      <c r="P308" s="63" t="s">
        <v>101</v>
      </c>
      <c r="Q308" s="63"/>
      <c r="R308" s="65"/>
      <c r="S308" s="77"/>
      <c r="T308" s="78"/>
      <c r="U308" s="79"/>
      <c r="V308" s="77">
        <v>2</v>
      </c>
      <c r="W308" s="80"/>
      <c r="X308" s="81">
        <f t="shared" si="15"/>
        <v>0</v>
      </c>
      <c r="Y308" s="77"/>
      <c r="Z308" s="78"/>
      <c r="AA308" s="79"/>
      <c r="AB308" s="77"/>
      <c r="AC308" s="78"/>
      <c r="AD308" s="79"/>
    </row>
    <row r="309" spans="1:30" x14ac:dyDescent="0.25">
      <c r="A309" s="64" t="s">
        <v>1124</v>
      </c>
      <c r="B309" s="64">
        <v>15668</v>
      </c>
      <c r="C309" s="63" t="s">
        <v>1125</v>
      </c>
      <c r="D309" s="64" t="s">
        <v>1126</v>
      </c>
      <c r="E309" s="63" t="s">
        <v>1127</v>
      </c>
      <c r="F309" s="64" t="s">
        <v>94</v>
      </c>
      <c r="G309" s="64" t="s">
        <v>95</v>
      </c>
      <c r="H309" s="64"/>
      <c r="I309" s="64"/>
      <c r="J309" s="64" t="s">
        <v>809</v>
      </c>
      <c r="K309" s="63" t="s">
        <v>96</v>
      </c>
      <c r="L309" s="63" t="s">
        <v>1093</v>
      </c>
      <c r="M309" s="63" t="s">
        <v>1056</v>
      </c>
      <c r="N309" s="63" t="s">
        <v>191</v>
      </c>
      <c r="O309" s="63" t="s">
        <v>100</v>
      </c>
      <c r="P309" s="63" t="s">
        <v>101</v>
      </c>
      <c r="Q309" s="63"/>
      <c r="R309" s="65"/>
      <c r="S309" s="77"/>
      <c r="T309" s="78"/>
      <c r="U309" s="79"/>
      <c r="V309" s="77">
        <v>2</v>
      </c>
      <c r="W309" s="80"/>
      <c r="X309" s="81">
        <f t="shared" si="15"/>
        <v>0</v>
      </c>
      <c r="Y309" s="77"/>
      <c r="Z309" s="78"/>
      <c r="AA309" s="79"/>
      <c r="AB309" s="77"/>
      <c r="AC309" s="78"/>
      <c r="AD309" s="79"/>
    </row>
    <row r="310" spans="1:30" x14ac:dyDescent="0.25">
      <c r="A310" s="64" t="s">
        <v>1128</v>
      </c>
      <c r="B310" s="64" t="s">
        <v>169</v>
      </c>
      <c r="C310" s="63" t="s">
        <v>1125</v>
      </c>
      <c r="D310" s="64" t="s">
        <v>807</v>
      </c>
      <c r="E310" s="63" t="s">
        <v>1129</v>
      </c>
      <c r="F310" s="64" t="s">
        <v>94</v>
      </c>
      <c r="G310" s="64" t="s">
        <v>95</v>
      </c>
      <c r="H310" s="64"/>
      <c r="I310" s="64"/>
      <c r="J310" s="64" t="s">
        <v>809</v>
      </c>
      <c r="K310" s="63" t="s">
        <v>96</v>
      </c>
      <c r="L310" s="63" t="s">
        <v>1093</v>
      </c>
      <c r="M310" s="63" t="s">
        <v>1056</v>
      </c>
      <c r="N310" s="63" t="s">
        <v>191</v>
      </c>
      <c r="O310" s="63" t="s">
        <v>100</v>
      </c>
      <c r="P310" s="63" t="s">
        <v>101</v>
      </c>
      <c r="Q310" s="63"/>
      <c r="R310" s="65"/>
      <c r="S310" s="77"/>
      <c r="T310" s="78"/>
      <c r="U310" s="79"/>
      <c r="V310" s="77">
        <v>2</v>
      </c>
      <c r="W310" s="80"/>
      <c r="X310" s="81">
        <f t="shared" si="15"/>
        <v>0</v>
      </c>
      <c r="Y310" s="77"/>
      <c r="Z310" s="78"/>
      <c r="AA310" s="79"/>
      <c r="AB310" s="77"/>
      <c r="AC310" s="78"/>
      <c r="AD310" s="79"/>
    </row>
    <row r="311" spans="1:30" x14ac:dyDescent="0.25">
      <c r="A311" s="64" t="s">
        <v>1130</v>
      </c>
      <c r="B311" s="64">
        <v>114931</v>
      </c>
      <c r="C311" s="63" t="s">
        <v>1131</v>
      </c>
      <c r="D311" s="64" t="s">
        <v>1132</v>
      </c>
      <c r="E311" s="63" t="s">
        <v>1133</v>
      </c>
      <c r="F311" s="64" t="s">
        <v>94</v>
      </c>
      <c r="G311" s="64" t="s">
        <v>95</v>
      </c>
      <c r="H311" s="64"/>
      <c r="I311" s="64"/>
      <c r="J311" s="64" t="s">
        <v>809</v>
      </c>
      <c r="K311" s="63" t="s">
        <v>96</v>
      </c>
      <c r="L311" s="63" t="s">
        <v>1093</v>
      </c>
      <c r="M311" s="63" t="s">
        <v>1056</v>
      </c>
      <c r="N311" s="63" t="s">
        <v>191</v>
      </c>
      <c r="O311" s="63" t="s">
        <v>100</v>
      </c>
      <c r="P311" s="63" t="s">
        <v>101</v>
      </c>
      <c r="Q311" s="63"/>
      <c r="R311" s="65"/>
      <c r="S311" s="77"/>
      <c r="T311" s="78"/>
      <c r="U311" s="79"/>
      <c r="V311" s="77">
        <v>2</v>
      </c>
      <c r="W311" s="80"/>
      <c r="X311" s="81">
        <f t="shared" si="15"/>
        <v>0</v>
      </c>
      <c r="Y311" s="77"/>
      <c r="Z311" s="78"/>
      <c r="AA311" s="79"/>
      <c r="AB311" s="77"/>
      <c r="AC311" s="78"/>
      <c r="AD311" s="79"/>
    </row>
    <row r="312" spans="1:30" x14ac:dyDescent="0.25">
      <c r="A312" s="64" t="s">
        <v>1134</v>
      </c>
      <c r="B312" s="64">
        <v>153999</v>
      </c>
      <c r="C312" s="63" t="s">
        <v>1131</v>
      </c>
      <c r="D312" s="64" t="s">
        <v>1135</v>
      </c>
      <c r="E312" s="63" t="s">
        <v>1039</v>
      </c>
      <c r="F312" s="64" t="s">
        <v>94</v>
      </c>
      <c r="G312" s="64" t="s">
        <v>95</v>
      </c>
      <c r="H312" s="64"/>
      <c r="I312" s="64"/>
      <c r="J312" s="64" t="s">
        <v>809</v>
      </c>
      <c r="K312" s="63" t="s">
        <v>96</v>
      </c>
      <c r="L312" s="63" t="s">
        <v>1093</v>
      </c>
      <c r="M312" s="63" t="s">
        <v>1056</v>
      </c>
      <c r="N312" s="63" t="s">
        <v>191</v>
      </c>
      <c r="O312" s="63" t="s">
        <v>100</v>
      </c>
      <c r="P312" s="63" t="s">
        <v>101</v>
      </c>
      <c r="Q312" s="63"/>
      <c r="R312" s="65"/>
      <c r="S312" s="77"/>
      <c r="T312" s="78"/>
      <c r="U312" s="79"/>
      <c r="V312" s="77">
        <v>2</v>
      </c>
      <c r="W312" s="80"/>
      <c r="X312" s="81">
        <f t="shared" si="15"/>
        <v>0</v>
      </c>
      <c r="Y312" s="77"/>
      <c r="Z312" s="78"/>
      <c r="AA312" s="79"/>
      <c r="AB312" s="77"/>
      <c r="AC312" s="78"/>
      <c r="AD312" s="79"/>
    </row>
    <row r="313" spans="1:30" x14ac:dyDescent="0.25">
      <c r="A313" s="64" t="s">
        <v>1136</v>
      </c>
      <c r="B313" s="64">
        <v>153627</v>
      </c>
      <c r="C313" s="63" t="s">
        <v>1137</v>
      </c>
      <c r="D313" s="63" t="s">
        <v>1138</v>
      </c>
      <c r="E313" s="63" t="s">
        <v>1139</v>
      </c>
      <c r="F313" s="64" t="s">
        <v>165</v>
      </c>
      <c r="G313" s="64" t="s">
        <v>95</v>
      </c>
      <c r="H313" s="64"/>
      <c r="I313" s="64"/>
      <c r="J313" s="64" t="s">
        <v>166</v>
      </c>
      <c r="K313" s="63" t="s">
        <v>96</v>
      </c>
      <c r="L313" s="63" t="s">
        <v>1093</v>
      </c>
      <c r="M313" s="63" t="s">
        <v>1056</v>
      </c>
      <c r="N313" s="63" t="s">
        <v>191</v>
      </c>
      <c r="O313" s="63" t="s">
        <v>100</v>
      </c>
      <c r="P313" s="63" t="s">
        <v>101</v>
      </c>
      <c r="Q313" s="63"/>
      <c r="R313" s="65"/>
      <c r="S313" s="77"/>
      <c r="T313" s="78"/>
      <c r="U313" s="79"/>
      <c r="V313" s="77">
        <v>2</v>
      </c>
      <c r="W313" s="80"/>
      <c r="X313" s="81">
        <f t="shared" si="15"/>
        <v>0</v>
      </c>
      <c r="Y313" s="77"/>
      <c r="Z313" s="78"/>
      <c r="AA313" s="79"/>
      <c r="AB313" s="77"/>
      <c r="AC313" s="78"/>
      <c r="AD313" s="79"/>
    </row>
    <row r="314" spans="1:30" x14ac:dyDescent="0.25">
      <c r="A314" s="64" t="s">
        <v>1140</v>
      </c>
      <c r="B314" s="64" t="s">
        <v>168</v>
      </c>
      <c r="C314" s="63" t="s">
        <v>1137</v>
      </c>
      <c r="D314" s="64" t="s">
        <v>169</v>
      </c>
      <c r="E314" s="63" t="s">
        <v>170</v>
      </c>
      <c r="F314" s="64" t="s">
        <v>165</v>
      </c>
      <c r="G314" s="64" t="s">
        <v>95</v>
      </c>
      <c r="H314" s="64"/>
      <c r="I314" s="64"/>
      <c r="J314" s="64" t="s">
        <v>166</v>
      </c>
      <c r="K314" s="63" t="s">
        <v>96</v>
      </c>
      <c r="L314" s="63" t="s">
        <v>1093</v>
      </c>
      <c r="M314" s="63" t="s">
        <v>1056</v>
      </c>
      <c r="N314" s="63" t="s">
        <v>191</v>
      </c>
      <c r="O314" s="63" t="s">
        <v>100</v>
      </c>
      <c r="P314" s="63" t="s">
        <v>101</v>
      </c>
      <c r="Q314" s="63"/>
      <c r="R314" s="65"/>
      <c r="S314" s="77"/>
      <c r="T314" s="78"/>
      <c r="U314" s="79"/>
      <c r="V314" s="77">
        <v>2</v>
      </c>
      <c r="W314" s="80"/>
      <c r="X314" s="81">
        <f t="shared" si="15"/>
        <v>0</v>
      </c>
      <c r="Y314" s="77"/>
      <c r="Z314" s="78"/>
      <c r="AA314" s="79"/>
      <c r="AB314" s="77"/>
      <c r="AC314" s="78"/>
      <c r="AD314" s="79"/>
    </row>
    <row r="315" spans="1:30" x14ac:dyDescent="0.25">
      <c r="A315" s="64" t="s">
        <v>1141</v>
      </c>
      <c r="B315" s="64">
        <v>134501</v>
      </c>
      <c r="C315" s="63" t="s">
        <v>1142</v>
      </c>
      <c r="D315" s="64" t="s">
        <v>1143</v>
      </c>
      <c r="E315" s="63" t="s">
        <v>216</v>
      </c>
      <c r="F315" s="64" t="s">
        <v>175</v>
      </c>
      <c r="G315" s="64" t="s">
        <v>176</v>
      </c>
      <c r="H315" s="64"/>
      <c r="I315" s="64"/>
      <c r="J315" s="64" t="s">
        <v>177</v>
      </c>
      <c r="K315" s="63" t="s">
        <v>96</v>
      </c>
      <c r="L315" s="63" t="s">
        <v>1093</v>
      </c>
      <c r="M315" s="63" t="s">
        <v>1056</v>
      </c>
      <c r="N315" s="63" t="s">
        <v>191</v>
      </c>
      <c r="O315" s="63" t="s">
        <v>113</v>
      </c>
      <c r="P315" s="63" t="s">
        <v>178</v>
      </c>
      <c r="Q315" s="63" t="s">
        <v>179</v>
      </c>
      <c r="R315" s="65"/>
      <c r="S315" s="77">
        <v>52</v>
      </c>
      <c r="T315" s="80"/>
      <c r="U315" s="81">
        <f t="shared" ref="U315" si="20">S315*T315</f>
        <v>0</v>
      </c>
      <c r="V315" s="77">
        <v>1</v>
      </c>
      <c r="W315" s="80"/>
      <c r="X315" s="81">
        <f t="shared" si="15"/>
        <v>0</v>
      </c>
      <c r="Y315" s="77"/>
      <c r="Z315" s="78"/>
      <c r="AA315" s="79"/>
      <c r="AB315" s="77"/>
      <c r="AC315" s="78"/>
      <c r="AD315" s="79"/>
    </row>
    <row r="316" spans="1:30" x14ac:dyDescent="0.25">
      <c r="A316" s="64" t="s">
        <v>1144</v>
      </c>
      <c r="B316" s="64">
        <v>147495</v>
      </c>
      <c r="C316" s="63" t="s">
        <v>1145</v>
      </c>
      <c r="D316" s="63" t="s">
        <v>1146</v>
      </c>
      <c r="E316" s="63" t="s">
        <v>687</v>
      </c>
      <c r="F316" s="64" t="s">
        <v>175</v>
      </c>
      <c r="G316" s="64" t="s">
        <v>121</v>
      </c>
      <c r="H316" s="64"/>
      <c r="I316" s="64"/>
      <c r="J316" s="64" t="s">
        <v>177</v>
      </c>
      <c r="K316" s="63" t="s">
        <v>96</v>
      </c>
      <c r="L316" s="63" t="s">
        <v>1093</v>
      </c>
      <c r="M316" s="63" t="s">
        <v>1056</v>
      </c>
      <c r="N316" s="63" t="s">
        <v>191</v>
      </c>
      <c r="O316" s="63" t="s">
        <v>113</v>
      </c>
      <c r="P316" s="63" t="s">
        <v>184</v>
      </c>
      <c r="Q316" s="63" t="s">
        <v>179</v>
      </c>
      <c r="R316" s="65"/>
      <c r="S316" s="77"/>
      <c r="T316" s="78"/>
      <c r="U316" s="79"/>
      <c r="V316" s="77">
        <v>1</v>
      </c>
      <c r="W316" s="80"/>
      <c r="X316" s="81">
        <f t="shared" si="15"/>
        <v>0</v>
      </c>
      <c r="Y316" s="77"/>
      <c r="Z316" s="78"/>
      <c r="AA316" s="79"/>
      <c r="AB316" s="77"/>
      <c r="AC316" s="78"/>
      <c r="AD316" s="79"/>
    </row>
    <row r="317" spans="1:30" x14ac:dyDescent="0.25">
      <c r="A317" s="64" t="s">
        <v>1147</v>
      </c>
      <c r="B317" s="64">
        <v>134507</v>
      </c>
      <c r="C317" s="63" t="s">
        <v>1148</v>
      </c>
      <c r="D317" s="64" t="s">
        <v>1149</v>
      </c>
      <c r="E317" s="63" t="s">
        <v>1150</v>
      </c>
      <c r="F317" s="64" t="s">
        <v>109</v>
      </c>
      <c r="G317" s="64" t="s">
        <v>121</v>
      </c>
      <c r="H317" s="64"/>
      <c r="I317" s="64"/>
      <c r="J317" s="64"/>
      <c r="K317" s="63" t="s">
        <v>96</v>
      </c>
      <c r="L317" s="63" t="s">
        <v>1151</v>
      </c>
      <c r="M317" s="63" t="s">
        <v>1152</v>
      </c>
      <c r="N317" s="63" t="s">
        <v>99</v>
      </c>
      <c r="O317" s="63" t="s">
        <v>113</v>
      </c>
      <c r="P317" s="63" t="s">
        <v>114</v>
      </c>
      <c r="Q317" s="63"/>
      <c r="R317" s="65"/>
      <c r="S317" s="77"/>
      <c r="T317" s="78"/>
      <c r="U317" s="79"/>
      <c r="V317" s="77">
        <v>1</v>
      </c>
      <c r="W317" s="80"/>
      <c r="X317" s="81">
        <f t="shared" si="15"/>
        <v>0</v>
      </c>
      <c r="Y317" s="77"/>
      <c r="Z317" s="78"/>
      <c r="AA317" s="79"/>
      <c r="AB317" s="77"/>
      <c r="AC317" s="78"/>
      <c r="AD317" s="79"/>
    </row>
    <row r="318" spans="1:30" x14ac:dyDescent="0.25">
      <c r="A318" s="64" t="s">
        <v>1153</v>
      </c>
      <c r="B318" s="64">
        <v>53231</v>
      </c>
      <c r="C318" s="63" t="s">
        <v>505</v>
      </c>
      <c r="D318" s="64" t="s">
        <v>1154</v>
      </c>
      <c r="E318" s="63" t="s">
        <v>1155</v>
      </c>
      <c r="F318" s="64" t="s">
        <v>109</v>
      </c>
      <c r="G318" s="64" t="s">
        <v>121</v>
      </c>
      <c r="H318" s="64"/>
      <c r="I318" s="64"/>
      <c r="J318" s="64"/>
      <c r="K318" s="63" t="s">
        <v>502</v>
      </c>
      <c r="L318" s="63" t="s">
        <v>1156</v>
      </c>
      <c r="M318" s="63" t="s">
        <v>1152</v>
      </c>
      <c r="N318" s="63" t="s">
        <v>99</v>
      </c>
      <c r="O318" s="63" t="s">
        <v>113</v>
      </c>
      <c r="P318" s="63" t="s">
        <v>114</v>
      </c>
      <c r="Q318" s="63"/>
      <c r="R318" s="65"/>
      <c r="S318" s="77"/>
      <c r="T318" s="78"/>
      <c r="U318" s="79"/>
      <c r="V318" s="77">
        <v>1</v>
      </c>
      <c r="W318" s="80"/>
      <c r="X318" s="81">
        <f t="shared" si="15"/>
        <v>0</v>
      </c>
      <c r="Y318" s="77"/>
      <c r="Z318" s="78"/>
      <c r="AA318" s="79"/>
      <c r="AB318" s="77"/>
      <c r="AC318" s="78"/>
      <c r="AD318" s="79"/>
    </row>
    <row r="319" spans="1:30" x14ac:dyDescent="0.25">
      <c r="A319" s="64" t="s">
        <v>1157</v>
      </c>
      <c r="B319" s="64">
        <v>151502</v>
      </c>
      <c r="C319" s="63" t="s">
        <v>1158</v>
      </c>
      <c r="D319" s="64" t="s">
        <v>1159</v>
      </c>
      <c r="E319" s="63" t="s">
        <v>1160</v>
      </c>
      <c r="F319" s="64" t="s">
        <v>109</v>
      </c>
      <c r="G319" s="64" t="s">
        <v>121</v>
      </c>
      <c r="H319" s="64"/>
      <c r="I319" s="64"/>
      <c r="J319" s="64"/>
      <c r="K319" s="63" t="s">
        <v>96</v>
      </c>
      <c r="L319" s="63" t="s">
        <v>1161</v>
      </c>
      <c r="M319" s="63" t="s">
        <v>1152</v>
      </c>
      <c r="N319" s="63" t="s">
        <v>99</v>
      </c>
      <c r="O319" s="63" t="s">
        <v>113</v>
      </c>
      <c r="P319" s="63" t="s">
        <v>114</v>
      </c>
      <c r="Q319" s="63"/>
      <c r="R319" s="65"/>
      <c r="S319" s="77"/>
      <c r="T319" s="78"/>
      <c r="U319" s="79"/>
      <c r="V319" s="77">
        <v>1</v>
      </c>
      <c r="W319" s="80"/>
      <c r="X319" s="81">
        <f t="shared" si="15"/>
        <v>0</v>
      </c>
      <c r="Y319" s="77"/>
      <c r="Z319" s="78"/>
      <c r="AA319" s="79"/>
      <c r="AB319" s="77"/>
      <c r="AC319" s="78"/>
      <c r="AD319" s="79"/>
    </row>
    <row r="320" spans="1:30" x14ac:dyDescent="0.25">
      <c r="A320" s="64" t="s">
        <v>1162</v>
      </c>
      <c r="B320" s="64">
        <v>151479</v>
      </c>
      <c r="C320" s="63" t="s">
        <v>1163</v>
      </c>
      <c r="D320" s="64" t="s">
        <v>1164</v>
      </c>
      <c r="E320" s="63" t="s">
        <v>1165</v>
      </c>
      <c r="F320" s="64" t="s">
        <v>109</v>
      </c>
      <c r="G320" s="64" t="s">
        <v>121</v>
      </c>
      <c r="H320" s="64"/>
      <c r="I320" s="64"/>
      <c r="J320" s="64"/>
      <c r="K320" s="63" t="s">
        <v>96</v>
      </c>
      <c r="L320" s="63" t="s">
        <v>1166</v>
      </c>
      <c r="M320" s="63" t="s">
        <v>1152</v>
      </c>
      <c r="N320" s="63" t="s">
        <v>99</v>
      </c>
      <c r="O320" s="63" t="s">
        <v>113</v>
      </c>
      <c r="P320" s="63" t="s">
        <v>114</v>
      </c>
      <c r="Q320" s="63"/>
      <c r="R320" s="65"/>
      <c r="S320" s="77"/>
      <c r="T320" s="78"/>
      <c r="U320" s="79"/>
      <c r="V320" s="77">
        <v>1</v>
      </c>
      <c r="W320" s="80"/>
      <c r="X320" s="81">
        <f t="shared" si="15"/>
        <v>0</v>
      </c>
      <c r="Y320" s="77"/>
      <c r="Z320" s="78"/>
      <c r="AA320" s="79"/>
      <c r="AB320" s="77"/>
      <c r="AC320" s="78"/>
      <c r="AD320" s="79"/>
    </row>
    <row r="321" spans="1:30" x14ac:dyDescent="0.25">
      <c r="A321" s="64" t="s">
        <v>1167</v>
      </c>
      <c r="B321" s="64">
        <v>153183</v>
      </c>
      <c r="C321" s="63" t="s">
        <v>505</v>
      </c>
      <c r="D321" s="64" t="s">
        <v>1168</v>
      </c>
      <c r="E321" s="63" t="s">
        <v>1169</v>
      </c>
      <c r="F321" s="64" t="s">
        <v>109</v>
      </c>
      <c r="G321" s="64" t="s">
        <v>121</v>
      </c>
      <c r="H321" s="64"/>
      <c r="I321" s="64"/>
      <c r="J321" s="64"/>
      <c r="K321" s="63" t="s">
        <v>96</v>
      </c>
      <c r="L321" s="63" t="s">
        <v>1170</v>
      </c>
      <c r="M321" s="63" t="s">
        <v>1152</v>
      </c>
      <c r="N321" s="63" t="s">
        <v>99</v>
      </c>
      <c r="O321" s="63" t="s">
        <v>113</v>
      </c>
      <c r="P321" s="63" t="s">
        <v>114</v>
      </c>
      <c r="Q321" s="63"/>
      <c r="R321" s="65"/>
      <c r="S321" s="77"/>
      <c r="T321" s="78"/>
      <c r="U321" s="79"/>
      <c r="V321" s="77">
        <v>1</v>
      </c>
      <c r="W321" s="80"/>
      <c r="X321" s="81">
        <f t="shared" si="15"/>
        <v>0</v>
      </c>
      <c r="Y321" s="77"/>
      <c r="Z321" s="78"/>
      <c r="AA321" s="79"/>
      <c r="AB321" s="77"/>
      <c r="AC321" s="78"/>
      <c r="AD321" s="79"/>
    </row>
    <row r="322" spans="1:30" x14ac:dyDescent="0.25">
      <c r="A322" s="64" t="s">
        <v>1171</v>
      </c>
      <c r="B322" s="64">
        <v>15527</v>
      </c>
      <c r="C322" s="63" t="s">
        <v>1172</v>
      </c>
      <c r="D322" s="64" t="s">
        <v>1173</v>
      </c>
      <c r="E322" s="63" t="s">
        <v>1174</v>
      </c>
      <c r="F322" s="64" t="s">
        <v>109</v>
      </c>
      <c r="G322" s="64" t="s">
        <v>110</v>
      </c>
      <c r="H322" s="64" t="s">
        <v>111</v>
      </c>
      <c r="I322" s="64">
        <v>2026</v>
      </c>
      <c r="J322" s="64" t="s">
        <v>112</v>
      </c>
      <c r="K322" s="63" t="s">
        <v>96</v>
      </c>
      <c r="L322" s="63" t="s">
        <v>1175</v>
      </c>
      <c r="M322" s="63" t="s">
        <v>1152</v>
      </c>
      <c r="N322" s="63" t="s">
        <v>99</v>
      </c>
      <c r="O322" s="63" t="s">
        <v>113</v>
      </c>
      <c r="P322" s="63" t="s">
        <v>114</v>
      </c>
      <c r="Q322" s="63"/>
      <c r="R322" s="65" t="s">
        <v>115</v>
      </c>
      <c r="S322" s="77"/>
      <c r="T322" s="78"/>
      <c r="U322" s="79"/>
      <c r="V322" s="77">
        <v>1</v>
      </c>
      <c r="W322" s="80"/>
      <c r="X322" s="81">
        <f t="shared" si="15"/>
        <v>0</v>
      </c>
      <c r="Y322" s="77"/>
      <c r="Z322" s="78"/>
      <c r="AA322" s="79"/>
      <c r="AB322" s="77">
        <v>1</v>
      </c>
      <c r="AC322" s="80"/>
      <c r="AD322" s="92">
        <f t="shared" ref="AD322:AD323" si="21">AB322*AC322</f>
        <v>0</v>
      </c>
    </row>
    <row r="323" spans="1:30" x14ac:dyDescent="0.25">
      <c r="A323" s="64" t="s">
        <v>1176</v>
      </c>
      <c r="B323" s="64">
        <v>15528</v>
      </c>
      <c r="C323" s="63" t="s">
        <v>1177</v>
      </c>
      <c r="D323" s="64">
        <v>52076891000</v>
      </c>
      <c r="E323" s="63" t="s">
        <v>1178</v>
      </c>
      <c r="F323" s="64" t="s">
        <v>109</v>
      </c>
      <c r="G323" s="64" t="s">
        <v>110</v>
      </c>
      <c r="H323" s="64" t="s">
        <v>111</v>
      </c>
      <c r="I323" s="64">
        <v>2026</v>
      </c>
      <c r="J323" s="64" t="s">
        <v>112</v>
      </c>
      <c r="K323" s="63" t="s">
        <v>96</v>
      </c>
      <c r="L323" s="63" t="s">
        <v>1175</v>
      </c>
      <c r="M323" s="63" t="s">
        <v>1152</v>
      </c>
      <c r="N323" s="63" t="s">
        <v>99</v>
      </c>
      <c r="O323" s="63" t="s">
        <v>113</v>
      </c>
      <c r="P323" s="63" t="s">
        <v>114</v>
      </c>
      <c r="Q323" s="63"/>
      <c r="R323" s="65" t="s">
        <v>115</v>
      </c>
      <c r="S323" s="77"/>
      <c r="T323" s="78"/>
      <c r="U323" s="79"/>
      <c r="V323" s="77">
        <v>1</v>
      </c>
      <c r="W323" s="80"/>
      <c r="X323" s="81">
        <f t="shared" si="15"/>
        <v>0</v>
      </c>
      <c r="Y323" s="77"/>
      <c r="Z323" s="78"/>
      <c r="AA323" s="79"/>
      <c r="AB323" s="77">
        <v>1</v>
      </c>
      <c r="AC323" s="80"/>
      <c r="AD323" s="92">
        <f t="shared" si="21"/>
        <v>0</v>
      </c>
    </row>
    <row r="324" spans="1:30" x14ac:dyDescent="0.25">
      <c r="A324" s="64" t="s">
        <v>1179</v>
      </c>
      <c r="B324" s="64">
        <v>134541</v>
      </c>
      <c r="C324" s="63" t="s">
        <v>1180</v>
      </c>
      <c r="D324" s="64" t="s">
        <v>1181</v>
      </c>
      <c r="E324" s="63" t="s">
        <v>1182</v>
      </c>
      <c r="F324" s="64" t="s">
        <v>94</v>
      </c>
      <c r="G324" s="64" t="s">
        <v>95</v>
      </c>
      <c r="H324" s="64"/>
      <c r="I324" s="64"/>
      <c r="J324" s="64"/>
      <c r="K324" s="63" t="s">
        <v>96</v>
      </c>
      <c r="L324" s="63" t="s">
        <v>1175</v>
      </c>
      <c r="M324" s="63" t="s">
        <v>1152</v>
      </c>
      <c r="N324" s="63" t="s">
        <v>99</v>
      </c>
      <c r="O324" s="63" t="s">
        <v>100</v>
      </c>
      <c r="P324" s="63" t="s">
        <v>101</v>
      </c>
      <c r="Q324" s="63"/>
      <c r="R324" s="65"/>
      <c r="S324" s="77"/>
      <c r="T324" s="78"/>
      <c r="U324" s="79"/>
      <c r="V324" s="77">
        <v>2</v>
      </c>
      <c r="W324" s="80"/>
      <c r="X324" s="81">
        <f t="shared" si="15"/>
        <v>0</v>
      </c>
      <c r="Y324" s="77"/>
      <c r="Z324" s="78"/>
      <c r="AA324" s="79"/>
      <c r="AB324" s="77"/>
      <c r="AC324" s="78"/>
      <c r="AD324" s="79"/>
    </row>
    <row r="325" spans="1:30" x14ac:dyDescent="0.25">
      <c r="A325" s="64" t="s">
        <v>1183</v>
      </c>
      <c r="B325" s="64">
        <v>134542</v>
      </c>
      <c r="C325" s="63" t="s">
        <v>1184</v>
      </c>
      <c r="D325" s="64" t="s">
        <v>1185</v>
      </c>
      <c r="E325" s="63" t="s">
        <v>674</v>
      </c>
      <c r="F325" s="64" t="s">
        <v>94</v>
      </c>
      <c r="G325" s="64" t="s">
        <v>95</v>
      </c>
      <c r="H325" s="64"/>
      <c r="I325" s="64"/>
      <c r="J325" s="64"/>
      <c r="K325" s="63" t="s">
        <v>96</v>
      </c>
      <c r="L325" s="63" t="s">
        <v>1175</v>
      </c>
      <c r="M325" s="63" t="s">
        <v>1152</v>
      </c>
      <c r="N325" s="63" t="s">
        <v>99</v>
      </c>
      <c r="O325" s="63" t="s">
        <v>100</v>
      </c>
      <c r="P325" s="63" t="s">
        <v>101</v>
      </c>
      <c r="Q325" s="63"/>
      <c r="R325" s="65"/>
      <c r="S325" s="77"/>
      <c r="T325" s="78"/>
      <c r="U325" s="79"/>
      <c r="V325" s="77">
        <v>2</v>
      </c>
      <c r="W325" s="80"/>
      <c r="X325" s="81">
        <f t="shared" si="15"/>
        <v>0</v>
      </c>
      <c r="Y325" s="77"/>
      <c r="Z325" s="78"/>
      <c r="AA325" s="79"/>
      <c r="AB325" s="77"/>
      <c r="AC325" s="78"/>
      <c r="AD325" s="79"/>
    </row>
    <row r="326" spans="1:30" x14ac:dyDescent="0.25">
      <c r="A326" s="64" t="s">
        <v>1186</v>
      </c>
      <c r="B326" s="64">
        <v>136574</v>
      </c>
      <c r="C326" s="63" t="s">
        <v>1187</v>
      </c>
      <c r="D326" s="64" t="s">
        <v>1188</v>
      </c>
      <c r="E326" s="63" t="s">
        <v>1189</v>
      </c>
      <c r="F326" s="64" t="s">
        <v>165</v>
      </c>
      <c r="G326" s="64" t="s">
        <v>95</v>
      </c>
      <c r="H326" s="64"/>
      <c r="I326" s="64"/>
      <c r="J326" s="64" t="s">
        <v>166</v>
      </c>
      <c r="K326" s="63" t="s">
        <v>96</v>
      </c>
      <c r="L326" s="63" t="s">
        <v>1175</v>
      </c>
      <c r="M326" s="63" t="s">
        <v>1152</v>
      </c>
      <c r="N326" s="63" t="s">
        <v>99</v>
      </c>
      <c r="O326" s="63" t="s">
        <v>100</v>
      </c>
      <c r="P326" s="63" t="s">
        <v>101</v>
      </c>
      <c r="Q326" s="63"/>
      <c r="R326" s="65"/>
      <c r="S326" s="77"/>
      <c r="T326" s="78"/>
      <c r="U326" s="79"/>
      <c r="V326" s="77">
        <v>2</v>
      </c>
      <c r="W326" s="80"/>
      <c r="X326" s="81">
        <f t="shared" ref="X326:X389" si="22">V326*W326</f>
        <v>0</v>
      </c>
      <c r="Y326" s="77"/>
      <c r="Z326" s="78"/>
      <c r="AA326" s="79"/>
      <c r="AB326" s="77"/>
      <c r="AC326" s="78"/>
      <c r="AD326" s="79"/>
    </row>
    <row r="327" spans="1:30" x14ac:dyDescent="0.25">
      <c r="A327" s="64" t="s">
        <v>1190</v>
      </c>
      <c r="B327" s="64" t="s">
        <v>168</v>
      </c>
      <c r="C327" s="63" t="s">
        <v>1191</v>
      </c>
      <c r="D327" s="64" t="s">
        <v>169</v>
      </c>
      <c r="E327" s="63" t="s">
        <v>170</v>
      </c>
      <c r="F327" s="64" t="s">
        <v>165</v>
      </c>
      <c r="G327" s="64" t="s">
        <v>95</v>
      </c>
      <c r="H327" s="64"/>
      <c r="I327" s="64"/>
      <c r="J327" s="64" t="s">
        <v>166</v>
      </c>
      <c r="K327" s="63" t="s">
        <v>96</v>
      </c>
      <c r="L327" s="63" t="s">
        <v>1175</v>
      </c>
      <c r="M327" s="63" t="s">
        <v>1152</v>
      </c>
      <c r="N327" s="63" t="s">
        <v>99</v>
      </c>
      <c r="O327" s="63" t="s">
        <v>100</v>
      </c>
      <c r="P327" s="63" t="s">
        <v>101</v>
      </c>
      <c r="Q327" s="63"/>
      <c r="R327" s="65"/>
      <c r="S327" s="77"/>
      <c r="T327" s="78"/>
      <c r="U327" s="79"/>
      <c r="V327" s="77">
        <v>2</v>
      </c>
      <c r="W327" s="80"/>
      <c r="X327" s="81">
        <f t="shared" si="22"/>
        <v>0</v>
      </c>
      <c r="Y327" s="77"/>
      <c r="Z327" s="78"/>
      <c r="AA327" s="79"/>
      <c r="AB327" s="77"/>
      <c r="AC327" s="78"/>
      <c r="AD327" s="79"/>
    </row>
    <row r="328" spans="1:30" x14ac:dyDescent="0.25">
      <c r="A328" s="64" t="s">
        <v>1192</v>
      </c>
      <c r="B328" s="64">
        <v>149426</v>
      </c>
      <c r="C328" s="63" t="s">
        <v>1193</v>
      </c>
      <c r="D328" s="64" t="s">
        <v>1194</v>
      </c>
      <c r="E328" s="63" t="s">
        <v>216</v>
      </c>
      <c r="F328" s="64" t="s">
        <v>175</v>
      </c>
      <c r="G328" s="64" t="s">
        <v>176</v>
      </c>
      <c r="H328" s="64"/>
      <c r="I328" s="64"/>
      <c r="J328" s="64" t="s">
        <v>177</v>
      </c>
      <c r="K328" s="63" t="s">
        <v>96</v>
      </c>
      <c r="L328" s="63" t="s">
        <v>1175</v>
      </c>
      <c r="M328" s="63" t="s">
        <v>1152</v>
      </c>
      <c r="N328" s="63" t="s">
        <v>99</v>
      </c>
      <c r="O328" s="63" t="s">
        <v>113</v>
      </c>
      <c r="P328" s="63" t="s">
        <v>178</v>
      </c>
      <c r="Q328" s="63" t="s">
        <v>179</v>
      </c>
      <c r="R328" s="65"/>
      <c r="S328" s="77">
        <v>52</v>
      </c>
      <c r="T328" s="80"/>
      <c r="U328" s="81">
        <f t="shared" ref="U328" si="23">S328*T328</f>
        <v>0</v>
      </c>
      <c r="V328" s="77">
        <v>1</v>
      </c>
      <c r="W328" s="80"/>
      <c r="X328" s="81">
        <f t="shared" si="22"/>
        <v>0</v>
      </c>
      <c r="Y328" s="77"/>
      <c r="Z328" s="78"/>
      <c r="AA328" s="79"/>
      <c r="AB328" s="77"/>
      <c r="AC328" s="78"/>
      <c r="AD328" s="79"/>
    </row>
    <row r="329" spans="1:30" x14ac:dyDescent="0.25">
      <c r="A329" s="64" t="s">
        <v>1195</v>
      </c>
      <c r="B329" s="64">
        <v>149632</v>
      </c>
      <c r="C329" s="63" t="s">
        <v>1196</v>
      </c>
      <c r="D329" s="64" t="s">
        <v>1197</v>
      </c>
      <c r="E329" s="63" t="s">
        <v>183</v>
      </c>
      <c r="F329" s="64" t="s">
        <v>175</v>
      </c>
      <c r="G329" s="64" t="s">
        <v>121</v>
      </c>
      <c r="H329" s="64"/>
      <c r="I329" s="64"/>
      <c r="J329" s="64" t="s">
        <v>177</v>
      </c>
      <c r="K329" s="63" t="s">
        <v>96</v>
      </c>
      <c r="L329" s="63" t="s">
        <v>1175</v>
      </c>
      <c r="M329" s="63" t="s">
        <v>1152</v>
      </c>
      <c r="N329" s="63" t="s">
        <v>99</v>
      </c>
      <c r="O329" s="63" t="s">
        <v>113</v>
      </c>
      <c r="P329" s="63" t="s">
        <v>184</v>
      </c>
      <c r="Q329" s="63" t="s">
        <v>179</v>
      </c>
      <c r="R329" s="65"/>
      <c r="S329" s="77"/>
      <c r="T329" s="78"/>
      <c r="U329" s="79"/>
      <c r="V329" s="77">
        <v>1</v>
      </c>
      <c r="W329" s="80"/>
      <c r="X329" s="81">
        <f t="shared" si="22"/>
        <v>0</v>
      </c>
      <c r="Y329" s="77"/>
      <c r="Z329" s="78"/>
      <c r="AA329" s="79"/>
      <c r="AB329" s="77"/>
      <c r="AC329" s="78"/>
      <c r="AD329" s="79"/>
    </row>
    <row r="330" spans="1:30" x14ac:dyDescent="0.25">
      <c r="A330" s="64" t="s">
        <v>1198</v>
      </c>
      <c r="B330" s="64">
        <v>135860</v>
      </c>
      <c r="C330" s="63" t="s">
        <v>1199</v>
      </c>
      <c r="D330" s="64" t="s">
        <v>1200</v>
      </c>
      <c r="E330" s="63" t="s">
        <v>1201</v>
      </c>
      <c r="F330" s="64" t="s">
        <v>120</v>
      </c>
      <c r="G330" s="64" t="s">
        <v>121</v>
      </c>
      <c r="H330" s="64"/>
      <c r="I330" s="64"/>
      <c r="J330" s="64"/>
      <c r="K330" s="63" t="s">
        <v>96</v>
      </c>
      <c r="L330" s="63" t="s">
        <v>1175</v>
      </c>
      <c r="M330" s="63" t="s">
        <v>1152</v>
      </c>
      <c r="N330" s="63" t="s">
        <v>99</v>
      </c>
      <c r="O330" s="63" t="s">
        <v>113</v>
      </c>
      <c r="P330" s="63" t="s">
        <v>114</v>
      </c>
      <c r="Q330" s="63"/>
      <c r="R330" s="65"/>
      <c r="S330" s="77"/>
      <c r="T330" s="78"/>
      <c r="U330" s="79"/>
      <c r="V330" s="77">
        <v>1</v>
      </c>
      <c r="W330" s="80"/>
      <c r="X330" s="81">
        <f t="shared" si="22"/>
        <v>0</v>
      </c>
      <c r="Y330" s="77"/>
      <c r="Z330" s="78"/>
      <c r="AA330" s="79"/>
      <c r="AB330" s="77"/>
      <c r="AC330" s="78"/>
      <c r="AD330" s="79"/>
    </row>
    <row r="331" spans="1:30" x14ac:dyDescent="0.25">
      <c r="A331" s="64" t="s">
        <v>1202</v>
      </c>
      <c r="B331" s="64">
        <v>153646</v>
      </c>
      <c r="C331" s="63" t="s">
        <v>505</v>
      </c>
      <c r="D331" s="63" t="s">
        <v>1203</v>
      </c>
      <c r="E331" s="63" t="s">
        <v>1204</v>
      </c>
      <c r="F331" s="64" t="s">
        <v>109</v>
      </c>
      <c r="G331" s="64" t="s">
        <v>121</v>
      </c>
      <c r="H331" s="64"/>
      <c r="I331" s="64"/>
      <c r="J331" s="64"/>
      <c r="K331" s="63" t="s">
        <v>96</v>
      </c>
      <c r="L331" s="63" t="s">
        <v>1205</v>
      </c>
      <c r="M331" s="63" t="s">
        <v>1206</v>
      </c>
      <c r="N331" s="63" t="s">
        <v>191</v>
      </c>
      <c r="O331" s="63" t="s">
        <v>113</v>
      </c>
      <c r="P331" s="63" t="s">
        <v>114</v>
      </c>
      <c r="Q331" s="63"/>
      <c r="R331" s="65"/>
      <c r="S331" s="77"/>
      <c r="T331" s="78"/>
      <c r="U331" s="79"/>
      <c r="V331" s="77">
        <v>1</v>
      </c>
      <c r="W331" s="80"/>
      <c r="X331" s="81">
        <f t="shared" si="22"/>
        <v>0</v>
      </c>
      <c r="Y331" s="77"/>
      <c r="Z331" s="78"/>
      <c r="AA331" s="79"/>
      <c r="AB331" s="77"/>
      <c r="AC331" s="78"/>
      <c r="AD331" s="79"/>
    </row>
    <row r="332" spans="1:30" x14ac:dyDescent="0.25">
      <c r="A332" s="64" t="s">
        <v>1207</v>
      </c>
      <c r="B332" s="64">
        <v>135763</v>
      </c>
      <c r="C332" s="63" t="s">
        <v>1208</v>
      </c>
      <c r="D332" s="64" t="s">
        <v>1209</v>
      </c>
      <c r="E332" s="63" t="s">
        <v>674</v>
      </c>
      <c r="F332" s="64" t="s">
        <v>94</v>
      </c>
      <c r="G332" s="64" t="s">
        <v>95</v>
      </c>
      <c r="H332" s="64"/>
      <c r="I332" s="64"/>
      <c r="J332" s="64" t="s">
        <v>809</v>
      </c>
      <c r="K332" s="63" t="s">
        <v>96</v>
      </c>
      <c r="L332" s="63" t="s">
        <v>1210</v>
      </c>
      <c r="M332" s="63" t="s">
        <v>1206</v>
      </c>
      <c r="N332" s="63" t="s">
        <v>191</v>
      </c>
      <c r="O332" s="63" t="s">
        <v>100</v>
      </c>
      <c r="P332" s="63" t="s">
        <v>101</v>
      </c>
      <c r="Q332" s="63"/>
      <c r="R332" s="65"/>
      <c r="S332" s="77"/>
      <c r="T332" s="78"/>
      <c r="U332" s="79"/>
      <c r="V332" s="77">
        <v>2</v>
      </c>
      <c r="W332" s="80"/>
      <c r="X332" s="81">
        <f t="shared" si="22"/>
        <v>0</v>
      </c>
      <c r="Y332" s="77"/>
      <c r="Z332" s="78"/>
      <c r="AA332" s="79"/>
      <c r="AB332" s="77"/>
      <c r="AC332" s="78"/>
      <c r="AD332" s="79"/>
    </row>
    <row r="333" spans="1:30" x14ac:dyDescent="0.25">
      <c r="A333" s="64" t="s">
        <v>1211</v>
      </c>
      <c r="B333" s="64">
        <v>135764</v>
      </c>
      <c r="C333" s="63" t="s">
        <v>1212</v>
      </c>
      <c r="D333" s="64" t="s">
        <v>1213</v>
      </c>
      <c r="E333" s="63" t="s">
        <v>203</v>
      </c>
      <c r="F333" s="64" t="s">
        <v>94</v>
      </c>
      <c r="G333" s="64" t="s">
        <v>95</v>
      </c>
      <c r="H333" s="64"/>
      <c r="I333" s="64"/>
      <c r="J333" s="64" t="s">
        <v>809</v>
      </c>
      <c r="K333" s="63" t="s">
        <v>96</v>
      </c>
      <c r="L333" s="63" t="s">
        <v>1210</v>
      </c>
      <c r="M333" s="63" t="s">
        <v>1206</v>
      </c>
      <c r="N333" s="63" t="s">
        <v>191</v>
      </c>
      <c r="O333" s="63" t="s">
        <v>100</v>
      </c>
      <c r="P333" s="63" t="s">
        <v>101</v>
      </c>
      <c r="Q333" s="63"/>
      <c r="R333" s="65"/>
      <c r="S333" s="77"/>
      <c r="T333" s="78"/>
      <c r="U333" s="79"/>
      <c r="V333" s="77">
        <v>2</v>
      </c>
      <c r="W333" s="80"/>
      <c r="X333" s="81">
        <f t="shared" si="22"/>
        <v>0</v>
      </c>
      <c r="Y333" s="77"/>
      <c r="Z333" s="78"/>
      <c r="AA333" s="79"/>
      <c r="AB333" s="77"/>
      <c r="AC333" s="78"/>
      <c r="AD333" s="79"/>
    </row>
    <row r="334" spans="1:30" x14ac:dyDescent="0.25">
      <c r="A334" s="64" t="s">
        <v>1214</v>
      </c>
      <c r="B334" s="64">
        <v>149449</v>
      </c>
      <c r="C334" s="63" t="s">
        <v>1215</v>
      </c>
      <c r="D334" s="64" t="s">
        <v>1216</v>
      </c>
      <c r="E334" s="63" t="s">
        <v>1017</v>
      </c>
      <c r="F334" s="64" t="s">
        <v>165</v>
      </c>
      <c r="G334" s="64" t="s">
        <v>95</v>
      </c>
      <c r="H334" s="64"/>
      <c r="I334" s="64"/>
      <c r="J334" s="64" t="s">
        <v>166</v>
      </c>
      <c r="K334" s="63" t="s">
        <v>96</v>
      </c>
      <c r="L334" s="63" t="s">
        <v>1210</v>
      </c>
      <c r="M334" s="63" t="s">
        <v>1206</v>
      </c>
      <c r="N334" s="63" t="s">
        <v>191</v>
      </c>
      <c r="O334" s="63" t="s">
        <v>100</v>
      </c>
      <c r="P334" s="63" t="s">
        <v>101</v>
      </c>
      <c r="Q334" s="63"/>
      <c r="R334" s="65"/>
      <c r="S334" s="77"/>
      <c r="T334" s="78"/>
      <c r="U334" s="79"/>
      <c r="V334" s="77">
        <v>2</v>
      </c>
      <c r="W334" s="80"/>
      <c r="X334" s="81">
        <f t="shared" si="22"/>
        <v>0</v>
      </c>
      <c r="Y334" s="77"/>
      <c r="Z334" s="78"/>
      <c r="AA334" s="79"/>
      <c r="AB334" s="77"/>
      <c r="AC334" s="78"/>
      <c r="AD334" s="79"/>
    </row>
    <row r="335" spans="1:30" x14ac:dyDescent="0.25">
      <c r="A335" s="64" t="s">
        <v>1217</v>
      </c>
      <c r="B335" s="64" t="s">
        <v>168</v>
      </c>
      <c r="C335" s="63" t="s">
        <v>1215</v>
      </c>
      <c r="D335" s="64" t="s">
        <v>169</v>
      </c>
      <c r="E335" s="63" t="s">
        <v>814</v>
      </c>
      <c r="F335" s="64" t="s">
        <v>165</v>
      </c>
      <c r="G335" s="64" t="s">
        <v>95</v>
      </c>
      <c r="H335" s="64"/>
      <c r="I335" s="64"/>
      <c r="J335" s="64" t="s">
        <v>166</v>
      </c>
      <c r="K335" s="63" t="s">
        <v>96</v>
      </c>
      <c r="L335" s="63" t="s">
        <v>1210</v>
      </c>
      <c r="M335" s="63" t="s">
        <v>1206</v>
      </c>
      <c r="N335" s="63" t="s">
        <v>191</v>
      </c>
      <c r="O335" s="63" t="s">
        <v>100</v>
      </c>
      <c r="P335" s="63" t="s">
        <v>101</v>
      </c>
      <c r="Q335" s="63"/>
      <c r="R335" s="65"/>
      <c r="S335" s="77"/>
      <c r="T335" s="78"/>
      <c r="U335" s="79"/>
      <c r="V335" s="77">
        <v>2</v>
      </c>
      <c r="W335" s="80"/>
      <c r="X335" s="81">
        <f t="shared" si="22"/>
        <v>0</v>
      </c>
      <c r="Y335" s="77"/>
      <c r="Z335" s="78"/>
      <c r="AA335" s="79"/>
      <c r="AB335" s="77"/>
      <c r="AC335" s="78"/>
      <c r="AD335" s="79"/>
    </row>
    <row r="336" spans="1:30" x14ac:dyDescent="0.25">
      <c r="A336" s="64" t="s">
        <v>1218</v>
      </c>
      <c r="B336" s="64">
        <v>153645</v>
      </c>
      <c r="C336" s="63" t="s">
        <v>1219</v>
      </c>
      <c r="D336" s="63" t="s">
        <v>1220</v>
      </c>
      <c r="E336" s="63" t="s">
        <v>1221</v>
      </c>
      <c r="F336" s="64" t="s">
        <v>109</v>
      </c>
      <c r="G336" s="64" t="s">
        <v>110</v>
      </c>
      <c r="H336" s="64" t="s">
        <v>111</v>
      </c>
      <c r="I336" s="64">
        <v>2027</v>
      </c>
      <c r="J336" s="64" t="s">
        <v>112</v>
      </c>
      <c r="K336" s="63" t="s">
        <v>96</v>
      </c>
      <c r="L336" s="63" t="s">
        <v>1210</v>
      </c>
      <c r="M336" s="63" t="s">
        <v>1206</v>
      </c>
      <c r="N336" s="63" t="s">
        <v>191</v>
      </c>
      <c r="O336" s="63" t="s">
        <v>113</v>
      </c>
      <c r="P336" s="63" t="s">
        <v>114</v>
      </c>
      <c r="Q336" s="63"/>
      <c r="R336" s="65" t="s">
        <v>115</v>
      </c>
      <c r="S336" s="77"/>
      <c r="T336" s="78"/>
      <c r="U336" s="79"/>
      <c r="V336" s="77">
        <v>1</v>
      </c>
      <c r="W336" s="80"/>
      <c r="X336" s="81">
        <f t="shared" si="22"/>
        <v>0</v>
      </c>
      <c r="Y336" s="77"/>
      <c r="Z336" s="78"/>
      <c r="AA336" s="79"/>
      <c r="AB336" s="77">
        <v>1</v>
      </c>
      <c r="AC336" s="80"/>
      <c r="AD336" s="92">
        <f t="shared" ref="AD336" si="24">AB336*AC336</f>
        <v>0</v>
      </c>
    </row>
    <row r="337" spans="1:30" x14ac:dyDescent="0.25">
      <c r="A337" s="64" t="s">
        <v>1222</v>
      </c>
      <c r="B337" s="64">
        <v>141763</v>
      </c>
      <c r="C337" s="63" t="s">
        <v>1223</v>
      </c>
      <c r="D337" s="64" t="s">
        <v>1224</v>
      </c>
      <c r="E337" s="63" t="s">
        <v>1225</v>
      </c>
      <c r="F337" s="64" t="s">
        <v>175</v>
      </c>
      <c r="G337" s="64" t="s">
        <v>176</v>
      </c>
      <c r="H337" s="64"/>
      <c r="I337" s="64"/>
      <c r="J337" s="64" t="s">
        <v>177</v>
      </c>
      <c r="K337" s="63" t="s">
        <v>96</v>
      </c>
      <c r="L337" s="63" t="s">
        <v>1210</v>
      </c>
      <c r="M337" s="63" t="s">
        <v>1206</v>
      </c>
      <c r="N337" s="63" t="s">
        <v>191</v>
      </c>
      <c r="O337" s="63" t="s">
        <v>113</v>
      </c>
      <c r="P337" s="63" t="s">
        <v>178</v>
      </c>
      <c r="Q337" s="63" t="s">
        <v>179</v>
      </c>
      <c r="R337" s="65"/>
      <c r="S337" s="77">
        <v>52</v>
      </c>
      <c r="T337" s="80"/>
      <c r="U337" s="81">
        <f t="shared" ref="U337" si="25">S337*T337</f>
        <v>0</v>
      </c>
      <c r="V337" s="77">
        <v>1</v>
      </c>
      <c r="W337" s="80"/>
      <c r="X337" s="81">
        <f t="shared" si="22"/>
        <v>0</v>
      </c>
      <c r="Y337" s="77"/>
      <c r="Z337" s="78"/>
      <c r="AA337" s="79"/>
      <c r="AB337" s="77"/>
      <c r="AC337" s="78"/>
      <c r="AD337" s="79"/>
    </row>
    <row r="338" spans="1:30" x14ac:dyDescent="0.25">
      <c r="A338" s="64" t="s">
        <v>1226</v>
      </c>
      <c r="B338" s="64">
        <v>141764</v>
      </c>
      <c r="C338" s="63" t="s">
        <v>1227</v>
      </c>
      <c r="D338" s="64" t="s">
        <v>1228</v>
      </c>
      <c r="E338" s="63" t="s">
        <v>687</v>
      </c>
      <c r="F338" s="64" t="s">
        <v>175</v>
      </c>
      <c r="G338" s="64" t="s">
        <v>121</v>
      </c>
      <c r="H338" s="64"/>
      <c r="I338" s="64"/>
      <c r="J338" s="64" t="s">
        <v>177</v>
      </c>
      <c r="K338" s="63" t="s">
        <v>96</v>
      </c>
      <c r="L338" s="63" t="s">
        <v>1210</v>
      </c>
      <c r="M338" s="63" t="s">
        <v>1206</v>
      </c>
      <c r="N338" s="63" t="s">
        <v>191</v>
      </c>
      <c r="O338" s="63" t="s">
        <v>113</v>
      </c>
      <c r="P338" s="63" t="s">
        <v>184</v>
      </c>
      <c r="Q338" s="63" t="s">
        <v>179</v>
      </c>
      <c r="R338" s="65"/>
      <c r="S338" s="77"/>
      <c r="T338" s="78"/>
      <c r="U338" s="79"/>
      <c r="V338" s="77">
        <v>1</v>
      </c>
      <c r="W338" s="80"/>
      <c r="X338" s="81">
        <f t="shared" si="22"/>
        <v>0</v>
      </c>
      <c r="Y338" s="77"/>
      <c r="Z338" s="78"/>
      <c r="AA338" s="79"/>
      <c r="AB338" s="77"/>
      <c r="AC338" s="78"/>
      <c r="AD338" s="79"/>
    </row>
    <row r="339" spans="1:30" x14ac:dyDescent="0.25">
      <c r="A339" s="64" t="s">
        <v>1229</v>
      </c>
      <c r="B339" s="64">
        <v>52563</v>
      </c>
      <c r="C339" s="63" t="s">
        <v>1230</v>
      </c>
      <c r="D339" s="64" t="s">
        <v>1231</v>
      </c>
      <c r="E339" s="63" t="s">
        <v>1232</v>
      </c>
      <c r="F339" s="64" t="s">
        <v>109</v>
      </c>
      <c r="G339" s="64" t="s">
        <v>121</v>
      </c>
      <c r="H339" s="64"/>
      <c r="I339" s="64"/>
      <c r="J339" s="64"/>
      <c r="K339" s="63" t="s">
        <v>502</v>
      </c>
      <c r="L339" s="63" t="s">
        <v>1233</v>
      </c>
      <c r="M339" s="63" t="s">
        <v>1234</v>
      </c>
      <c r="N339" s="63" t="s">
        <v>191</v>
      </c>
      <c r="O339" s="63" t="s">
        <v>113</v>
      </c>
      <c r="P339" s="63" t="s">
        <v>114</v>
      </c>
      <c r="Q339" s="63"/>
      <c r="R339" s="65"/>
      <c r="S339" s="77"/>
      <c r="T339" s="78"/>
      <c r="U339" s="79"/>
      <c r="V339" s="77">
        <v>1</v>
      </c>
      <c r="W339" s="80"/>
      <c r="X339" s="81">
        <f t="shared" si="22"/>
        <v>0</v>
      </c>
      <c r="Y339" s="77"/>
      <c r="Z339" s="78"/>
      <c r="AA339" s="79"/>
      <c r="AB339" s="77"/>
      <c r="AC339" s="78"/>
      <c r="AD339" s="79"/>
    </row>
    <row r="340" spans="1:30" x14ac:dyDescent="0.25">
      <c r="A340" s="64" t="s">
        <v>1235</v>
      </c>
      <c r="B340" s="64">
        <v>153701</v>
      </c>
      <c r="C340" s="63" t="s">
        <v>1236</v>
      </c>
      <c r="D340" s="63" t="s">
        <v>1237</v>
      </c>
      <c r="E340" s="63" t="s">
        <v>1238</v>
      </c>
      <c r="F340" s="64" t="s">
        <v>109</v>
      </c>
      <c r="G340" s="64" t="s">
        <v>121</v>
      </c>
      <c r="H340" s="64"/>
      <c r="I340" s="64"/>
      <c r="J340" s="64"/>
      <c r="K340" s="63" t="s">
        <v>96</v>
      </c>
      <c r="L340" s="63" t="s">
        <v>1239</v>
      </c>
      <c r="M340" s="63" t="s">
        <v>1234</v>
      </c>
      <c r="N340" s="63" t="s">
        <v>191</v>
      </c>
      <c r="O340" s="63" t="s">
        <v>113</v>
      </c>
      <c r="P340" s="63" t="s">
        <v>114</v>
      </c>
      <c r="Q340" s="63"/>
      <c r="R340" s="65"/>
      <c r="S340" s="77"/>
      <c r="T340" s="78"/>
      <c r="U340" s="79"/>
      <c r="V340" s="77">
        <v>1</v>
      </c>
      <c r="W340" s="80"/>
      <c r="X340" s="81">
        <f t="shared" si="22"/>
        <v>0</v>
      </c>
      <c r="Y340" s="77"/>
      <c r="Z340" s="78"/>
      <c r="AA340" s="79"/>
      <c r="AB340" s="77"/>
      <c r="AC340" s="78"/>
      <c r="AD340" s="79"/>
    </row>
    <row r="341" spans="1:30" x14ac:dyDescent="0.25">
      <c r="A341" s="64" t="s">
        <v>1240</v>
      </c>
      <c r="B341" s="64">
        <v>53053</v>
      </c>
      <c r="C341" s="63" t="s">
        <v>1241</v>
      </c>
      <c r="D341" s="64">
        <v>87080519000</v>
      </c>
      <c r="E341" s="63" t="s">
        <v>1242</v>
      </c>
      <c r="F341" s="64" t="s">
        <v>109</v>
      </c>
      <c r="G341" s="64" t="s">
        <v>121</v>
      </c>
      <c r="H341" s="64"/>
      <c r="I341" s="64"/>
      <c r="J341" s="64"/>
      <c r="K341" s="63" t="s">
        <v>96</v>
      </c>
      <c r="L341" s="63" t="s">
        <v>1243</v>
      </c>
      <c r="M341" s="63" t="s">
        <v>1234</v>
      </c>
      <c r="N341" s="63" t="s">
        <v>191</v>
      </c>
      <c r="O341" s="63" t="s">
        <v>113</v>
      </c>
      <c r="P341" s="63" t="s">
        <v>114</v>
      </c>
      <c r="Q341" s="63"/>
      <c r="R341" s="65"/>
      <c r="S341" s="77"/>
      <c r="T341" s="78"/>
      <c r="U341" s="79"/>
      <c r="V341" s="77">
        <v>1</v>
      </c>
      <c r="W341" s="80"/>
      <c r="X341" s="81">
        <f t="shared" si="22"/>
        <v>0</v>
      </c>
      <c r="Y341" s="77"/>
      <c r="Z341" s="78"/>
      <c r="AA341" s="79"/>
      <c r="AB341" s="77"/>
      <c r="AC341" s="78"/>
      <c r="AD341" s="79"/>
    </row>
    <row r="342" spans="1:30" x14ac:dyDescent="0.25">
      <c r="A342" s="64" t="s">
        <v>1244</v>
      </c>
      <c r="B342" s="64" t="s">
        <v>1245</v>
      </c>
      <c r="C342" s="63" t="s">
        <v>1246</v>
      </c>
      <c r="D342" s="64" t="s">
        <v>1247</v>
      </c>
      <c r="E342" s="63" t="s">
        <v>906</v>
      </c>
      <c r="F342" s="64" t="s">
        <v>109</v>
      </c>
      <c r="G342" s="64" t="s">
        <v>121</v>
      </c>
      <c r="H342" s="64"/>
      <c r="I342" s="64"/>
      <c r="J342" s="64"/>
      <c r="K342" s="63" t="s">
        <v>502</v>
      </c>
      <c r="L342" s="63" t="s">
        <v>1248</v>
      </c>
      <c r="M342" s="63" t="s">
        <v>1234</v>
      </c>
      <c r="N342" s="63" t="s">
        <v>191</v>
      </c>
      <c r="O342" s="63" t="s">
        <v>113</v>
      </c>
      <c r="P342" s="63" t="s">
        <v>114</v>
      </c>
      <c r="Q342" s="63"/>
      <c r="R342" s="65"/>
      <c r="S342" s="77"/>
      <c r="T342" s="78"/>
      <c r="U342" s="79"/>
      <c r="V342" s="77">
        <v>1</v>
      </c>
      <c r="W342" s="80"/>
      <c r="X342" s="81">
        <f t="shared" si="22"/>
        <v>0</v>
      </c>
      <c r="Y342" s="77"/>
      <c r="Z342" s="78"/>
      <c r="AA342" s="79"/>
      <c r="AB342" s="77"/>
      <c r="AC342" s="78"/>
      <c r="AD342" s="79"/>
    </row>
    <row r="343" spans="1:30" x14ac:dyDescent="0.25">
      <c r="A343" s="64" t="s">
        <v>1249</v>
      </c>
      <c r="B343" s="64">
        <v>141665</v>
      </c>
      <c r="C343" s="63" t="s">
        <v>1250</v>
      </c>
      <c r="D343" s="64" t="s">
        <v>1251</v>
      </c>
      <c r="E343" s="63" t="s">
        <v>1252</v>
      </c>
      <c r="F343" s="64" t="s">
        <v>109</v>
      </c>
      <c r="G343" s="82" t="s">
        <v>110</v>
      </c>
      <c r="H343" s="64" t="s">
        <v>583</v>
      </c>
      <c r="I343" s="64">
        <v>2023</v>
      </c>
      <c r="J343" s="64" t="s">
        <v>260</v>
      </c>
      <c r="K343" s="63" t="s">
        <v>96</v>
      </c>
      <c r="L343" s="63" t="s">
        <v>1248</v>
      </c>
      <c r="M343" s="63" t="s">
        <v>1234</v>
      </c>
      <c r="N343" s="63" t="s">
        <v>191</v>
      </c>
      <c r="O343" s="63" t="s">
        <v>113</v>
      </c>
      <c r="P343" s="63" t="s">
        <v>114</v>
      </c>
      <c r="Q343" s="63"/>
      <c r="R343" s="65" t="s">
        <v>115</v>
      </c>
      <c r="S343" s="77"/>
      <c r="T343" s="78"/>
      <c r="U343" s="79"/>
      <c r="V343" s="77">
        <v>1</v>
      </c>
      <c r="W343" s="80"/>
      <c r="X343" s="81">
        <f t="shared" si="22"/>
        <v>0</v>
      </c>
      <c r="Y343" s="77"/>
      <c r="Z343" s="78"/>
      <c r="AA343" s="79"/>
      <c r="AB343" s="77">
        <v>1</v>
      </c>
      <c r="AC343" s="80"/>
      <c r="AD343" s="92">
        <f t="shared" ref="AD343" si="26">AB343*AC343</f>
        <v>0</v>
      </c>
    </row>
    <row r="344" spans="1:30" x14ac:dyDescent="0.25">
      <c r="A344" s="64" t="s">
        <v>1253</v>
      </c>
      <c r="B344" s="64">
        <v>138383</v>
      </c>
      <c r="C344" s="63" t="s">
        <v>1254</v>
      </c>
      <c r="D344" s="64" t="s">
        <v>1255</v>
      </c>
      <c r="E344" s="63" t="s">
        <v>216</v>
      </c>
      <c r="F344" s="64" t="s">
        <v>175</v>
      </c>
      <c r="G344" s="64" t="s">
        <v>176</v>
      </c>
      <c r="H344" s="64"/>
      <c r="I344" s="64"/>
      <c r="J344" s="64" t="s">
        <v>177</v>
      </c>
      <c r="K344" s="63" t="s">
        <v>96</v>
      </c>
      <c r="L344" s="63" t="s">
        <v>1248</v>
      </c>
      <c r="M344" s="63" t="s">
        <v>1234</v>
      </c>
      <c r="N344" s="63" t="s">
        <v>191</v>
      </c>
      <c r="O344" s="63" t="s">
        <v>113</v>
      </c>
      <c r="P344" s="63" t="s">
        <v>178</v>
      </c>
      <c r="Q344" s="63" t="s">
        <v>179</v>
      </c>
      <c r="R344" s="65"/>
      <c r="S344" s="77">
        <v>52</v>
      </c>
      <c r="T344" s="80"/>
      <c r="U344" s="81">
        <f t="shared" ref="U344:U345" si="27">S344*T344</f>
        <v>0</v>
      </c>
      <c r="V344" s="77">
        <v>1</v>
      </c>
      <c r="W344" s="80"/>
      <c r="X344" s="81">
        <f t="shared" si="22"/>
        <v>0</v>
      </c>
      <c r="Y344" s="77"/>
      <c r="Z344" s="78"/>
      <c r="AA344" s="79"/>
      <c r="AB344" s="77"/>
      <c r="AC344" s="78"/>
      <c r="AD344" s="79"/>
    </row>
    <row r="345" spans="1:30" x14ac:dyDescent="0.25">
      <c r="A345" s="64" t="s">
        <v>1256</v>
      </c>
      <c r="B345" s="64">
        <v>135402</v>
      </c>
      <c r="C345" s="63" t="s">
        <v>1257</v>
      </c>
      <c r="D345" s="64" t="s">
        <v>1258</v>
      </c>
      <c r="E345" s="63" t="s">
        <v>1259</v>
      </c>
      <c r="F345" s="64" t="s">
        <v>175</v>
      </c>
      <c r="G345" s="64" t="s">
        <v>176</v>
      </c>
      <c r="H345" s="64"/>
      <c r="I345" s="64"/>
      <c r="J345" s="64" t="s">
        <v>177</v>
      </c>
      <c r="K345" s="63" t="s">
        <v>96</v>
      </c>
      <c r="L345" s="63" t="s">
        <v>1248</v>
      </c>
      <c r="M345" s="63" t="s">
        <v>1234</v>
      </c>
      <c r="N345" s="63" t="s">
        <v>191</v>
      </c>
      <c r="O345" s="63" t="s">
        <v>113</v>
      </c>
      <c r="P345" s="63" t="s">
        <v>178</v>
      </c>
      <c r="Q345" s="63" t="s">
        <v>179</v>
      </c>
      <c r="R345" s="65"/>
      <c r="S345" s="77">
        <v>52</v>
      </c>
      <c r="T345" s="80"/>
      <c r="U345" s="81">
        <f t="shared" si="27"/>
        <v>0</v>
      </c>
      <c r="V345" s="77">
        <v>1</v>
      </c>
      <c r="W345" s="80"/>
      <c r="X345" s="81">
        <f t="shared" si="22"/>
        <v>0</v>
      </c>
      <c r="Y345" s="77"/>
      <c r="Z345" s="78"/>
      <c r="AA345" s="79"/>
      <c r="AB345" s="77"/>
      <c r="AC345" s="78"/>
      <c r="AD345" s="79"/>
    </row>
    <row r="346" spans="1:30" x14ac:dyDescent="0.25">
      <c r="A346" s="64" t="s">
        <v>1260</v>
      </c>
      <c r="B346" s="64">
        <v>149638</v>
      </c>
      <c r="C346" s="63" t="s">
        <v>1261</v>
      </c>
      <c r="D346" s="64" t="s">
        <v>1262</v>
      </c>
      <c r="E346" s="63" t="s">
        <v>700</v>
      </c>
      <c r="F346" s="64" t="s">
        <v>175</v>
      </c>
      <c r="G346" s="64" t="s">
        <v>121</v>
      </c>
      <c r="H346" s="64"/>
      <c r="I346" s="64"/>
      <c r="J346" s="64" t="s">
        <v>177</v>
      </c>
      <c r="K346" s="63" t="s">
        <v>96</v>
      </c>
      <c r="L346" s="63" t="s">
        <v>1248</v>
      </c>
      <c r="M346" s="63" t="s">
        <v>1234</v>
      </c>
      <c r="N346" s="63" t="s">
        <v>191</v>
      </c>
      <c r="O346" s="63" t="s">
        <v>113</v>
      </c>
      <c r="P346" s="63" t="s">
        <v>184</v>
      </c>
      <c r="Q346" s="63" t="s">
        <v>179</v>
      </c>
      <c r="R346" s="65"/>
      <c r="S346" s="77"/>
      <c r="T346" s="78"/>
      <c r="U346" s="79"/>
      <c r="V346" s="77">
        <v>1</v>
      </c>
      <c r="W346" s="80"/>
      <c r="X346" s="81">
        <f t="shared" si="22"/>
        <v>0</v>
      </c>
      <c r="Y346" s="77"/>
      <c r="Z346" s="78"/>
      <c r="AA346" s="79"/>
      <c r="AB346" s="77"/>
      <c r="AC346" s="78"/>
      <c r="AD346" s="79"/>
    </row>
    <row r="347" spans="1:30" x14ac:dyDescent="0.25">
      <c r="A347" s="64" t="s">
        <v>1263</v>
      </c>
      <c r="B347" s="64">
        <v>153490</v>
      </c>
      <c r="C347" s="63" t="s">
        <v>1264</v>
      </c>
      <c r="D347" s="64" t="s">
        <v>1265</v>
      </c>
      <c r="E347" s="63" t="s">
        <v>1266</v>
      </c>
      <c r="F347" s="64" t="s">
        <v>165</v>
      </c>
      <c r="G347" s="64" t="s">
        <v>95</v>
      </c>
      <c r="H347" s="64"/>
      <c r="I347" s="64"/>
      <c r="J347" s="64" t="s">
        <v>166</v>
      </c>
      <c r="K347" s="63" t="s">
        <v>96</v>
      </c>
      <c r="L347" s="63" t="s">
        <v>1248</v>
      </c>
      <c r="M347" s="63" t="s">
        <v>1234</v>
      </c>
      <c r="N347" s="63" t="s">
        <v>191</v>
      </c>
      <c r="O347" s="63" t="s">
        <v>100</v>
      </c>
      <c r="P347" s="63" t="s">
        <v>101</v>
      </c>
      <c r="Q347" s="63"/>
      <c r="R347" s="65"/>
      <c r="S347" s="77"/>
      <c r="T347" s="78"/>
      <c r="U347" s="79"/>
      <c r="V347" s="77">
        <v>2</v>
      </c>
      <c r="W347" s="80"/>
      <c r="X347" s="81">
        <f t="shared" si="22"/>
        <v>0</v>
      </c>
      <c r="Y347" s="77"/>
      <c r="Z347" s="78"/>
      <c r="AA347" s="79"/>
      <c r="AB347" s="77"/>
      <c r="AC347" s="78"/>
      <c r="AD347" s="79"/>
    </row>
    <row r="348" spans="1:30" x14ac:dyDescent="0.25">
      <c r="A348" s="64" t="s">
        <v>1267</v>
      </c>
      <c r="B348" s="64" t="s">
        <v>168</v>
      </c>
      <c r="C348" s="63" t="s">
        <v>1264</v>
      </c>
      <c r="D348" s="64" t="s">
        <v>1268</v>
      </c>
      <c r="E348" s="63" t="s">
        <v>1269</v>
      </c>
      <c r="F348" s="64" t="s">
        <v>165</v>
      </c>
      <c r="G348" s="64" t="s">
        <v>95</v>
      </c>
      <c r="H348" s="64"/>
      <c r="I348" s="64"/>
      <c r="J348" s="64" t="s">
        <v>166</v>
      </c>
      <c r="K348" s="63" t="s">
        <v>96</v>
      </c>
      <c r="L348" s="63" t="s">
        <v>1248</v>
      </c>
      <c r="M348" s="63" t="s">
        <v>1234</v>
      </c>
      <c r="N348" s="63" t="s">
        <v>191</v>
      </c>
      <c r="O348" s="63" t="s">
        <v>100</v>
      </c>
      <c r="P348" s="63" t="s">
        <v>101</v>
      </c>
      <c r="Q348" s="63"/>
      <c r="R348" s="65"/>
      <c r="S348" s="77"/>
      <c r="T348" s="78"/>
      <c r="U348" s="79"/>
      <c r="V348" s="77">
        <v>2</v>
      </c>
      <c r="W348" s="80"/>
      <c r="X348" s="81">
        <f t="shared" si="22"/>
        <v>0</v>
      </c>
      <c r="Y348" s="77"/>
      <c r="Z348" s="78"/>
      <c r="AA348" s="79"/>
      <c r="AB348" s="77"/>
      <c r="AC348" s="78"/>
      <c r="AD348" s="79"/>
    </row>
    <row r="349" spans="1:30" x14ac:dyDescent="0.25">
      <c r="A349" s="64" t="s">
        <v>1270</v>
      </c>
      <c r="B349" s="64" t="s">
        <v>169</v>
      </c>
      <c r="C349" s="63" t="s">
        <v>1271</v>
      </c>
      <c r="D349" s="63">
        <v>52044991000</v>
      </c>
      <c r="E349" s="63" t="s">
        <v>1272</v>
      </c>
      <c r="F349" s="64" t="s">
        <v>109</v>
      </c>
      <c r="G349" s="64" t="s">
        <v>121</v>
      </c>
      <c r="H349" s="64"/>
      <c r="I349" s="64"/>
      <c r="J349" s="64"/>
      <c r="K349" s="63" t="s">
        <v>96</v>
      </c>
      <c r="L349" s="63" t="s">
        <v>1273</v>
      </c>
      <c r="M349" s="63" t="s">
        <v>1274</v>
      </c>
      <c r="N349" s="63" t="s">
        <v>99</v>
      </c>
      <c r="O349" s="63" t="s">
        <v>113</v>
      </c>
      <c r="P349" s="63" t="s">
        <v>114</v>
      </c>
      <c r="Q349" s="63"/>
      <c r="R349" s="65"/>
      <c r="S349" s="77"/>
      <c r="T349" s="78"/>
      <c r="U349" s="79"/>
      <c r="V349" s="77">
        <v>1</v>
      </c>
      <c r="W349" s="80"/>
      <c r="X349" s="81">
        <f t="shared" si="22"/>
        <v>0</v>
      </c>
      <c r="Y349" s="77"/>
      <c r="Z349" s="78"/>
      <c r="AA349" s="79"/>
      <c r="AB349" s="77"/>
      <c r="AC349" s="78"/>
      <c r="AD349" s="79"/>
    </row>
    <row r="350" spans="1:30" x14ac:dyDescent="0.25">
      <c r="A350" s="64" t="s">
        <v>1275</v>
      </c>
      <c r="B350" s="64">
        <v>51878</v>
      </c>
      <c r="C350" s="63" t="s">
        <v>1276</v>
      </c>
      <c r="D350" s="64" t="s">
        <v>1277</v>
      </c>
      <c r="E350" s="63" t="s">
        <v>1178</v>
      </c>
      <c r="F350" s="64" t="s">
        <v>109</v>
      </c>
      <c r="G350" s="64" t="s">
        <v>121</v>
      </c>
      <c r="H350" s="64"/>
      <c r="I350" s="64"/>
      <c r="J350" s="64"/>
      <c r="K350" s="63" t="s">
        <v>96</v>
      </c>
      <c r="L350" s="63" t="s">
        <v>1278</v>
      </c>
      <c r="M350" s="63" t="s">
        <v>1274</v>
      </c>
      <c r="N350" s="63" t="s">
        <v>99</v>
      </c>
      <c r="O350" s="63" t="s">
        <v>113</v>
      </c>
      <c r="P350" s="63" t="s">
        <v>114</v>
      </c>
      <c r="Q350" s="63"/>
      <c r="R350" s="65"/>
      <c r="S350" s="77"/>
      <c r="T350" s="78"/>
      <c r="U350" s="79"/>
      <c r="V350" s="77">
        <v>1</v>
      </c>
      <c r="W350" s="80"/>
      <c r="X350" s="81">
        <f t="shared" si="22"/>
        <v>0</v>
      </c>
      <c r="Y350" s="77"/>
      <c r="Z350" s="78"/>
      <c r="AA350" s="79"/>
      <c r="AB350" s="77"/>
      <c r="AC350" s="78"/>
      <c r="AD350" s="79"/>
    </row>
    <row r="351" spans="1:30" x14ac:dyDescent="0.25">
      <c r="A351" s="64" t="s">
        <v>1279</v>
      </c>
      <c r="B351" s="64">
        <v>51879</v>
      </c>
      <c r="C351" s="63" t="s">
        <v>1280</v>
      </c>
      <c r="D351" s="64">
        <v>52079291000</v>
      </c>
      <c r="E351" s="63" t="s">
        <v>1281</v>
      </c>
      <c r="F351" s="64" t="s">
        <v>109</v>
      </c>
      <c r="G351" s="64" t="s">
        <v>121</v>
      </c>
      <c r="H351" s="64"/>
      <c r="I351" s="64"/>
      <c r="J351" s="64"/>
      <c r="K351" s="63" t="s">
        <v>96</v>
      </c>
      <c r="L351" s="63" t="s">
        <v>1282</v>
      </c>
      <c r="M351" s="63" t="s">
        <v>1274</v>
      </c>
      <c r="N351" s="63" t="s">
        <v>99</v>
      </c>
      <c r="O351" s="63" t="s">
        <v>113</v>
      </c>
      <c r="P351" s="63" t="s">
        <v>114</v>
      </c>
      <c r="Q351" s="63"/>
      <c r="R351" s="65"/>
      <c r="S351" s="77"/>
      <c r="T351" s="78"/>
      <c r="U351" s="79"/>
      <c r="V351" s="77">
        <v>1</v>
      </c>
      <c r="W351" s="80"/>
      <c r="X351" s="81">
        <f t="shared" si="22"/>
        <v>0</v>
      </c>
      <c r="Y351" s="77"/>
      <c r="Z351" s="78"/>
      <c r="AA351" s="79"/>
      <c r="AB351" s="77"/>
      <c r="AC351" s="78"/>
      <c r="AD351" s="79"/>
    </row>
    <row r="352" spans="1:30" x14ac:dyDescent="0.25">
      <c r="A352" s="64" t="s">
        <v>1283</v>
      </c>
      <c r="B352" s="64">
        <v>153536</v>
      </c>
      <c r="C352" s="63" t="s">
        <v>1284</v>
      </c>
      <c r="D352" s="63" t="s">
        <v>1285</v>
      </c>
      <c r="E352" s="63" t="s">
        <v>1286</v>
      </c>
      <c r="F352" s="64" t="s">
        <v>109</v>
      </c>
      <c r="G352" s="64" t="s">
        <v>121</v>
      </c>
      <c r="H352" s="64"/>
      <c r="I352" s="64"/>
      <c r="J352" s="64"/>
      <c r="K352" s="63" t="s">
        <v>96</v>
      </c>
      <c r="L352" s="63" t="s">
        <v>1287</v>
      </c>
      <c r="M352" s="63" t="s">
        <v>1274</v>
      </c>
      <c r="N352" s="63" t="s">
        <v>99</v>
      </c>
      <c r="O352" s="63" t="s">
        <v>113</v>
      </c>
      <c r="P352" s="63" t="s">
        <v>114</v>
      </c>
      <c r="Q352" s="63"/>
      <c r="R352" s="65"/>
      <c r="S352" s="77"/>
      <c r="T352" s="78"/>
      <c r="U352" s="79"/>
      <c r="V352" s="77">
        <v>1</v>
      </c>
      <c r="W352" s="80"/>
      <c r="X352" s="81">
        <f t="shared" si="22"/>
        <v>0</v>
      </c>
      <c r="Y352" s="77"/>
      <c r="Z352" s="78"/>
      <c r="AA352" s="79"/>
      <c r="AB352" s="77"/>
      <c r="AC352" s="78"/>
      <c r="AD352" s="79"/>
    </row>
    <row r="353" spans="1:30" x14ac:dyDescent="0.25">
      <c r="A353" s="64" t="s">
        <v>1288</v>
      </c>
      <c r="B353" s="64">
        <v>17132</v>
      </c>
      <c r="C353" s="63" t="s">
        <v>1289</v>
      </c>
      <c r="D353" s="64" t="s">
        <v>1290</v>
      </c>
      <c r="E353" s="63" t="s">
        <v>594</v>
      </c>
      <c r="F353" s="64" t="s">
        <v>109</v>
      </c>
      <c r="G353" s="64" t="s">
        <v>110</v>
      </c>
      <c r="H353" s="64" t="s">
        <v>111</v>
      </c>
      <c r="I353" s="64">
        <v>2025</v>
      </c>
      <c r="J353" s="64" t="s">
        <v>112</v>
      </c>
      <c r="K353" s="63" t="s">
        <v>96</v>
      </c>
      <c r="L353" s="63" t="s">
        <v>1287</v>
      </c>
      <c r="M353" s="63" t="s">
        <v>1274</v>
      </c>
      <c r="N353" s="63" t="s">
        <v>99</v>
      </c>
      <c r="O353" s="63" t="s">
        <v>113</v>
      </c>
      <c r="P353" s="63" t="s">
        <v>114</v>
      </c>
      <c r="Q353" s="63"/>
      <c r="R353" s="65" t="s">
        <v>115</v>
      </c>
      <c r="S353" s="77"/>
      <c r="T353" s="78"/>
      <c r="U353" s="79"/>
      <c r="V353" s="77">
        <v>1</v>
      </c>
      <c r="W353" s="80"/>
      <c r="X353" s="81">
        <f t="shared" si="22"/>
        <v>0</v>
      </c>
      <c r="Y353" s="77"/>
      <c r="Z353" s="78"/>
      <c r="AA353" s="79"/>
      <c r="AB353" s="77">
        <v>1</v>
      </c>
      <c r="AC353" s="80"/>
      <c r="AD353" s="92">
        <f t="shared" ref="AD353:AD356" si="28">AB353*AC353</f>
        <v>0</v>
      </c>
    </row>
    <row r="354" spans="1:30" x14ac:dyDescent="0.25">
      <c r="A354" s="64" t="s">
        <v>1291</v>
      </c>
      <c r="B354" s="64">
        <v>56914</v>
      </c>
      <c r="C354" s="63" t="s">
        <v>1292</v>
      </c>
      <c r="D354" s="64" t="s">
        <v>1293</v>
      </c>
      <c r="E354" s="63" t="s">
        <v>1294</v>
      </c>
      <c r="F354" s="64" t="s">
        <v>109</v>
      </c>
      <c r="G354" s="64" t="s">
        <v>110</v>
      </c>
      <c r="H354" s="64" t="s">
        <v>583</v>
      </c>
      <c r="I354" s="64">
        <v>2027</v>
      </c>
      <c r="J354" s="64" t="s">
        <v>260</v>
      </c>
      <c r="K354" s="63" t="s">
        <v>96</v>
      </c>
      <c r="L354" s="63" t="s">
        <v>1287</v>
      </c>
      <c r="M354" s="63" t="s">
        <v>1274</v>
      </c>
      <c r="N354" s="63" t="s">
        <v>99</v>
      </c>
      <c r="O354" s="63" t="s">
        <v>113</v>
      </c>
      <c r="P354" s="63" t="s">
        <v>114</v>
      </c>
      <c r="Q354" s="63"/>
      <c r="R354" s="65" t="s">
        <v>115</v>
      </c>
      <c r="S354" s="77"/>
      <c r="T354" s="78"/>
      <c r="U354" s="79"/>
      <c r="V354" s="77">
        <v>1</v>
      </c>
      <c r="W354" s="80"/>
      <c r="X354" s="81">
        <f t="shared" si="22"/>
        <v>0</v>
      </c>
      <c r="Y354" s="77"/>
      <c r="Z354" s="78"/>
      <c r="AA354" s="79"/>
      <c r="AB354" s="77">
        <v>1</v>
      </c>
      <c r="AC354" s="80"/>
      <c r="AD354" s="92">
        <f t="shared" si="28"/>
        <v>0</v>
      </c>
    </row>
    <row r="355" spans="1:30" x14ac:dyDescent="0.25">
      <c r="A355" s="64" t="s">
        <v>1295</v>
      </c>
      <c r="B355" s="64">
        <v>56912</v>
      </c>
      <c r="C355" s="63" t="s">
        <v>1296</v>
      </c>
      <c r="D355" s="64" t="s">
        <v>1297</v>
      </c>
      <c r="E355" s="63" t="s">
        <v>594</v>
      </c>
      <c r="F355" s="64" t="s">
        <v>109</v>
      </c>
      <c r="G355" s="64" t="s">
        <v>110</v>
      </c>
      <c r="H355" s="64" t="s">
        <v>111</v>
      </c>
      <c r="I355" s="64">
        <v>2025</v>
      </c>
      <c r="J355" s="64" t="s">
        <v>112</v>
      </c>
      <c r="K355" s="63" t="s">
        <v>96</v>
      </c>
      <c r="L355" s="63" t="s">
        <v>1287</v>
      </c>
      <c r="M355" s="63" t="s">
        <v>1274</v>
      </c>
      <c r="N355" s="63" t="s">
        <v>99</v>
      </c>
      <c r="O355" s="63" t="s">
        <v>113</v>
      </c>
      <c r="P355" s="63" t="s">
        <v>114</v>
      </c>
      <c r="Q355" s="63"/>
      <c r="R355" s="65" t="s">
        <v>115</v>
      </c>
      <c r="S355" s="77"/>
      <c r="T355" s="78"/>
      <c r="U355" s="79"/>
      <c r="V355" s="77">
        <v>1</v>
      </c>
      <c r="W355" s="80"/>
      <c r="X355" s="81">
        <f t="shared" si="22"/>
        <v>0</v>
      </c>
      <c r="Y355" s="77"/>
      <c r="Z355" s="78"/>
      <c r="AA355" s="79"/>
      <c r="AB355" s="77">
        <v>1</v>
      </c>
      <c r="AC355" s="80"/>
      <c r="AD355" s="92">
        <f t="shared" si="28"/>
        <v>0</v>
      </c>
    </row>
    <row r="356" spans="1:30" x14ac:dyDescent="0.25">
      <c r="A356" s="64" t="s">
        <v>1298</v>
      </c>
      <c r="B356" s="64">
        <v>56913</v>
      </c>
      <c r="C356" s="63" t="s">
        <v>1299</v>
      </c>
      <c r="D356" s="64" t="s">
        <v>1300</v>
      </c>
      <c r="E356" s="63" t="s">
        <v>1301</v>
      </c>
      <c r="F356" s="64" t="s">
        <v>109</v>
      </c>
      <c r="G356" s="64" t="s">
        <v>110</v>
      </c>
      <c r="H356" s="64" t="s">
        <v>111</v>
      </c>
      <c r="I356" s="64">
        <v>2025</v>
      </c>
      <c r="J356" s="64" t="s">
        <v>112</v>
      </c>
      <c r="K356" s="63" t="s">
        <v>96</v>
      </c>
      <c r="L356" s="63" t="s">
        <v>1287</v>
      </c>
      <c r="M356" s="63" t="s">
        <v>1274</v>
      </c>
      <c r="N356" s="63" t="s">
        <v>99</v>
      </c>
      <c r="O356" s="63" t="s">
        <v>113</v>
      </c>
      <c r="P356" s="63" t="s">
        <v>114</v>
      </c>
      <c r="Q356" s="63"/>
      <c r="R356" s="65" t="s">
        <v>115</v>
      </c>
      <c r="S356" s="77"/>
      <c r="T356" s="78"/>
      <c r="U356" s="79"/>
      <c r="V356" s="77">
        <v>1</v>
      </c>
      <c r="W356" s="80"/>
      <c r="X356" s="81">
        <f t="shared" si="22"/>
        <v>0</v>
      </c>
      <c r="Y356" s="77"/>
      <c r="Z356" s="78"/>
      <c r="AA356" s="79"/>
      <c r="AB356" s="77">
        <v>1</v>
      </c>
      <c r="AC356" s="80"/>
      <c r="AD356" s="92">
        <f t="shared" si="28"/>
        <v>0</v>
      </c>
    </row>
    <row r="357" spans="1:30" x14ac:dyDescent="0.25">
      <c r="A357" s="64" t="s">
        <v>1302</v>
      </c>
      <c r="B357" s="64">
        <v>63389</v>
      </c>
      <c r="C357" s="63" t="s">
        <v>1303</v>
      </c>
      <c r="D357" s="64" t="s">
        <v>1304</v>
      </c>
      <c r="E357" s="63" t="s">
        <v>1305</v>
      </c>
      <c r="F357" s="64" t="s">
        <v>109</v>
      </c>
      <c r="G357" s="64" t="s">
        <v>121</v>
      </c>
      <c r="H357" s="64"/>
      <c r="I357" s="64"/>
      <c r="J357" s="64"/>
      <c r="K357" s="63" t="s">
        <v>96</v>
      </c>
      <c r="L357" s="63" t="s">
        <v>1287</v>
      </c>
      <c r="M357" s="63" t="s">
        <v>1274</v>
      </c>
      <c r="N357" s="63" t="s">
        <v>99</v>
      </c>
      <c r="O357" s="63" t="s">
        <v>113</v>
      </c>
      <c r="P357" s="63" t="s">
        <v>114</v>
      </c>
      <c r="Q357" s="63"/>
      <c r="R357" s="65"/>
      <c r="S357" s="77"/>
      <c r="T357" s="78"/>
      <c r="U357" s="79"/>
      <c r="V357" s="77">
        <v>1</v>
      </c>
      <c r="W357" s="80"/>
      <c r="X357" s="81">
        <f t="shared" si="22"/>
        <v>0</v>
      </c>
      <c r="Y357" s="77"/>
      <c r="Z357" s="78"/>
      <c r="AA357" s="79"/>
      <c r="AB357" s="77"/>
      <c r="AC357" s="78"/>
      <c r="AD357" s="79"/>
    </row>
    <row r="358" spans="1:30" x14ac:dyDescent="0.25">
      <c r="A358" s="64" t="s">
        <v>1306</v>
      </c>
      <c r="B358" s="64">
        <v>153537</v>
      </c>
      <c r="C358" s="63" t="s">
        <v>1307</v>
      </c>
      <c r="D358" s="63" t="s">
        <v>1308</v>
      </c>
      <c r="E358" s="63" t="s">
        <v>1309</v>
      </c>
      <c r="F358" s="64" t="s">
        <v>109</v>
      </c>
      <c r="G358" s="64" t="s">
        <v>121</v>
      </c>
      <c r="H358" s="64"/>
      <c r="I358" s="64"/>
      <c r="J358" s="64"/>
      <c r="K358" s="63" t="s">
        <v>96</v>
      </c>
      <c r="L358" s="63" t="s">
        <v>1287</v>
      </c>
      <c r="M358" s="63" t="s">
        <v>1274</v>
      </c>
      <c r="N358" s="63" t="s">
        <v>99</v>
      </c>
      <c r="O358" s="63" t="s">
        <v>113</v>
      </c>
      <c r="P358" s="63" t="s">
        <v>114</v>
      </c>
      <c r="Q358" s="63"/>
      <c r="R358" s="65"/>
      <c r="S358" s="77"/>
      <c r="T358" s="78"/>
      <c r="U358" s="79"/>
      <c r="V358" s="77">
        <v>1</v>
      </c>
      <c r="W358" s="80"/>
      <c r="X358" s="81">
        <f t="shared" si="22"/>
        <v>0</v>
      </c>
      <c r="Y358" s="77"/>
      <c r="Z358" s="78"/>
      <c r="AA358" s="79"/>
      <c r="AB358" s="77"/>
      <c r="AC358" s="78"/>
      <c r="AD358" s="79"/>
    </row>
    <row r="359" spans="1:30" x14ac:dyDescent="0.25">
      <c r="A359" s="64" t="s">
        <v>1310</v>
      </c>
      <c r="B359" s="64">
        <v>153539</v>
      </c>
      <c r="C359" s="63" t="s">
        <v>1311</v>
      </c>
      <c r="D359" s="63" t="s">
        <v>1312</v>
      </c>
      <c r="E359" s="63" t="s">
        <v>1313</v>
      </c>
      <c r="F359" s="64" t="s">
        <v>109</v>
      </c>
      <c r="G359" s="64" t="s">
        <v>121</v>
      </c>
      <c r="H359" s="64"/>
      <c r="I359" s="64"/>
      <c r="J359" s="64"/>
      <c r="K359" s="63" t="s">
        <v>96</v>
      </c>
      <c r="L359" s="63" t="s">
        <v>1287</v>
      </c>
      <c r="M359" s="63" t="s">
        <v>1274</v>
      </c>
      <c r="N359" s="63" t="s">
        <v>99</v>
      </c>
      <c r="O359" s="63" t="s">
        <v>113</v>
      </c>
      <c r="P359" s="63" t="s">
        <v>114</v>
      </c>
      <c r="Q359" s="63"/>
      <c r="R359" s="65"/>
      <c r="S359" s="77"/>
      <c r="T359" s="78"/>
      <c r="U359" s="79"/>
      <c r="V359" s="77">
        <v>1</v>
      </c>
      <c r="W359" s="80"/>
      <c r="X359" s="81">
        <f t="shared" si="22"/>
        <v>0</v>
      </c>
      <c r="Y359" s="77"/>
      <c r="Z359" s="78"/>
      <c r="AA359" s="79"/>
      <c r="AB359" s="77"/>
      <c r="AC359" s="78"/>
      <c r="AD359" s="79"/>
    </row>
    <row r="360" spans="1:30" x14ac:dyDescent="0.25">
      <c r="A360" s="64" t="s">
        <v>1314</v>
      </c>
      <c r="B360" s="64">
        <v>153538</v>
      </c>
      <c r="C360" s="63" t="s">
        <v>1315</v>
      </c>
      <c r="D360" s="63" t="s">
        <v>1316</v>
      </c>
      <c r="E360" s="63" t="s">
        <v>1313</v>
      </c>
      <c r="F360" s="64" t="s">
        <v>109</v>
      </c>
      <c r="G360" s="64" t="s">
        <v>121</v>
      </c>
      <c r="H360" s="64"/>
      <c r="I360" s="64"/>
      <c r="J360" s="64"/>
      <c r="K360" s="63" t="s">
        <v>96</v>
      </c>
      <c r="L360" s="63" t="s">
        <v>1287</v>
      </c>
      <c r="M360" s="63" t="s">
        <v>1274</v>
      </c>
      <c r="N360" s="63" t="s">
        <v>99</v>
      </c>
      <c r="O360" s="63" t="s">
        <v>113</v>
      </c>
      <c r="P360" s="63" t="s">
        <v>114</v>
      </c>
      <c r="Q360" s="63"/>
      <c r="R360" s="65"/>
      <c r="S360" s="77"/>
      <c r="T360" s="78"/>
      <c r="U360" s="79"/>
      <c r="V360" s="77">
        <v>1</v>
      </c>
      <c r="W360" s="80"/>
      <c r="X360" s="81">
        <f t="shared" si="22"/>
        <v>0</v>
      </c>
      <c r="Y360" s="77"/>
      <c r="Z360" s="78"/>
      <c r="AA360" s="79"/>
      <c r="AB360" s="77"/>
      <c r="AC360" s="78"/>
      <c r="AD360" s="79"/>
    </row>
    <row r="361" spans="1:30" x14ac:dyDescent="0.25">
      <c r="A361" s="63" t="s">
        <v>1317</v>
      </c>
      <c r="B361" s="64">
        <v>17144</v>
      </c>
      <c r="C361" s="63" t="s">
        <v>1318</v>
      </c>
      <c r="D361" s="64" t="s">
        <v>1319</v>
      </c>
      <c r="E361" s="63" t="s">
        <v>1320</v>
      </c>
      <c r="F361" s="64" t="s">
        <v>136</v>
      </c>
      <c r="G361" s="64" t="s">
        <v>121</v>
      </c>
      <c r="H361" s="64"/>
      <c r="I361" s="64"/>
      <c r="J361" s="64"/>
      <c r="K361" s="63" t="s">
        <v>96</v>
      </c>
      <c r="L361" s="63" t="s">
        <v>1287</v>
      </c>
      <c r="M361" s="63" t="s">
        <v>1274</v>
      </c>
      <c r="N361" s="63" t="s">
        <v>99</v>
      </c>
      <c r="O361" s="63" t="s">
        <v>137</v>
      </c>
      <c r="P361" s="63" t="s">
        <v>138</v>
      </c>
      <c r="Q361" s="63"/>
      <c r="R361" s="65"/>
      <c r="S361" s="77"/>
      <c r="T361" s="78"/>
      <c r="U361" s="79"/>
      <c r="V361" s="77">
        <v>1</v>
      </c>
      <c r="W361" s="80"/>
      <c r="X361" s="81">
        <f t="shared" si="22"/>
        <v>0</v>
      </c>
      <c r="Y361" s="77"/>
      <c r="Z361" s="78"/>
      <c r="AA361" s="79"/>
      <c r="AB361" s="77"/>
      <c r="AC361" s="78"/>
      <c r="AD361" s="79"/>
    </row>
    <row r="362" spans="1:30" x14ac:dyDescent="0.25">
      <c r="A362" s="64" t="s">
        <v>1321</v>
      </c>
      <c r="B362" s="64">
        <v>117525</v>
      </c>
      <c r="C362" s="63" t="s">
        <v>1322</v>
      </c>
      <c r="D362" s="64" t="s">
        <v>1323</v>
      </c>
      <c r="E362" s="63" t="s">
        <v>1127</v>
      </c>
      <c r="F362" s="64" t="s">
        <v>94</v>
      </c>
      <c r="G362" s="64" t="s">
        <v>95</v>
      </c>
      <c r="H362" s="64"/>
      <c r="I362" s="64"/>
      <c r="J362" s="64"/>
      <c r="K362" s="63" t="s">
        <v>96</v>
      </c>
      <c r="L362" s="63" t="s">
        <v>1287</v>
      </c>
      <c r="M362" s="63" t="s">
        <v>1274</v>
      </c>
      <c r="N362" s="63" t="s">
        <v>99</v>
      </c>
      <c r="O362" s="63" t="s">
        <v>100</v>
      </c>
      <c r="P362" s="63" t="s">
        <v>101</v>
      </c>
      <c r="Q362" s="63"/>
      <c r="R362" s="65"/>
      <c r="S362" s="77"/>
      <c r="T362" s="78"/>
      <c r="U362" s="79"/>
      <c r="V362" s="77">
        <v>2</v>
      </c>
      <c r="W362" s="80"/>
      <c r="X362" s="81">
        <f t="shared" si="22"/>
        <v>0</v>
      </c>
      <c r="Y362" s="77"/>
      <c r="Z362" s="78"/>
      <c r="AA362" s="79"/>
      <c r="AB362" s="77"/>
      <c r="AC362" s="78"/>
      <c r="AD362" s="79"/>
    </row>
    <row r="363" spans="1:30" x14ac:dyDescent="0.25">
      <c r="A363" s="64" t="s">
        <v>1324</v>
      </c>
      <c r="B363" s="64" t="s">
        <v>169</v>
      </c>
      <c r="C363" s="63" t="s">
        <v>1322</v>
      </c>
      <c r="D363" s="64" t="s">
        <v>1325</v>
      </c>
      <c r="E363" s="63" t="s">
        <v>1326</v>
      </c>
      <c r="F363" s="64" t="s">
        <v>94</v>
      </c>
      <c r="G363" s="64" t="s">
        <v>95</v>
      </c>
      <c r="H363" s="64"/>
      <c r="I363" s="64"/>
      <c r="J363" s="64"/>
      <c r="K363" s="63" t="s">
        <v>96</v>
      </c>
      <c r="L363" s="63" t="s">
        <v>1287</v>
      </c>
      <c r="M363" s="63" t="s">
        <v>1274</v>
      </c>
      <c r="N363" s="63" t="s">
        <v>99</v>
      </c>
      <c r="O363" s="63" t="s">
        <v>100</v>
      </c>
      <c r="P363" s="63" t="s">
        <v>101</v>
      </c>
      <c r="Q363" s="63"/>
      <c r="R363" s="65"/>
      <c r="S363" s="77"/>
      <c r="T363" s="78"/>
      <c r="U363" s="79"/>
      <c r="V363" s="77">
        <v>2</v>
      </c>
      <c r="W363" s="80"/>
      <c r="X363" s="81">
        <f t="shared" si="22"/>
        <v>0</v>
      </c>
      <c r="Y363" s="77"/>
      <c r="Z363" s="78"/>
      <c r="AA363" s="79"/>
      <c r="AB363" s="77"/>
      <c r="AC363" s="78"/>
      <c r="AD363" s="79"/>
    </row>
    <row r="364" spans="1:30" x14ac:dyDescent="0.25">
      <c r="A364" s="64" t="s">
        <v>1327</v>
      </c>
      <c r="B364" s="64">
        <v>131655</v>
      </c>
      <c r="C364" s="63" t="s">
        <v>1328</v>
      </c>
      <c r="D364" s="64" t="s">
        <v>1329</v>
      </c>
      <c r="E364" s="63" t="s">
        <v>1182</v>
      </c>
      <c r="F364" s="64" t="s">
        <v>94</v>
      </c>
      <c r="G364" s="64" t="s">
        <v>95</v>
      </c>
      <c r="H364" s="64"/>
      <c r="I364" s="64"/>
      <c r="J364" s="64"/>
      <c r="K364" s="63" t="s">
        <v>96</v>
      </c>
      <c r="L364" s="63" t="s">
        <v>1287</v>
      </c>
      <c r="M364" s="63" t="s">
        <v>1274</v>
      </c>
      <c r="N364" s="63" t="s">
        <v>99</v>
      </c>
      <c r="O364" s="63" t="s">
        <v>100</v>
      </c>
      <c r="P364" s="63" t="s">
        <v>101</v>
      </c>
      <c r="Q364" s="63"/>
      <c r="R364" s="65"/>
      <c r="S364" s="77"/>
      <c r="T364" s="78"/>
      <c r="U364" s="79"/>
      <c r="V364" s="77">
        <v>2</v>
      </c>
      <c r="W364" s="80"/>
      <c r="X364" s="81">
        <f t="shared" si="22"/>
        <v>0</v>
      </c>
      <c r="Y364" s="77"/>
      <c r="Z364" s="78"/>
      <c r="AA364" s="79"/>
      <c r="AB364" s="77"/>
      <c r="AC364" s="78"/>
      <c r="AD364" s="79"/>
    </row>
    <row r="365" spans="1:30" x14ac:dyDescent="0.25">
      <c r="A365" s="64" t="s">
        <v>1330</v>
      </c>
      <c r="B365" s="64">
        <v>131895</v>
      </c>
      <c r="C365" s="63" t="s">
        <v>1331</v>
      </c>
      <c r="D365" s="64" t="s">
        <v>1332</v>
      </c>
      <c r="E365" s="63" t="s">
        <v>658</v>
      </c>
      <c r="F365" s="64" t="s">
        <v>94</v>
      </c>
      <c r="G365" s="64" t="s">
        <v>95</v>
      </c>
      <c r="H365" s="64"/>
      <c r="I365" s="64"/>
      <c r="J365" s="64"/>
      <c r="K365" s="63" t="s">
        <v>96</v>
      </c>
      <c r="L365" s="63" t="s">
        <v>1287</v>
      </c>
      <c r="M365" s="63" t="s">
        <v>1274</v>
      </c>
      <c r="N365" s="63" t="s">
        <v>99</v>
      </c>
      <c r="O365" s="63" t="s">
        <v>100</v>
      </c>
      <c r="P365" s="63" t="s">
        <v>101</v>
      </c>
      <c r="Q365" s="63"/>
      <c r="R365" s="65"/>
      <c r="S365" s="77"/>
      <c r="T365" s="78"/>
      <c r="U365" s="79"/>
      <c r="V365" s="77">
        <v>2</v>
      </c>
      <c r="W365" s="80"/>
      <c r="X365" s="81">
        <f t="shared" si="22"/>
        <v>0</v>
      </c>
      <c r="Y365" s="77"/>
      <c r="Z365" s="78"/>
      <c r="AA365" s="79"/>
      <c r="AB365" s="77"/>
      <c r="AC365" s="78"/>
      <c r="AD365" s="79"/>
    </row>
    <row r="366" spans="1:30" x14ac:dyDescent="0.25">
      <c r="A366" s="64" t="s">
        <v>1333</v>
      </c>
      <c r="B366" s="64">
        <v>50253</v>
      </c>
      <c r="C366" s="63" t="s">
        <v>1334</v>
      </c>
      <c r="D366" s="64" t="s">
        <v>1335</v>
      </c>
      <c r="E366" s="63" t="s">
        <v>389</v>
      </c>
      <c r="F366" s="64" t="s">
        <v>165</v>
      </c>
      <c r="G366" s="64" t="s">
        <v>95</v>
      </c>
      <c r="H366" s="64"/>
      <c r="I366" s="64"/>
      <c r="J366" s="64" t="s">
        <v>166</v>
      </c>
      <c r="K366" s="63" t="s">
        <v>96</v>
      </c>
      <c r="L366" s="63" t="s">
        <v>1287</v>
      </c>
      <c r="M366" s="63" t="s">
        <v>1274</v>
      </c>
      <c r="N366" s="63" t="s">
        <v>99</v>
      </c>
      <c r="O366" s="63" t="s">
        <v>100</v>
      </c>
      <c r="P366" s="63" t="s">
        <v>101</v>
      </c>
      <c r="Q366" s="63"/>
      <c r="R366" s="65"/>
      <c r="S366" s="77"/>
      <c r="T366" s="78"/>
      <c r="U366" s="79"/>
      <c r="V366" s="77">
        <v>2</v>
      </c>
      <c r="W366" s="80"/>
      <c r="X366" s="81">
        <f t="shared" si="22"/>
        <v>0</v>
      </c>
      <c r="Y366" s="77"/>
      <c r="Z366" s="78"/>
      <c r="AA366" s="79"/>
      <c r="AB366" s="77"/>
      <c r="AC366" s="78"/>
      <c r="AD366" s="79"/>
    </row>
    <row r="367" spans="1:30" x14ac:dyDescent="0.25">
      <c r="A367" s="64" t="s">
        <v>1333</v>
      </c>
      <c r="B367" s="64" t="s">
        <v>168</v>
      </c>
      <c r="C367" s="63" t="s">
        <v>1334</v>
      </c>
      <c r="D367" s="64" t="s">
        <v>169</v>
      </c>
      <c r="E367" s="63" t="s">
        <v>170</v>
      </c>
      <c r="F367" s="64" t="s">
        <v>165</v>
      </c>
      <c r="G367" s="64" t="s">
        <v>95</v>
      </c>
      <c r="H367" s="64"/>
      <c r="I367" s="64"/>
      <c r="J367" s="64" t="s">
        <v>166</v>
      </c>
      <c r="K367" s="63" t="s">
        <v>96</v>
      </c>
      <c r="L367" s="63" t="s">
        <v>1287</v>
      </c>
      <c r="M367" s="63" t="s">
        <v>1274</v>
      </c>
      <c r="N367" s="63" t="s">
        <v>99</v>
      </c>
      <c r="O367" s="63" t="s">
        <v>100</v>
      </c>
      <c r="P367" s="63" t="s">
        <v>101</v>
      </c>
      <c r="Q367" s="63"/>
      <c r="R367" s="65"/>
      <c r="S367" s="77"/>
      <c r="T367" s="78"/>
      <c r="U367" s="79"/>
      <c r="V367" s="77">
        <v>2</v>
      </c>
      <c r="W367" s="80"/>
      <c r="X367" s="81">
        <f t="shared" si="22"/>
        <v>0</v>
      </c>
      <c r="Y367" s="77"/>
      <c r="Z367" s="78"/>
      <c r="AA367" s="79"/>
      <c r="AB367" s="77"/>
      <c r="AC367" s="78"/>
      <c r="AD367" s="79"/>
    </row>
    <row r="368" spans="1:30" x14ac:dyDescent="0.25">
      <c r="A368" s="64" t="s">
        <v>1336</v>
      </c>
      <c r="B368" s="64">
        <v>15683</v>
      </c>
      <c r="C368" s="63" t="s">
        <v>1337</v>
      </c>
      <c r="D368" s="64" t="s">
        <v>1338</v>
      </c>
      <c r="E368" s="63" t="s">
        <v>1339</v>
      </c>
      <c r="F368" s="64" t="s">
        <v>165</v>
      </c>
      <c r="G368" s="64" t="s">
        <v>95</v>
      </c>
      <c r="H368" s="64"/>
      <c r="I368" s="64"/>
      <c r="J368" s="64" t="s">
        <v>166</v>
      </c>
      <c r="K368" s="63" t="s">
        <v>96</v>
      </c>
      <c r="L368" s="63" t="s">
        <v>1287</v>
      </c>
      <c r="M368" s="63" t="s">
        <v>1274</v>
      </c>
      <c r="N368" s="63" t="s">
        <v>99</v>
      </c>
      <c r="O368" s="63" t="s">
        <v>100</v>
      </c>
      <c r="P368" s="63" t="s">
        <v>101</v>
      </c>
      <c r="Q368" s="63"/>
      <c r="R368" s="65"/>
      <c r="S368" s="77"/>
      <c r="T368" s="78"/>
      <c r="U368" s="79"/>
      <c r="V368" s="77">
        <v>2</v>
      </c>
      <c r="W368" s="80"/>
      <c r="X368" s="81">
        <f t="shared" si="22"/>
        <v>0</v>
      </c>
      <c r="Y368" s="77"/>
      <c r="Z368" s="78"/>
      <c r="AA368" s="79"/>
      <c r="AB368" s="77"/>
      <c r="AC368" s="78"/>
      <c r="AD368" s="79"/>
    </row>
    <row r="369" spans="1:30" x14ac:dyDescent="0.25">
      <c r="A369" s="64" t="s">
        <v>1336</v>
      </c>
      <c r="B369" s="64" t="s">
        <v>168</v>
      </c>
      <c r="C369" s="63" t="s">
        <v>1337</v>
      </c>
      <c r="D369" s="64" t="s">
        <v>169</v>
      </c>
      <c r="E369" s="63" t="s">
        <v>170</v>
      </c>
      <c r="F369" s="64" t="s">
        <v>165</v>
      </c>
      <c r="G369" s="64" t="s">
        <v>95</v>
      </c>
      <c r="H369" s="64"/>
      <c r="I369" s="64"/>
      <c r="J369" s="64" t="s">
        <v>166</v>
      </c>
      <c r="K369" s="63" t="s">
        <v>96</v>
      </c>
      <c r="L369" s="63" t="s">
        <v>1287</v>
      </c>
      <c r="M369" s="63" t="s">
        <v>1274</v>
      </c>
      <c r="N369" s="63" t="s">
        <v>99</v>
      </c>
      <c r="O369" s="63" t="s">
        <v>100</v>
      </c>
      <c r="P369" s="63" t="s">
        <v>101</v>
      </c>
      <c r="Q369" s="63"/>
      <c r="R369" s="65"/>
      <c r="S369" s="77"/>
      <c r="T369" s="78"/>
      <c r="U369" s="79"/>
      <c r="V369" s="77">
        <v>2</v>
      </c>
      <c r="W369" s="80"/>
      <c r="X369" s="81">
        <f t="shared" si="22"/>
        <v>0</v>
      </c>
      <c r="Y369" s="77"/>
      <c r="Z369" s="78"/>
      <c r="AA369" s="79"/>
      <c r="AB369" s="77"/>
      <c r="AC369" s="78"/>
      <c r="AD369" s="79"/>
    </row>
    <row r="370" spans="1:30" x14ac:dyDescent="0.25">
      <c r="A370" s="64" t="s">
        <v>1340</v>
      </c>
      <c r="B370" s="64">
        <v>141768</v>
      </c>
      <c r="C370" s="63" t="s">
        <v>1341</v>
      </c>
      <c r="D370" s="64" t="s">
        <v>1342</v>
      </c>
      <c r="E370" s="63" t="s">
        <v>216</v>
      </c>
      <c r="F370" s="64" t="s">
        <v>175</v>
      </c>
      <c r="G370" s="64" t="s">
        <v>176</v>
      </c>
      <c r="H370" s="64"/>
      <c r="I370" s="64"/>
      <c r="J370" s="64" t="s">
        <v>177</v>
      </c>
      <c r="K370" s="63" t="s">
        <v>96</v>
      </c>
      <c r="L370" s="63" t="s">
        <v>1287</v>
      </c>
      <c r="M370" s="63" t="s">
        <v>1274</v>
      </c>
      <c r="N370" s="63" t="s">
        <v>99</v>
      </c>
      <c r="O370" s="63" t="s">
        <v>113</v>
      </c>
      <c r="P370" s="63" t="s">
        <v>178</v>
      </c>
      <c r="Q370" s="63" t="s">
        <v>179</v>
      </c>
      <c r="R370" s="65"/>
      <c r="S370" s="77">
        <v>52</v>
      </c>
      <c r="T370" s="80"/>
      <c r="U370" s="81">
        <f t="shared" ref="U370" si="29">S370*T370</f>
        <v>0</v>
      </c>
      <c r="V370" s="77">
        <v>1</v>
      </c>
      <c r="W370" s="80"/>
      <c r="X370" s="81">
        <f t="shared" si="22"/>
        <v>0</v>
      </c>
      <c r="Y370" s="77"/>
      <c r="Z370" s="78"/>
      <c r="AA370" s="79"/>
      <c r="AB370" s="77"/>
      <c r="AC370" s="78"/>
      <c r="AD370" s="79"/>
    </row>
    <row r="371" spans="1:30" x14ac:dyDescent="0.25">
      <c r="A371" s="64" t="s">
        <v>1343</v>
      </c>
      <c r="B371" s="64">
        <v>135400</v>
      </c>
      <c r="C371" s="63" t="s">
        <v>1344</v>
      </c>
      <c r="D371" s="64" t="s">
        <v>1345</v>
      </c>
      <c r="E371" s="63" t="s">
        <v>220</v>
      </c>
      <c r="F371" s="64" t="s">
        <v>175</v>
      </c>
      <c r="G371" s="64" t="s">
        <v>121</v>
      </c>
      <c r="H371" s="64"/>
      <c r="I371" s="64"/>
      <c r="J371" s="64" t="s">
        <v>177</v>
      </c>
      <c r="K371" s="63" t="s">
        <v>96</v>
      </c>
      <c r="L371" s="63" t="s">
        <v>1287</v>
      </c>
      <c r="M371" s="63" t="s">
        <v>1274</v>
      </c>
      <c r="N371" s="63" t="s">
        <v>99</v>
      </c>
      <c r="O371" s="63" t="s">
        <v>113</v>
      </c>
      <c r="P371" s="63" t="s">
        <v>184</v>
      </c>
      <c r="Q371" s="63" t="s">
        <v>179</v>
      </c>
      <c r="R371" s="65"/>
      <c r="S371" s="77"/>
      <c r="T371" s="78"/>
      <c r="U371" s="79"/>
      <c r="V371" s="77">
        <v>1</v>
      </c>
      <c r="W371" s="80"/>
      <c r="X371" s="81">
        <f t="shared" si="22"/>
        <v>0</v>
      </c>
      <c r="Y371" s="77"/>
      <c r="Z371" s="78"/>
      <c r="AA371" s="79"/>
      <c r="AB371" s="77"/>
      <c r="AC371" s="78"/>
      <c r="AD371" s="79"/>
    </row>
    <row r="372" spans="1:30" x14ac:dyDescent="0.25">
      <c r="A372" s="64" t="s">
        <v>1346</v>
      </c>
      <c r="B372" s="64">
        <v>141769</v>
      </c>
      <c r="C372" s="63" t="s">
        <v>1347</v>
      </c>
      <c r="D372" s="64" t="s">
        <v>1348</v>
      </c>
      <c r="E372" s="63" t="s">
        <v>687</v>
      </c>
      <c r="F372" s="64" t="s">
        <v>175</v>
      </c>
      <c r="G372" s="64" t="s">
        <v>121</v>
      </c>
      <c r="H372" s="64"/>
      <c r="I372" s="64"/>
      <c r="J372" s="64" t="s">
        <v>177</v>
      </c>
      <c r="K372" s="63" t="s">
        <v>96</v>
      </c>
      <c r="L372" s="63" t="s">
        <v>1287</v>
      </c>
      <c r="M372" s="63" t="s">
        <v>1274</v>
      </c>
      <c r="N372" s="63" t="s">
        <v>99</v>
      </c>
      <c r="O372" s="63" t="s">
        <v>113</v>
      </c>
      <c r="P372" s="63" t="s">
        <v>184</v>
      </c>
      <c r="Q372" s="63" t="s">
        <v>179</v>
      </c>
      <c r="R372" s="65"/>
      <c r="S372" s="77"/>
      <c r="T372" s="78"/>
      <c r="U372" s="79"/>
      <c r="V372" s="77">
        <v>1</v>
      </c>
      <c r="W372" s="80"/>
      <c r="X372" s="81">
        <f t="shared" si="22"/>
        <v>0</v>
      </c>
      <c r="Y372" s="77"/>
      <c r="Z372" s="78"/>
      <c r="AA372" s="79"/>
      <c r="AB372" s="77"/>
      <c r="AC372" s="78"/>
      <c r="AD372" s="79"/>
    </row>
    <row r="373" spans="1:30" x14ac:dyDescent="0.25">
      <c r="A373" s="64" t="s">
        <v>1349</v>
      </c>
      <c r="B373" s="64">
        <v>141770</v>
      </c>
      <c r="C373" s="63" t="s">
        <v>1196</v>
      </c>
      <c r="D373" s="64" t="s">
        <v>1350</v>
      </c>
      <c r="E373" s="63" t="s">
        <v>183</v>
      </c>
      <c r="F373" s="64" t="s">
        <v>175</v>
      </c>
      <c r="G373" s="64" t="s">
        <v>121</v>
      </c>
      <c r="H373" s="64"/>
      <c r="I373" s="64"/>
      <c r="J373" s="64" t="s">
        <v>177</v>
      </c>
      <c r="K373" s="63" t="s">
        <v>96</v>
      </c>
      <c r="L373" s="63" t="s">
        <v>1287</v>
      </c>
      <c r="M373" s="63" t="s">
        <v>1274</v>
      </c>
      <c r="N373" s="63" t="s">
        <v>99</v>
      </c>
      <c r="O373" s="63" t="s">
        <v>113</v>
      </c>
      <c r="P373" s="63" t="s">
        <v>184</v>
      </c>
      <c r="Q373" s="63" t="s">
        <v>179</v>
      </c>
      <c r="R373" s="65"/>
      <c r="S373" s="77"/>
      <c r="T373" s="78"/>
      <c r="U373" s="79"/>
      <c r="V373" s="77">
        <v>1</v>
      </c>
      <c r="W373" s="80"/>
      <c r="X373" s="81">
        <f t="shared" si="22"/>
        <v>0</v>
      </c>
      <c r="Y373" s="77"/>
      <c r="Z373" s="78"/>
      <c r="AA373" s="79"/>
      <c r="AB373" s="77"/>
      <c r="AC373" s="78"/>
      <c r="AD373" s="79"/>
    </row>
    <row r="374" spans="1:30" x14ac:dyDescent="0.25">
      <c r="A374" s="64" t="s">
        <v>1351</v>
      </c>
      <c r="B374" s="64">
        <v>153637</v>
      </c>
      <c r="C374" s="63" t="s">
        <v>505</v>
      </c>
      <c r="D374" s="64" t="s">
        <v>1352</v>
      </c>
      <c r="E374" s="63" t="s">
        <v>1353</v>
      </c>
      <c r="F374" s="64" t="s">
        <v>109</v>
      </c>
      <c r="G374" s="64" t="s">
        <v>121</v>
      </c>
      <c r="H374" s="64"/>
      <c r="I374" s="64"/>
      <c r="J374" s="64"/>
      <c r="K374" s="63" t="s">
        <v>502</v>
      </c>
      <c r="L374" s="63" t="s">
        <v>1354</v>
      </c>
      <c r="M374" s="63" t="s">
        <v>1355</v>
      </c>
      <c r="N374" s="63" t="s">
        <v>191</v>
      </c>
      <c r="O374" s="63" t="s">
        <v>113</v>
      </c>
      <c r="P374" s="63" t="s">
        <v>114</v>
      </c>
      <c r="Q374" s="63"/>
      <c r="R374" s="65"/>
      <c r="S374" s="77"/>
      <c r="T374" s="78"/>
      <c r="U374" s="79"/>
      <c r="V374" s="77">
        <v>1</v>
      </c>
      <c r="W374" s="80"/>
      <c r="X374" s="81">
        <f t="shared" si="22"/>
        <v>0</v>
      </c>
      <c r="Y374" s="77"/>
      <c r="Z374" s="78"/>
      <c r="AA374" s="79"/>
      <c r="AB374" s="77"/>
      <c r="AC374" s="78"/>
      <c r="AD374" s="79"/>
    </row>
    <row r="375" spans="1:30" x14ac:dyDescent="0.25">
      <c r="A375" s="64" t="s">
        <v>1356</v>
      </c>
      <c r="B375" s="64">
        <v>51883</v>
      </c>
      <c r="C375" s="63" t="s">
        <v>505</v>
      </c>
      <c r="D375" s="64" t="s">
        <v>1357</v>
      </c>
      <c r="E375" s="63" t="s">
        <v>1358</v>
      </c>
      <c r="F375" s="64" t="s">
        <v>109</v>
      </c>
      <c r="G375" s="64" t="s">
        <v>121</v>
      </c>
      <c r="H375" s="64"/>
      <c r="I375" s="64"/>
      <c r="J375" s="64"/>
      <c r="K375" s="63" t="s">
        <v>96</v>
      </c>
      <c r="L375" s="63" t="s">
        <v>1359</v>
      </c>
      <c r="M375" s="63" t="s">
        <v>1355</v>
      </c>
      <c r="N375" s="63" t="s">
        <v>191</v>
      </c>
      <c r="O375" s="63" t="s">
        <v>113</v>
      </c>
      <c r="P375" s="63" t="s">
        <v>114</v>
      </c>
      <c r="Q375" s="63"/>
      <c r="R375" s="65"/>
      <c r="S375" s="77"/>
      <c r="T375" s="78"/>
      <c r="U375" s="79"/>
      <c r="V375" s="77">
        <v>1</v>
      </c>
      <c r="W375" s="80"/>
      <c r="X375" s="81">
        <f t="shared" si="22"/>
        <v>0</v>
      </c>
      <c r="Y375" s="77"/>
      <c r="Z375" s="78"/>
      <c r="AA375" s="79"/>
      <c r="AB375" s="77"/>
      <c r="AC375" s="78"/>
      <c r="AD375" s="79"/>
    </row>
    <row r="376" spans="1:30" x14ac:dyDescent="0.25">
      <c r="A376" s="64" t="s">
        <v>1360</v>
      </c>
      <c r="B376" s="64">
        <v>114302</v>
      </c>
      <c r="C376" s="63" t="s">
        <v>1361</v>
      </c>
      <c r="D376" s="64" t="s">
        <v>1362</v>
      </c>
      <c r="E376" s="63" t="s">
        <v>1363</v>
      </c>
      <c r="F376" s="64" t="s">
        <v>109</v>
      </c>
      <c r="G376" s="64" t="s">
        <v>121</v>
      </c>
      <c r="H376" s="64"/>
      <c r="I376" s="64"/>
      <c r="J376" s="64"/>
      <c r="K376" s="63" t="s">
        <v>502</v>
      </c>
      <c r="L376" s="63" t="s">
        <v>1364</v>
      </c>
      <c r="M376" s="63" t="s">
        <v>1355</v>
      </c>
      <c r="N376" s="63" t="s">
        <v>191</v>
      </c>
      <c r="O376" s="63" t="s">
        <v>113</v>
      </c>
      <c r="P376" s="63" t="s">
        <v>114</v>
      </c>
      <c r="Q376" s="63"/>
      <c r="R376" s="65"/>
      <c r="S376" s="77"/>
      <c r="T376" s="78"/>
      <c r="U376" s="79"/>
      <c r="V376" s="77">
        <v>1</v>
      </c>
      <c r="W376" s="80"/>
      <c r="X376" s="81">
        <f t="shared" si="22"/>
        <v>0</v>
      </c>
      <c r="Y376" s="77"/>
      <c r="Z376" s="78"/>
      <c r="AA376" s="79"/>
      <c r="AB376" s="77"/>
      <c r="AC376" s="78"/>
      <c r="AD376" s="79"/>
    </row>
    <row r="377" spans="1:30" x14ac:dyDescent="0.25">
      <c r="A377" s="64" t="s">
        <v>1365</v>
      </c>
      <c r="B377" s="64">
        <v>105633</v>
      </c>
      <c r="C377" s="63" t="s">
        <v>1366</v>
      </c>
      <c r="D377" s="64" t="s">
        <v>1367</v>
      </c>
      <c r="E377" s="63" t="s">
        <v>1368</v>
      </c>
      <c r="F377" s="64" t="s">
        <v>109</v>
      </c>
      <c r="G377" s="64" t="s">
        <v>110</v>
      </c>
      <c r="H377" s="64" t="s">
        <v>578</v>
      </c>
      <c r="I377" s="64">
        <v>2027</v>
      </c>
      <c r="J377" s="64"/>
      <c r="K377" s="63" t="s">
        <v>96</v>
      </c>
      <c r="L377" s="63" t="s">
        <v>1369</v>
      </c>
      <c r="M377" s="63" t="s">
        <v>1355</v>
      </c>
      <c r="N377" s="63" t="s">
        <v>191</v>
      </c>
      <c r="O377" s="63" t="s">
        <v>113</v>
      </c>
      <c r="P377" s="63" t="s">
        <v>114</v>
      </c>
      <c r="Q377" s="63"/>
      <c r="R377" s="65" t="s">
        <v>115</v>
      </c>
      <c r="S377" s="77"/>
      <c r="T377" s="78"/>
      <c r="U377" s="79"/>
      <c r="V377" s="77">
        <v>1</v>
      </c>
      <c r="W377" s="80"/>
      <c r="X377" s="81">
        <f t="shared" si="22"/>
        <v>0</v>
      </c>
      <c r="Y377" s="77"/>
      <c r="Z377" s="78"/>
      <c r="AA377" s="79"/>
      <c r="AB377" s="77">
        <v>1</v>
      </c>
      <c r="AC377" s="80"/>
      <c r="AD377" s="92">
        <f t="shared" ref="AD377" si="30">AB377*AC377</f>
        <v>0</v>
      </c>
    </row>
    <row r="378" spans="1:30" x14ac:dyDescent="0.25">
      <c r="A378" s="63" t="s">
        <v>1370</v>
      </c>
      <c r="B378" s="64">
        <v>132808</v>
      </c>
      <c r="C378" s="63" t="s">
        <v>1007</v>
      </c>
      <c r="D378" s="64" t="s">
        <v>1371</v>
      </c>
      <c r="E378" s="63" t="s">
        <v>1372</v>
      </c>
      <c r="F378" s="64" t="s">
        <v>146</v>
      </c>
      <c r="G378" s="64" t="s">
        <v>121</v>
      </c>
      <c r="H378" s="64"/>
      <c r="I378" s="64"/>
      <c r="J378" s="64"/>
      <c r="K378" s="63" t="s">
        <v>96</v>
      </c>
      <c r="L378" s="63" t="s">
        <v>1369</v>
      </c>
      <c r="M378" s="63" t="s">
        <v>1355</v>
      </c>
      <c r="N378" s="63" t="s">
        <v>191</v>
      </c>
      <c r="O378" s="63" t="s">
        <v>137</v>
      </c>
      <c r="P378" s="63" t="s">
        <v>138</v>
      </c>
      <c r="Q378" s="63"/>
      <c r="R378" s="65"/>
      <c r="S378" s="77"/>
      <c r="T378" s="78"/>
      <c r="U378" s="79"/>
      <c r="V378" s="77">
        <v>1</v>
      </c>
      <c r="W378" s="80"/>
      <c r="X378" s="81">
        <f t="shared" si="22"/>
        <v>0</v>
      </c>
      <c r="Y378" s="77"/>
      <c r="Z378" s="78"/>
      <c r="AA378" s="79"/>
      <c r="AB378" s="77"/>
      <c r="AC378" s="78"/>
      <c r="AD378" s="79"/>
    </row>
    <row r="379" spans="1:30" x14ac:dyDescent="0.25">
      <c r="A379" s="64" t="s">
        <v>1373</v>
      </c>
      <c r="B379" s="64">
        <v>137049</v>
      </c>
      <c r="C379" s="63" t="s">
        <v>1374</v>
      </c>
      <c r="D379" s="64" t="s">
        <v>1375</v>
      </c>
      <c r="E379" s="63" t="s">
        <v>203</v>
      </c>
      <c r="F379" s="64" t="s">
        <v>94</v>
      </c>
      <c r="G379" s="64" t="s">
        <v>95</v>
      </c>
      <c r="H379" s="64"/>
      <c r="I379" s="64"/>
      <c r="J379" s="64" t="s">
        <v>809</v>
      </c>
      <c r="K379" s="63" t="s">
        <v>96</v>
      </c>
      <c r="L379" s="63" t="s">
        <v>1369</v>
      </c>
      <c r="M379" s="63" t="s">
        <v>1355</v>
      </c>
      <c r="N379" s="63" t="s">
        <v>191</v>
      </c>
      <c r="O379" s="63" t="s">
        <v>100</v>
      </c>
      <c r="P379" s="63" t="s">
        <v>101</v>
      </c>
      <c r="Q379" s="63"/>
      <c r="R379" s="65"/>
      <c r="S379" s="77"/>
      <c r="T379" s="78"/>
      <c r="U379" s="79"/>
      <c r="V379" s="77">
        <v>2</v>
      </c>
      <c r="W379" s="80"/>
      <c r="X379" s="81">
        <f t="shared" si="22"/>
        <v>0</v>
      </c>
      <c r="Y379" s="77"/>
      <c r="Z379" s="78"/>
      <c r="AA379" s="79"/>
      <c r="AB379" s="77"/>
      <c r="AC379" s="78"/>
      <c r="AD379" s="79"/>
    </row>
    <row r="380" spans="1:30" x14ac:dyDescent="0.25">
      <c r="A380" s="64" t="s">
        <v>1376</v>
      </c>
      <c r="B380" s="64">
        <v>148555</v>
      </c>
      <c r="C380" s="63" t="s">
        <v>1377</v>
      </c>
      <c r="D380" s="64" t="s">
        <v>1378</v>
      </c>
      <c r="E380" s="63" t="s">
        <v>104</v>
      </c>
      <c r="F380" s="64" t="s">
        <v>94</v>
      </c>
      <c r="G380" s="64" t="s">
        <v>95</v>
      </c>
      <c r="H380" s="64"/>
      <c r="I380" s="64"/>
      <c r="J380" s="64" t="s">
        <v>809</v>
      </c>
      <c r="K380" s="63" t="s">
        <v>96</v>
      </c>
      <c r="L380" s="63" t="s">
        <v>1369</v>
      </c>
      <c r="M380" s="63" t="s">
        <v>1355</v>
      </c>
      <c r="N380" s="63" t="s">
        <v>191</v>
      </c>
      <c r="O380" s="63" t="s">
        <v>100</v>
      </c>
      <c r="P380" s="63" t="s">
        <v>101</v>
      </c>
      <c r="Q380" s="63"/>
      <c r="R380" s="65"/>
      <c r="S380" s="77"/>
      <c r="T380" s="78"/>
      <c r="U380" s="79"/>
      <c r="V380" s="77">
        <v>2</v>
      </c>
      <c r="W380" s="80"/>
      <c r="X380" s="81">
        <f t="shared" si="22"/>
        <v>0</v>
      </c>
      <c r="Y380" s="77"/>
      <c r="Z380" s="78"/>
      <c r="AA380" s="79"/>
      <c r="AB380" s="77"/>
      <c r="AC380" s="78"/>
      <c r="AD380" s="79"/>
    </row>
    <row r="381" spans="1:30" x14ac:dyDescent="0.25">
      <c r="A381" s="64" t="s">
        <v>1379</v>
      </c>
      <c r="B381" s="64">
        <v>54988</v>
      </c>
      <c r="C381" s="63" t="s">
        <v>1380</v>
      </c>
      <c r="D381" s="64" t="s">
        <v>1381</v>
      </c>
      <c r="E381" s="63" t="s">
        <v>210</v>
      </c>
      <c r="F381" s="64" t="s">
        <v>165</v>
      </c>
      <c r="G381" s="64" t="s">
        <v>95</v>
      </c>
      <c r="H381" s="64"/>
      <c r="I381" s="64"/>
      <c r="J381" s="64" t="s">
        <v>166</v>
      </c>
      <c r="K381" s="63" t="s">
        <v>96</v>
      </c>
      <c r="L381" s="63" t="s">
        <v>1369</v>
      </c>
      <c r="M381" s="63" t="s">
        <v>1355</v>
      </c>
      <c r="N381" s="63" t="s">
        <v>191</v>
      </c>
      <c r="O381" s="63" t="s">
        <v>100</v>
      </c>
      <c r="P381" s="63" t="s">
        <v>101</v>
      </c>
      <c r="Q381" s="63"/>
      <c r="R381" s="65"/>
      <c r="S381" s="77"/>
      <c r="T381" s="78"/>
      <c r="U381" s="79"/>
      <c r="V381" s="77">
        <v>2</v>
      </c>
      <c r="W381" s="80"/>
      <c r="X381" s="81">
        <f t="shared" si="22"/>
        <v>0</v>
      </c>
      <c r="Y381" s="77"/>
      <c r="Z381" s="78"/>
      <c r="AA381" s="79"/>
      <c r="AB381" s="77"/>
      <c r="AC381" s="78"/>
      <c r="AD381" s="79"/>
    </row>
    <row r="382" spans="1:30" x14ac:dyDescent="0.25">
      <c r="A382" s="64" t="s">
        <v>1382</v>
      </c>
      <c r="B382" s="64" t="s">
        <v>168</v>
      </c>
      <c r="C382" s="63" t="s">
        <v>1380</v>
      </c>
      <c r="D382" s="64" t="s">
        <v>169</v>
      </c>
      <c r="E382" s="63" t="s">
        <v>1383</v>
      </c>
      <c r="F382" s="64" t="s">
        <v>165</v>
      </c>
      <c r="G382" s="64" t="s">
        <v>95</v>
      </c>
      <c r="H382" s="64"/>
      <c r="I382" s="64"/>
      <c r="J382" s="64" t="s">
        <v>166</v>
      </c>
      <c r="K382" s="63" t="s">
        <v>96</v>
      </c>
      <c r="L382" s="63" t="s">
        <v>1369</v>
      </c>
      <c r="M382" s="63" t="s">
        <v>1355</v>
      </c>
      <c r="N382" s="63" t="s">
        <v>191</v>
      </c>
      <c r="O382" s="63" t="s">
        <v>100</v>
      </c>
      <c r="P382" s="63" t="s">
        <v>101</v>
      </c>
      <c r="Q382" s="63"/>
      <c r="R382" s="65"/>
      <c r="S382" s="77"/>
      <c r="T382" s="78"/>
      <c r="U382" s="79"/>
      <c r="V382" s="77">
        <v>2</v>
      </c>
      <c r="W382" s="80"/>
      <c r="X382" s="81">
        <f t="shared" si="22"/>
        <v>0</v>
      </c>
      <c r="Y382" s="77"/>
      <c r="Z382" s="78"/>
      <c r="AA382" s="79"/>
      <c r="AB382" s="77"/>
      <c r="AC382" s="78"/>
      <c r="AD382" s="79"/>
    </row>
    <row r="383" spans="1:30" x14ac:dyDescent="0.25">
      <c r="A383" s="64" t="s">
        <v>1384</v>
      </c>
      <c r="B383" s="64">
        <v>135401</v>
      </c>
      <c r="C383" s="63" t="s">
        <v>1385</v>
      </c>
      <c r="D383" s="64" t="s">
        <v>1386</v>
      </c>
      <c r="E383" s="63" t="s">
        <v>216</v>
      </c>
      <c r="F383" s="64" t="s">
        <v>175</v>
      </c>
      <c r="G383" s="64" t="s">
        <v>176</v>
      </c>
      <c r="H383" s="64"/>
      <c r="I383" s="64"/>
      <c r="J383" s="64" t="s">
        <v>177</v>
      </c>
      <c r="K383" s="63" t="s">
        <v>96</v>
      </c>
      <c r="L383" s="63" t="s">
        <v>1369</v>
      </c>
      <c r="M383" s="63" t="s">
        <v>1355</v>
      </c>
      <c r="N383" s="63" t="s">
        <v>191</v>
      </c>
      <c r="O383" s="63" t="s">
        <v>113</v>
      </c>
      <c r="P383" s="63" t="s">
        <v>178</v>
      </c>
      <c r="Q383" s="63" t="s">
        <v>179</v>
      </c>
      <c r="R383" s="65"/>
      <c r="S383" s="77">
        <v>52</v>
      </c>
      <c r="T383" s="80"/>
      <c r="U383" s="81">
        <f t="shared" ref="U383" si="31">S383*T383</f>
        <v>0</v>
      </c>
      <c r="V383" s="77">
        <v>1</v>
      </c>
      <c r="W383" s="80"/>
      <c r="X383" s="81">
        <f t="shared" si="22"/>
        <v>0</v>
      </c>
      <c r="Y383" s="77"/>
      <c r="Z383" s="78"/>
      <c r="AA383" s="79"/>
      <c r="AB383" s="77"/>
      <c r="AC383" s="78"/>
      <c r="AD383" s="79"/>
    </row>
    <row r="384" spans="1:30" x14ac:dyDescent="0.25">
      <c r="A384" s="64" t="s">
        <v>1387</v>
      </c>
      <c r="B384" s="64">
        <v>141673</v>
      </c>
      <c r="C384" s="63" t="s">
        <v>1388</v>
      </c>
      <c r="D384" s="64" t="s">
        <v>1389</v>
      </c>
      <c r="E384" s="63" t="s">
        <v>183</v>
      </c>
      <c r="F384" s="64" t="s">
        <v>175</v>
      </c>
      <c r="G384" s="64" t="s">
        <v>121</v>
      </c>
      <c r="H384" s="64"/>
      <c r="I384" s="64"/>
      <c r="J384" s="64" t="s">
        <v>177</v>
      </c>
      <c r="K384" s="63" t="s">
        <v>96</v>
      </c>
      <c r="L384" s="63" t="s">
        <v>1369</v>
      </c>
      <c r="M384" s="63" t="s">
        <v>1355</v>
      </c>
      <c r="N384" s="63" t="s">
        <v>191</v>
      </c>
      <c r="O384" s="63" t="s">
        <v>113</v>
      </c>
      <c r="P384" s="63" t="s">
        <v>184</v>
      </c>
      <c r="Q384" s="63" t="s">
        <v>179</v>
      </c>
      <c r="R384" s="65"/>
      <c r="S384" s="77"/>
      <c r="T384" s="78"/>
      <c r="U384" s="79"/>
      <c r="V384" s="77">
        <v>1</v>
      </c>
      <c r="W384" s="80"/>
      <c r="X384" s="81">
        <f t="shared" si="22"/>
        <v>0</v>
      </c>
      <c r="Y384" s="77"/>
      <c r="Z384" s="78"/>
      <c r="AA384" s="79"/>
      <c r="AB384" s="77"/>
      <c r="AC384" s="78"/>
      <c r="AD384" s="79"/>
    </row>
    <row r="385" spans="1:30" x14ac:dyDescent="0.25">
      <c r="A385" s="64" t="s">
        <v>1390</v>
      </c>
      <c r="B385" s="64" t="s">
        <v>1391</v>
      </c>
      <c r="C385" s="63" t="s">
        <v>1392</v>
      </c>
      <c r="D385" s="64" t="s">
        <v>1393</v>
      </c>
      <c r="E385" s="63" t="s">
        <v>1394</v>
      </c>
      <c r="F385" s="64" t="s">
        <v>109</v>
      </c>
      <c r="G385" s="64" t="s">
        <v>121</v>
      </c>
      <c r="H385" s="64"/>
      <c r="I385" s="64"/>
      <c r="J385" s="64"/>
      <c r="K385" s="63" t="s">
        <v>96</v>
      </c>
      <c r="L385" s="63" t="s">
        <v>1369</v>
      </c>
      <c r="M385" s="63" t="s">
        <v>1355</v>
      </c>
      <c r="N385" s="63" t="s">
        <v>191</v>
      </c>
      <c r="O385" s="63" t="s">
        <v>113</v>
      </c>
      <c r="P385" s="63" t="s">
        <v>114</v>
      </c>
      <c r="Q385" s="63"/>
      <c r="R385" s="65"/>
      <c r="S385" s="77"/>
      <c r="T385" s="78"/>
      <c r="U385" s="79"/>
      <c r="V385" s="77">
        <v>1</v>
      </c>
      <c r="W385" s="80"/>
      <c r="X385" s="81">
        <f t="shared" si="22"/>
        <v>0</v>
      </c>
      <c r="Y385" s="77"/>
      <c r="Z385" s="78"/>
      <c r="AA385" s="79"/>
      <c r="AB385" s="77"/>
      <c r="AC385" s="78"/>
      <c r="AD385" s="79"/>
    </row>
    <row r="386" spans="1:30" x14ac:dyDescent="0.25">
      <c r="A386" s="64" t="s">
        <v>1395</v>
      </c>
      <c r="B386" s="64">
        <v>51880</v>
      </c>
      <c r="C386" s="63" t="s">
        <v>1396</v>
      </c>
      <c r="D386" s="64" t="s">
        <v>1397</v>
      </c>
      <c r="E386" s="63" t="s">
        <v>1398</v>
      </c>
      <c r="F386" s="64" t="s">
        <v>109</v>
      </c>
      <c r="G386" s="64" t="s">
        <v>121</v>
      </c>
      <c r="H386" s="64"/>
      <c r="I386" s="64"/>
      <c r="J386" s="64"/>
      <c r="K386" s="63" t="s">
        <v>96</v>
      </c>
      <c r="L386" s="63" t="s">
        <v>1399</v>
      </c>
      <c r="M386" s="63" t="s">
        <v>1400</v>
      </c>
      <c r="N386" s="63" t="s">
        <v>99</v>
      </c>
      <c r="O386" s="63" t="s">
        <v>113</v>
      </c>
      <c r="P386" s="63" t="s">
        <v>114</v>
      </c>
      <c r="Q386" s="63"/>
      <c r="R386" s="65"/>
      <c r="S386" s="77"/>
      <c r="T386" s="78"/>
      <c r="U386" s="79"/>
      <c r="V386" s="77">
        <v>1</v>
      </c>
      <c r="W386" s="80"/>
      <c r="X386" s="81">
        <f t="shared" si="22"/>
        <v>0</v>
      </c>
      <c r="Y386" s="77"/>
      <c r="Z386" s="78"/>
      <c r="AA386" s="79"/>
      <c r="AB386" s="77"/>
      <c r="AC386" s="78"/>
      <c r="AD386" s="79"/>
    </row>
    <row r="387" spans="1:30" x14ac:dyDescent="0.25">
      <c r="A387" s="64" t="s">
        <v>1401</v>
      </c>
      <c r="B387" s="64" t="s">
        <v>169</v>
      </c>
      <c r="C387" s="63" t="s">
        <v>1402</v>
      </c>
      <c r="D387" s="63" t="s">
        <v>1403</v>
      </c>
      <c r="E387" s="63" t="s">
        <v>1404</v>
      </c>
      <c r="F387" s="64" t="s">
        <v>109</v>
      </c>
      <c r="G387" s="64" t="s">
        <v>121</v>
      </c>
      <c r="H387" s="64"/>
      <c r="I387" s="64"/>
      <c r="J387" s="64"/>
      <c r="K387" s="63" t="s">
        <v>96</v>
      </c>
      <c r="L387" s="63" t="s">
        <v>1405</v>
      </c>
      <c r="M387" s="63" t="s">
        <v>1400</v>
      </c>
      <c r="N387" s="63" t="s">
        <v>99</v>
      </c>
      <c r="O387" s="63" t="s">
        <v>113</v>
      </c>
      <c r="P387" s="63" t="s">
        <v>114</v>
      </c>
      <c r="Q387" s="63"/>
      <c r="R387" s="65"/>
      <c r="S387" s="77"/>
      <c r="T387" s="78"/>
      <c r="U387" s="79"/>
      <c r="V387" s="77">
        <v>1</v>
      </c>
      <c r="W387" s="80"/>
      <c r="X387" s="81">
        <f t="shared" si="22"/>
        <v>0</v>
      </c>
      <c r="Y387" s="77"/>
      <c r="Z387" s="78"/>
      <c r="AA387" s="79"/>
      <c r="AB387" s="77"/>
      <c r="AC387" s="78"/>
      <c r="AD387" s="79"/>
    </row>
    <row r="388" spans="1:30" x14ac:dyDescent="0.25">
      <c r="A388" s="64" t="s">
        <v>1406</v>
      </c>
      <c r="B388" s="64">
        <v>148553</v>
      </c>
      <c r="C388" s="63" t="s">
        <v>1407</v>
      </c>
      <c r="D388" s="64" t="s">
        <v>1408</v>
      </c>
      <c r="E388" s="63" t="s">
        <v>1409</v>
      </c>
      <c r="F388" s="64" t="s">
        <v>109</v>
      </c>
      <c r="G388" s="64" t="s">
        <v>110</v>
      </c>
      <c r="H388" s="64" t="s">
        <v>578</v>
      </c>
      <c r="I388" s="64">
        <v>2024</v>
      </c>
      <c r="J388" s="64" t="s">
        <v>260</v>
      </c>
      <c r="K388" s="63" t="s">
        <v>96</v>
      </c>
      <c r="L388" s="63" t="s">
        <v>1410</v>
      </c>
      <c r="M388" s="63" t="s">
        <v>1400</v>
      </c>
      <c r="N388" s="63" t="s">
        <v>99</v>
      </c>
      <c r="O388" s="63" t="s">
        <v>113</v>
      </c>
      <c r="P388" s="63" t="s">
        <v>114</v>
      </c>
      <c r="Q388" s="63"/>
      <c r="R388" s="65" t="s">
        <v>115</v>
      </c>
      <c r="S388" s="77"/>
      <c r="T388" s="78"/>
      <c r="U388" s="79"/>
      <c r="V388" s="77">
        <v>1</v>
      </c>
      <c r="W388" s="80"/>
      <c r="X388" s="81">
        <f t="shared" si="22"/>
        <v>0</v>
      </c>
      <c r="Y388" s="77"/>
      <c r="Z388" s="78"/>
      <c r="AA388" s="79"/>
      <c r="AB388" s="77">
        <v>1</v>
      </c>
      <c r="AC388" s="80"/>
      <c r="AD388" s="92">
        <f t="shared" ref="AD388" si="32">AB388*AC388</f>
        <v>0</v>
      </c>
    </row>
    <row r="389" spans="1:30" x14ac:dyDescent="0.25">
      <c r="A389" s="64" t="s">
        <v>1411</v>
      </c>
      <c r="B389" s="64">
        <v>140339</v>
      </c>
      <c r="C389" s="63" t="s">
        <v>1412</v>
      </c>
      <c r="D389" s="64" t="s">
        <v>1413</v>
      </c>
      <c r="E389" s="63" t="s">
        <v>203</v>
      </c>
      <c r="F389" s="64" t="s">
        <v>94</v>
      </c>
      <c r="G389" s="64" t="s">
        <v>95</v>
      </c>
      <c r="H389" s="64"/>
      <c r="I389" s="64"/>
      <c r="J389" s="64"/>
      <c r="K389" s="63" t="s">
        <v>96</v>
      </c>
      <c r="L389" s="63" t="s">
        <v>1410</v>
      </c>
      <c r="M389" s="63" t="s">
        <v>1400</v>
      </c>
      <c r="N389" s="63" t="s">
        <v>99</v>
      </c>
      <c r="O389" s="63" t="s">
        <v>100</v>
      </c>
      <c r="P389" s="63" t="s">
        <v>101</v>
      </c>
      <c r="Q389" s="63"/>
      <c r="R389" s="65"/>
      <c r="S389" s="77"/>
      <c r="T389" s="78"/>
      <c r="U389" s="79"/>
      <c r="V389" s="77">
        <v>2</v>
      </c>
      <c r="W389" s="80"/>
      <c r="X389" s="81">
        <f t="shared" si="22"/>
        <v>0</v>
      </c>
      <c r="Y389" s="77"/>
      <c r="Z389" s="78"/>
      <c r="AA389" s="79"/>
      <c r="AB389" s="77"/>
      <c r="AC389" s="78"/>
      <c r="AD389" s="79"/>
    </row>
    <row r="390" spans="1:30" x14ac:dyDescent="0.25">
      <c r="A390" s="64" t="s">
        <v>1414</v>
      </c>
      <c r="B390" s="64">
        <v>140340</v>
      </c>
      <c r="C390" s="63" t="s">
        <v>1415</v>
      </c>
      <c r="D390" s="64" t="s">
        <v>1416</v>
      </c>
      <c r="E390" s="63" t="s">
        <v>674</v>
      </c>
      <c r="F390" s="64" t="s">
        <v>94</v>
      </c>
      <c r="G390" s="64" t="s">
        <v>95</v>
      </c>
      <c r="H390" s="64"/>
      <c r="I390" s="64"/>
      <c r="J390" s="64"/>
      <c r="K390" s="63" t="s">
        <v>96</v>
      </c>
      <c r="L390" s="63" t="s">
        <v>1410</v>
      </c>
      <c r="M390" s="63" t="s">
        <v>1400</v>
      </c>
      <c r="N390" s="63" t="s">
        <v>99</v>
      </c>
      <c r="O390" s="63" t="s">
        <v>100</v>
      </c>
      <c r="P390" s="63" t="s">
        <v>101</v>
      </c>
      <c r="Q390" s="63"/>
      <c r="R390" s="65"/>
      <c r="S390" s="77"/>
      <c r="T390" s="78"/>
      <c r="U390" s="79"/>
      <c r="V390" s="77">
        <v>2</v>
      </c>
      <c r="W390" s="80"/>
      <c r="X390" s="81">
        <f t="shared" ref="X390:X453" si="33">V390*W390</f>
        <v>0</v>
      </c>
      <c r="Y390" s="77"/>
      <c r="Z390" s="78"/>
      <c r="AA390" s="79"/>
      <c r="AB390" s="77"/>
      <c r="AC390" s="78"/>
      <c r="AD390" s="79"/>
    </row>
    <row r="391" spans="1:30" x14ac:dyDescent="0.25">
      <c r="A391" s="64" t="s">
        <v>1417</v>
      </c>
      <c r="B391" s="64">
        <v>64998</v>
      </c>
      <c r="C391" s="63" t="s">
        <v>1418</v>
      </c>
      <c r="D391" s="64" t="s">
        <v>1419</v>
      </c>
      <c r="E391" s="63" t="s">
        <v>389</v>
      </c>
      <c r="F391" s="64" t="s">
        <v>165</v>
      </c>
      <c r="G391" s="64" t="s">
        <v>95</v>
      </c>
      <c r="H391" s="64"/>
      <c r="I391" s="64"/>
      <c r="J391" s="64" t="s">
        <v>166</v>
      </c>
      <c r="K391" s="63" t="s">
        <v>96</v>
      </c>
      <c r="L391" s="63" t="s">
        <v>1410</v>
      </c>
      <c r="M391" s="63" t="s">
        <v>1400</v>
      </c>
      <c r="N391" s="63" t="s">
        <v>99</v>
      </c>
      <c r="O391" s="63" t="s">
        <v>100</v>
      </c>
      <c r="P391" s="63" t="s">
        <v>101</v>
      </c>
      <c r="Q391" s="63"/>
      <c r="R391" s="65"/>
      <c r="S391" s="77"/>
      <c r="T391" s="78"/>
      <c r="U391" s="79"/>
      <c r="V391" s="77">
        <v>2</v>
      </c>
      <c r="W391" s="80"/>
      <c r="X391" s="81">
        <f t="shared" si="33"/>
        <v>0</v>
      </c>
      <c r="Y391" s="77"/>
      <c r="Z391" s="78"/>
      <c r="AA391" s="79"/>
      <c r="AB391" s="77"/>
      <c r="AC391" s="78"/>
      <c r="AD391" s="79"/>
    </row>
    <row r="392" spans="1:30" x14ac:dyDescent="0.25">
      <c r="A392" s="64" t="s">
        <v>1420</v>
      </c>
      <c r="B392" s="64" t="s">
        <v>168</v>
      </c>
      <c r="C392" s="63" t="s">
        <v>1418</v>
      </c>
      <c r="D392" s="64" t="s">
        <v>169</v>
      </c>
      <c r="E392" s="63" t="s">
        <v>170</v>
      </c>
      <c r="F392" s="64" t="s">
        <v>165</v>
      </c>
      <c r="G392" s="64" t="s">
        <v>95</v>
      </c>
      <c r="H392" s="64"/>
      <c r="I392" s="64"/>
      <c r="J392" s="64" t="s">
        <v>166</v>
      </c>
      <c r="K392" s="63" t="s">
        <v>96</v>
      </c>
      <c r="L392" s="63" t="s">
        <v>1410</v>
      </c>
      <c r="M392" s="63" t="s">
        <v>1400</v>
      </c>
      <c r="N392" s="63" t="s">
        <v>99</v>
      </c>
      <c r="O392" s="63" t="s">
        <v>100</v>
      </c>
      <c r="P392" s="63" t="s">
        <v>101</v>
      </c>
      <c r="Q392" s="63"/>
      <c r="R392" s="65"/>
      <c r="S392" s="77"/>
      <c r="T392" s="78"/>
      <c r="U392" s="79"/>
      <c r="V392" s="77">
        <v>2</v>
      </c>
      <c r="W392" s="80"/>
      <c r="X392" s="81">
        <f t="shared" si="33"/>
        <v>0</v>
      </c>
      <c r="Y392" s="77"/>
      <c r="Z392" s="78"/>
      <c r="AA392" s="79"/>
      <c r="AB392" s="77"/>
      <c r="AC392" s="78"/>
      <c r="AD392" s="79"/>
    </row>
    <row r="393" spans="1:30" x14ac:dyDescent="0.25">
      <c r="A393" s="64" t="s">
        <v>1421</v>
      </c>
      <c r="B393" s="64">
        <v>135808</v>
      </c>
      <c r="C393" s="63" t="s">
        <v>1422</v>
      </c>
      <c r="D393" s="64" t="s">
        <v>1423</v>
      </c>
      <c r="E393" s="63" t="s">
        <v>216</v>
      </c>
      <c r="F393" s="64" t="s">
        <v>175</v>
      </c>
      <c r="G393" s="64" t="s">
        <v>176</v>
      </c>
      <c r="H393" s="64"/>
      <c r="I393" s="64"/>
      <c r="J393" s="64" t="s">
        <v>177</v>
      </c>
      <c r="K393" s="63" t="s">
        <v>96</v>
      </c>
      <c r="L393" s="63" t="s">
        <v>1410</v>
      </c>
      <c r="M393" s="63" t="s">
        <v>1400</v>
      </c>
      <c r="N393" s="63" t="s">
        <v>99</v>
      </c>
      <c r="O393" s="63" t="s">
        <v>113</v>
      </c>
      <c r="P393" s="63" t="s">
        <v>178</v>
      </c>
      <c r="Q393" s="63" t="s">
        <v>179</v>
      </c>
      <c r="R393" s="65"/>
      <c r="S393" s="77">
        <v>52</v>
      </c>
      <c r="T393" s="80"/>
      <c r="U393" s="81">
        <f t="shared" ref="U393" si="34">S393*T393</f>
        <v>0</v>
      </c>
      <c r="V393" s="77">
        <v>1</v>
      </c>
      <c r="W393" s="80"/>
      <c r="X393" s="81">
        <f t="shared" si="33"/>
        <v>0</v>
      </c>
      <c r="Y393" s="77"/>
      <c r="Z393" s="78"/>
      <c r="AA393" s="79"/>
      <c r="AB393" s="77"/>
      <c r="AC393" s="78"/>
      <c r="AD393" s="79"/>
    </row>
    <row r="394" spans="1:30" x14ac:dyDescent="0.25">
      <c r="A394" s="64" t="s">
        <v>1424</v>
      </c>
      <c r="B394" s="64">
        <v>141745</v>
      </c>
      <c r="C394" s="63" t="s">
        <v>1425</v>
      </c>
      <c r="D394" s="64" t="s">
        <v>1426</v>
      </c>
      <c r="E394" s="63" t="s">
        <v>183</v>
      </c>
      <c r="F394" s="64" t="s">
        <v>175</v>
      </c>
      <c r="G394" s="64" t="s">
        <v>121</v>
      </c>
      <c r="H394" s="64"/>
      <c r="I394" s="64"/>
      <c r="J394" s="64" t="s">
        <v>177</v>
      </c>
      <c r="K394" s="63" t="s">
        <v>96</v>
      </c>
      <c r="L394" s="63" t="s">
        <v>1410</v>
      </c>
      <c r="M394" s="63" t="s">
        <v>1400</v>
      </c>
      <c r="N394" s="63" t="s">
        <v>99</v>
      </c>
      <c r="O394" s="63" t="s">
        <v>113</v>
      </c>
      <c r="P394" s="63" t="s">
        <v>184</v>
      </c>
      <c r="Q394" s="63" t="s">
        <v>179</v>
      </c>
      <c r="R394" s="65"/>
      <c r="S394" s="77"/>
      <c r="T394" s="78"/>
      <c r="U394" s="79"/>
      <c r="V394" s="77">
        <v>1</v>
      </c>
      <c r="W394" s="80"/>
      <c r="X394" s="81">
        <f t="shared" si="33"/>
        <v>0</v>
      </c>
      <c r="Y394" s="77"/>
      <c r="Z394" s="78"/>
      <c r="AA394" s="79"/>
      <c r="AB394" s="77"/>
      <c r="AC394" s="78"/>
      <c r="AD394" s="79"/>
    </row>
    <row r="395" spans="1:30" x14ac:dyDescent="0.25">
      <c r="A395" s="64" t="s">
        <v>1427</v>
      </c>
      <c r="B395" s="64">
        <v>137202</v>
      </c>
      <c r="C395" s="63" t="s">
        <v>1428</v>
      </c>
      <c r="D395" s="64" t="s">
        <v>1429</v>
      </c>
      <c r="E395" s="63" t="s">
        <v>1430</v>
      </c>
      <c r="F395" s="64" t="s">
        <v>109</v>
      </c>
      <c r="G395" s="64" t="s">
        <v>121</v>
      </c>
      <c r="H395" s="64"/>
      <c r="I395" s="64"/>
      <c r="J395" s="64"/>
      <c r="K395" s="63" t="s">
        <v>96</v>
      </c>
      <c r="L395" s="63" t="s">
        <v>1431</v>
      </c>
      <c r="M395" s="63" t="s">
        <v>1432</v>
      </c>
      <c r="N395" s="63" t="s">
        <v>99</v>
      </c>
      <c r="O395" s="63" t="s">
        <v>113</v>
      </c>
      <c r="P395" s="63" t="s">
        <v>114</v>
      </c>
      <c r="Q395" s="63"/>
      <c r="R395" s="65"/>
      <c r="S395" s="77"/>
      <c r="T395" s="78"/>
      <c r="U395" s="79"/>
      <c r="V395" s="77">
        <v>1</v>
      </c>
      <c r="W395" s="80"/>
      <c r="X395" s="81">
        <f t="shared" si="33"/>
        <v>0</v>
      </c>
      <c r="Y395" s="77"/>
      <c r="Z395" s="78"/>
      <c r="AA395" s="79"/>
      <c r="AB395" s="77"/>
      <c r="AC395" s="78"/>
      <c r="AD395" s="79"/>
    </row>
    <row r="396" spans="1:30" x14ac:dyDescent="0.25">
      <c r="A396" s="64" t="s">
        <v>1433</v>
      </c>
      <c r="B396" s="64">
        <v>153535</v>
      </c>
      <c r="C396" s="63" t="s">
        <v>1434</v>
      </c>
      <c r="D396" s="63" t="s">
        <v>1435</v>
      </c>
      <c r="E396" s="63" t="s">
        <v>1436</v>
      </c>
      <c r="F396" s="64" t="s">
        <v>109</v>
      </c>
      <c r="G396" s="64" t="s">
        <v>121</v>
      </c>
      <c r="H396" s="64"/>
      <c r="I396" s="64"/>
      <c r="J396" s="64"/>
      <c r="K396" s="63" t="s">
        <v>96</v>
      </c>
      <c r="L396" s="63" t="s">
        <v>1431</v>
      </c>
      <c r="M396" s="63" t="s">
        <v>1432</v>
      </c>
      <c r="N396" s="63" t="s">
        <v>99</v>
      </c>
      <c r="O396" s="63" t="s">
        <v>113</v>
      </c>
      <c r="P396" s="63" t="s">
        <v>114</v>
      </c>
      <c r="Q396" s="63"/>
      <c r="R396" s="65"/>
      <c r="S396" s="77"/>
      <c r="T396" s="78"/>
      <c r="U396" s="79"/>
      <c r="V396" s="77">
        <v>1</v>
      </c>
      <c r="W396" s="80"/>
      <c r="X396" s="81">
        <f t="shared" si="33"/>
        <v>0</v>
      </c>
      <c r="Y396" s="77"/>
      <c r="Z396" s="78"/>
      <c r="AA396" s="79"/>
      <c r="AB396" s="77"/>
      <c r="AC396" s="78"/>
      <c r="AD396" s="79"/>
    </row>
    <row r="397" spans="1:30" x14ac:dyDescent="0.25">
      <c r="A397" s="64" t="s">
        <v>1437</v>
      </c>
      <c r="B397" s="64">
        <v>153603</v>
      </c>
      <c r="C397" s="63" t="s">
        <v>1438</v>
      </c>
      <c r="D397" s="63" t="s">
        <v>1439</v>
      </c>
      <c r="E397" s="63" t="s">
        <v>996</v>
      </c>
      <c r="F397" s="64" t="s">
        <v>109</v>
      </c>
      <c r="G397" s="64" t="s">
        <v>121</v>
      </c>
      <c r="H397" s="64"/>
      <c r="I397" s="64"/>
      <c r="J397" s="64"/>
      <c r="K397" s="63" t="s">
        <v>96</v>
      </c>
      <c r="L397" s="63" t="s">
        <v>1431</v>
      </c>
      <c r="M397" s="63" t="s">
        <v>1432</v>
      </c>
      <c r="N397" s="63" t="s">
        <v>99</v>
      </c>
      <c r="O397" s="63" t="s">
        <v>113</v>
      </c>
      <c r="P397" s="63" t="s">
        <v>114</v>
      </c>
      <c r="Q397" s="63"/>
      <c r="R397" s="65"/>
      <c r="S397" s="77"/>
      <c r="T397" s="78"/>
      <c r="U397" s="79"/>
      <c r="V397" s="77">
        <v>1</v>
      </c>
      <c r="W397" s="80"/>
      <c r="X397" s="81">
        <f t="shared" si="33"/>
        <v>0</v>
      </c>
      <c r="Y397" s="77"/>
      <c r="Z397" s="78"/>
      <c r="AA397" s="79"/>
      <c r="AB397" s="77"/>
      <c r="AC397" s="78"/>
      <c r="AD397" s="79"/>
    </row>
    <row r="398" spans="1:30" x14ac:dyDescent="0.25">
      <c r="A398" s="64" t="s">
        <v>1440</v>
      </c>
      <c r="B398" s="64">
        <v>153069</v>
      </c>
      <c r="C398" s="63" t="s">
        <v>1434</v>
      </c>
      <c r="D398" s="63" t="s">
        <v>1441</v>
      </c>
      <c r="E398" s="63" t="s">
        <v>1442</v>
      </c>
      <c r="F398" s="64" t="s">
        <v>109</v>
      </c>
      <c r="G398" s="64" t="s">
        <v>121</v>
      </c>
      <c r="H398" s="64"/>
      <c r="I398" s="64"/>
      <c r="J398" s="64"/>
      <c r="K398" s="63" t="s">
        <v>96</v>
      </c>
      <c r="L398" s="63" t="s">
        <v>1431</v>
      </c>
      <c r="M398" s="63" t="s">
        <v>1432</v>
      </c>
      <c r="N398" s="63" t="s">
        <v>99</v>
      </c>
      <c r="O398" s="63" t="s">
        <v>113</v>
      </c>
      <c r="P398" s="63" t="s">
        <v>114</v>
      </c>
      <c r="Q398" s="63"/>
      <c r="R398" s="65"/>
      <c r="S398" s="77"/>
      <c r="T398" s="78"/>
      <c r="U398" s="79"/>
      <c r="V398" s="77">
        <v>1</v>
      </c>
      <c r="W398" s="80"/>
      <c r="X398" s="81">
        <f t="shared" si="33"/>
        <v>0</v>
      </c>
      <c r="Y398" s="77"/>
      <c r="Z398" s="78"/>
      <c r="AA398" s="79"/>
      <c r="AB398" s="77"/>
      <c r="AC398" s="78"/>
      <c r="AD398" s="79"/>
    </row>
    <row r="399" spans="1:30" x14ac:dyDescent="0.25">
      <c r="A399" s="64" t="s">
        <v>1443</v>
      </c>
      <c r="B399" s="64">
        <v>60666</v>
      </c>
      <c r="C399" s="63" t="s">
        <v>1444</v>
      </c>
      <c r="D399" s="64" t="s">
        <v>1445</v>
      </c>
      <c r="E399" s="63" t="s">
        <v>1446</v>
      </c>
      <c r="F399" s="64" t="s">
        <v>157</v>
      </c>
      <c r="G399" s="64" t="s">
        <v>95</v>
      </c>
      <c r="H399" s="64"/>
      <c r="I399" s="64"/>
      <c r="J399" s="64"/>
      <c r="K399" s="63" t="s">
        <v>96</v>
      </c>
      <c r="L399" s="63" t="s">
        <v>1447</v>
      </c>
      <c r="M399" s="63" t="s">
        <v>1432</v>
      </c>
      <c r="N399" s="63" t="s">
        <v>99</v>
      </c>
      <c r="O399" s="63" t="s">
        <v>100</v>
      </c>
      <c r="P399" s="63" t="s">
        <v>101</v>
      </c>
      <c r="Q399" s="63"/>
      <c r="R399" s="65"/>
      <c r="S399" s="77"/>
      <c r="T399" s="78"/>
      <c r="U399" s="79"/>
      <c r="V399" s="77">
        <v>2</v>
      </c>
      <c r="W399" s="80"/>
      <c r="X399" s="81">
        <f t="shared" si="33"/>
        <v>0</v>
      </c>
      <c r="Y399" s="77"/>
      <c r="Z399" s="78"/>
      <c r="AA399" s="79"/>
      <c r="AB399" s="77"/>
      <c r="AC399" s="78"/>
      <c r="AD399" s="79"/>
    </row>
    <row r="400" spans="1:30" x14ac:dyDescent="0.25">
      <c r="A400" s="64" t="s">
        <v>1448</v>
      </c>
      <c r="B400" s="64" t="s">
        <v>169</v>
      </c>
      <c r="C400" s="63" t="s">
        <v>1444</v>
      </c>
      <c r="D400" s="64" t="s">
        <v>169</v>
      </c>
      <c r="E400" s="63" t="s">
        <v>1449</v>
      </c>
      <c r="F400" s="64" t="s">
        <v>157</v>
      </c>
      <c r="G400" s="64" t="s">
        <v>95</v>
      </c>
      <c r="H400" s="64"/>
      <c r="I400" s="64"/>
      <c r="J400" s="64"/>
      <c r="K400" s="63" t="s">
        <v>96</v>
      </c>
      <c r="L400" s="63" t="s">
        <v>1447</v>
      </c>
      <c r="M400" s="63" t="s">
        <v>1432</v>
      </c>
      <c r="N400" s="63" t="s">
        <v>99</v>
      </c>
      <c r="O400" s="63" t="s">
        <v>100</v>
      </c>
      <c r="P400" s="63" t="s">
        <v>101</v>
      </c>
      <c r="Q400" s="63" t="s">
        <v>161</v>
      </c>
      <c r="R400" s="65"/>
      <c r="S400" s="77"/>
      <c r="T400" s="78"/>
      <c r="U400" s="79"/>
      <c r="V400" s="77">
        <v>2</v>
      </c>
      <c r="W400" s="80"/>
      <c r="X400" s="81">
        <f t="shared" si="33"/>
        <v>0</v>
      </c>
      <c r="Y400" s="77"/>
      <c r="Z400" s="78"/>
      <c r="AA400" s="79"/>
      <c r="AB400" s="77"/>
      <c r="AC400" s="78"/>
      <c r="AD400" s="79"/>
    </row>
    <row r="401" spans="1:30" x14ac:dyDescent="0.25">
      <c r="A401" s="64" t="s">
        <v>1450</v>
      </c>
      <c r="B401" s="64">
        <v>153534</v>
      </c>
      <c r="C401" s="63" t="s">
        <v>1434</v>
      </c>
      <c r="D401" s="63" t="s">
        <v>1451</v>
      </c>
      <c r="E401" s="63" t="s">
        <v>1452</v>
      </c>
      <c r="F401" s="64" t="s">
        <v>109</v>
      </c>
      <c r="G401" s="64" t="s">
        <v>121</v>
      </c>
      <c r="H401" s="64"/>
      <c r="I401" s="64"/>
      <c r="J401" s="64"/>
      <c r="K401" s="63" t="s">
        <v>96</v>
      </c>
      <c r="L401" s="63" t="s">
        <v>1447</v>
      </c>
      <c r="M401" s="63" t="s">
        <v>1432</v>
      </c>
      <c r="N401" s="63" t="s">
        <v>99</v>
      </c>
      <c r="O401" s="63" t="s">
        <v>113</v>
      </c>
      <c r="P401" s="63" t="s">
        <v>114</v>
      </c>
      <c r="Q401" s="63"/>
      <c r="R401" s="65"/>
      <c r="S401" s="77"/>
      <c r="T401" s="78"/>
      <c r="U401" s="79"/>
      <c r="V401" s="77">
        <v>1</v>
      </c>
      <c r="W401" s="80"/>
      <c r="X401" s="81">
        <f t="shared" si="33"/>
        <v>0</v>
      </c>
      <c r="Y401" s="77"/>
      <c r="Z401" s="78"/>
      <c r="AA401" s="79"/>
      <c r="AB401" s="77"/>
      <c r="AC401" s="78"/>
      <c r="AD401" s="79"/>
    </row>
    <row r="402" spans="1:30" x14ac:dyDescent="0.25">
      <c r="A402" s="64" t="s">
        <v>1453</v>
      </c>
      <c r="B402" s="64">
        <v>133804</v>
      </c>
      <c r="C402" s="63" t="s">
        <v>1454</v>
      </c>
      <c r="D402" s="64" t="s">
        <v>1455</v>
      </c>
      <c r="E402" s="63" t="s">
        <v>1456</v>
      </c>
      <c r="F402" s="64" t="s">
        <v>109</v>
      </c>
      <c r="G402" s="64" t="s">
        <v>110</v>
      </c>
      <c r="H402" s="64" t="s">
        <v>578</v>
      </c>
      <c r="I402" s="64">
        <v>2023</v>
      </c>
      <c r="J402" s="64" t="s">
        <v>260</v>
      </c>
      <c r="K402" s="63" t="s">
        <v>96</v>
      </c>
      <c r="L402" s="63" t="s">
        <v>1447</v>
      </c>
      <c r="M402" s="63" t="s">
        <v>1432</v>
      </c>
      <c r="N402" s="63" t="s">
        <v>99</v>
      </c>
      <c r="O402" s="63" t="s">
        <v>113</v>
      </c>
      <c r="P402" s="63" t="s">
        <v>114</v>
      </c>
      <c r="Q402" s="63"/>
      <c r="R402" s="65" t="s">
        <v>115</v>
      </c>
      <c r="S402" s="77"/>
      <c r="T402" s="78"/>
      <c r="U402" s="79"/>
      <c r="V402" s="77">
        <v>1</v>
      </c>
      <c r="W402" s="80"/>
      <c r="X402" s="81">
        <f t="shared" si="33"/>
        <v>0</v>
      </c>
      <c r="Y402" s="77"/>
      <c r="Z402" s="78"/>
      <c r="AA402" s="79"/>
      <c r="AB402" s="77">
        <v>1</v>
      </c>
      <c r="AC402" s="80"/>
      <c r="AD402" s="92">
        <f t="shared" ref="AD402:AD404" si="35">AB402*AC402</f>
        <v>0</v>
      </c>
    </row>
    <row r="403" spans="1:30" x14ac:dyDescent="0.25">
      <c r="A403" s="64" t="s">
        <v>1457</v>
      </c>
      <c r="B403" s="64">
        <v>133803</v>
      </c>
      <c r="C403" s="63" t="s">
        <v>1458</v>
      </c>
      <c r="D403" s="64" t="s">
        <v>1459</v>
      </c>
      <c r="E403" s="63" t="s">
        <v>1460</v>
      </c>
      <c r="F403" s="64" t="s">
        <v>109</v>
      </c>
      <c r="G403" s="64" t="s">
        <v>110</v>
      </c>
      <c r="H403" s="64" t="s">
        <v>578</v>
      </c>
      <c r="I403" s="64">
        <v>2023</v>
      </c>
      <c r="J403" s="64" t="s">
        <v>260</v>
      </c>
      <c r="K403" s="63" t="s">
        <v>96</v>
      </c>
      <c r="L403" s="63" t="s">
        <v>1447</v>
      </c>
      <c r="M403" s="63" t="s">
        <v>1432</v>
      </c>
      <c r="N403" s="63" t="s">
        <v>99</v>
      </c>
      <c r="O403" s="63" t="s">
        <v>113</v>
      </c>
      <c r="P403" s="63" t="s">
        <v>114</v>
      </c>
      <c r="Q403" s="63"/>
      <c r="R403" s="65" t="s">
        <v>115</v>
      </c>
      <c r="S403" s="77"/>
      <c r="T403" s="78"/>
      <c r="U403" s="79"/>
      <c r="V403" s="77">
        <v>1</v>
      </c>
      <c r="W403" s="80"/>
      <c r="X403" s="81">
        <f t="shared" si="33"/>
        <v>0</v>
      </c>
      <c r="Y403" s="77"/>
      <c r="Z403" s="78"/>
      <c r="AA403" s="79"/>
      <c r="AB403" s="77">
        <v>1</v>
      </c>
      <c r="AC403" s="80"/>
      <c r="AD403" s="92">
        <f t="shared" si="35"/>
        <v>0</v>
      </c>
    </row>
    <row r="404" spans="1:30" x14ac:dyDescent="0.25">
      <c r="A404" s="64" t="s">
        <v>1461</v>
      </c>
      <c r="B404" s="64">
        <v>54230</v>
      </c>
      <c r="C404" s="63" t="s">
        <v>1462</v>
      </c>
      <c r="D404" s="64" t="s">
        <v>1463</v>
      </c>
      <c r="E404" s="63" t="s">
        <v>1464</v>
      </c>
      <c r="F404" s="64" t="s">
        <v>109</v>
      </c>
      <c r="G404" s="64" t="s">
        <v>110</v>
      </c>
      <c r="H404" s="64" t="s">
        <v>578</v>
      </c>
      <c r="I404" s="64">
        <v>2023</v>
      </c>
      <c r="J404" s="64" t="s">
        <v>260</v>
      </c>
      <c r="K404" s="63" t="s">
        <v>96</v>
      </c>
      <c r="L404" s="63" t="s">
        <v>1447</v>
      </c>
      <c r="M404" s="63" t="s">
        <v>1432</v>
      </c>
      <c r="N404" s="63" t="s">
        <v>99</v>
      </c>
      <c r="O404" s="63" t="s">
        <v>113</v>
      </c>
      <c r="P404" s="63" t="s">
        <v>114</v>
      </c>
      <c r="Q404" s="63"/>
      <c r="R404" s="65" t="s">
        <v>115</v>
      </c>
      <c r="S404" s="77"/>
      <c r="T404" s="78"/>
      <c r="U404" s="79"/>
      <c r="V404" s="77">
        <v>1</v>
      </c>
      <c r="W404" s="80"/>
      <c r="X404" s="81">
        <f t="shared" si="33"/>
        <v>0</v>
      </c>
      <c r="Y404" s="77"/>
      <c r="Z404" s="78"/>
      <c r="AA404" s="79"/>
      <c r="AB404" s="77">
        <v>1</v>
      </c>
      <c r="AC404" s="80"/>
      <c r="AD404" s="92">
        <f t="shared" si="35"/>
        <v>0</v>
      </c>
    </row>
    <row r="405" spans="1:30" x14ac:dyDescent="0.25">
      <c r="A405" s="64" t="s">
        <v>1465</v>
      </c>
      <c r="B405" s="64">
        <v>114261</v>
      </c>
      <c r="C405" s="63" t="s">
        <v>1466</v>
      </c>
      <c r="D405" s="64" t="s">
        <v>1467</v>
      </c>
      <c r="E405" s="63" t="s">
        <v>156</v>
      </c>
      <c r="F405" s="64" t="s">
        <v>94</v>
      </c>
      <c r="G405" s="64" t="s">
        <v>95</v>
      </c>
      <c r="H405" s="64"/>
      <c r="I405" s="64"/>
      <c r="J405" s="64"/>
      <c r="K405" s="63" t="s">
        <v>96</v>
      </c>
      <c r="L405" s="63" t="s">
        <v>1447</v>
      </c>
      <c r="M405" s="63" t="s">
        <v>1432</v>
      </c>
      <c r="N405" s="63" t="s">
        <v>99</v>
      </c>
      <c r="O405" s="63" t="s">
        <v>100</v>
      </c>
      <c r="P405" s="63" t="s">
        <v>101</v>
      </c>
      <c r="Q405" s="63"/>
      <c r="R405" s="65"/>
      <c r="S405" s="77"/>
      <c r="T405" s="78"/>
      <c r="U405" s="79"/>
      <c r="V405" s="77">
        <v>2</v>
      </c>
      <c r="W405" s="80"/>
      <c r="X405" s="81">
        <f t="shared" si="33"/>
        <v>0</v>
      </c>
      <c r="Y405" s="77"/>
      <c r="Z405" s="78"/>
      <c r="AA405" s="79"/>
      <c r="AB405" s="77"/>
      <c r="AC405" s="78"/>
      <c r="AD405" s="79"/>
    </row>
    <row r="406" spans="1:30" x14ac:dyDescent="0.25">
      <c r="A406" s="64" t="s">
        <v>1468</v>
      </c>
      <c r="B406" s="64">
        <v>131654</v>
      </c>
      <c r="C406" s="63" t="s">
        <v>1469</v>
      </c>
      <c r="D406" s="64" t="s">
        <v>1470</v>
      </c>
      <c r="E406" s="63" t="s">
        <v>674</v>
      </c>
      <c r="F406" s="64" t="s">
        <v>94</v>
      </c>
      <c r="G406" s="64" t="s">
        <v>95</v>
      </c>
      <c r="H406" s="64"/>
      <c r="I406" s="64"/>
      <c r="J406" s="64"/>
      <c r="K406" s="63" t="s">
        <v>96</v>
      </c>
      <c r="L406" s="63" t="s">
        <v>1447</v>
      </c>
      <c r="M406" s="63" t="s">
        <v>1432</v>
      </c>
      <c r="N406" s="63" t="s">
        <v>99</v>
      </c>
      <c r="O406" s="63" t="s">
        <v>100</v>
      </c>
      <c r="P406" s="63" t="s">
        <v>101</v>
      </c>
      <c r="Q406" s="63"/>
      <c r="R406" s="65"/>
      <c r="S406" s="77"/>
      <c r="T406" s="78"/>
      <c r="U406" s="79"/>
      <c r="V406" s="77">
        <v>2</v>
      </c>
      <c r="W406" s="80"/>
      <c r="X406" s="81">
        <f t="shared" si="33"/>
        <v>0</v>
      </c>
      <c r="Y406" s="77"/>
      <c r="Z406" s="78"/>
      <c r="AA406" s="79"/>
      <c r="AB406" s="77"/>
      <c r="AC406" s="78"/>
      <c r="AD406" s="79"/>
    </row>
    <row r="407" spans="1:30" x14ac:dyDescent="0.25">
      <c r="A407" s="64" t="s">
        <v>1471</v>
      </c>
      <c r="B407" s="64">
        <v>149514</v>
      </c>
      <c r="C407" s="63" t="s">
        <v>1472</v>
      </c>
      <c r="D407" s="64" t="s">
        <v>1473</v>
      </c>
      <c r="E407" s="63" t="s">
        <v>1266</v>
      </c>
      <c r="F407" s="64" t="s">
        <v>165</v>
      </c>
      <c r="G407" s="64" t="s">
        <v>95</v>
      </c>
      <c r="H407" s="64"/>
      <c r="I407" s="64"/>
      <c r="J407" s="64" t="s">
        <v>166</v>
      </c>
      <c r="K407" s="63" t="s">
        <v>96</v>
      </c>
      <c r="L407" s="63" t="s">
        <v>1447</v>
      </c>
      <c r="M407" s="63" t="s">
        <v>1432</v>
      </c>
      <c r="N407" s="63" t="s">
        <v>99</v>
      </c>
      <c r="O407" s="63" t="s">
        <v>100</v>
      </c>
      <c r="P407" s="63" t="s">
        <v>101</v>
      </c>
      <c r="Q407" s="63"/>
      <c r="R407" s="65"/>
      <c r="S407" s="77"/>
      <c r="T407" s="78"/>
      <c r="U407" s="79"/>
      <c r="V407" s="77">
        <v>2</v>
      </c>
      <c r="W407" s="80"/>
      <c r="X407" s="81">
        <f t="shared" si="33"/>
        <v>0</v>
      </c>
      <c r="Y407" s="77"/>
      <c r="Z407" s="78"/>
      <c r="AA407" s="79"/>
      <c r="AB407" s="77"/>
      <c r="AC407" s="78"/>
      <c r="AD407" s="79"/>
    </row>
    <row r="408" spans="1:30" x14ac:dyDescent="0.25">
      <c r="A408" s="64" t="s">
        <v>1474</v>
      </c>
      <c r="B408" s="64" t="s">
        <v>168</v>
      </c>
      <c r="C408" s="63" t="s">
        <v>1472</v>
      </c>
      <c r="D408" s="64" t="s">
        <v>169</v>
      </c>
      <c r="E408" s="63" t="s">
        <v>170</v>
      </c>
      <c r="F408" s="64" t="s">
        <v>165</v>
      </c>
      <c r="G408" s="64" t="s">
        <v>95</v>
      </c>
      <c r="H408" s="64"/>
      <c r="I408" s="64"/>
      <c r="J408" s="64" t="s">
        <v>166</v>
      </c>
      <c r="K408" s="63" t="s">
        <v>96</v>
      </c>
      <c r="L408" s="63" t="s">
        <v>1447</v>
      </c>
      <c r="M408" s="63" t="s">
        <v>1432</v>
      </c>
      <c r="N408" s="63" t="s">
        <v>99</v>
      </c>
      <c r="O408" s="63" t="s">
        <v>100</v>
      </c>
      <c r="P408" s="63" t="s">
        <v>101</v>
      </c>
      <c r="Q408" s="63"/>
      <c r="R408" s="65"/>
      <c r="S408" s="77"/>
      <c r="T408" s="78"/>
      <c r="U408" s="79"/>
      <c r="V408" s="77">
        <v>2</v>
      </c>
      <c r="W408" s="80"/>
      <c r="X408" s="81">
        <f t="shared" si="33"/>
        <v>0</v>
      </c>
      <c r="Y408" s="77"/>
      <c r="Z408" s="78"/>
      <c r="AA408" s="79"/>
      <c r="AB408" s="77"/>
      <c r="AC408" s="78"/>
      <c r="AD408" s="79"/>
    </row>
    <row r="409" spans="1:30" x14ac:dyDescent="0.25">
      <c r="A409" s="64" t="s">
        <v>1475</v>
      </c>
      <c r="B409" s="64">
        <v>146621</v>
      </c>
      <c r="C409" s="63" t="s">
        <v>1476</v>
      </c>
      <c r="D409" s="64" t="s">
        <v>1477</v>
      </c>
      <c r="E409" s="63" t="s">
        <v>216</v>
      </c>
      <c r="F409" s="64" t="s">
        <v>175</v>
      </c>
      <c r="G409" s="64" t="s">
        <v>176</v>
      </c>
      <c r="H409" s="64"/>
      <c r="I409" s="64"/>
      <c r="J409" s="64" t="s">
        <v>177</v>
      </c>
      <c r="K409" s="63" t="s">
        <v>96</v>
      </c>
      <c r="L409" s="63" t="s">
        <v>1447</v>
      </c>
      <c r="M409" s="63" t="s">
        <v>1432</v>
      </c>
      <c r="N409" s="63" t="s">
        <v>99</v>
      </c>
      <c r="O409" s="63" t="s">
        <v>113</v>
      </c>
      <c r="P409" s="63" t="s">
        <v>178</v>
      </c>
      <c r="Q409" s="63" t="s">
        <v>179</v>
      </c>
      <c r="R409" s="65"/>
      <c r="S409" s="77">
        <v>52</v>
      </c>
      <c r="T409" s="80"/>
      <c r="U409" s="81">
        <f t="shared" ref="U409" si="36">S409*T409</f>
        <v>0</v>
      </c>
      <c r="V409" s="77">
        <v>1</v>
      </c>
      <c r="W409" s="80"/>
      <c r="X409" s="81">
        <f t="shared" si="33"/>
        <v>0</v>
      </c>
      <c r="Y409" s="77"/>
      <c r="Z409" s="78"/>
      <c r="AA409" s="79"/>
      <c r="AB409" s="77"/>
      <c r="AC409" s="78"/>
      <c r="AD409" s="79"/>
    </row>
    <row r="410" spans="1:30" x14ac:dyDescent="0.25">
      <c r="A410" s="64" t="s">
        <v>1478</v>
      </c>
      <c r="B410" s="64">
        <v>134496</v>
      </c>
      <c r="C410" s="63" t="s">
        <v>1479</v>
      </c>
      <c r="D410" s="64" t="s">
        <v>1480</v>
      </c>
      <c r="E410" s="63" t="s">
        <v>220</v>
      </c>
      <c r="F410" s="64" t="s">
        <v>175</v>
      </c>
      <c r="G410" s="64" t="s">
        <v>121</v>
      </c>
      <c r="H410" s="64"/>
      <c r="I410" s="64"/>
      <c r="J410" s="64" t="s">
        <v>177</v>
      </c>
      <c r="K410" s="63" t="s">
        <v>96</v>
      </c>
      <c r="L410" s="63" t="s">
        <v>1447</v>
      </c>
      <c r="M410" s="63" t="s">
        <v>1432</v>
      </c>
      <c r="N410" s="63" t="s">
        <v>99</v>
      </c>
      <c r="O410" s="63" t="s">
        <v>113</v>
      </c>
      <c r="P410" s="63" t="s">
        <v>184</v>
      </c>
      <c r="Q410" s="63" t="s">
        <v>179</v>
      </c>
      <c r="R410" s="65"/>
      <c r="S410" s="77"/>
      <c r="T410" s="78"/>
      <c r="U410" s="79"/>
      <c r="V410" s="77">
        <v>1</v>
      </c>
      <c r="W410" s="80"/>
      <c r="X410" s="81">
        <f t="shared" si="33"/>
        <v>0</v>
      </c>
      <c r="Y410" s="77"/>
      <c r="Z410" s="78"/>
      <c r="AA410" s="79"/>
      <c r="AB410" s="77"/>
      <c r="AC410" s="78"/>
      <c r="AD410" s="79"/>
    </row>
    <row r="411" spans="1:30" x14ac:dyDescent="0.25">
      <c r="A411" s="64" t="s">
        <v>1481</v>
      </c>
      <c r="B411" s="64">
        <v>96266</v>
      </c>
      <c r="C411" s="63" t="s">
        <v>1482</v>
      </c>
      <c r="D411" s="64" t="s">
        <v>1483</v>
      </c>
      <c r="E411" s="63" t="s">
        <v>1484</v>
      </c>
      <c r="F411" s="64" t="s">
        <v>109</v>
      </c>
      <c r="G411" s="64" t="s">
        <v>110</v>
      </c>
      <c r="H411" s="64" t="s">
        <v>583</v>
      </c>
      <c r="I411" s="64">
        <v>2027</v>
      </c>
      <c r="J411" s="64" t="s">
        <v>260</v>
      </c>
      <c r="K411" s="63" t="s">
        <v>96</v>
      </c>
      <c r="L411" s="63" t="s">
        <v>1485</v>
      </c>
      <c r="M411" s="63" t="s">
        <v>1486</v>
      </c>
      <c r="N411" s="63" t="s">
        <v>191</v>
      </c>
      <c r="O411" s="63" t="s">
        <v>113</v>
      </c>
      <c r="P411" s="63" t="s">
        <v>114</v>
      </c>
      <c r="Q411" s="63"/>
      <c r="R411" s="65" t="s">
        <v>115</v>
      </c>
      <c r="S411" s="77"/>
      <c r="T411" s="78"/>
      <c r="U411" s="79"/>
      <c r="V411" s="77">
        <v>1</v>
      </c>
      <c r="W411" s="80"/>
      <c r="X411" s="81">
        <f t="shared" si="33"/>
        <v>0</v>
      </c>
      <c r="Y411" s="77"/>
      <c r="Z411" s="78"/>
      <c r="AA411" s="79"/>
      <c r="AB411" s="77">
        <v>1</v>
      </c>
      <c r="AC411" s="80"/>
      <c r="AD411" s="92">
        <f t="shared" ref="AD411" si="37">AB411*AC411</f>
        <v>0</v>
      </c>
    </row>
    <row r="412" spans="1:30" x14ac:dyDescent="0.25">
      <c r="A412" s="64" t="s">
        <v>1487</v>
      </c>
      <c r="B412" s="64">
        <v>117742</v>
      </c>
      <c r="C412" s="63" t="s">
        <v>1488</v>
      </c>
      <c r="D412" s="64" t="s">
        <v>1489</v>
      </c>
      <c r="E412" s="63" t="s">
        <v>1490</v>
      </c>
      <c r="F412" s="64" t="s">
        <v>94</v>
      </c>
      <c r="G412" s="64" t="s">
        <v>95</v>
      </c>
      <c r="H412" s="64"/>
      <c r="I412" s="64"/>
      <c r="J412" s="64" t="s">
        <v>809</v>
      </c>
      <c r="K412" s="63" t="s">
        <v>96</v>
      </c>
      <c r="L412" s="63" t="s">
        <v>1485</v>
      </c>
      <c r="M412" s="63" t="s">
        <v>1486</v>
      </c>
      <c r="N412" s="63" t="s">
        <v>191</v>
      </c>
      <c r="O412" s="63" t="s">
        <v>100</v>
      </c>
      <c r="P412" s="63" t="s">
        <v>101</v>
      </c>
      <c r="Q412" s="63"/>
      <c r="R412" s="65"/>
      <c r="S412" s="77"/>
      <c r="T412" s="78"/>
      <c r="U412" s="79"/>
      <c r="V412" s="77">
        <v>2</v>
      </c>
      <c r="W412" s="80"/>
      <c r="X412" s="81">
        <f t="shared" si="33"/>
        <v>0</v>
      </c>
      <c r="Y412" s="77"/>
      <c r="Z412" s="78"/>
      <c r="AA412" s="79"/>
      <c r="AB412" s="77"/>
      <c r="AC412" s="78"/>
      <c r="AD412" s="79"/>
    </row>
    <row r="413" spans="1:30" x14ac:dyDescent="0.25">
      <c r="A413" s="64" t="s">
        <v>1491</v>
      </c>
      <c r="B413" s="64">
        <v>138158</v>
      </c>
      <c r="C413" s="63" t="s">
        <v>1492</v>
      </c>
      <c r="D413" s="64" t="s">
        <v>1493</v>
      </c>
      <c r="E413" s="63" t="s">
        <v>674</v>
      </c>
      <c r="F413" s="64" t="s">
        <v>94</v>
      </c>
      <c r="G413" s="64" t="s">
        <v>95</v>
      </c>
      <c r="H413" s="64"/>
      <c r="I413" s="64"/>
      <c r="J413" s="64" t="s">
        <v>809</v>
      </c>
      <c r="K413" s="63" t="s">
        <v>96</v>
      </c>
      <c r="L413" s="63" t="s">
        <v>1485</v>
      </c>
      <c r="M413" s="63" t="s">
        <v>1486</v>
      </c>
      <c r="N413" s="63" t="s">
        <v>191</v>
      </c>
      <c r="O413" s="63" t="s">
        <v>100</v>
      </c>
      <c r="P413" s="63" t="s">
        <v>101</v>
      </c>
      <c r="Q413" s="63"/>
      <c r="R413" s="65"/>
      <c r="S413" s="77"/>
      <c r="T413" s="78"/>
      <c r="U413" s="79"/>
      <c r="V413" s="77">
        <v>2</v>
      </c>
      <c r="W413" s="80"/>
      <c r="X413" s="81">
        <f t="shared" si="33"/>
        <v>0</v>
      </c>
      <c r="Y413" s="77"/>
      <c r="Z413" s="78"/>
      <c r="AA413" s="79"/>
      <c r="AB413" s="77"/>
      <c r="AC413" s="78"/>
      <c r="AD413" s="79"/>
    </row>
    <row r="414" spans="1:30" x14ac:dyDescent="0.25">
      <c r="A414" s="64" t="s">
        <v>1494</v>
      </c>
      <c r="B414" s="64" t="s">
        <v>168</v>
      </c>
      <c r="C414" s="63" t="s">
        <v>1495</v>
      </c>
      <c r="D414" s="64" t="s">
        <v>169</v>
      </c>
      <c r="E414" s="63" t="s">
        <v>170</v>
      </c>
      <c r="F414" s="64" t="s">
        <v>165</v>
      </c>
      <c r="G414" s="64" t="s">
        <v>95</v>
      </c>
      <c r="H414" s="64"/>
      <c r="I414" s="64"/>
      <c r="J414" s="64" t="s">
        <v>166</v>
      </c>
      <c r="K414" s="63" t="s">
        <v>96</v>
      </c>
      <c r="L414" s="63" t="s">
        <v>1485</v>
      </c>
      <c r="M414" s="63" t="s">
        <v>1486</v>
      </c>
      <c r="N414" s="63" t="s">
        <v>191</v>
      </c>
      <c r="O414" s="63" t="s">
        <v>100</v>
      </c>
      <c r="P414" s="63" t="s">
        <v>101</v>
      </c>
      <c r="Q414" s="63"/>
      <c r="R414" s="65"/>
      <c r="S414" s="77"/>
      <c r="T414" s="78"/>
      <c r="U414" s="79"/>
      <c r="V414" s="77">
        <v>2</v>
      </c>
      <c r="W414" s="80"/>
      <c r="X414" s="81">
        <f t="shared" si="33"/>
        <v>0</v>
      </c>
      <c r="Y414" s="77"/>
      <c r="Z414" s="78"/>
      <c r="AA414" s="79"/>
      <c r="AB414" s="77"/>
      <c r="AC414" s="78"/>
      <c r="AD414" s="79"/>
    </row>
    <row r="415" spans="1:30" x14ac:dyDescent="0.25">
      <c r="A415" s="64" t="s">
        <v>1496</v>
      </c>
      <c r="B415" s="64">
        <v>96426</v>
      </c>
      <c r="C415" s="63" t="s">
        <v>1497</v>
      </c>
      <c r="D415" s="64" t="s">
        <v>1498</v>
      </c>
      <c r="E415" s="63" t="s">
        <v>1499</v>
      </c>
      <c r="F415" s="64" t="s">
        <v>165</v>
      </c>
      <c r="G415" s="64" t="s">
        <v>95</v>
      </c>
      <c r="H415" s="64"/>
      <c r="I415" s="64"/>
      <c r="J415" s="64" t="s">
        <v>166</v>
      </c>
      <c r="K415" s="63" t="s">
        <v>96</v>
      </c>
      <c r="L415" s="63" t="s">
        <v>1485</v>
      </c>
      <c r="M415" s="63" t="s">
        <v>1486</v>
      </c>
      <c r="N415" s="63" t="s">
        <v>191</v>
      </c>
      <c r="O415" s="63" t="s">
        <v>100</v>
      </c>
      <c r="P415" s="63" t="s">
        <v>101</v>
      </c>
      <c r="Q415" s="63"/>
      <c r="R415" s="65"/>
      <c r="S415" s="77"/>
      <c r="T415" s="78"/>
      <c r="U415" s="79"/>
      <c r="V415" s="77">
        <v>2</v>
      </c>
      <c r="W415" s="80"/>
      <c r="X415" s="81">
        <f t="shared" si="33"/>
        <v>0</v>
      </c>
      <c r="Y415" s="77"/>
      <c r="Z415" s="78"/>
      <c r="AA415" s="79"/>
      <c r="AB415" s="77"/>
      <c r="AC415" s="78"/>
      <c r="AD415" s="79"/>
    </row>
    <row r="416" spans="1:30" x14ac:dyDescent="0.25">
      <c r="A416" s="64" t="s">
        <v>1500</v>
      </c>
      <c r="B416" s="64">
        <v>96264</v>
      </c>
      <c r="C416" s="63" t="s">
        <v>1501</v>
      </c>
      <c r="D416" s="64" t="s">
        <v>1502</v>
      </c>
      <c r="E416" s="63" t="s">
        <v>1503</v>
      </c>
      <c r="F416" s="64" t="s">
        <v>175</v>
      </c>
      <c r="G416" s="64" t="s">
        <v>176</v>
      </c>
      <c r="H416" s="64"/>
      <c r="I416" s="64"/>
      <c r="J416" s="64" t="s">
        <v>177</v>
      </c>
      <c r="K416" s="63" t="s">
        <v>96</v>
      </c>
      <c r="L416" s="63" t="s">
        <v>1485</v>
      </c>
      <c r="M416" s="63" t="s">
        <v>1486</v>
      </c>
      <c r="N416" s="63" t="s">
        <v>191</v>
      </c>
      <c r="O416" s="63" t="s">
        <v>113</v>
      </c>
      <c r="P416" s="63" t="s">
        <v>178</v>
      </c>
      <c r="Q416" s="63" t="s">
        <v>179</v>
      </c>
      <c r="R416" s="65"/>
      <c r="S416" s="77">
        <v>52</v>
      </c>
      <c r="T416" s="80"/>
      <c r="U416" s="81">
        <f t="shared" ref="U416" si="38">S416*T416</f>
        <v>0</v>
      </c>
      <c r="V416" s="77">
        <v>1</v>
      </c>
      <c r="W416" s="80"/>
      <c r="X416" s="81">
        <f t="shared" si="33"/>
        <v>0</v>
      </c>
      <c r="Y416" s="77"/>
      <c r="Z416" s="78"/>
      <c r="AA416" s="79"/>
      <c r="AB416" s="77"/>
      <c r="AC416" s="78"/>
      <c r="AD416" s="79"/>
    </row>
    <row r="417" spans="1:30" x14ac:dyDescent="0.25">
      <c r="A417" s="64" t="s">
        <v>1504</v>
      </c>
      <c r="B417" s="64">
        <v>138157</v>
      </c>
      <c r="C417" s="63" t="s">
        <v>1505</v>
      </c>
      <c r="D417" s="64" t="s">
        <v>1506</v>
      </c>
      <c r="E417" s="63" t="s">
        <v>687</v>
      </c>
      <c r="F417" s="64" t="s">
        <v>175</v>
      </c>
      <c r="G417" s="64" t="s">
        <v>121</v>
      </c>
      <c r="H417" s="64"/>
      <c r="I417" s="64"/>
      <c r="J417" s="64" t="s">
        <v>177</v>
      </c>
      <c r="K417" s="63" t="s">
        <v>96</v>
      </c>
      <c r="L417" s="63" t="s">
        <v>1485</v>
      </c>
      <c r="M417" s="63" t="s">
        <v>1486</v>
      </c>
      <c r="N417" s="63" t="s">
        <v>191</v>
      </c>
      <c r="O417" s="63" t="s">
        <v>113</v>
      </c>
      <c r="P417" s="63" t="s">
        <v>184</v>
      </c>
      <c r="Q417" s="63" t="s">
        <v>179</v>
      </c>
      <c r="R417" s="65"/>
      <c r="S417" s="77"/>
      <c r="T417" s="78"/>
      <c r="U417" s="79"/>
      <c r="V417" s="77">
        <v>1</v>
      </c>
      <c r="W417" s="80"/>
      <c r="X417" s="81">
        <f t="shared" si="33"/>
        <v>0</v>
      </c>
      <c r="Y417" s="77"/>
      <c r="Z417" s="78"/>
      <c r="AA417" s="79"/>
      <c r="AB417" s="77"/>
      <c r="AC417" s="78"/>
      <c r="AD417" s="79"/>
    </row>
    <row r="418" spans="1:30" x14ac:dyDescent="0.25">
      <c r="A418" s="64" t="s">
        <v>1507</v>
      </c>
      <c r="B418" s="64" t="s">
        <v>169</v>
      </c>
      <c r="C418" s="63" t="s">
        <v>1508</v>
      </c>
      <c r="D418" s="64" t="s">
        <v>1509</v>
      </c>
      <c r="E418" s="63" t="s">
        <v>1510</v>
      </c>
      <c r="F418" s="64" t="s">
        <v>175</v>
      </c>
      <c r="G418" s="64" t="s">
        <v>121</v>
      </c>
      <c r="H418" s="64"/>
      <c r="I418" s="64"/>
      <c r="J418" s="64" t="s">
        <v>177</v>
      </c>
      <c r="K418" s="63" t="s">
        <v>96</v>
      </c>
      <c r="L418" s="63" t="s">
        <v>1511</v>
      </c>
      <c r="M418" s="63" t="s">
        <v>1512</v>
      </c>
      <c r="N418" s="63" t="s">
        <v>1513</v>
      </c>
      <c r="O418" s="63" t="s">
        <v>113</v>
      </c>
      <c r="P418" s="63" t="s">
        <v>184</v>
      </c>
      <c r="Q418" s="63" t="s">
        <v>179</v>
      </c>
      <c r="R418" s="65"/>
      <c r="S418" s="77"/>
      <c r="T418" s="78"/>
      <c r="U418" s="79"/>
      <c r="V418" s="77">
        <v>1</v>
      </c>
      <c r="W418" s="80"/>
      <c r="X418" s="81">
        <f t="shared" si="33"/>
        <v>0</v>
      </c>
      <c r="Y418" s="77"/>
      <c r="Z418" s="78"/>
      <c r="AA418" s="79"/>
      <c r="AB418" s="77"/>
      <c r="AC418" s="78"/>
      <c r="AD418" s="79"/>
    </row>
    <row r="419" spans="1:30" x14ac:dyDescent="0.25">
      <c r="A419" s="64" t="s">
        <v>1514</v>
      </c>
      <c r="B419" s="64">
        <v>117581</v>
      </c>
      <c r="C419" s="63" t="s">
        <v>1515</v>
      </c>
      <c r="D419" s="64" t="s">
        <v>1516</v>
      </c>
      <c r="E419" s="63" t="s">
        <v>1510</v>
      </c>
      <c r="F419" s="64" t="s">
        <v>175</v>
      </c>
      <c r="G419" s="64" t="s">
        <v>121</v>
      </c>
      <c r="H419" s="64"/>
      <c r="I419" s="64"/>
      <c r="J419" s="64" t="s">
        <v>177</v>
      </c>
      <c r="K419" s="63" t="s">
        <v>96</v>
      </c>
      <c r="L419" s="63" t="s">
        <v>1511</v>
      </c>
      <c r="M419" s="63" t="s">
        <v>1512</v>
      </c>
      <c r="N419" s="63" t="s">
        <v>1513</v>
      </c>
      <c r="O419" s="63" t="s">
        <v>113</v>
      </c>
      <c r="P419" s="63" t="s">
        <v>184</v>
      </c>
      <c r="Q419" s="63" t="s">
        <v>179</v>
      </c>
      <c r="R419" s="65"/>
      <c r="S419" s="77"/>
      <c r="T419" s="78"/>
      <c r="U419" s="79"/>
      <c r="V419" s="77">
        <v>1</v>
      </c>
      <c r="W419" s="80"/>
      <c r="X419" s="81">
        <f t="shared" si="33"/>
        <v>0</v>
      </c>
      <c r="Y419" s="77"/>
      <c r="Z419" s="78"/>
      <c r="AA419" s="79"/>
      <c r="AB419" s="77"/>
      <c r="AC419" s="78"/>
      <c r="AD419" s="79"/>
    </row>
    <row r="420" spans="1:30" x14ac:dyDescent="0.25">
      <c r="A420" s="64" t="s">
        <v>1517</v>
      </c>
      <c r="B420" s="64">
        <v>140842</v>
      </c>
      <c r="C420" s="63" t="s">
        <v>1518</v>
      </c>
      <c r="D420" s="64" t="s">
        <v>1519</v>
      </c>
      <c r="E420" s="63" t="s">
        <v>1520</v>
      </c>
      <c r="F420" s="64" t="s">
        <v>175</v>
      </c>
      <c r="G420" s="64" t="s">
        <v>121</v>
      </c>
      <c r="H420" s="64"/>
      <c r="I420" s="64"/>
      <c r="J420" s="64" t="s">
        <v>177</v>
      </c>
      <c r="K420" s="63" t="s">
        <v>96</v>
      </c>
      <c r="L420" s="63" t="s">
        <v>1511</v>
      </c>
      <c r="M420" s="63" t="s">
        <v>1512</v>
      </c>
      <c r="N420" s="63" t="s">
        <v>1513</v>
      </c>
      <c r="O420" s="63" t="s">
        <v>100</v>
      </c>
      <c r="P420" s="63" t="s">
        <v>184</v>
      </c>
      <c r="Q420" s="63" t="s">
        <v>179</v>
      </c>
      <c r="R420" s="65"/>
      <c r="S420" s="77"/>
      <c r="T420" s="78"/>
      <c r="U420" s="79"/>
      <c r="V420" s="77">
        <v>1</v>
      </c>
      <c r="W420" s="80"/>
      <c r="X420" s="81">
        <f t="shared" si="33"/>
        <v>0</v>
      </c>
      <c r="Y420" s="77"/>
      <c r="Z420" s="78"/>
      <c r="AA420" s="79"/>
      <c r="AB420" s="77"/>
      <c r="AC420" s="78"/>
      <c r="AD420" s="79"/>
    </row>
    <row r="421" spans="1:30" x14ac:dyDescent="0.25">
      <c r="A421" s="64" t="s">
        <v>1521</v>
      </c>
      <c r="B421" s="64">
        <v>140843</v>
      </c>
      <c r="C421" s="63" t="s">
        <v>1522</v>
      </c>
      <c r="D421" s="64" t="s">
        <v>1523</v>
      </c>
      <c r="E421" s="63" t="s">
        <v>1524</v>
      </c>
      <c r="F421" s="64" t="s">
        <v>175</v>
      </c>
      <c r="G421" s="64" t="s">
        <v>121</v>
      </c>
      <c r="H421" s="64"/>
      <c r="I421" s="64"/>
      <c r="J421" s="64" t="s">
        <v>1525</v>
      </c>
      <c r="K421" s="63" t="s">
        <v>96</v>
      </c>
      <c r="L421" s="63" t="s">
        <v>1511</v>
      </c>
      <c r="M421" s="63" t="s">
        <v>1512</v>
      </c>
      <c r="N421" s="63" t="s">
        <v>1513</v>
      </c>
      <c r="O421" s="63" t="s">
        <v>100</v>
      </c>
      <c r="P421" s="63" t="s">
        <v>184</v>
      </c>
      <c r="Q421" s="63" t="s">
        <v>179</v>
      </c>
      <c r="R421" s="65"/>
      <c r="S421" s="77"/>
      <c r="T421" s="78"/>
      <c r="U421" s="79"/>
      <c r="V421" s="77">
        <v>1</v>
      </c>
      <c r="W421" s="80"/>
      <c r="X421" s="81">
        <f t="shared" si="33"/>
        <v>0</v>
      </c>
      <c r="Y421" s="77"/>
      <c r="Z421" s="78"/>
      <c r="AA421" s="79"/>
      <c r="AB421" s="77"/>
      <c r="AC421" s="78"/>
      <c r="AD421" s="79"/>
    </row>
    <row r="422" spans="1:30" x14ac:dyDescent="0.25">
      <c r="A422" s="64" t="s">
        <v>1526</v>
      </c>
      <c r="B422" s="64">
        <v>24831</v>
      </c>
      <c r="C422" s="63" t="s">
        <v>1527</v>
      </c>
      <c r="D422" s="64" t="s">
        <v>1528</v>
      </c>
      <c r="E422" s="63" t="s">
        <v>630</v>
      </c>
      <c r="F422" s="64" t="s">
        <v>109</v>
      </c>
      <c r="G422" s="64" t="s">
        <v>121</v>
      </c>
      <c r="H422" s="64"/>
      <c r="I422" s="64"/>
      <c r="J422" s="64"/>
      <c r="K422" s="63" t="s">
        <v>96</v>
      </c>
      <c r="L422" s="63" t="s">
        <v>1511</v>
      </c>
      <c r="M422" s="63" t="s">
        <v>1512</v>
      </c>
      <c r="N422" s="63" t="s">
        <v>1513</v>
      </c>
      <c r="O422" s="63" t="s">
        <v>113</v>
      </c>
      <c r="P422" s="63" t="s">
        <v>114</v>
      </c>
      <c r="Q422" s="63"/>
      <c r="R422" s="65"/>
      <c r="S422" s="77"/>
      <c r="T422" s="78"/>
      <c r="U422" s="79"/>
      <c r="V422" s="77">
        <v>1</v>
      </c>
      <c r="W422" s="80"/>
      <c r="X422" s="81">
        <f t="shared" si="33"/>
        <v>0</v>
      </c>
      <c r="Y422" s="77"/>
      <c r="Z422" s="78"/>
      <c r="AA422" s="79"/>
      <c r="AB422" s="77"/>
      <c r="AC422" s="78"/>
      <c r="AD422" s="79"/>
    </row>
    <row r="423" spans="1:30" x14ac:dyDescent="0.25">
      <c r="A423" s="64" t="s">
        <v>1529</v>
      </c>
      <c r="B423" s="64">
        <v>24832</v>
      </c>
      <c r="C423" s="63" t="s">
        <v>1530</v>
      </c>
      <c r="D423" s="64" t="s">
        <v>1531</v>
      </c>
      <c r="E423" s="63" t="s">
        <v>630</v>
      </c>
      <c r="F423" s="64" t="s">
        <v>109</v>
      </c>
      <c r="G423" s="64" t="s">
        <v>121</v>
      </c>
      <c r="H423" s="64"/>
      <c r="I423" s="64"/>
      <c r="J423" s="64"/>
      <c r="K423" s="63" t="s">
        <v>96</v>
      </c>
      <c r="L423" s="63" t="s">
        <v>1511</v>
      </c>
      <c r="M423" s="63" t="s">
        <v>1512</v>
      </c>
      <c r="N423" s="63" t="s">
        <v>1513</v>
      </c>
      <c r="O423" s="63" t="s">
        <v>113</v>
      </c>
      <c r="P423" s="63" t="s">
        <v>114</v>
      </c>
      <c r="Q423" s="63"/>
      <c r="R423" s="65"/>
      <c r="S423" s="77"/>
      <c r="T423" s="78"/>
      <c r="U423" s="79"/>
      <c r="V423" s="77">
        <v>1</v>
      </c>
      <c r="W423" s="80"/>
      <c r="X423" s="81">
        <f t="shared" si="33"/>
        <v>0</v>
      </c>
      <c r="Y423" s="77"/>
      <c r="Z423" s="78"/>
      <c r="AA423" s="79"/>
      <c r="AB423" s="77"/>
      <c r="AC423" s="78"/>
      <c r="AD423" s="79"/>
    </row>
    <row r="424" spans="1:30" x14ac:dyDescent="0.25">
      <c r="A424" s="64" t="s">
        <v>1532</v>
      </c>
      <c r="B424" s="64">
        <v>24833</v>
      </c>
      <c r="C424" s="63" t="s">
        <v>1533</v>
      </c>
      <c r="D424" s="64" t="s">
        <v>1534</v>
      </c>
      <c r="E424" s="63" t="s">
        <v>1535</v>
      </c>
      <c r="F424" s="64" t="s">
        <v>109</v>
      </c>
      <c r="G424" s="64" t="s">
        <v>121</v>
      </c>
      <c r="H424" s="64"/>
      <c r="I424" s="64"/>
      <c r="J424" s="64"/>
      <c r="K424" s="63" t="s">
        <v>96</v>
      </c>
      <c r="L424" s="63" t="s">
        <v>1511</v>
      </c>
      <c r="M424" s="63" t="s">
        <v>1512</v>
      </c>
      <c r="N424" s="63" t="s">
        <v>1513</v>
      </c>
      <c r="O424" s="63" t="s">
        <v>113</v>
      </c>
      <c r="P424" s="63" t="s">
        <v>114</v>
      </c>
      <c r="Q424" s="63"/>
      <c r="R424" s="65"/>
      <c r="S424" s="77"/>
      <c r="T424" s="78"/>
      <c r="U424" s="79"/>
      <c r="V424" s="77">
        <v>1</v>
      </c>
      <c r="W424" s="80"/>
      <c r="X424" s="81">
        <f t="shared" si="33"/>
        <v>0</v>
      </c>
      <c r="Y424" s="77"/>
      <c r="Z424" s="78"/>
      <c r="AA424" s="79"/>
      <c r="AB424" s="77"/>
      <c r="AC424" s="78"/>
      <c r="AD424" s="79"/>
    </row>
    <row r="425" spans="1:30" x14ac:dyDescent="0.25">
      <c r="A425" s="64" t="s">
        <v>1536</v>
      </c>
      <c r="B425" s="64" t="s">
        <v>169</v>
      </c>
      <c r="C425" s="63" t="s">
        <v>1537</v>
      </c>
      <c r="D425" s="63" t="s">
        <v>1538</v>
      </c>
      <c r="E425" s="63" t="s">
        <v>674</v>
      </c>
      <c r="F425" s="64" t="s">
        <v>94</v>
      </c>
      <c r="G425" s="64" t="s">
        <v>95</v>
      </c>
      <c r="H425" s="64"/>
      <c r="I425" s="64"/>
      <c r="J425" s="64"/>
      <c r="K425" s="63" t="s">
        <v>96</v>
      </c>
      <c r="L425" s="63" t="s">
        <v>1511</v>
      </c>
      <c r="M425" s="63" t="s">
        <v>1512</v>
      </c>
      <c r="N425" s="63" t="s">
        <v>1513</v>
      </c>
      <c r="O425" s="63" t="s">
        <v>100</v>
      </c>
      <c r="P425" s="63" t="s">
        <v>101</v>
      </c>
      <c r="Q425" s="63"/>
      <c r="R425" s="65"/>
      <c r="S425" s="77"/>
      <c r="T425" s="78"/>
      <c r="U425" s="79"/>
      <c r="V425" s="77">
        <v>2</v>
      </c>
      <c r="W425" s="80"/>
      <c r="X425" s="81">
        <f t="shared" si="33"/>
        <v>0</v>
      </c>
      <c r="Y425" s="77"/>
      <c r="Z425" s="78"/>
      <c r="AA425" s="79"/>
      <c r="AB425" s="77"/>
      <c r="AC425" s="78"/>
      <c r="AD425" s="79"/>
    </row>
    <row r="426" spans="1:30" x14ac:dyDescent="0.25">
      <c r="A426" s="64" t="s">
        <v>1539</v>
      </c>
      <c r="B426" s="64">
        <v>151356</v>
      </c>
      <c r="C426" s="63" t="s">
        <v>1540</v>
      </c>
      <c r="D426" s="64" t="s">
        <v>1541</v>
      </c>
      <c r="E426" s="63" t="s">
        <v>678</v>
      </c>
      <c r="F426" s="64" t="s">
        <v>94</v>
      </c>
      <c r="G426" s="64" t="s">
        <v>95</v>
      </c>
      <c r="H426" s="64"/>
      <c r="I426" s="64"/>
      <c r="J426" s="64"/>
      <c r="K426" s="63" t="s">
        <v>96</v>
      </c>
      <c r="L426" s="63" t="s">
        <v>1511</v>
      </c>
      <c r="M426" s="63" t="s">
        <v>1512</v>
      </c>
      <c r="N426" s="63" t="s">
        <v>1513</v>
      </c>
      <c r="O426" s="63" t="s">
        <v>100</v>
      </c>
      <c r="P426" s="63" t="s">
        <v>101</v>
      </c>
      <c r="Q426" s="63"/>
      <c r="R426" s="65"/>
      <c r="S426" s="77"/>
      <c r="T426" s="78"/>
      <c r="U426" s="79"/>
      <c r="V426" s="77">
        <v>2</v>
      </c>
      <c r="W426" s="80"/>
      <c r="X426" s="81">
        <f t="shared" si="33"/>
        <v>0</v>
      </c>
      <c r="Y426" s="77"/>
      <c r="Z426" s="78"/>
      <c r="AA426" s="79"/>
      <c r="AB426" s="77"/>
      <c r="AC426" s="78"/>
      <c r="AD426" s="79"/>
    </row>
    <row r="427" spans="1:30" x14ac:dyDescent="0.25">
      <c r="A427" s="64" t="s">
        <v>1542</v>
      </c>
      <c r="B427" s="64">
        <v>151765</v>
      </c>
      <c r="C427" s="63" t="s">
        <v>1540</v>
      </c>
      <c r="D427" s="64" t="s">
        <v>1543</v>
      </c>
      <c r="E427" s="63" t="s">
        <v>203</v>
      </c>
      <c r="F427" s="64" t="s">
        <v>94</v>
      </c>
      <c r="G427" s="64" t="s">
        <v>95</v>
      </c>
      <c r="H427" s="64"/>
      <c r="I427" s="64"/>
      <c r="J427" s="64"/>
      <c r="K427" s="63" t="s">
        <v>96</v>
      </c>
      <c r="L427" s="63" t="s">
        <v>1511</v>
      </c>
      <c r="M427" s="63" t="s">
        <v>1512</v>
      </c>
      <c r="N427" s="63" t="s">
        <v>1513</v>
      </c>
      <c r="O427" s="63" t="s">
        <v>100</v>
      </c>
      <c r="P427" s="63" t="s">
        <v>101</v>
      </c>
      <c r="Q427" s="63"/>
      <c r="R427" s="65"/>
      <c r="S427" s="77"/>
      <c r="T427" s="78"/>
      <c r="U427" s="79"/>
      <c r="V427" s="77">
        <v>2</v>
      </c>
      <c r="W427" s="80"/>
      <c r="X427" s="81">
        <f t="shared" si="33"/>
        <v>0</v>
      </c>
      <c r="Y427" s="77"/>
      <c r="Z427" s="78"/>
      <c r="AA427" s="79"/>
      <c r="AB427" s="77"/>
      <c r="AC427" s="78"/>
      <c r="AD427" s="79"/>
    </row>
    <row r="428" spans="1:30" x14ac:dyDescent="0.25">
      <c r="A428" s="64" t="s">
        <v>1544</v>
      </c>
      <c r="B428" s="64">
        <v>15176</v>
      </c>
      <c r="C428" s="63" t="s">
        <v>1545</v>
      </c>
      <c r="D428" s="64" t="s">
        <v>1546</v>
      </c>
      <c r="E428" s="63" t="s">
        <v>674</v>
      </c>
      <c r="F428" s="64" t="s">
        <v>94</v>
      </c>
      <c r="G428" s="64" t="s">
        <v>95</v>
      </c>
      <c r="H428" s="64"/>
      <c r="I428" s="64"/>
      <c r="J428" s="64"/>
      <c r="K428" s="63" t="s">
        <v>96</v>
      </c>
      <c r="L428" s="63" t="s">
        <v>1511</v>
      </c>
      <c r="M428" s="63" t="s">
        <v>1512</v>
      </c>
      <c r="N428" s="63" t="s">
        <v>1513</v>
      </c>
      <c r="O428" s="63" t="s">
        <v>100</v>
      </c>
      <c r="P428" s="63" t="s">
        <v>101</v>
      </c>
      <c r="Q428" s="63"/>
      <c r="R428" s="65"/>
      <c r="S428" s="77"/>
      <c r="T428" s="78"/>
      <c r="U428" s="79"/>
      <c r="V428" s="77">
        <v>2</v>
      </c>
      <c r="W428" s="80"/>
      <c r="X428" s="81">
        <f t="shared" si="33"/>
        <v>0</v>
      </c>
      <c r="Y428" s="77"/>
      <c r="Z428" s="78"/>
      <c r="AA428" s="79"/>
      <c r="AB428" s="77"/>
      <c r="AC428" s="78"/>
      <c r="AD428" s="79"/>
    </row>
    <row r="429" spans="1:30" x14ac:dyDescent="0.25">
      <c r="A429" s="64" t="s">
        <v>1547</v>
      </c>
      <c r="B429" s="64">
        <v>27800</v>
      </c>
      <c r="C429" s="63" t="s">
        <v>1548</v>
      </c>
      <c r="D429" s="64" t="s">
        <v>1549</v>
      </c>
      <c r="E429" s="63" t="s">
        <v>389</v>
      </c>
      <c r="F429" s="64" t="s">
        <v>390</v>
      </c>
      <c r="G429" s="64" t="s">
        <v>95</v>
      </c>
      <c r="H429" s="64"/>
      <c r="I429" s="64"/>
      <c r="J429" s="64" t="s">
        <v>166</v>
      </c>
      <c r="K429" s="63" t="s">
        <v>96</v>
      </c>
      <c r="L429" s="63" t="s">
        <v>1511</v>
      </c>
      <c r="M429" s="63" t="s">
        <v>1512</v>
      </c>
      <c r="N429" s="63" t="s">
        <v>1513</v>
      </c>
      <c r="O429" s="63" t="s">
        <v>100</v>
      </c>
      <c r="P429" s="63" t="s">
        <v>101</v>
      </c>
      <c r="Q429" s="63"/>
      <c r="R429" s="65"/>
      <c r="S429" s="77"/>
      <c r="T429" s="78"/>
      <c r="U429" s="79"/>
      <c r="V429" s="77">
        <v>2</v>
      </c>
      <c r="W429" s="80"/>
      <c r="X429" s="81">
        <f t="shared" si="33"/>
        <v>0</v>
      </c>
      <c r="Y429" s="77"/>
      <c r="Z429" s="78"/>
      <c r="AA429" s="79"/>
      <c r="AB429" s="77"/>
      <c r="AC429" s="78"/>
      <c r="AD429" s="79"/>
    </row>
    <row r="430" spans="1:30" x14ac:dyDescent="0.25">
      <c r="A430" s="64" t="s">
        <v>1550</v>
      </c>
      <c r="B430" s="64" t="s">
        <v>168</v>
      </c>
      <c r="C430" s="63" t="s">
        <v>1548</v>
      </c>
      <c r="D430" s="64" t="s">
        <v>169</v>
      </c>
      <c r="E430" s="63" t="s">
        <v>392</v>
      </c>
      <c r="F430" s="64" t="s">
        <v>390</v>
      </c>
      <c r="G430" s="64" t="s">
        <v>95</v>
      </c>
      <c r="H430" s="64"/>
      <c r="I430" s="64"/>
      <c r="J430" s="64" t="s">
        <v>166</v>
      </c>
      <c r="K430" s="63" t="s">
        <v>96</v>
      </c>
      <c r="L430" s="63" t="s">
        <v>1511</v>
      </c>
      <c r="M430" s="63" t="s">
        <v>1512</v>
      </c>
      <c r="N430" s="63" t="s">
        <v>1513</v>
      </c>
      <c r="O430" s="63" t="s">
        <v>100</v>
      </c>
      <c r="P430" s="63" t="s">
        <v>101</v>
      </c>
      <c r="Q430" s="63"/>
      <c r="R430" s="65"/>
      <c r="S430" s="77"/>
      <c r="T430" s="78"/>
      <c r="U430" s="79"/>
      <c r="V430" s="77">
        <v>2</v>
      </c>
      <c r="W430" s="80"/>
      <c r="X430" s="81">
        <f t="shared" si="33"/>
        <v>0</v>
      </c>
      <c r="Y430" s="77"/>
      <c r="Z430" s="78"/>
      <c r="AA430" s="79"/>
      <c r="AB430" s="77"/>
      <c r="AC430" s="78"/>
      <c r="AD430" s="79"/>
    </row>
    <row r="431" spans="1:30" x14ac:dyDescent="0.25">
      <c r="A431" s="64" t="s">
        <v>1551</v>
      </c>
      <c r="B431" s="64">
        <v>27801</v>
      </c>
      <c r="C431" s="63" t="s">
        <v>1548</v>
      </c>
      <c r="D431" s="64" t="s">
        <v>1552</v>
      </c>
      <c r="E431" s="63" t="s">
        <v>389</v>
      </c>
      <c r="F431" s="64" t="s">
        <v>390</v>
      </c>
      <c r="G431" s="64" t="s">
        <v>95</v>
      </c>
      <c r="H431" s="64"/>
      <c r="I431" s="64"/>
      <c r="J431" s="64" t="s">
        <v>166</v>
      </c>
      <c r="K431" s="63" t="s">
        <v>96</v>
      </c>
      <c r="L431" s="63" t="s">
        <v>1511</v>
      </c>
      <c r="M431" s="63" t="s">
        <v>1512</v>
      </c>
      <c r="N431" s="63" t="s">
        <v>1513</v>
      </c>
      <c r="O431" s="63" t="s">
        <v>100</v>
      </c>
      <c r="P431" s="63" t="s">
        <v>101</v>
      </c>
      <c r="Q431" s="63"/>
      <c r="R431" s="65"/>
      <c r="S431" s="77"/>
      <c r="T431" s="78"/>
      <c r="U431" s="79"/>
      <c r="V431" s="77">
        <v>2</v>
      </c>
      <c r="W431" s="80"/>
      <c r="X431" s="81">
        <f t="shared" si="33"/>
        <v>0</v>
      </c>
      <c r="Y431" s="77"/>
      <c r="Z431" s="78"/>
      <c r="AA431" s="79"/>
      <c r="AB431" s="77"/>
      <c r="AC431" s="78"/>
      <c r="AD431" s="79"/>
    </row>
    <row r="432" spans="1:30" x14ac:dyDescent="0.25">
      <c r="A432" s="64" t="s">
        <v>1553</v>
      </c>
      <c r="B432" s="64" t="s">
        <v>168</v>
      </c>
      <c r="C432" s="63" t="s">
        <v>1548</v>
      </c>
      <c r="D432" s="64" t="s">
        <v>169</v>
      </c>
      <c r="E432" s="63" t="s">
        <v>392</v>
      </c>
      <c r="F432" s="64" t="s">
        <v>390</v>
      </c>
      <c r="G432" s="64" t="s">
        <v>95</v>
      </c>
      <c r="H432" s="64"/>
      <c r="I432" s="64"/>
      <c r="J432" s="64" t="s">
        <v>166</v>
      </c>
      <c r="K432" s="63" t="s">
        <v>96</v>
      </c>
      <c r="L432" s="63" t="s">
        <v>1511</v>
      </c>
      <c r="M432" s="63" t="s">
        <v>1512</v>
      </c>
      <c r="N432" s="63" t="s">
        <v>1513</v>
      </c>
      <c r="O432" s="63" t="s">
        <v>100</v>
      </c>
      <c r="P432" s="63" t="s">
        <v>101</v>
      </c>
      <c r="Q432" s="63"/>
      <c r="R432" s="65"/>
      <c r="S432" s="77"/>
      <c r="T432" s="78"/>
      <c r="U432" s="79"/>
      <c r="V432" s="77">
        <v>2</v>
      </c>
      <c r="W432" s="80"/>
      <c r="X432" s="81">
        <f t="shared" si="33"/>
        <v>0</v>
      </c>
      <c r="Y432" s="77"/>
      <c r="Z432" s="78"/>
      <c r="AA432" s="79"/>
      <c r="AB432" s="77"/>
      <c r="AC432" s="78"/>
      <c r="AD432" s="79"/>
    </row>
    <row r="433" spans="1:30" x14ac:dyDescent="0.25">
      <c r="A433" s="64" t="s">
        <v>1554</v>
      </c>
      <c r="B433" s="64">
        <v>26981</v>
      </c>
      <c r="C433" s="63" t="s">
        <v>1555</v>
      </c>
      <c r="D433" s="64" t="s">
        <v>1556</v>
      </c>
      <c r="E433" s="63" t="s">
        <v>389</v>
      </c>
      <c r="F433" s="64" t="s">
        <v>390</v>
      </c>
      <c r="G433" s="64" t="s">
        <v>95</v>
      </c>
      <c r="H433" s="64"/>
      <c r="I433" s="64"/>
      <c r="J433" s="64" t="s">
        <v>166</v>
      </c>
      <c r="K433" s="63" t="s">
        <v>96</v>
      </c>
      <c r="L433" s="63" t="s">
        <v>1511</v>
      </c>
      <c r="M433" s="63" t="s">
        <v>1512</v>
      </c>
      <c r="N433" s="63" t="s">
        <v>1513</v>
      </c>
      <c r="O433" s="63" t="s">
        <v>100</v>
      </c>
      <c r="P433" s="63" t="s">
        <v>101</v>
      </c>
      <c r="Q433" s="63"/>
      <c r="R433" s="65"/>
      <c r="S433" s="77"/>
      <c r="T433" s="78"/>
      <c r="U433" s="79"/>
      <c r="V433" s="77">
        <v>2</v>
      </c>
      <c r="W433" s="80"/>
      <c r="X433" s="81">
        <f t="shared" si="33"/>
        <v>0</v>
      </c>
      <c r="Y433" s="77"/>
      <c r="Z433" s="78"/>
      <c r="AA433" s="79"/>
      <c r="AB433" s="77"/>
      <c r="AC433" s="78"/>
      <c r="AD433" s="79"/>
    </row>
    <row r="434" spans="1:30" x14ac:dyDescent="0.25">
      <c r="A434" s="64" t="s">
        <v>1554</v>
      </c>
      <c r="B434" s="64" t="s">
        <v>168</v>
      </c>
      <c r="C434" s="63" t="s">
        <v>1555</v>
      </c>
      <c r="D434" s="64" t="s">
        <v>169</v>
      </c>
      <c r="E434" s="63" t="s">
        <v>392</v>
      </c>
      <c r="F434" s="64" t="s">
        <v>390</v>
      </c>
      <c r="G434" s="64" t="s">
        <v>95</v>
      </c>
      <c r="H434" s="64"/>
      <c r="I434" s="64"/>
      <c r="J434" s="64" t="s">
        <v>166</v>
      </c>
      <c r="K434" s="63" t="s">
        <v>96</v>
      </c>
      <c r="L434" s="63" t="s">
        <v>1511</v>
      </c>
      <c r="M434" s="63" t="s">
        <v>1512</v>
      </c>
      <c r="N434" s="63" t="s">
        <v>1513</v>
      </c>
      <c r="O434" s="63" t="s">
        <v>100</v>
      </c>
      <c r="P434" s="63" t="s">
        <v>101</v>
      </c>
      <c r="Q434" s="63"/>
      <c r="R434" s="65"/>
      <c r="S434" s="77"/>
      <c r="T434" s="78"/>
      <c r="U434" s="79"/>
      <c r="V434" s="77">
        <v>2</v>
      </c>
      <c r="W434" s="80"/>
      <c r="X434" s="81">
        <f t="shared" si="33"/>
        <v>0</v>
      </c>
      <c r="Y434" s="77"/>
      <c r="Z434" s="78"/>
      <c r="AA434" s="79"/>
      <c r="AB434" s="77"/>
      <c r="AC434" s="78"/>
      <c r="AD434" s="79"/>
    </row>
    <row r="435" spans="1:30" x14ac:dyDescent="0.25">
      <c r="A435" s="64" t="s">
        <v>1557</v>
      </c>
      <c r="B435" s="64" t="s">
        <v>169</v>
      </c>
      <c r="C435" s="63" t="s">
        <v>1558</v>
      </c>
      <c r="D435" s="64" t="s">
        <v>1559</v>
      </c>
      <c r="E435" s="63" t="s">
        <v>1560</v>
      </c>
      <c r="F435" s="64" t="s">
        <v>453</v>
      </c>
      <c r="G435" s="64" t="s">
        <v>95</v>
      </c>
      <c r="H435" s="64"/>
      <c r="I435" s="64"/>
      <c r="J435" s="64"/>
      <c r="K435" s="63" t="s">
        <v>96</v>
      </c>
      <c r="L435" s="63" t="s">
        <v>1511</v>
      </c>
      <c r="M435" s="63" t="s">
        <v>1512</v>
      </c>
      <c r="N435" s="63" t="s">
        <v>1513</v>
      </c>
      <c r="O435" s="63" t="s">
        <v>100</v>
      </c>
      <c r="P435" s="63" t="s">
        <v>101</v>
      </c>
      <c r="Q435" s="63"/>
      <c r="R435" s="65"/>
      <c r="S435" s="77"/>
      <c r="T435" s="78"/>
      <c r="U435" s="79"/>
      <c r="V435" s="77">
        <v>2</v>
      </c>
      <c r="W435" s="80"/>
      <c r="X435" s="81">
        <f t="shared" si="33"/>
        <v>0</v>
      </c>
      <c r="Y435" s="77"/>
      <c r="Z435" s="78"/>
      <c r="AA435" s="79"/>
      <c r="AB435" s="77"/>
      <c r="AC435" s="78"/>
      <c r="AD435" s="79"/>
    </row>
    <row r="436" spans="1:30" x14ac:dyDescent="0.25">
      <c r="A436" s="64" t="s">
        <v>1561</v>
      </c>
      <c r="B436" s="64">
        <v>149444</v>
      </c>
      <c r="C436" s="63" t="s">
        <v>1562</v>
      </c>
      <c r="D436" s="64" t="s">
        <v>1563</v>
      </c>
      <c r="E436" s="63" t="s">
        <v>203</v>
      </c>
      <c r="F436" s="64" t="s">
        <v>453</v>
      </c>
      <c r="G436" s="64" t="s">
        <v>95</v>
      </c>
      <c r="H436" s="64"/>
      <c r="I436" s="64"/>
      <c r="J436" s="64"/>
      <c r="K436" s="63" t="s">
        <v>96</v>
      </c>
      <c r="L436" s="63" t="s">
        <v>1511</v>
      </c>
      <c r="M436" s="63" t="s">
        <v>1512</v>
      </c>
      <c r="N436" s="63" t="s">
        <v>1513</v>
      </c>
      <c r="O436" s="63" t="s">
        <v>100</v>
      </c>
      <c r="P436" s="63" t="s">
        <v>101</v>
      </c>
      <c r="Q436" s="63"/>
      <c r="R436" s="65"/>
      <c r="S436" s="77"/>
      <c r="T436" s="78"/>
      <c r="U436" s="79"/>
      <c r="V436" s="77">
        <v>2</v>
      </c>
      <c r="W436" s="80"/>
      <c r="X436" s="81">
        <f t="shared" si="33"/>
        <v>0</v>
      </c>
      <c r="Y436" s="77"/>
      <c r="Z436" s="78"/>
      <c r="AA436" s="79"/>
      <c r="AB436" s="77"/>
      <c r="AC436" s="78"/>
      <c r="AD436" s="79"/>
    </row>
    <row r="437" spans="1:30" x14ac:dyDescent="0.25">
      <c r="A437" s="64" t="s">
        <v>1564</v>
      </c>
      <c r="B437" s="64">
        <v>26982</v>
      </c>
      <c r="C437" s="63" t="s">
        <v>1565</v>
      </c>
      <c r="D437" s="64" t="s">
        <v>1566</v>
      </c>
      <c r="E437" s="63" t="s">
        <v>389</v>
      </c>
      <c r="F437" s="64" t="s">
        <v>390</v>
      </c>
      <c r="G437" s="64" t="s">
        <v>95</v>
      </c>
      <c r="H437" s="64"/>
      <c r="I437" s="64"/>
      <c r="J437" s="64" t="s">
        <v>166</v>
      </c>
      <c r="K437" s="63" t="s">
        <v>96</v>
      </c>
      <c r="L437" s="63" t="s">
        <v>1511</v>
      </c>
      <c r="M437" s="63" t="s">
        <v>1512</v>
      </c>
      <c r="N437" s="63" t="s">
        <v>1513</v>
      </c>
      <c r="O437" s="63" t="s">
        <v>100</v>
      </c>
      <c r="P437" s="63" t="s">
        <v>101</v>
      </c>
      <c r="Q437" s="63"/>
      <c r="R437" s="65"/>
      <c r="S437" s="77"/>
      <c r="T437" s="78"/>
      <c r="U437" s="79"/>
      <c r="V437" s="77">
        <v>2</v>
      </c>
      <c r="W437" s="80"/>
      <c r="X437" s="81">
        <f t="shared" si="33"/>
        <v>0</v>
      </c>
      <c r="Y437" s="77"/>
      <c r="Z437" s="78"/>
      <c r="AA437" s="79"/>
      <c r="AB437" s="77"/>
      <c r="AC437" s="78"/>
      <c r="AD437" s="79"/>
    </row>
    <row r="438" spans="1:30" x14ac:dyDescent="0.25">
      <c r="A438" s="64" t="s">
        <v>1564</v>
      </c>
      <c r="B438" s="64" t="s">
        <v>168</v>
      </c>
      <c r="C438" s="63" t="s">
        <v>1565</v>
      </c>
      <c r="D438" s="64" t="s">
        <v>169</v>
      </c>
      <c r="E438" s="63" t="s">
        <v>392</v>
      </c>
      <c r="F438" s="64" t="s">
        <v>390</v>
      </c>
      <c r="G438" s="64" t="s">
        <v>95</v>
      </c>
      <c r="H438" s="64"/>
      <c r="I438" s="64"/>
      <c r="J438" s="64" t="s">
        <v>166</v>
      </c>
      <c r="K438" s="63" t="s">
        <v>96</v>
      </c>
      <c r="L438" s="63" t="s">
        <v>1511</v>
      </c>
      <c r="M438" s="63" t="s">
        <v>1512</v>
      </c>
      <c r="N438" s="63" t="s">
        <v>1513</v>
      </c>
      <c r="O438" s="63" t="s">
        <v>100</v>
      </c>
      <c r="P438" s="63" t="s">
        <v>101</v>
      </c>
      <c r="Q438" s="63"/>
      <c r="R438" s="65"/>
      <c r="S438" s="77"/>
      <c r="T438" s="78"/>
      <c r="U438" s="79"/>
      <c r="V438" s="77">
        <v>2</v>
      </c>
      <c r="W438" s="80"/>
      <c r="X438" s="81">
        <f t="shared" si="33"/>
        <v>0</v>
      </c>
      <c r="Y438" s="77"/>
      <c r="Z438" s="78"/>
      <c r="AA438" s="79"/>
      <c r="AB438" s="77"/>
      <c r="AC438" s="78"/>
      <c r="AD438" s="79"/>
    </row>
    <row r="439" spans="1:30" x14ac:dyDescent="0.25">
      <c r="A439" s="64" t="s">
        <v>1567</v>
      </c>
      <c r="B439" s="64">
        <v>24746</v>
      </c>
      <c r="C439" s="63" t="s">
        <v>1568</v>
      </c>
      <c r="D439" s="64" t="s">
        <v>1569</v>
      </c>
      <c r="E439" s="63" t="s">
        <v>1570</v>
      </c>
      <c r="F439" s="64" t="s">
        <v>1571</v>
      </c>
      <c r="G439" s="64"/>
      <c r="H439" s="64"/>
      <c r="I439" s="64"/>
      <c r="J439" s="64"/>
      <c r="K439" s="63" t="s">
        <v>96</v>
      </c>
      <c r="L439" s="63" t="s">
        <v>1511</v>
      </c>
      <c r="M439" s="63" t="s">
        <v>1512</v>
      </c>
      <c r="N439" s="63" t="s">
        <v>1513</v>
      </c>
      <c r="O439" s="63" t="s">
        <v>113</v>
      </c>
      <c r="P439" s="63" t="s">
        <v>114</v>
      </c>
      <c r="Q439" s="63"/>
      <c r="R439" s="65"/>
      <c r="S439" s="77"/>
      <c r="T439" s="78"/>
      <c r="U439" s="79"/>
      <c r="V439" s="77">
        <v>1</v>
      </c>
      <c r="W439" s="80"/>
      <c r="X439" s="81">
        <f t="shared" si="33"/>
        <v>0</v>
      </c>
      <c r="Y439" s="77"/>
      <c r="Z439" s="78"/>
      <c r="AA439" s="79"/>
      <c r="AB439" s="77"/>
      <c r="AC439" s="78"/>
      <c r="AD439" s="79"/>
    </row>
    <row r="440" spans="1:30" x14ac:dyDescent="0.25">
      <c r="A440" s="64" t="s">
        <v>1572</v>
      </c>
      <c r="B440" s="64">
        <v>24747</v>
      </c>
      <c r="C440" s="63" t="s">
        <v>1573</v>
      </c>
      <c r="D440" s="64">
        <v>76023902000</v>
      </c>
      <c r="E440" s="63" t="s">
        <v>1570</v>
      </c>
      <c r="F440" s="64" t="s">
        <v>1571</v>
      </c>
      <c r="G440" s="64"/>
      <c r="H440" s="64"/>
      <c r="I440" s="64"/>
      <c r="J440" s="64"/>
      <c r="K440" s="63" t="s">
        <v>96</v>
      </c>
      <c r="L440" s="63" t="s">
        <v>1511</v>
      </c>
      <c r="M440" s="63" t="s">
        <v>1512</v>
      </c>
      <c r="N440" s="63" t="s">
        <v>1513</v>
      </c>
      <c r="O440" s="63" t="s">
        <v>113</v>
      </c>
      <c r="P440" s="63" t="s">
        <v>114</v>
      </c>
      <c r="Q440" s="63"/>
      <c r="R440" s="65"/>
      <c r="S440" s="77"/>
      <c r="T440" s="78"/>
      <c r="U440" s="79"/>
      <c r="V440" s="77">
        <v>1</v>
      </c>
      <c r="W440" s="80"/>
      <c r="X440" s="81">
        <f t="shared" si="33"/>
        <v>0</v>
      </c>
      <c r="Y440" s="77"/>
      <c r="Z440" s="78"/>
      <c r="AA440" s="79"/>
      <c r="AB440" s="77"/>
      <c r="AC440" s="78"/>
      <c r="AD440" s="79"/>
    </row>
    <row r="441" spans="1:30" x14ac:dyDescent="0.25">
      <c r="A441" s="64" t="s">
        <v>1574</v>
      </c>
      <c r="B441" s="64">
        <v>24748</v>
      </c>
      <c r="C441" s="63" t="s">
        <v>1575</v>
      </c>
      <c r="D441" s="64">
        <v>76023802000</v>
      </c>
      <c r="E441" s="63" t="s">
        <v>1570</v>
      </c>
      <c r="F441" s="64" t="s">
        <v>1571</v>
      </c>
      <c r="G441" s="64"/>
      <c r="H441" s="64"/>
      <c r="I441" s="64"/>
      <c r="J441" s="64"/>
      <c r="K441" s="63" t="s">
        <v>96</v>
      </c>
      <c r="L441" s="63" t="s">
        <v>1511</v>
      </c>
      <c r="M441" s="63" t="s">
        <v>1512</v>
      </c>
      <c r="N441" s="63" t="s">
        <v>1513</v>
      </c>
      <c r="O441" s="63" t="s">
        <v>113</v>
      </c>
      <c r="P441" s="63" t="s">
        <v>114</v>
      </c>
      <c r="Q441" s="63"/>
      <c r="R441" s="65"/>
      <c r="S441" s="77"/>
      <c r="T441" s="78"/>
      <c r="U441" s="79"/>
      <c r="V441" s="77">
        <v>1</v>
      </c>
      <c r="W441" s="80"/>
      <c r="X441" s="81">
        <f t="shared" si="33"/>
        <v>0</v>
      </c>
      <c r="Y441" s="77"/>
      <c r="Z441" s="78"/>
      <c r="AA441" s="79"/>
      <c r="AB441" s="77"/>
      <c r="AC441" s="78"/>
      <c r="AD441" s="79"/>
    </row>
    <row r="442" spans="1:30" x14ac:dyDescent="0.25">
      <c r="A442" s="64" t="s">
        <v>1576</v>
      </c>
      <c r="B442" s="64">
        <v>24776</v>
      </c>
      <c r="C442" s="63" t="s">
        <v>1577</v>
      </c>
      <c r="D442" s="64" t="s">
        <v>1578</v>
      </c>
      <c r="E442" s="63" t="s">
        <v>1535</v>
      </c>
      <c r="F442" s="64" t="s">
        <v>109</v>
      </c>
      <c r="G442" s="64" t="s">
        <v>121</v>
      </c>
      <c r="H442" s="64"/>
      <c r="I442" s="64"/>
      <c r="J442" s="64"/>
      <c r="K442" s="63" t="s">
        <v>96</v>
      </c>
      <c r="L442" s="63" t="s">
        <v>1511</v>
      </c>
      <c r="M442" s="63" t="s">
        <v>1512</v>
      </c>
      <c r="N442" s="63" t="s">
        <v>1513</v>
      </c>
      <c r="O442" s="63" t="s">
        <v>113</v>
      </c>
      <c r="P442" s="63" t="s">
        <v>114</v>
      </c>
      <c r="Q442" s="63"/>
      <c r="R442" s="65"/>
      <c r="S442" s="77"/>
      <c r="T442" s="78"/>
      <c r="U442" s="79"/>
      <c r="V442" s="77">
        <v>1</v>
      </c>
      <c r="W442" s="80"/>
      <c r="X442" s="81">
        <f t="shared" si="33"/>
        <v>0</v>
      </c>
      <c r="Y442" s="77"/>
      <c r="Z442" s="78"/>
      <c r="AA442" s="79"/>
      <c r="AB442" s="77"/>
      <c r="AC442" s="78"/>
      <c r="AD442" s="79"/>
    </row>
    <row r="443" spans="1:30" x14ac:dyDescent="0.25">
      <c r="A443" s="64" t="s">
        <v>1579</v>
      </c>
      <c r="B443" s="64">
        <v>24777</v>
      </c>
      <c r="C443" s="63" t="s">
        <v>1577</v>
      </c>
      <c r="D443" s="64" t="s">
        <v>1580</v>
      </c>
      <c r="E443" s="63" t="s">
        <v>1535</v>
      </c>
      <c r="F443" s="64" t="s">
        <v>109</v>
      </c>
      <c r="G443" s="64" t="s">
        <v>121</v>
      </c>
      <c r="H443" s="64"/>
      <c r="I443" s="64"/>
      <c r="J443" s="64"/>
      <c r="K443" s="63" t="s">
        <v>96</v>
      </c>
      <c r="L443" s="63" t="s">
        <v>1511</v>
      </c>
      <c r="M443" s="63" t="s">
        <v>1512</v>
      </c>
      <c r="N443" s="63" t="s">
        <v>1513</v>
      </c>
      <c r="O443" s="63" t="s">
        <v>113</v>
      </c>
      <c r="P443" s="63" t="s">
        <v>114</v>
      </c>
      <c r="Q443" s="63"/>
      <c r="R443" s="65"/>
      <c r="S443" s="77"/>
      <c r="T443" s="78"/>
      <c r="U443" s="79"/>
      <c r="V443" s="77">
        <v>1</v>
      </c>
      <c r="W443" s="80"/>
      <c r="X443" s="81">
        <f t="shared" si="33"/>
        <v>0</v>
      </c>
      <c r="Y443" s="77"/>
      <c r="Z443" s="78"/>
      <c r="AA443" s="79"/>
      <c r="AB443" s="77"/>
      <c r="AC443" s="78"/>
      <c r="AD443" s="79"/>
    </row>
    <row r="444" spans="1:30" x14ac:dyDescent="0.25">
      <c r="A444" s="64" t="s">
        <v>1581</v>
      </c>
      <c r="B444" s="64">
        <v>24778</v>
      </c>
      <c r="C444" s="63" t="s">
        <v>1577</v>
      </c>
      <c r="D444" s="64" t="s">
        <v>1582</v>
      </c>
      <c r="E444" s="63" t="s">
        <v>1583</v>
      </c>
      <c r="F444" s="64" t="s">
        <v>109</v>
      </c>
      <c r="G444" s="64" t="s">
        <v>121</v>
      </c>
      <c r="H444" s="64"/>
      <c r="I444" s="64"/>
      <c r="J444" s="64"/>
      <c r="K444" s="63" t="s">
        <v>96</v>
      </c>
      <c r="L444" s="63" t="s">
        <v>1511</v>
      </c>
      <c r="M444" s="63" t="s">
        <v>1512</v>
      </c>
      <c r="N444" s="63" t="s">
        <v>1513</v>
      </c>
      <c r="O444" s="63" t="s">
        <v>113</v>
      </c>
      <c r="P444" s="63" t="s">
        <v>114</v>
      </c>
      <c r="Q444" s="63"/>
      <c r="R444" s="65"/>
      <c r="S444" s="77"/>
      <c r="T444" s="78"/>
      <c r="U444" s="79"/>
      <c r="V444" s="77">
        <v>1</v>
      </c>
      <c r="W444" s="80"/>
      <c r="X444" s="81">
        <f t="shared" si="33"/>
        <v>0</v>
      </c>
      <c r="Y444" s="77"/>
      <c r="Z444" s="78"/>
      <c r="AA444" s="79"/>
      <c r="AB444" s="77"/>
      <c r="AC444" s="78"/>
      <c r="AD444" s="79"/>
    </row>
    <row r="445" spans="1:30" x14ac:dyDescent="0.25">
      <c r="A445" s="64" t="s">
        <v>1584</v>
      </c>
      <c r="B445" s="64">
        <v>149952</v>
      </c>
      <c r="C445" s="63" t="s">
        <v>1585</v>
      </c>
      <c r="D445" s="64" t="s">
        <v>1586</v>
      </c>
      <c r="E445" s="63" t="s">
        <v>1583</v>
      </c>
      <c r="F445" s="64" t="s">
        <v>109</v>
      </c>
      <c r="G445" s="64" t="s">
        <v>121</v>
      </c>
      <c r="H445" s="64"/>
      <c r="I445" s="64"/>
      <c r="J445" s="64"/>
      <c r="K445" s="63" t="s">
        <v>96</v>
      </c>
      <c r="L445" s="63" t="s">
        <v>1511</v>
      </c>
      <c r="M445" s="63" t="s">
        <v>1512</v>
      </c>
      <c r="N445" s="63" t="s">
        <v>1513</v>
      </c>
      <c r="O445" s="63" t="s">
        <v>113</v>
      </c>
      <c r="P445" s="63" t="s">
        <v>114</v>
      </c>
      <c r="Q445" s="63"/>
      <c r="R445" s="65"/>
      <c r="S445" s="77"/>
      <c r="T445" s="78"/>
      <c r="U445" s="79"/>
      <c r="V445" s="77">
        <v>1</v>
      </c>
      <c r="W445" s="80"/>
      <c r="X445" s="81">
        <f t="shared" si="33"/>
        <v>0</v>
      </c>
      <c r="Y445" s="77"/>
      <c r="Z445" s="78"/>
      <c r="AA445" s="79"/>
      <c r="AB445" s="77"/>
      <c r="AC445" s="78"/>
      <c r="AD445" s="79"/>
    </row>
    <row r="446" spans="1:30" x14ac:dyDescent="0.25">
      <c r="A446" s="64" t="s">
        <v>1587</v>
      </c>
      <c r="B446" s="64">
        <v>24779</v>
      </c>
      <c r="C446" s="63" t="s">
        <v>1588</v>
      </c>
      <c r="D446" s="64" t="s">
        <v>1589</v>
      </c>
      <c r="E446" s="63" t="s">
        <v>1583</v>
      </c>
      <c r="F446" s="64" t="s">
        <v>109</v>
      </c>
      <c r="G446" s="64" t="s">
        <v>121</v>
      </c>
      <c r="H446" s="64"/>
      <c r="I446" s="64"/>
      <c r="J446" s="64"/>
      <c r="K446" s="63" t="s">
        <v>96</v>
      </c>
      <c r="L446" s="63" t="s">
        <v>1511</v>
      </c>
      <c r="M446" s="63" t="s">
        <v>1512</v>
      </c>
      <c r="N446" s="63" t="s">
        <v>1513</v>
      </c>
      <c r="O446" s="63" t="s">
        <v>113</v>
      </c>
      <c r="P446" s="63" t="s">
        <v>114</v>
      </c>
      <c r="Q446" s="63"/>
      <c r="R446" s="65"/>
      <c r="S446" s="77"/>
      <c r="T446" s="78"/>
      <c r="U446" s="79"/>
      <c r="V446" s="77">
        <v>1</v>
      </c>
      <c r="W446" s="80"/>
      <c r="X446" s="81">
        <f t="shared" si="33"/>
        <v>0</v>
      </c>
      <c r="Y446" s="77"/>
      <c r="Z446" s="78"/>
      <c r="AA446" s="79"/>
      <c r="AB446" s="77"/>
      <c r="AC446" s="78"/>
      <c r="AD446" s="79"/>
    </row>
    <row r="447" spans="1:30" x14ac:dyDescent="0.25">
      <c r="A447" s="64" t="s">
        <v>1590</v>
      </c>
      <c r="B447" s="64">
        <v>153931</v>
      </c>
      <c r="C447" s="63" t="s">
        <v>1591</v>
      </c>
      <c r="D447" s="64" t="s">
        <v>1592</v>
      </c>
      <c r="E447" s="63" t="s">
        <v>1593</v>
      </c>
      <c r="F447" s="64" t="s">
        <v>109</v>
      </c>
      <c r="G447" s="64" t="s">
        <v>121</v>
      </c>
      <c r="H447" s="64"/>
      <c r="I447" s="64"/>
      <c r="J447" s="64"/>
      <c r="K447" s="63" t="s">
        <v>96</v>
      </c>
      <c r="L447" s="63" t="s">
        <v>1511</v>
      </c>
      <c r="M447" s="63" t="s">
        <v>1512</v>
      </c>
      <c r="N447" s="63" t="s">
        <v>1513</v>
      </c>
      <c r="O447" s="63" t="s">
        <v>113</v>
      </c>
      <c r="P447" s="63" t="s">
        <v>114</v>
      </c>
      <c r="Q447" s="63"/>
      <c r="R447" s="65"/>
      <c r="S447" s="77"/>
      <c r="T447" s="78"/>
      <c r="U447" s="79"/>
      <c r="V447" s="77">
        <v>1</v>
      </c>
      <c r="W447" s="80"/>
      <c r="X447" s="81">
        <f t="shared" si="33"/>
        <v>0</v>
      </c>
      <c r="Y447" s="77"/>
      <c r="Z447" s="78"/>
      <c r="AA447" s="79"/>
      <c r="AB447" s="77"/>
      <c r="AC447" s="78"/>
      <c r="AD447" s="79"/>
    </row>
    <row r="448" spans="1:30" x14ac:dyDescent="0.25">
      <c r="A448" s="64" t="s">
        <v>1594</v>
      </c>
      <c r="B448" s="64">
        <v>153932</v>
      </c>
      <c r="C448" s="63" t="s">
        <v>1595</v>
      </c>
      <c r="D448" s="64" t="s">
        <v>1596</v>
      </c>
      <c r="E448" s="63" t="s">
        <v>1593</v>
      </c>
      <c r="F448" s="64" t="s">
        <v>109</v>
      </c>
      <c r="G448" s="64" t="s">
        <v>121</v>
      </c>
      <c r="H448" s="64"/>
      <c r="I448" s="64"/>
      <c r="J448" s="64"/>
      <c r="K448" s="63" t="s">
        <v>96</v>
      </c>
      <c r="L448" s="63" t="s">
        <v>1511</v>
      </c>
      <c r="M448" s="63" t="s">
        <v>1512</v>
      </c>
      <c r="N448" s="63" t="s">
        <v>1513</v>
      </c>
      <c r="O448" s="63" t="s">
        <v>113</v>
      </c>
      <c r="P448" s="63" t="s">
        <v>114</v>
      </c>
      <c r="Q448" s="63"/>
      <c r="R448" s="65"/>
      <c r="S448" s="77"/>
      <c r="T448" s="78"/>
      <c r="U448" s="79"/>
      <c r="V448" s="77">
        <v>1</v>
      </c>
      <c r="W448" s="80"/>
      <c r="X448" s="81">
        <f t="shared" si="33"/>
        <v>0</v>
      </c>
      <c r="Y448" s="77"/>
      <c r="Z448" s="78"/>
      <c r="AA448" s="79"/>
      <c r="AB448" s="77"/>
      <c r="AC448" s="78"/>
      <c r="AD448" s="79"/>
    </row>
    <row r="449" spans="1:30" x14ac:dyDescent="0.25">
      <c r="A449" s="64" t="s">
        <v>1597</v>
      </c>
      <c r="B449" s="64">
        <v>153933</v>
      </c>
      <c r="C449" s="63" t="s">
        <v>1598</v>
      </c>
      <c r="D449" s="64" t="s">
        <v>1599</v>
      </c>
      <c r="E449" s="63" t="s">
        <v>1593</v>
      </c>
      <c r="F449" s="64" t="s">
        <v>109</v>
      </c>
      <c r="G449" s="64" t="s">
        <v>121</v>
      </c>
      <c r="H449" s="64"/>
      <c r="I449" s="64"/>
      <c r="J449" s="64"/>
      <c r="K449" s="63" t="s">
        <v>96</v>
      </c>
      <c r="L449" s="63" t="s">
        <v>1511</v>
      </c>
      <c r="M449" s="63" t="s">
        <v>1512</v>
      </c>
      <c r="N449" s="63" t="s">
        <v>1513</v>
      </c>
      <c r="O449" s="63" t="s">
        <v>113</v>
      </c>
      <c r="P449" s="63" t="s">
        <v>114</v>
      </c>
      <c r="Q449" s="63"/>
      <c r="R449" s="65"/>
      <c r="S449" s="77"/>
      <c r="T449" s="78"/>
      <c r="U449" s="79"/>
      <c r="V449" s="77">
        <v>1</v>
      </c>
      <c r="W449" s="80"/>
      <c r="X449" s="81">
        <f t="shared" si="33"/>
        <v>0</v>
      </c>
      <c r="Y449" s="77"/>
      <c r="Z449" s="78"/>
      <c r="AA449" s="79"/>
      <c r="AB449" s="77"/>
      <c r="AC449" s="78"/>
      <c r="AD449" s="79"/>
    </row>
    <row r="450" spans="1:30" x14ac:dyDescent="0.25">
      <c r="A450" s="64" t="s">
        <v>1600</v>
      </c>
      <c r="B450" s="64">
        <v>153934</v>
      </c>
      <c r="C450" s="63" t="s">
        <v>1601</v>
      </c>
      <c r="D450" s="64" t="s">
        <v>1602</v>
      </c>
      <c r="E450" s="63" t="s">
        <v>1593</v>
      </c>
      <c r="F450" s="64" t="s">
        <v>109</v>
      </c>
      <c r="G450" s="64" t="s">
        <v>121</v>
      </c>
      <c r="H450" s="64"/>
      <c r="I450" s="64"/>
      <c r="J450" s="64"/>
      <c r="K450" s="63" t="s">
        <v>96</v>
      </c>
      <c r="L450" s="63" t="s">
        <v>1511</v>
      </c>
      <c r="M450" s="63" t="s">
        <v>1512</v>
      </c>
      <c r="N450" s="63" t="s">
        <v>1513</v>
      </c>
      <c r="O450" s="63" t="s">
        <v>113</v>
      </c>
      <c r="P450" s="63" t="s">
        <v>114</v>
      </c>
      <c r="Q450" s="63"/>
      <c r="R450" s="65"/>
      <c r="S450" s="77"/>
      <c r="T450" s="78"/>
      <c r="U450" s="79"/>
      <c r="V450" s="77">
        <v>1</v>
      </c>
      <c r="W450" s="80"/>
      <c r="X450" s="81">
        <f t="shared" si="33"/>
        <v>0</v>
      </c>
      <c r="Y450" s="77"/>
      <c r="Z450" s="78"/>
      <c r="AA450" s="79"/>
      <c r="AB450" s="77"/>
      <c r="AC450" s="78"/>
      <c r="AD450" s="79"/>
    </row>
    <row r="451" spans="1:30" x14ac:dyDescent="0.25">
      <c r="A451" s="64" t="s">
        <v>1603</v>
      </c>
      <c r="B451" s="64">
        <v>153935</v>
      </c>
      <c r="C451" s="63" t="s">
        <v>1604</v>
      </c>
      <c r="D451" s="64" t="s">
        <v>1605</v>
      </c>
      <c r="E451" s="63" t="s">
        <v>1606</v>
      </c>
      <c r="F451" s="64" t="s">
        <v>109</v>
      </c>
      <c r="G451" s="64" t="s">
        <v>121</v>
      </c>
      <c r="H451" s="64"/>
      <c r="I451" s="64"/>
      <c r="J451" s="64"/>
      <c r="K451" s="63" t="s">
        <v>96</v>
      </c>
      <c r="L451" s="63" t="s">
        <v>1511</v>
      </c>
      <c r="M451" s="63" t="s">
        <v>1512</v>
      </c>
      <c r="N451" s="63" t="s">
        <v>1513</v>
      </c>
      <c r="O451" s="63" t="s">
        <v>113</v>
      </c>
      <c r="P451" s="63" t="s">
        <v>114</v>
      </c>
      <c r="Q451" s="63"/>
      <c r="R451" s="65"/>
      <c r="S451" s="77"/>
      <c r="T451" s="78"/>
      <c r="U451" s="79"/>
      <c r="V451" s="77">
        <v>1</v>
      </c>
      <c r="W451" s="80"/>
      <c r="X451" s="81">
        <f t="shared" si="33"/>
        <v>0</v>
      </c>
      <c r="Y451" s="77"/>
      <c r="Z451" s="78"/>
      <c r="AA451" s="79"/>
      <c r="AB451" s="77"/>
      <c r="AC451" s="78"/>
      <c r="AD451" s="79"/>
    </row>
    <row r="452" spans="1:30" x14ac:dyDescent="0.25">
      <c r="A452" s="64" t="s">
        <v>1607</v>
      </c>
      <c r="B452" s="64">
        <v>153936</v>
      </c>
      <c r="C452" s="63" t="s">
        <v>1604</v>
      </c>
      <c r="D452" s="64" t="s">
        <v>1608</v>
      </c>
      <c r="E452" s="63" t="s">
        <v>1606</v>
      </c>
      <c r="F452" s="64" t="s">
        <v>109</v>
      </c>
      <c r="G452" s="64" t="s">
        <v>121</v>
      </c>
      <c r="H452" s="64"/>
      <c r="I452" s="64"/>
      <c r="J452" s="64"/>
      <c r="K452" s="63" t="s">
        <v>96</v>
      </c>
      <c r="L452" s="63" t="s">
        <v>1511</v>
      </c>
      <c r="M452" s="63" t="s">
        <v>1512</v>
      </c>
      <c r="N452" s="63" t="s">
        <v>1513</v>
      </c>
      <c r="O452" s="63" t="s">
        <v>113</v>
      </c>
      <c r="P452" s="63" t="s">
        <v>114</v>
      </c>
      <c r="Q452" s="63"/>
      <c r="R452" s="65"/>
      <c r="S452" s="77"/>
      <c r="T452" s="78"/>
      <c r="U452" s="79"/>
      <c r="V452" s="77">
        <v>1</v>
      </c>
      <c r="W452" s="80"/>
      <c r="X452" s="81">
        <f t="shared" si="33"/>
        <v>0</v>
      </c>
      <c r="Y452" s="77"/>
      <c r="Z452" s="78"/>
      <c r="AA452" s="79"/>
      <c r="AB452" s="77"/>
      <c r="AC452" s="78"/>
      <c r="AD452" s="79"/>
    </row>
    <row r="453" spans="1:30" x14ac:dyDescent="0.25">
      <c r="A453" s="64" t="s">
        <v>1609</v>
      </c>
      <c r="B453" s="64">
        <v>149951</v>
      </c>
      <c r="C453" s="63" t="s">
        <v>1610</v>
      </c>
      <c r="D453" s="64" t="s">
        <v>1611</v>
      </c>
      <c r="E453" s="63" t="s">
        <v>1612</v>
      </c>
      <c r="F453" s="64" t="s">
        <v>109</v>
      </c>
      <c r="G453" s="64" t="s">
        <v>121</v>
      </c>
      <c r="H453" s="64"/>
      <c r="I453" s="64"/>
      <c r="J453" s="64"/>
      <c r="K453" s="63" t="s">
        <v>96</v>
      </c>
      <c r="L453" s="63" t="s">
        <v>1511</v>
      </c>
      <c r="M453" s="63" t="s">
        <v>1512</v>
      </c>
      <c r="N453" s="63" t="s">
        <v>1513</v>
      </c>
      <c r="O453" s="63" t="s">
        <v>113</v>
      </c>
      <c r="P453" s="63" t="s">
        <v>114</v>
      </c>
      <c r="Q453" s="63"/>
      <c r="R453" s="65"/>
      <c r="S453" s="77"/>
      <c r="T453" s="78"/>
      <c r="U453" s="79"/>
      <c r="V453" s="77">
        <v>1</v>
      </c>
      <c r="W453" s="80"/>
      <c r="X453" s="81">
        <f t="shared" si="33"/>
        <v>0</v>
      </c>
      <c r="Y453" s="77"/>
      <c r="Z453" s="78"/>
      <c r="AA453" s="79"/>
      <c r="AB453" s="77"/>
      <c r="AC453" s="78"/>
      <c r="AD453" s="79"/>
    </row>
    <row r="454" spans="1:30" x14ac:dyDescent="0.25">
      <c r="A454" s="64" t="s">
        <v>1613</v>
      </c>
      <c r="B454" s="64" t="s">
        <v>169</v>
      </c>
      <c r="C454" s="63" t="s">
        <v>1614</v>
      </c>
      <c r="D454" s="64" t="s">
        <v>1615</v>
      </c>
      <c r="E454" s="63" t="s">
        <v>1616</v>
      </c>
      <c r="F454" s="64" t="s">
        <v>109</v>
      </c>
      <c r="G454" s="64" t="s">
        <v>121</v>
      </c>
      <c r="H454" s="64"/>
      <c r="I454" s="64"/>
      <c r="J454" s="64"/>
      <c r="K454" s="63" t="s">
        <v>96</v>
      </c>
      <c r="L454" s="63" t="s">
        <v>1511</v>
      </c>
      <c r="M454" s="63" t="s">
        <v>1512</v>
      </c>
      <c r="N454" s="63" t="s">
        <v>1513</v>
      </c>
      <c r="O454" s="63" t="s">
        <v>113</v>
      </c>
      <c r="P454" s="63" t="s">
        <v>114</v>
      </c>
      <c r="Q454" s="63"/>
      <c r="R454" s="65"/>
      <c r="S454" s="77"/>
      <c r="T454" s="78"/>
      <c r="U454" s="79"/>
      <c r="V454" s="77">
        <v>1</v>
      </c>
      <c r="W454" s="80"/>
      <c r="X454" s="81">
        <f t="shared" ref="X454:X517" si="39">V454*W454</f>
        <v>0</v>
      </c>
      <c r="Y454" s="77"/>
      <c r="Z454" s="78"/>
      <c r="AA454" s="79"/>
      <c r="AB454" s="77"/>
      <c r="AC454" s="78"/>
      <c r="AD454" s="79"/>
    </row>
    <row r="455" spans="1:30" x14ac:dyDescent="0.25">
      <c r="A455" s="64" t="s">
        <v>1617</v>
      </c>
      <c r="B455" s="64" t="s">
        <v>169</v>
      </c>
      <c r="C455" s="63" t="s">
        <v>1577</v>
      </c>
      <c r="D455" s="64" t="s">
        <v>1618</v>
      </c>
      <c r="E455" s="63" t="s">
        <v>1619</v>
      </c>
      <c r="F455" s="64" t="s">
        <v>109</v>
      </c>
      <c r="G455" s="64" t="s">
        <v>121</v>
      </c>
      <c r="H455" s="64"/>
      <c r="I455" s="64"/>
      <c r="J455" s="64"/>
      <c r="K455" s="63" t="s">
        <v>96</v>
      </c>
      <c r="L455" s="63" t="s">
        <v>1511</v>
      </c>
      <c r="M455" s="63" t="s">
        <v>1512</v>
      </c>
      <c r="N455" s="63" t="s">
        <v>1513</v>
      </c>
      <c r="O455" s="63" t="s">
        <v>113</v>
      </c>
      <c r="P455" s="63" t="s">
        <v>114</v>
      </c>
      <c r="Q455" s="63"/>
      <c r="R455" s="65"/>
      <c r="S455" s="77"/>
      <c r="T455" s="78"/>
      <c r="U455" s="79"/>
      <c r="V455" s="77">
        <v>1</v>
      </c>
      <c r="W455" s="80"/>
      <c r="X455" s="81">
        <f t="shared" si="39"/>
        <v>0</v>
      </c>
      <c r="Y455" s="77"/>
      <c r="Z455" s="78"/>
      <c r="AA455" s="79"/>
      <c r="AB455" s="77"/>
      <c r="AC455" s="78"/>
      <c r="AD455" s="79"/>
    </row>
    <row r="456" spans="1:30" x14ac:dyDescent="0.25">
      <c r="A456" s="64" t="s">
        <v>1620</v>
      </c>
      <c r="B456" s="64">
        <v>153937</v>
      </c>
      <c r="C456" s="63" t="s">
        <v>1621</v>
      </c>
      <c r="D456" s="64" t="s">
        <v>1622</v>
      </c>
      <c r="E456" s="63" t="s">
        <v>1623</v>
      </c>
      <c r="F456" s="64" t="s">
        <v>120</v>
      </c>
      <c r="G456" s="64" t="s">
        <v>121</v>
      </c>
      <c r="H456" s="64"/>
      <c r="I456" s="64"/>
      <c r="J456" s="64"/>
      <c r="K456" s="63" t="s">
        <v>96</v>
      </c>
      <c r="L456" s="63" t="s">
        <v>1511</v>
      </c>
      <c r="M456" s="63" t="s">
        <v>1512</v>
      </c>
      <c r="N456" s="63" t="s">
        <v>1513</v>
      </c>
      <c r="O456" s="63" t="s">
        <v>113</v>
      </c>
      <c r="P456" s="63" t="s">
        <v>114</v>
      </c>
      <c r="Q456" s="63"/>
      <c r="R456" s="65"/>
      <c r="S456" s="77"/>
      <c r="T456" s="78"/>
      <c r="U456" s="79"/>
      <c r="V456" s="77">
        <v>1</v>
      </c>
      <c r="W456" s="80"/>
      <c r="X456" s="81">
        <f t="shared" si="39"/>
        <v>0</v>
      </c>
      <c r="Y456" s="77"/>
      <c r="Z456" s="78"/>
      <c r="AA456" s="79"/>
      <c r="AB456" s="77"/>
      <c r="AC456" s="78"/>
      <c r="AD456" s="79"/>
    </row>
    <row r="457" spans="1:30" x14ac:dyDescent="0.25">
      <c r="A457" s="64" t="s">
        <v>1624</v>
      </c>
      <c r="B457" s="64" t="s">
        <v>169</v>
      </c>
      <c r="C457" s="63" t="s">
        <v>1625</v>
      </c>
      <c r="D457" s="64" t="s">
        <v>1626</v>
      </c>
      <c r="E457" s="63" t="s">
        <v>1627</v>
      </c>
      <c r="F457" s="64" t="s">
        <v>453</v>
      </c>
      <c r="G457" s="64" t="s">
        <v>95</v>
      </c>
      <c r="H457" s="64"/>
      <c r="I457" s="64"/>
      <c r="J457" s="64"/>
      <c r="K457" s="63" t="s">
        <v>96</v>
      </c>
      <c r="L457" s="63" t="s">
        <v>1511</v>
      </c>
      <c r="M457" s="63" t="s">
        <v>1512</v>
      </c>
      <c r="N457" s="63" t="s">
        <v>1513</v>
      </c>
      <c r="O457" s="63" t="s">
        <v>100</v>
      </c>
      <c r="P457" s="63" t="s">
        <v>101</v>
      </c>
      <c r="Q457" s="63"/>
      <c r="R457" s="65"/>
      <c r="S457" s="77"/>
      <c r="T457" s="78"/>
      <c r="U457" s="79"/>
      <c r="V457" s="77">
        <v>2</v>
      </c>
      <c r="W457" s="80"/>
      <c r="X457" s="81">
        <f t="shared" si="39"/>
        <v>0</v>
      </c>
      <c r="Y457" s="77"/>
      <c r="Z457" s="78"/>
      <c r="AA457" s="79"/>
      <c r="AB457" s="77"/>
      <c r="AC457" s="78"/>
      <c r="AD457" s="79"/>
    </row>
    <row r="458" spans="1:30" x14ac:dyDescent="0.25">
      <c r="A458" s="64" t="s">
        <v>1624</v>
      </c>
      <c r="B458" s="64" t="s">
        <v>169</v>
      </c>
      <c r="C458" s="63" t="s">
        <v>1625</v>
      </c>
      <c r="D458" s="64" t="s">
        <v>1628</v>
      </c>
      <c r="E458" s="63" t="s">
        <v>1629</v>
      </c>
      <c r="F458" s="64" t="s">
        <v>453</v>
      </c>
      <c r="G458" s="64" t="s">
        <v>95</v>
      </c>
      <c r="H458" s="64"/>
      <c r="I458" s="64"/>
      <c r="J458" s="64"/>
      <c r="K458" s="63" t="s">
        <v>96</v>
      </c>
      <c r="L458" s="63" t="s">
        <v>1511</v>
      </c>
      <c r="M458" s="63" t="s">
        <v>1512</v>
      </c>
      <c r="N458" s="63" t="s">
        <v>1513</v>
      </c>
      <c r="O458" s="63" t="s">
        <v>100</v>
      </c>
      <c r="P458" s="63" t="s">
        <v>101</v>
      </c>
      <c r="Q458" s="63"/>
      <c r="R458" s="65"/>
      <c r="S458" s="77"/>
      <c r="T458" s="78"/>
      <c r="U458" s="79"/>
      <c r="V458" s="77">
        <v>2</v>
      </c>
      <c r="W458" s="80"/>
      <c r="X458" s="81">
        <f t="shared" si="39"/>
        <v>0</v>
      </c>
      <c r="Y458" s="77"/>
      <c r="Z458" s="78"/>
      <c r="AA458" s="79"/>
      <c r="AB458" s="77"/>
      <c r="AC458" s="78"/>
      <c r="AD458" s="79"/>
    </row>
    <row r="459" spans="1:30" x14ac:dyDescent="0.25">
      <c r="A459" s="64" t="s">
        <v>1630</v>
      </c>
      <c r="B459" s="64" t="s">
        <v>169</v>
      </c>
      <c r="C459" s="63" t="s">
        <v>1631</v>
      </c>
      <c r="D459" s="64" t="s">
        <v>1632</v>
      </c>
      <c r="E459" s="63" t="s">
        <v>1627</v>
      </c>
      <c r="F459" s="64" t="s">
        <v>453</v>
      </c>
      <c r="G459" s="64" t="s">
        <v>95</v>
      </c>
      <c r="H459" s="64"/>
      <c r="I459" s="64"/>
      <c r="J459" s="64"/>
      <c r="K459" s="63" t="s">
        <v>96</v>
      </c>
      <c r="L459" s="63" t="s">
        <v>1511</v>
      </c>
      <c r="M459" s="63" t="s">
        <v>1512</v>
      </c>
      <c r="N459" s="63" t="s">
        <v>1513</v>
      </c>
      <c r="O459" s="63" t="s">
        <v>100</v>
      </c>
      <c r="P459" s="63" t="s">
        <v>101</v>
      </c>
      <c r="Q459" s="63"/>
      <c r="R459" s="65"/>
      <c r="S459" s="77"/>
      <c r="T459" s="78"/>
      <c r="U459" s="79"/>
      <c r="V459" s="77">
        <v>2</v>
      </c>
      <c r="W459" s="80"/>
      <c r="X459" s="81">
        <f t="shared" si="39"/>
        <v>0</v>
      </c>
      <c r="Y459" s="77"/>
      <c r="Z459" s="78"/>
      <c r="AA459" s="79"/>
      <c r="AB459" s="77"/>
      <c r="AC459" s="78"/>
      <c r="AD459" s="79"/>
    </row>
    <row r="460" spans="1:30" x14ac:dyDescent="0.25">
      <c r="A460" s="64" t="s">
        <v>1630</v>
      </c>
      <c r="B460" s="64" t="s">
        <v>169</v>
      </c>
      <c r="C460" s="63" t="s">
        <v>1631</v>
      </c>
      <c r="D460" s="64" t="s">
        <v>1633</v>
      </c>
      <c r="E460" s="63" t="s">
        <v>1629</v>
      </c>
      <c r="F460" s="64" t="s">
        <v>453</v>
      </c>
      <c r="G460" s="64" t="s">
        <v>95</v>
      </c>
      <c r="H460" s="64"/>
      <c r="I460" s="64"/>
      <c r="J460" s="64"/>
      <c r="K460" s="63" t="s">
        <v>96</v>
      </c>
      <c r="L460" s="63" t="s">
        <v>1511</v>
      </c>
      <c r="M460" s="63" t="s">
        <v>1512</v>
      </c>
      <c r="N460" s="63" t="s">
        <v>1513</v>
      </c>
      <c r="O460" s="63" t="s">
        <v>100</v>
      </c>
      <c r="P460" s="63" t="s">
        <v>101</v>
      </c>
      <c r="Q460" s="63"/>
      <c r="R460" s="65"/>
      <c r="S460" s="77"/>
      <c r="T460" s="78"/>
      <c r="U460" s="79"/>
      <c r="V460" s="77">
        <v>2</v>
      </c>
      <c r="W460" s="80"/>
      <c r="X460" s="81">
        <f t="shared" si="39"/>
        <v>0</v>
      </c>
      <c r="Y460" s="77"/>
      <c r="Z460" s="78"/>
      <c r="AA460" s="79"/>
      <c r="AB460" s="77"/>
      <c r="AC460" s="78"/>
      <c r="AD460" s="79"/>
    </row>
    <row r="461" spans="1:30" x14ac:dyDescent="0.25">
      <c r="A461" s="64" t="s">
        <v>1634</v>
      </c>
      <c r="B461" s="64" t="s">
        <v>168</v>
      </c>
      <c r="C461" s="63" t="s">
        <v>1635</v>
      </c>
      <c r="D461" s="64" t="s">
        <v>169</v>
      </c>
      <c r="E461" s="63" t="s">
        <v>392</v>
      </c>
      <c r="F461" s="64" t="s">
        <v>390</v>
      </c>
      <c r="G461" s="64" t="s">
        <v>95</v>
      </c>
      <c r="H461" s="64"/>
      <c r="I461" s="64"/>
      <c r="J461" s="64" t="s">
        <v>166</v>
      </c>
      <c r="K461" s="63" t="s">
        <v>96</v>
      </c>
      <c r="L461" s="63" t="s">
        <v>1511</v>
      </c>
      <c r="M461" s="63" t="s">
        <v>1512</v>
      </c>
      <c r="N461" s="63" t="s">
        <v>1513</v>
      </c>
      <c r="O461" s="63" t="s">
        <v>100</v>
      </c>
      <c r="P461" s="63" t="s">
        <v>101</v>
      </c>
      <c r="Q461" s="63"/>
      <c r="R461" s="65"/>
      <c r="S461" s="77"/>
      <c r="T461" s="78"/>
      <c r="U461" s="79"/>
      <c r="V461" s="77">
        <v>2</v>
      </c>
      <c r="W461" s="80"/>
      <c r="X461" s="81">
        <f t="shared" si="39"/>
        <v>0</v>
      </c>
      <c r="Y461" s="77"/>
      <c r="Z461" s="78"/>
      <c r="AA461" s="79"/>
      <c r="AB461" s="77"/>
      <c r="AC461" s="78"/>
      <c r="AD461" s="79"/>
    </row>
    <row r="462" spans="1:30" x14ac:dyDescent="0.25">
      <c r="A462" s="64" t="s">
        <v>1636</v>
      </c>
      <c r="B462" s="64">
        <v>149445</v>
      </c>
      <c r="C462" s="63" t="s">
        <v>1637</v>
      </c>
      <c r="D462" s="64" t="s">
        <v>1638</v>
      </c>
      <c r="E462" s="63" t="s">
        <v>203</v>
      </c>
      <c r="F462" s="64" t="s">
        <v>390</v>
      </c>
      <c r="G462" s="64" t="s">
        <v>95</v>
      </c>
      <c r="H462" s="64"/>
      <c r="I462" s="64"/>
      <c r="J462" s="64" t="s">
        <v>166</v>
      </c>
      <c r="K462" s="63" t="s">
        <v>96</v>
      </c>
      <c r="L462" s="63" t="s">
        <v>1511</v>
      </c>
      <c r="M462" s="63" t="s">
        <v>1512</v>
      </c>
      <c r="N462" s="63" t="s">
        <v>1513</v>
      </c>
      <c r="O462" s="63" t="s">
        <v>100</v>
      </c>
      <c r="P462" s="63" t="s">
        <v>101</v>
      </c>
      <c r="Q462" s="63"/>
      <c r="R462" s="65"/>
      <c r="S462" s="77"/>
      <c r="T462" s="78"/>
      <c r="U462" s="79"/>
      <c r="V462" s="77">
        <v>2</v>
      </c>
      <c r="W462" s="80"/>
      <c r="X462" s="81">
        <f t="shared" si="39"/>
        <v>0</v>
      </c>
      <c r="Y462" s="77"/>
      <c r="Z462" s="78"/>
      <c r="AA462" s="79"/>
      <c r="AB462" s="77"/>
      <c r="AC462" s="78"/>
      <c r="AD462" s="79"/>
    </row>
    <row r="463" spans="1:30" x14ac:dyDescent="0.25">
      <c r="A463" s="64" t="s">
        <v>1639</v>
      </c>
      <c r="B463" s="64">
        <v>26983</v>
      </c>
      <c r="C463" s="63" t="s">
        <v>1640</v>
      </c>
      <c r="D463" s="64" t="s">
        <v>1641</v>
      </c>
      <c r="E463" s="63" t="s">
        <v>389</v>
      </c>
      <c r="F463" s="64" t="s">
        <v>390</v>
      </c>
      <c r="G463" s="64" t="s">
        <v>95</v>
      </c>
      <c r="H463" s="64"/>
      <c r="I463" s="64"/>
      <c r="J463" s="64" t="s">
        <v>166</v>
      </c>
      <c r="K463" s="63" t="s">
        <v>96</v>
      </c>
      <c r="L463" s="63" t="s">
        <v>1511</v>
      </c>
      <c r="M463" s="63" t="s">
        <v>1512</v>
      </c>
      <c r="N463" s="63" t="s">
        <v>1513</v>
      </c>
      <c r="O463" s="63" t="s">
        <v>100</v>
      </c>
      <c r="P463" s="63" t="s">
        <v>101</v>
      </c>
      <c r="Q463" s="63"/>
      <c r="R463" s="65"/>
      <c r="S463" s="77"/>
      <c r="T463" s="78"/>
      <c r="U463" s="79"/>
      <c r="V463" s="77">
        <v>2</v>
      </c>
      <c r="W463" s="80"/>
      <c r="X463" s="81">
        <f t="shared" si="39"/>
        <v>0</v>
      </c>
      <c r="Y463" s="77"/>
      <c r="Z463" s="78"/>
      <c r="AA463" s="79"/>
      <c r="AB463" s="77"/>
      <c r="AC463" s="78"/>
      <c r="AD463" s="79"/>
    </row>
    <row r="464" spans="1:30" x14ac:dyDescent="0.25">
      <c r="A464" s="64" t="s">
        <v>1639</v>
      </c>
      <c r="B464" s="64" t="s">
        <v>168</v>
      </c>
      <c r="C464" s="63" t="s">
        <v>1640</v>
      </c>
      <c r="D464" s="64" t="s">
        <v>169</v>
      </c>
      <c r="E464" s="63" t="s">
        <v>392</v>
      </c>
      <c r="F464" s="64" t="s">
        <v>390</v>
      </c>
      <c r="G464" s="64" t="s">
        <v>95</v>
      </c>
      <c r="H464" s="64"/>
      <c r="I464" s="64"/>
      <c r="J464" s="64" t="s">
        <v>166</v>
      </c>
      <c r="K464" s="63" t="s">
        <v>96</v>
      </c>
      <c r="L464" s="63" t="s">
        <v>1511</v>
      </c>
      <c r="M464" s="63" t="s">
        <v>1512</v>
      </c>
      <c r="N464" s="63" t="s">
        <v>1513</v>
      </c>
      <c r="O464" s="63" t="s">
        <v>100</v>
      </c>
      <c r="P464" s="63" t="s">
        <v>101</v>
      </c>
      <c r="Q464" s="63"/>
      <c r="R464" s="65"/>
      <c r="S464" s="77"/>
      <c r="T464" s="78"/>
      <c r="U464" s="79"/>
      <c r="V464" s="77">
        <v>2</v>
      </c>
      <c r="W464" s="80"/>
      <c r="X464" s="81">
        <f t="shared" si="39"/>
        <v>0</v>
      </c>
      <c r="Y464" s="77"/>
      <c r="Z464" s="78"/>
      <c r="AA464" s="79"/>
      <c r="AB464" s="77"/>
      <c r="AC464" s="78"/>
      <c r="AD464" s="79"/>
    </row>
    <row r="465" spans="1:30" x14ac:dyDescent="0.25">
      <c r="A465" s="64" t="s">
        <v>1642</v>
      </c>
      <c r="B465" s="64">
        <v>26984</v>
      </c>
      <c r="C465" s="63" t="s">
        <v>1643</v>
      </c>
      <c r="D465" s="64" t="s">
        <v>1644</v>
      </c>
      <c r="E465" s="63" t="s">
        <v>389</v>
      </c>
      <c r="F465" s="64" t="s">
        <v>390</v>
      </c>
      <c r="G465" s="64" t="s">
        <v>95</v>
      </c>
      <c r="H465" s="64"/>
      <c r="I465" s="64"/>
      <c r="J465" s="64" t="s">
        <v>166</v>
      </c>
      <c r="K465" s="63" t="s">
        <v>96</v>
      </c>
      <c r="L465" s="63" t="s">
        <v>1511</v>
      </c>
      <c r="M465" s="63" t="s">
        <v>1512</v>
      </c>
      <c r="N465" s="63" t="s">
        <v>1513</v>
      </c>
      <c r="O465" s="63" t="s">
        <v>100</v>
      </c>
      <c r="P465" s="63" t="s">
        <v>101</v>
      </c>
      <c r="Q465" s="63"/>
      <c r="R465" s="65"/>
      <c r="S465" s="77"/>
      <c r="T465" s="78"/>
      <c r="U465" s="79"/>
      <c r="V465" s="77">
        <v>2</v>
      </c>
      <c r="W465" s="80"/>
      <c r="X465" s="81">
        <f t="shared" si="39"/>
        <v>0</v>
      </c>
      <c r="Y465" s="77"/>
      <c r="Z465" s="78"/>
      <c r="AA465" s="79"/>
      <c r="AB465" s="77"/>
      <c r="AC465" s="78"/>
      <c r="AD465" s="79"/>
    </row>
    <row r="466" spans="1:30" x14ac:dyDescent="0.25">
      <c r="A466" s="64" t="s">
        <v>1642</v>
      </c>
      <c r="B466" s="64" t="s">
        <v>168</v>
      </c>
      <c r="C466" s="63" t="s">
        <v>1643</v>
      </c>
      <c r="D466" s="64" t="s">
        <v>169</v>
      </c>
      <c r="E466" s="63" t="s">
        <v>392</v>
      </c>
      <c r="F466" s="64" t="s">
        <v>390</v>
      </c>
      <c r="G466" s="64" t="s">
        <v>95</v>
      </c>
      <c r="H466" s="64"/>
      <c r="I466" s="64"/>
      <c r="J466" s="64" t="s">
        <v>166</v>
      </c>
      <c r="K466" s="63" t="s">
        <v>96</v>
      </c>
      <c r="L466" s="63" t="s">
        <v>1511</v>
      </c>
      <c r="M466" s="63" t="s">
        <v>1512</v>
      </c>
      <c r="N466" s="63" t="s">
        <v>1513</v>
      </c>
      <c r="O466" s="63" t="s">
        <v>100</v>
      </c>
      <c r="P466" s="63" t="s">
        <v>101</v>
      </c>
      <c r="Q466" s="63"/>
      <c r="R466" s="65"/>
      <c r="S466" s="77"/>
      <c r="T466" s="78"/>
      <c r="U466" s="79"/>
      <c r="V466" s="77">
        <v>2</v>
      </c>
      <c r="W466" s="80"/>
      <c r="X466" s="81">
        <f t="shared" si="39"/>
        <v>0</v>
      </c>
      <c r="Y466" s="77"/>
      <c r="Z466" s="78"/>
      <c r="AA466" s="79"/>
      <c r="AB466" s="77"/>
      <c r="AC466" s="78"/>
      <c r="AD466" s="79"/>
    </row>
    <row r="467" spans="1:30" x14ac:dyDescent="0.25">
      <c r="A467" s="64" t="s">
        <v>1645</v>
      </c>
      <c r="B467" s="64">
        <v>26985</v>
      </c>
      <c r="C467" s="63" t="s">
        <v>1646</v>
      </c>
      <c r="D467" s="64" t="s">
        <v>1647</v>
      </c>
      <c r="E467" s="63" t="s">
        <v>389</v>
      </c>
      <c r="F467" s="64" t="s">
        <v>390</v>
      </c>
      <c r="G467" s="64" t="s">
        <v>95</v>
      </c>
      <c r="H467" s="64"/>
      <c r="I467" s="64"/>
      <c r="J467" s="64" t="s">
        <v>166</v>
      </c>
      <c r="K467" s="63" t="s">
        <v>96</v>
      </c>
      <c r="L467" s="63" t="s">
        <v>1511</v>
      </c>
      <c r="M467" s="63" t="s">
        <v>1512</v>
      </c>
      <c r="N467" s="63" t="s">
        <v>1513</v>
      </c>
      <c r="O467" s="63" t="s">
        <v>100</v>
      </c>
      <c r="P467" s="63" t="s">
        <v>101</v>
      </c>
      <c r="Q467" s="63"/>
      <c r="R467" s="65"/>
      <c r="S467" s="77"/>
      <c r="T467" s="78"/>
      <c r="U467" s="79"/>
      <c r="V467" s="77">
        <v>2</v>
      </c>
      <c r="W467" s="80"/>
      <c r="X467" s="81">
        <f t="shared" si="39"/>
        <v>0</v>
      </c>
      <c r="Y467" s="77"/>
      <c r="Z467" s="78"/>
      <c r="AA467" s="79"/>
      <c r="AB467" s="77"/>
      <c r="AC467" s="78"/>
      <c r="AD467" s="79"/>
    </row>
    <row r="468" spans="1:30" x14ac:dyDescent="0.25">
      <c r="A468" s="64" t="s">
        <v>1645</v>
      </c>
      <c r="B468" s="64" t="s">
        <v>168</v>
      </c>
      <c r="C468" s="63" t="s">
        <v>1646</v>
      </c>
      <c r="D468" s="64" t="s">
        <v>169</v>
      </c>
      <c r="E468" s="63" t="s">
        <v>392</v>
      </c>
      <c r="F468" s="64" t="s">
        <v>390</v>
      </c>
      <c r="G468" s="64" t="s">
        <v>95</v>
      </c>
      <c r="H468" s="64"/>
      <c r="I468" s="64"/>
      <c r="J468" s="64" t="s">
        <v>166</v>
      </c>
      <c r="K468" s="63" t="s">
        <v>96</v>
      </c>
      <c r="L468" s="63" t="s">
        <v>1511</v>
      </c>
      <c r="M468" s="63" t="s">
        <v>1512</v>
      </c>
      <c r="N468" s="63" t="s">
        <v>1513</v>
      </c>
      <c r="O468" s="63" t="s">
        <v>100</v>
      </c>
      <c r="P468" s="63" t="s">
        <v>101</v>
      </c>
      <c r="Q468" s="63"/>
      <c r="R468" s="65"/>
      <c r="S468" s="77"/>
      <c r="T468" s="78"/>
      <c r="U468" s="79"/>
      <c r="V468" s="77">
        <v>2</v>
      </c>
      <c r="W468" s="80"/>
      <c r="X468" s="81">
        <f t="shared" si="39"/>
        <v>0</v>
      </c>
      <c r="Y468" s="77"/>
      <c r="Z468" s="78"/>
      <c r="AA468" s="79"/>
      <c r="AB468" s="77"/>
      <c r="AC468" s="78"/>
      <c r="AD468" s="79"/>
    </row>
    <row r="469" spans="1:30" x14ac:dyDescent="0.25">
      <c r="A469" s="64" t="s">
        <v>1648</v>
      </c>
      <c r="B469" s="64">
        <v>26986</v>
      </c>
      <c r="C469" s="63" t="s">
        <v>1649</v>
      </c>
      <c r="D469" s="64" t="s">
        <v>1650</v>
      </c>
      <c r="E469" s="63" t="s">
        <v>389</v>
      </c>
      <c r="F469" s="64" t="s">
        <v>390</v>
      </c>
      <c r="G469" s="64" t="s">
        <v>95</v>
      </c>
      <c r="H469" s="64"/>
      <c r="I469" s="64"/>
      <c r="J469" s="64" t="s">
        <v>166</v>
      </c>
      <c r="K469" s="63" t="s">
        <v>96</v>
      </c>
      <c r="L469" s="63" t="s">
        <v>1511</v>
      </c>
      <c r="M469" s="63" t="s">
        <v>1512</v>
      </c>
      <c r="N469" s="63" t="s">
        <v>1513</v>
      </c>
      <c r="O469" s="63" t="s">
        <v>100</v>
      </c>
      <c r="P469" s="63" t="s">
        <v>101</v>
      </c>
      <c r="Q469" s="63"/>
      <c r="R469" s="65"/>
      <c r="S469" s="77"/>
      <c r="T469" s="78"/>
      <c r="U469" s="79"/>
      <c r="V469" s="77">
        <v>2</v>
      </c>
      <c r="W469" s="80"/>
      <c r="X469" s="81">
        <f t="shared" si="39"/>
        <v>0</v>
      </c>
      <c r="Y469" s="77"/>
      <c r="Z469" s="78"/>
      <c r="AA469" s="79"/>
      <c r="AB469" s="77"/>
      <c r="AC469" s="78"/>
      <c r="AD469" s="79"/>
    </row>
    <row r="470" spans="1:30" x14ac:dyDescent="0.25">
      <c r="A470" s="64" t="s">
        <v>1648</v>
      </c>
      <c r="B470" s="64" t="s">
        <v>168</v>
      </c>
      <c r="C470" s="63" t="s">
        <v>1649</v>
      </c>
      <c r="D470" s="64" t="s">
        <v>169</v>
      </c>
      <c r="E470" s="63" t="s">
        <v>392</v>
      </c>
      <c r="F470" s="64" t="s">
        <v>390</v>
      </c>
      <c r="G470" s="64" t="s">
        <v>95</v>
      </c>
      <c r="H470" s="64"/>
      <c r="I470" s="64"/>
      <c r="J470" s="64" t="s">
        <v>166</v>
      </c>
      <c r="K470" s="63" t="s">
        <v>96</v>
      </c>
      <c r="L470" s="63" t="s">
        <v>1511</v>
      </c>
      <c r="M470" s="63" t="s">
        <v>1512</v>
      </c>
      <c r="N470" s="63" t="s">
        <v>1513</v>
      </c>
      <c r="O470" s="63" t="s">
        <v>100</v>
      </c>
      <c r="P470" s="63" t="s">
        <v>101</v>
      </c>
      <c r="Q470" s="63"/>
      <c r="R470" s="65"/>
      <c r="S470" s="77"/>
      <c r="T470" s="78"/>
      <c r="U470" s="79"/>
      <c r="V470" s="77">
        <v>2</v>
      </c>
      <c r="W470" s="80"/>
      <c r="X470" s="81">
        <f t="shared" si="39"/>
        <v>0</v>
      </c>
      <c r="Y470" s="77"/>
      <c r="Z470" s="78"/>
      <c r="AA470" s="79"/>
      <c r="AB470" s="77"/>
      <c r="AC470" s="78"/>
      <c r="AD470" s="79"/>
    </row>
    <row r="471" spans="1:30" x14ac:dyDescent="0.25">
      <c r="A471" s="64" t="s">
        <v>1651</v>
      </c>
      <c r="B471" s="64">
        <v>27792</v>
      </c>
      <c r="C471" s="63" t="s">
        <v>1652</v>
      </c>
      <c r="D471" s="64" t="s">
        <v>1653</v>
      </c>
      <c r="E471" s="63" t="s">
        <v>389</v>
      </c>
      <c r="F471" s="64" t="s">
        <v>165</v>
      </c>
      <c r="G471" s="64" t="s">
        <v>95</v>
      </c>
      <c r="H471" s="64"/>
      <c r="I471" s="64"/>
      <c r="J471" s="64" t="s">
        <v>166</v>
      </c>
      <c r="K471" s="63" t="s">
        <v>96</v>
      </c>
      <c r="L471" s="63" t="s">
        <v>1511</v>
      </c>
      <c r="M471" s="63" t="s">
        <v>1512</v>
      </c>
      <c r="N471" s="63" t="s">
        <v>1513</v>
      </c>
      <c r="O471" s="63" t="s">
        <v>100</v>
      </c>
      <c r="P471" s="63" t="s">
        <v>101</v>
      </c>
      <c r="Q471" s="63"/>
      <c r="R471" s="65"/>
      <c r="S471" s="77"/>
      <c r="T471" s="78"/>
      <c r="U471" s="79"/>
      <c r="V471" s="77">
        <v>2</v>
      </c>
      <c r="W471" s="80"/>
      <c r="X471" s="81">
        <f t="shared" si="39"/>
        <v>0</v>
      </c>
      <c r="Y471" s="77"/>
      <c r="Z471" s="78"/>
      <c r="AA471" s="79"/>
      <c r="AB471" s="77"/>
      <c r="AC471" s="78"/>
      <c r="AD471" s="79"/>
    </row>
    <row r="472" spans="1:30" x14ac:dyDescent="0.25">
      <c r="A472" s="64" t="s">
        <v>1651</v>
      </c>
      <c r="B472" s="64" t="s">
        <v>168</v>
      </c>
      <c r="C472" s="63" t="s">
        <v>1652</v>
      </c>
      <c r="D472" s="64" t="s">
        <v>169</v>
      </c>
      <c r="E472" s="63" t="s">
        <v>170</v>
      </c>
      <c r="F472" s="64" t="s">
        <v>165</v>
      </c>
      <c r="G472" s="64" t="s">
        <v>95</v>
      </c>
      <c r="H472" s="64"/>
      <c r="I472" s="64"/>
      <c r="J472" s="64" t="s">
        <v>166</v>
      </c>
      <c r="K472" s="63" t="s">
        <v>96</v>
      </c>
      <c r="L472" s="63" t="s">
        <v>1511</v>
      </c>
      <c r="M472" s="63" t="s">
        <v>1512</v>
      </c>
      <c r="N472" s="63" t="s">
        <v>1513</v>
      </c>
      <c r="O472" s="63" t="s">
        <v>100</v>
      </c>
      <c r="P472" s="63" t="s">
        <v>101</v>
      </c>
      <c r="Q472" s="63"/>
      <c r="R472" s="65"/>
      <c r="S472" s="77"/>
      <c r="T472" s="78"/>
      <c r="U472" s="79"/>
      <c r="V472" s="77">
        <v>2</v>
      </c>
      <c r="W472" s="80"/>
      <c r="X472" s="81">
        <f t="shared" si="39"/>
        <v>0</v>
      </c>
      <c r="Y472" s="77"/>
      <c r="Z472" s="78"/>
      <c r="AA472" s="79"/>
      <c r="AB472" s="77"/>
      <c r="AC472" s="78"/>
      <c r="AD472" s="79"/>
    </row>
    <row r="473" spans="1:30" x14ac:dyDescent="0.25">
      <c r="A473" s="64" t="s">
        <v>1654</v>
      </c>
      <c r="B473" s="64">
        <v>27793</v>
      </c>
      <c r="C473" s="63" t="s">
        <v>1655</v>
      </c>
      <c r="D473" s="64" t="s">
        <v>1656</v>
      </c>
      <c r="E473" s="63" t="s">
        <v>389</v>
      </c>
      <c r="F473" s="64" t="s">
        <v>165</v>
      </c>
      <c r="G473" s="64" t="s">
        <v>95</v>
      </c>
      <c r="H473" s="64"/>
      <c r="I473" s="64"/>
      <c r="J473" s="64" t="s">
        <v>166</v>
      </c>
      <c r="K473" s="63" t="s">
        <v>96</v>
      </c>
      <c r="L473" s="63" t="s">
        <v>1511</v>
      </c>
      <c r="M473" s="63" t="s">
        <v>1512</v>
      </c>
      <c r="N473" s="63" t="s">
        <v>1513</v>
      </c>
      <c r="O473" s="63" t="s">
        <v>100</v>
      </c>
      <c r="P473" s="63" t="s">
        <v>101</v>
      </c>
      <c r="Q473" s="63"/>
      <c r="R473" s="65"/>
      <c r="S473" s="77"/>
      <c r="T473" s="78"/>
      <c r="U473" s="79"/>
      <c r="V473" s="77">
        <v>2</v>
      </c>
      <c r="W473" s="80"/>
      <c r="X473" s="81">
        <f t="shared" si="39"/>
        <v>0</v>
      </c>
      <c r="Y473" s="77"/>
      <c r="Z473" s="78"/>
      <c r="AA473" s="79"/>
      <c r="AB473" s="77"/>
      <c r="AC473" s="78"/>
      <c r="AD473" s="79"/>
    </row>
    <row r="474" spans="1:30" x14ac:dyDescent="0.25">
      <c r="A474" s="64" t="s">
        <v>1654</v>
      </c>
      <c r="B474" s="64" t="s">
        <v>168</v>
      </c>
      <c r="C474" s="63" t="s">
        <v>1655</v>
      </c>
      <c r="D474" s="64" t="s">
        <v>169</v>
      </c>
      <c r="E474" s="63" t="s">
        <v>170</v>
      </c>
      <c r="F474" s="64" t="s">
        <v>165</v>
      </c>
      <c r="G474" s="64" t="s">
        <v>95</v>
      </c>
      <c r="H474" s="64"/>
      <c r="I474" s="64"/>
      <c r="J474" s="64" t="s">
        <v>166</v>
      </c>
      <c r="K474" s="63" t="s">
        <v>96</v>
      </c>
      <c r="L474" s="63" t="s">
        <v>1511</v>
      </c>
      <c r="M474" s="63" t="s">
        <v>1512</v>
      </c>
      <c r="N474" s="63" t="s">
        <v>1513</v>
      </c>
      <c r="O474" s="63" t="s">
        <v>100</v>
      </c>
      <c r="P474" s="63" t="s">
        <v>101</v>
      </c>
      <c r="Q474" s="63"/>
      <c r="R474" s="65"/>
      <c r="S474" s="77"/>
      <c r="T474" s="78"/>
      <c r="U474" s="79"/>
      <c r="V474" s="77">
        <v>2</v>
      </c>
      <c r="W474" s="80"/>
      <c r="X474" s="81">
        <f t="shared" si="39"/>
        <v>0</v>
      </c>
      <c r="Y474" s="77"/>
      <c r="Z474" s="78"/>
      <c r="AA474" s="79"/>
      <c r="AB474" s="77"/>
      <c r="AC474" s="78"/>
      <c r="AD474" s="79"/>
    </row>
    <row r="475" spans="1:30" x14ac:dyDescent="0.25">
      <c r="A475" s="64" t="s">
        <v>1657</v>
      </c>
      <c r="B475" s="64">
        <v>27795</v>
      </c>
      <c r="C475" s="63" t="s">
        <v>1658</v>
      </c>
      <c r="D475" s="64" t="s">
        <v>1659</v>
      </c>
      <c r="E475" s="63" t="s">
        <v>389</v>
      </c>
      <c r="F475" s="64" t="s">
        <v>165</v>
      </c>
      <c r="G475" s="64" t="s">
        <v>95</v>
      </c>
      <c r="H475" s="64"/>
      <c r="I475" s="64"/>
      <c r="J475" s="64" t="s">
        <v>166</v>
      </c>
      <c r="K475" s="63" t="s">
        <v>96</v>
      </c>
      <c r="L475" s="63" t="s">
        <v>1511</v>
      </c>
      <c r="M475" s="63" t="s">
        <v>1512</v>
      </c>
      <c r="N475" s="63" t="s">
        <v>1513</v>
      </c>
      <c r="O475" s="63" t="s">
        <v>100</v>
      </c>
      <c r="P475" s="63" t="s">
        <v>101</v>
      </c>
      <c r="Q475" s="63"/>
      <c r="R475" s="65"/>
      <c r="S475" s="77"/>
      <c r="T475" s="78"/>
      <c r="U475" s="79"/>
      <c r="V475" s="77">
        <v>2</v>
      </c>
      <c r="W475" s="80"/>
      <c r="X475" s="81">
        <f t="shared" si="39"/>
        <v>0</v>
      </c>
      <c r="Y475" s="77"/>
      <c r="Z475" s="78"/>
      <c r="AA475" s="79"/>
      <c r="AB475" s="77"/>
      <c r="AC475" s="78"/>
      <c r="AD475" s="79"/>
    </row>
    <row r="476" spans="1:30" x14ac:dyDescent="0.25">
      <c r="A476" s="64" t="s">
        <v>1657</v>
      </c>
      <c r="B476" s="64" t="s">
        <v>168</v>
      </c>
      <c r="C476" s="63" t="s">
        <v>1658</v>
      </c>
      <c r="D476" s="64" t="s">
        <v>169</v>
      </c>
      <c r="E476" s="63" t="s">
        <v>170</v>
      </c>
      <c r="F476" s="64" t="s">
        <v>165</v>
      </c>
      <c r="G476" s="64" t="s">
        <v>95</v>
      </c>
      <c r="H476" s="64"/>
      <c r="I476" s="64"/>
      <c r="J476" s="64" t="s">
        <v>166</v>
      </c>
      <c r="K476" s="63" t="s">
        <v>96</v>
      </c>
      <c r="L476" s="63" t="s">
        <v>1511</v>
      </c>
      <c r="M476" s="63" t="s">
        <v>1512</v>
      </c>
      <c r="N476" s="63" t="s">
        <v>1513</v>
      </c>
      <c r="O476" s="63" t="s">
        <v>100</v>
      </c>
      <c r="P476" s="63" t="s">
        <v>101</v>
      </c>
      <c r="Q476" s="63"/>
      <c r="R476" s="65"/>
      <c r="S476" s="77"/>
      <c r="T476" s="78"/>
      <c r="U476" s="79"/>
      <c r="V476" s="77">
        <v>2</v>
      </c>
      <c r="W476" s="80"/>
      <c r="X476" s="81">
        <f t="shared" si="39"/>
        <v>0</v>
      </c>
      <c r="Y476" s="77"/>
      <c r="Z476" s="78"/>
      <c r="AA476" s="79"/>
      <c r="AB476" s="77"/>
      <c r="AC476" s="78"/>
      <c r="AD476" s="79"/>
    </row>
    <row r="477" spans="1:30" x14ac:dyDescent="0.25">
      <c r="A477" s="64" t="s">
        <v>1660</v>
      </c>
      <c r="B477" s="64">
        <v>153473</v>
      </c>
      <c r="C477" s="63" t="s">
        <v>1577</v>
      </c>
      <c r="D477" s="63" t="s">
        <v>1618</v>
      </c>
      <c r="E477" s="63" t="s">
        <v>1619</v>
      </c>
      <c r="F477" s="64" t="s">
        <v>109</v>
      </c>
      <c r="G477" s="64" t="s">
        <v>121</v>
      </c>
      <c r="H477" s="64"/>
      <c r="I477" s="64"/>
      <c r="J477" s="64"/>
      <c r="K477" s="63" t="s">
        <v>96</v>
      </c>
      <c r="L477" s="63" t="s">
        <v>1511</v>
      </c>
      <c r="M477" s="63" t="s">
        <v>1512</v>
      </c>
      <c r="N477" s="63" t="s">
        <v>1513</v>
      </c>
      <c r="O477" s="63" t="s">
        <v>113</v>
      </c>
      <c r="P477" s="63" t="s">
        <v>114</v>
      </c>
      <c r="Q477" s="63"/>
      <c r="R477" s="65"/>
      <c r="S477" s="77"/>
      <c r="T477" s="78"/>
      <c r="U477" s="79"/>
      <c r="V477" s="77">
        <v>1</v>
      </c>
      <c r="W477" s="80"/>
      <c r="X477" s="81">
        <f t="shared" si="39"/>
        <v>0</v>
      </c>
      <c r="Y477" s="77"/>
      <c r="Z477" s="78"/>
      <c r="AA477" s="79"/>
      <c r="AB477" s="77"/>
      <c r="AC477" s="78"/>
      <c r="AD477" s="79"/>
    </row>
    <row r="478" spans="1:30" x14ac:dyDescent="0.25">
      <c r="A478" s="64" t="s">
        <v>1661</v>
      </c>
      <c r="B478" s="64">
        <v>24780</v>
      </c>
      <c r="C478" s="63" t="s">
        <v>1662</v>
      </c>
      <c r="D478" s="64" t="s">
        <v>1663</v>
      </c>
      <c r="E478" s="63" t="s">
        <v>1664</v>
      </c>
      <c r="F478" s="64" t="s">
        <v>109</v>
      </c>
      <c r="G478" s="64" t="s">
        <v>121</v>
      </c>
      <c r="H478" s="64"/>
      <c r="I478" s="64"/>
      <c r="J478" s="64"/>
      <c r="K478" s="63" t="s">
        <v>96</v>
      </c>
      <c r="L478" s="63" t="s">
        <v>1511</v>
      </c>
      <c r="M478" s="63" t="s">
        <v>1512</v>
      </c>
      <c r="N478" s="63" t="s">
        <v>1513</v>
      </c>
      <c r="O478" s="63" t="s">
        <v>113</v>
      </c>
      <c r="P478" s="63" t="s">
        <v>114</v>
      </c>
      <c r="Q478" s="63"/>
      <c r="R478" s="65"/>
      <c r="S478" s="77"/>
      <c r="T478" s="78"/>
      <c r="U478" s="79"/>
      <c r="V478" s="77">
        <v>1</v>
      </c>
      <c r="W478" s="80"/>
      <c r="X478" s="81">
        <f t="shared" si="39"/>
        <v>0</v>
      </c>
      <c r="Y478" s="77"/>
      <c r="Z478" s="78"/>
      <c r="AA478" s="79"/>
      <c r="AB478" s="77"/>
      <c r="AC478" s="78"/>
      <c r="AD478" s="79"/>
    </row>
    <row r="479" spans="1:30" x14ac:dyDescent="0.25">
      <c r="A479" s="64" t="s">
        <v>1665</v>
      </c>
      <c r="B479" s="64">
        <v>57051</v>
      </c>
      <c r="C479" s="63" t="s">
        <v>1577</v>
      </c>
      <c r="D479" s="64" t="s">
        <v>1666</v>
      </c>
      <c r="E479" s="63" t="s">
        <v>1667</v>
      </c>
      <c r="F479" s="64" t="s">
        <v>109</v>
      </c>
      <c r="G479" s="64" t="s">
        <v>121</v>
      </c>
      <c r="H479" s="64"/>
      <c r="I479" s="64"/>
      <c r="J479" s="64"/>
      <c r="K479" s="63" t="s">
        <v>96</v>
      </c>
      <c r="L479" s="63" t="s">
        <v>1511</v>
      </c>
      <c r="M479" s="63" t="s">
        <v>1512</v>
      </c>
      <c r="N479" s="63" t="s">
        <v>1513</v>
      </c>
      <c r="O479" s="63" t="s">
        <v>113</v>
      </c>
      <c r="P479" s="63" t="s">
        <v>114</v>
      </c>
      <c r="Q479" s="63"/>
      <c r="R479" s="65"/>
      <c r="S479" s="77"/>
      <c r="T479" s="78"/>
      <c r="U479" s="79"/>
      <c r="V479" s="77">
        <v>1</v>
      </c>
      <c r="W479" s="80"/>
      <c r="X479" s="81">
        <f t="shared" si="39"/>
        <v>0</v>
      </c>
      <c r="Y479" s="77"/>
      <c r="Z479" s="78"/>
      <c r="AA479" s="79"/>
      <c r="AB479" s="77"/>
      <c r="AC479" s="78"/>
      <c r="AD479" s="79"/>
    </row>
    <row r="480" spans="1:30" x14ac:dyDescent="0.25">
      <c r="A480" s="64" t="s">
        <v>1668</v>
      </c>
      <c r="B480" s="64">
        <v>146426</v>
      </c>
      <c r="C480" s="63"/>
      <c r="D480" s="64" t="s">
        <v>1669</v>
      </c>
      <c r="E480" s="63" t="s">
        <v>1670</v>
      </c>
      <c r="F480" s="63" t="s">
        <v>1671</v>
      </c>
      <c r="G480" s="64" t="s">
        <v>1672</v>
      </c>
      <c r="H480" s="64"/>
      <c r="I480" s="64"/>
      <c r="J480" s="64"/>
      <c r="K480" s="63" t="s">
        <v>96</v>
      </c>
      <c r="L480" s="63" t="s">
        <v>1511</v>
      </c>
      <c r="M480" s="63" t="s">
        <v>1512</v>
      </c>
      <c r="N480" s="63" t="s">
        <v>1513</v>
      </c>
      <c r="O480" s="63" t="s">
        <v>113</v>
      </c>
      <c r="P480" s="83" t="s">
        <v>1673</v>
      </c>
      <c r="Q480" s="83"/>
      <c r="R480" s="65"/>
      <c r="S480" s="77"/>
      <c r="T480" s="78"/>
      <c r="U480" s="79"/>
      <c r="V480" s="77"/>
      <c r="W480" s="95"/>
      <c r="X480" s="81">
        <f t="shared" si="39"/>
        <v>0</v>
      </c>
      <c r="Y480" s="77">
        <v>1</v>
      </c>
      <c r="Z480" s="80"/>
      <c r="AA480" s="92">
        <f t="shared" ref="AA480:AA481" si="40">Y480*Z480</f>
        <v>0</v>
      </c>
      <c r="AB480" s="77"/>
      <c r="AC480" s="78"/>
      <c r="AD480" s="79"/>
    </row>
    <row r="481" spans="1:30" x14ac:dyDescent="0.25">
      <c r="A481" s="64" t="s">
        <v>1674</v>
      </c>
      <c r="B481" s="64">
        <v>146427</v>
      </c>
      <c r="C481" s="63"/>
      <c r="D481" s="64" t="s">
        <v>1675</v>
      </c>
      <c r="E481" s="63" t="s">
        <v>1670</v>
      </c>
      <c r="F481" s="63" t="s">
        <v>1671</v>
      </c>
      <c r="G481" s="64" t="s">
        <v>1672</v>
      </c>
      <c r="H481" s="64"/>
      <c r="I481" s="64"/>
      <c r="J481" s="64"/>
      <c r="K481" s="63" t="s">
        <v>96</v>
      </c>
      <c r="L481" s="63" t="s">
        <v>1511</v>
      </c>
      <c r="M481" s="63" t="s">
        <v>1512</v>
      </c>
      <c r="N481" s="63" t="s">
        <v>1513</v>
      </c>
      <c r="O481" s="63" t="s">
        <v>113</v>
      </c>
      <c r="P481" s="83" t="s">
        <v>1673</v>
      </c>
      <c r="Q481" s="83"/>
      <c r="R481" s="65"/>
      <c r="S481" s="77"/>
      <c r="T481" s="78"/>
      <c r="U481" s="79"/>
      <c r="V481" s="77"/>
      <c r="W481" s="95"/>
      <c r="X481" s="81">
        <f t="shared" si="39"/>
        <v>0</v>
      </c>
      <c r="Y481" s="77">
        <v>1</v>
      </c>
      <c r="Z481" s="80"/>
      <c r="AA481" s="92">
        <f t="shared" si="40"/>
        <v>0</v>
      </c>
      <c r="AB481" s="77"/>
      <c r="AC481" s="78"/>
      <c r="AD481" s="79"/>
    </row>
    <row r="482" spans="1:30" x14ac:dyDescent="0.25">
      <c r="A482" s="64" t="s">
        <v>1676</v>
      </c>
      <c r="B482" s="64">
        <v>52292</v>
      </c>
      <c r="C482" s="63" t="s">
        <v>1677</v>
      </c>
      <c r="D482" s="64" t="s">
        <v>1678</v>
      </c>
      <c r="E482" s="63" t="s">
        <v>1232</v>
      </c>
      <c r="F482" s="64" t="s">
        <v>109</v>
      </c>
      <c r="G482" s="64" t="s">
        <v>121</v>
      </c>
      <c r="H482" s="64"/>
      <c r="I482" s="64"/>
      <c r="J482" s="64"/>
      <c r="K482" s="63" t="s">
        <v>502</v>
      </c>
      <c r="L482" s="63" t="s">
        <v>1679</v>
      </c>
      <c r="M482" s="63" t="s">
        <v>1680</v>
      </c>
      <c r="N482" s="63" t="s">
        <v>191</v>
      </c>
      <c r="O482" s="63" t="s">
        <v>113</v>
      </c>
      <c r="P482" s="63" t="s">
        <v>114</v>
      </c>
      <c r="Q482" s="63"/>
      <c r="R482" s="65"/>
      <c r="S482" s="77"/>
      <c r="T482" s="78"/>
      <c r="U482" s="79"/>
      <c r="V482" s="77">
        <v>1</v>
      </c>
      <c r="W482" s="80"/>
      <c r="X482" s="81">
        <f t="shared" si="39"/>
        <v>0</v>
      </c>
      <c r="Y482" s="77"/>
      <c r="Z482" s="78"/>
      <c r="AA482" s="79"/>
      <c r="AB482" s="77"/>
      <c r="AC482" s="78"/>
      <c r="AD482" s="79"/>
    </row>
    <row r="483" spans="1:30" x14ac:dyDescent="0.25">
      <c r="A483" s="64" t="s">
        <v>1681</v>
      </c>
      <c r="B483" s="64">
        <v>14135</v>
      </c>
      <c r="C483" s="63" t="s">
        <v>1682</v>
      </c>
      <c r="D483" s="64" t="s">
        <v>1683</v>
      </c>
      <c r="E483" s="63" t="s">
        <v>1684</v>
      </c>
      <c r="F483" s="64" t="s">
        <v>109</v>
      </c>
      <c r="G483" s="64" t="s">
        <v>121</v>
      </c>
      <c r="H483" s="64"/>
      <c r="I483" s="64"/>
      <c r="J483" s="64"/>
      <c r="K483" s="63" t="s">
        <v>96</v>
      </c>
      <c r="L483" s="63" t="s">
        <v>1685</v>
      </c>
      <c r="M483" s="63" t="s">
        <v>1680</v>
      </c>
      <c r="N483" s="63" t="s">
        <v>191</v>
      </c>
      <c r="O483" s="63" t="s">
        <v>113</v>
      </c>
      <c r="P483" s="63" t="s">
        <v>114</v>
      </c>
      <c r="Q483" s="63"/>
      <c r="R483" s="65"/>
      <c r="S483" s="77"/>
      <c r="T483" s="78"/>
      <c r="U483" s="79"/>
      <c r="V483" s="77">
        <v>1</v>
      </c>
      <c r="W483" s="80"/>
      <c r="X483" s="81">
        <f t="shared" si="39"/>
        <v>0</v>
      </c>
      <c r="Y483" s="77"/>
      <c r="Z483" s="78"/>
      <c r="AA483" s="79"/>
      <c r="AB483" s="77"/>
      <c r="AC483" s="78"/>
      <c r="AD483" s="79"/>
    </row>
    <row r="484" spans="1:30" x14ac:dyDescent="0.25">
      <c r="A484" s="64" t="s">
        <v>1686</v>
      </c>
      <c r="B484" s="64">
        <v>96168</v>
      </c>
      <c r="C484" s="63" t="s">
        <v>1687</v>
      </c>
      <c r="D484" s="64" t="s">
        <v>1688</v>
      </c>
      <c r="E484" s="63" t="s">
        <v>1689</v>
      </c>
      <c r="F484" s="64" t="s">
        <v>109</v>
      </c>
      <c r="G484" s="64" t="s">
        <v>110</v>
      </c>
      <c r="H484" s="64" t="s">
        <v>583</v>
      </c>
      <c r="I484" s="64">
        <v>2023</v>
      </c>
      <c r="J484" s="64" t="s">
        <v>260</v>
      </c>
      <c r="K484" s="63" t="s">
        <v>96</v>
      </c>
      <c r="L484" s="63" t="s">
        <v>1690</v>
      </c>
      <c r="M484" s="63" t="s">
        <v>1680</v>
      </c>
      <c r="N484" s="63" t="s">
        <v>191</v>
      </c>
      <c r="O484" s="63" t="s">
        <v>113</v>
      </c>
      <c r="P484" s="63" t="s">
        <v>114</v>
      </c>
      <c r="Q484" s="63"/>
      <c r="R484" s="65" t="s">
        <v>115</v>
      </c>
      <c r="S484" s="77"/>
      <c r="T484" s="78"/>
      <c r="U484" s="79"/>
      <c r="V484" s="77">
        <v>1</v>
      </c>
      <c r="W484" s="80"/>
      <c r="X484" s="81">
        <f t="shared" si="39"/>
        <v>0</v>
      </c>
      <c r="Y484" s="77"/>
      <c r="Z484" s="78"/>
      <c r="AA484" s="79"/>
      <c r="AB484" s="77">
        <v>1</v>
      </c>
      <c r="AC484" s="80"/>
      <c r="AD484" s="92">
        <f t="shared" ref="AD484" si="41">AB484*AC484</f>
        <v>0</v>
      </c>
    </row>
    <row r="485" spans="1:30" x14ac:dyDescent="0.25">
      <c r="A485" s="64" t="s">
        <v>1691</v>
      </c>
      <c r="B485" s="64">
        <v>63832</v>
      </c>
      <c r="C485" s="63" t="s">
        <v>1692</v>
      </c>
      <c r="D485" s="64" t="s">
        <v>1693</v>
      </c>
      <c r="E485" s="63" t="s">
        <v>1694</v>
      </c>
      <c r="F485" s="64" t="s">
        <v>109</v>
      </c>
      <c r="G485" s="64" t="s">
        <v>121</v>
      </c>
      <c r="H485" s="64"/>
      <c r="I485" s="64"/>
      <c r="J485" s="64"/>
      <c r="K485" s="63" t="s">
        <v>96</v>
      </c>
      <c r="L485" s="63" t="s">
        <v>1690</v>
      </c>
      <c r="M485" s="63" t="s">
        <v>1680</v>
      </c>
      <c r="N485" s="63" t="s">
        <v>191</v>
      </c>
      <c r="O485" s="63" t="s">
        <v>113</v>
      </c>
      <c r="P485" s="63" t="s">
        <v>114</v>
      </c>
      <c r="Q485" s="63"/>
      <c r="R485" s="65"/>
      <c r="S485" s="77"/>
      <c r="T485" s="78"/>
      <c r="U485" s="79"/>
      <c r="V485" s="77">
        <v>1</v>
      </c>
      <c r="W485" s="80"/>
      <c r="X485" s="81">
        <f t="shared" si="39"/>
        <v>0</v>
      </c>
      <c r="Y485" s="77"/>
      <c r="Z485" s="78"/>
      <c r="AA485" s="79"/>
      <c r="AB485" s="77"/>
      <c r="AC485" s="78"/>
      <c r="AD485" s="79"/>
    </row>
    <row r="486" spans="1:30" x14ac:dyDescent="0.25">
      <c r="A486" s="64" t="s">
        <v>1695</v>
      </c>
      <c r="B486" s="64">
        <v>154290</v>
      </c>
      <c r="C486" s="63" t="s">
        <v>1696</v>
      </c>
      <c r="D486" s="64" t="s">
        <v>1697</v>
      </c>
      <c r="E486" s="63" t="s">
        <v>1698</v>
      </c>
      <c r="F486" s="64" t="s">
        <v>109</v>
      </c>
      <c r="G486" s="64" t="s">
        <v>121</v>
      </c>
      <c r="H486" s="64"/>
      <c r="I486" s="64"/>
      <c r="J486" s="64"/>
      <c r="K486" s="63" t="s">
        <v>96</v>
      </c>
      <c r="L486" s="63" t="s">
        <v>1685</v>
      </c>
      <c r="M486" s="63" t="s">
        <v>1680</v>
      </c>
      <c r="N486" s="63" t="s">
        <v>191</v>
      </c>
      <c r="O486" s="63" t="s">
        <v>113</v>
      </c>
      <c r="P486" s="63" t="s">
        <v>114</v>
      </c>
      <c r="Q486" s="63"/>
      <c r="R486" s="65"/>
      <c r="S486" s="77"/>
      <c r="T486" s="78"/>
      <c r="U486" s="79"/>
      <c r="V486" s="77">
        <v>1</v>
      </c>
      <c r="W486" s="80"/>
      <c r="X486" s="81">
        <f t="shared" si="39"/>
        <v>0</v>
      </c>
      <c r="Y486" s="77"/>
      <c r="Z486" s="78"/>
      <c r="AA486" s="79"/>
      <c r="AB486" s="77"/>
      <c r="AC486" s="78"/>
      <c r="AD486" s="79"/>
    </row>
    <row r="487" spans="1:30" x14ac:dyDescent="0.25">
      <c r="A487" s="64" t="s">
        <v>1699</v>
      </c>
      <c r="B487" s="64">
        <v>154291</v>
      </c>
      <c r="C487" s="63" t="s">
        <v>1696</v>
      </c>
      <c r="D487" s="64" t="s">
        <v>1700</v>
      </c>
      <c r="E487" s="63" t="s">
        <v>1701</v>
      </c>
      <c r="F487" s="64" t="s">
        <v>1571</v>
      </c>
      <c r="G487" s="64"/>
      <c r="H487" s="64"/>
      <c r="I487" s="64"/>
      <c r="J487" s="64"/>
      <c r="K487" s="63" t="s">
        <v>96</v>
      </c>
      <c r="L487" s="63" t="s">
        <v>1685</v>
      </c>
      <c r="M487" s="63" t="s">
        <v>1680</v>
      </c>
      <c r="N487" s="63" t="s">
        <v>191</v>
      </c>
      <c r="O487" s="63" t="s">
        <v>113</v>
      </c>
      <c r="P487" s="63" t="s">
        <v>114</v>
      </c>
      <c r="Q487" s="63"/>
      <c r="R487" s="65"/>
      <c r="S487" s="77"/>
      <c r="T487" s="78"/>
      <c r="U487" s="79"/>
      <c r="V487" s="77">
        <v>1</v>
      </c>
      <c r="W487" s="80"/>
      <c r="X487" s="81">
        <f t="shared" si="39"/>
        <v>0</v>
      </c>
      <c r="Y487" s="77"/>
      <c r="Z487" s="78"/>
      <c r="AA487" s="79"/>
      <c r="AB487" s="77"/>
      <c r="AC487" s="78"/>
      <c r="AD487" s="79"/>
    </row>
    <row r="488" spans="1:30" x14ac:dyDescent="0.25">
      <c r="A488" s="64" t="s">
        <v>1702</v>
      </c>
      <c r="B488" s="64">
        <v>154292</v>
      </c>
      <c r="C488" s="63" t="s">
        <v>1696</v>
      </c>
      <c r="D488" s="64" t="s">
        <v>1703</v>
      </c>
      <c r="E488" s="63" t="s">
        <v>1704</v>
      </c>
      <c r="F488" s="64" t="s">
        <v>109</v>
      </c>
      <c r="G488" s="64" t="s">
        <v>121</v>
      </c>
      <c r="H488" s="64"/>
      <c r="I488" s="64"/>
      <c r="J488" s="64"/>
      <c r="K488" s="63" t="s">
        <v>96</v>
      </c>
      <c r="L488" s="63" t="s">
        <v>1685</v>
      </c>
      <c r="M488" s="63" t="s">
        <v>1680</v>
      </c>
      <c r="N488" s="63" t="s">
        <v>191</v>
      </c>
      <c r="O488" s="63" t="s">
        <v>113</v>
      </c>
      <c r="P488" s="63" t="s">
        <v>114</v>
      </c>
      <c r="Q488" s="63"/>
      <c r="R488" s="65"/>
      <c r="S488" s="77"/>
      <c r="T488" s="78"/>
      <c r="U488" s="79"/>
      <c r="V488" s="77">
        <v>1</v>
      </c>
      <c r="W488" s="80"/>
      <c r="X488" s="81">
        <f t="shared" si="39"/>
        <v>0</v>
      </c>
      <c r="Y488" s="77"/>
      <c r="Z488" s="78"/>
      <c r="AA488" s="79"/>
      <c r="AB488" s="77"/>
      <c r="AC488" s="78"/>
      <c r="AD488" s="79"/>
    </row>
    <row r="489" spans="1:30" x14ac:dyDescent="0.25">
      <c r="A489" s="64" t="s">
        <v>1705</v>
      </c>
      <c r="B489" s="64" t="s">
        <v>168</v>
      </c>
      <c r="C489" s="63" t="s">
        <v>1706</v>
      </c>
      <c r="D489" s="64" t="s">
        <v>169</v>
      </c>
      <c r="E489" s="63" t="s">
        <v>170</v>
      </c>
      <c r="F489" s="64" t="s">
        <v>165</v>
      </c>
      <c r="G489" s="64" t="s">
        <v>95</v>
      </c>
      <c r="H489" s="64"/>
      <c r="I489" s="64"/>
      <c r="J489" s="64" t="s">
        <v>166</v>
      </c>
      <c r="K489" s="63" t="s">
        <v>96</v>
      </c>
      <c r="L489" s="63" t="s">
        <v>1690</v>
      </c>
      <c r="M489" s="63" t="s">
        <v>1680</v>
      </c>
      <c r="N489" s="63" t="s">
        <v>191</v>
      </c>
      <c r="O489" s="63" t="s">
        <v>100</v>
      </c>
      <c r="P489" s="63" t="s">
        <v>101</v>
      </c>
      <c r="Q489" s="63"/>
      <c r="R489" s="65"/>
      <c r="S489" s="77"/>
      <c r="T489" s="78"/>
      <c r="U489" s="79"/>
      <c r="V489" s="77">
        <v>2</v>
      </c>
      <c r="W489" s="80"/>
      <c r="X489" s="81">
        <f t="shared" si="39"/>
        <v>0</v>
      </c>
      <c r="Y489" s="77"/>
      <c r="Z489" s="78"/>
      <c r="AA489" s="79"/>
      <c r="AB489" s="77"/>
      <c r="AC489" s="78"/>
      <c r="AD489" s="79"/>
    </row>
    <row r="490" spans="1:30" x14ac:dyDescent="0.25">
      <c r="A490" s="64" t="s">
        <v>1707</v>
      </c>
      <c r="B490" s="64">
        <v>97608</v>
      </c>
      <c r="C490" s="63" t="s">
        <v>1708</v>
      </c>
      <c r="D490" s="64" t="s">
        <v>1709</v>
      </c>
      <c r="E490" s="63" t="s">
        <v>1710</v>
      </c>
      <c r="F490" s="64" t="s">
        <v>165</v>
      </c>
      <c r="G490" s="64" t="s">
        <v>95</v>
      </c>
      <c r="H490" s="64"/>
      <c r="I490" s="64"/>
      <c r="J490" s="64" t="s">
        <v>166</v>
      </c>
      <c r="K490" s="63" t="s">
        <v>96</v>
      </c>
      <c r="L490" s="63" t="s">
        <v>1690</v>
      </c>
      <c r="M490" s="63" t="s">
        <v>1680</v>
      </c>
      <c r="N490" s="63" t="s">
        <v>191</v>
      </c>
      <c r="O490" s="63" t="s">
        <v>100</v>
      </c>
      <c r="P490" s="63" t="s">
        <v>101</v>
      </c>
      <c r="Q490" s="63"/>
      <c r="R490" s="65"/>
      <c r="S490" s="77"/>
      <c r="T490" s="78"/>
      <c r="U490" s="79"/>
      <c r="V490" s="77">
        <v>2</v>
      </c>
      <c r="W490" s="80"/>
      <c r="X490" s="81">
        <f t="shared" si="39"/>
        <v>0</v>
      </c>
      <c r="Y490" s="77"/>
      <c r="Z490" s="78"/>
      <c r="AA490" s="79"/>
      <c r="AB490" s="77"/>
      <c r="AC490" s="78"/>
      <c r="AD490" s="79"/>
    </row>
    <row r="491" spans="1:30" x14ac:dyDescent="0.25">
      <c r="A491" s="64" t="s">
        <v>1711</v>
      </c>
      <c r="B491" s="64" t="s">
        <v>168</v>
      </c>
      <c r="C491" s="63" t="s">
        <v>1712</v>
      </c>
      <c r="D491" s="64" t="s">
        <v>169</v>
      </c>
      <c r="E491" s="63" t="s">
        <v>170</v>
      </c>
      <c r="F491" s="64" t="s">
        <v>165</v>
      </c>
      <c r="G491" s="64" t="s">
        <v>95</v>
      </c>
      <c r="H491" s="64"/>
      <c r="I491" s="64"/>
      <c r="J491" s="64" t="s">
        <v>166</v>
      </c>
      <c r="K491" s="63" t="s">
        <v>96</v>
      </c>
      <c r="L491" s="63" t="s">
        <v>1690</v>
      </c>
      <c r="M491" s="63" t="s">
        <v>1680</v>
      </c>
      <c r="N491" s="63" t="s">
        <v>191</v>
      </c>
      <c r="O491" s="63" t="s">
        <v>100</v>
      </c>
      <c r="P491" s="63" t="s">
        <v>101</v>
      </c>
      <c r="Q491" s="63"/>
      <c r="R491" s="65"/>
      <c r="S491" s="77"/>
      <c r="T491" s="78"/>
      <c r="U491" s="79"/>
      <c r="V491" s="77">
        <v>2</v>
      </c>
      <c r="W491" s="80"/>
      <c r="X491" s="81">
        <f t="shared" si="39"/>
        <v>0</v>
      </c>
      <c r="Y491" s="77"/>
      <c r="Z491" s="78"/>
      <c r="AA491" s="79"/>
      <c r="AB491" s="77"/>
      <c r="AC491" s="78"/>
      <c r="AD491" s="79"/>
    </row>
    <row r="492" spans="1:30" x14ac:dyDescent="0.25">
      <c r="A492" s="64" t="s">
        <v>1713</v>
      </c>
      <c r="B492" s="64">
        <v>97609</v>
      </c>
      <c r="C492" s="63" t="s">
        <v>1714</v>
      </c>
      <c r="D492" s="64" t="s">
        <v>1715</v>
      </c>
      <c r="E492" s="63" t="s">
        <v>1710</v>
      </c>
      <c r="F492" s="64" t="s">
        <v>165</v>
      </c>
      <c r="G492" s="64" t="s">
        <v>95</v>
      </c>
      <c r="H492" s="64"/>
      <c r="I492" s="64"/>
      <c r="J492" s="64" t="s">
        <v>166</v>
      </c>
      <c r="K492" s="63" t="s">
        <v>96</v>
      </c>
      <c r="L492" s="63" t="s">
        <v>1690</v>
      </c>
      <c r="M492" s="63" t="s">
        <v>1680</v>
      </c>
      <c r="N492" s="63" t="s">
        <v>191</v>
      </c>
      <c r="O492" s="63" t="s">
        <v>100</v>
      </c>
      <c r="P492" s="63" t="s">
        <v>101</v>
      </c>
      <c r="Q492" s="63"/>
      <c r="R492" s="65"/>
      <c r="S492" s="77"/>
      <c r="T492" s="78"/>
      <c r="U492" s="79"/>
      <c r="V492" s="77">
        <v>2</v>
      </c>
      <c r="W492" s="80"/>
      <c r="X492" s="81">
        <f t="shared" si="39"/>
        <v>0</v>
      </c>
      <c r="Y492" s="77"/>
      <c r="Z492" s="78"/>
      <c r="AA492" s="79"/>
      <c r="AB492" s="77"/>
      <c r="AC492" s="78"/>
      <c r="AD492" s="79"/>
    </row>
    <row r="493" spans="1:30" x14ac:dyDescent="0.25">
      <c r="A493" s="64" t="s">
        <v>1716</v>
      </c>
      <c r="B493" s="64">
        <v>139046</v>
      </c>
      <c r="C493" s="63" t="s">
        <v>1717</v>
      </c>
      <c r="D493" s="64" t="s">
        <v>1718</v>
      </c>
      <c r="E493" s="63" t="s">
        <v>216</v>
      </c>
      <c r="F493" s="64" t="s">
        <v>175</v>
      </c>
      <c r="G493" s="64" t="s">
        <v>176</v>
      </c>
      <c r="H493" s="64"/>
      <c r="I493" s="64"/>
      <c r="J493" s="64" t="s">
        <v>177</v>
      </c>
      <c r="K493" s="63" t="s">
        <v>96</v>
      </c>
      <c r="L493" s="63" t="s">
        <v>1690</v>
      </c>
      <c r="M493" s="63" t="s">
        <v>1680</v>
      </c>
      <c r="N493" s="63" t="s">
        <v>191</v>
      </c>
      <c r="O493" s="63" t="s">
        <v>113</v>
      </c>
      <c r="P493" s="63" t="s">
        <v>178</v>
      </c>
      <c r="Q493" s="63" t="s">
        <v>179</v>
      </c>
      <c r="R493" s="65"/>
      <c r="S493" s="77">
        <v>52</v>
      </c>
      <c r="T493" s="80"/>
      <c r="U493" s="81">
        <f t="shared" ref="U493" si="42">S493*T493</f>
        <v>0</v>
      </c>
      <c r="V493" s="77">
        <v>1</v>
      </c>
      <c r="W493" s="80"/>
      <c r="X493" s="81">
        <f t="shared" si="39"/>
        <v>0</v>
      </c>
      <c r="Y493" s="77"/>
      <c r="Z493" s="78"/>
      <c r="AA493" s="79"/>
      <c r="AB493" s="77"/>
      <c r="AC493" s="78"/>
      <c r="AD493" s="79"/>
    </row>
    <row r="494" spans="1:30" x14ac:dyDescent="0.25">
      <c r="A494" s="64" t="s">
        <v>1719</v>
      </c>
      <c r="B494" s="64">
        <v>141776</v>
      </c>
      <c r="C494" s="63" t="s">
        <v>1720</v>
      </c>
      <c r="D494" s="64" t="s">
        <v>1721</v>
      </c>
      <c r="E494" s="63" t="s">
        <v>183</v>
      </c>
      <c r="F494" s="64" t="s">
        <v>175</v>
      </c>
      <c r="G494" s="64" t="s">
        <v>121</v>
      </c>
      <c r="H494" s="64"/>
      <c r="I494" s="64"/>
      <c r="J494" s="64" t="s">
        <v>177</v>
      </c>
      <c r="K494" s="63" t="s">
        <v>96</v>
      </c>
      <c r="L494" s="63" t="s">
        <v>1690</v>
      </c>
      <c r="M494" s="63" t="s">
        <v>1680</v>
      </c>
      <c r="N494" s="63" t="s">
        <v>191</v>
      </c>
      <c r="O494" s="63" t="s">
        <v>113</v>
      </c>
      <c r="P494" s="63" t="s">
        <v>184</v>
      </c>
      <c r="Q494" s="63" t="s">
        <v>179</v>
      </c>
      <c r="R494" s="65"/>
      <c r="S494" s="77"/>
      <c r="T494" s="78"/>
      <c r="U494" s="79"/>
      <c r="V494" s="77">
        <v>1</v>
      </c>
      <c r="W494" s="80"/>
      <c r="X494" s="81">
        <f t="shared" si="39"/>
        <v>0</v>
      </c>
      <c r="Y494" s="77"/>
      <c r="Z494" s="78"/>
      <c r="AA494" s="79"/>
      <c r="AB494" s="77"/>
      <c r="AC494" s="78"/>
      <c r="AD494" s="79"/>
    </row>
    <row r="495" spans="1:30" x14ac:dyDescent="0.25">
      <c r="A495" s="64" t="s">
        <v>1722</v>
      </c>
      <c r="B495" s="64">
        <v>141744</v>
      </c>
      <c r="C495" s="63" t="s">
        <v>1723</v>
      </c>
      <c r="D495" s="64" t="s">
        <v>1724</v>
      </c>
      <c r="E495" s="63" t="s">
        <v>183</v>
      </c>
      <c r="F495" s="64" t="s">
        <v>175</v>
      </c>
      <c r="G495" s="64" t="s">
        <v>121</v>
      </c>
      <c r="H495" s="64"/>
      <c r="I495" s="64"/>
      <c r="J495" s="64" t="s">
        <v>177</v>
      </c>
      <c r="K495" s="63" t="s">
        <v>96</v>
      </c>
      <c r="L495" s="63" t="s">
        <v>1690</v>
      </c>
      <c r="M495" s="63" t="s">
        <v>1680</v>
      </c>
      <c r="N495" s="63" t="s">
        <v>191</v>
      </c>
      <c r="O495" s="63" t="s">
        <v>113</v>
      </c>
      <c r="P495" s="63" t="s">
        <v>184</v>
      </c>
      <c r="Q495" s="63" t="s">
        <v>179</v>
      </c>
      <c r="R495" s="65"/>
      <c r="S495" s="77"/>
      <c r="T495" s="78"/>
      <c r="U495" s="79"/>
      <c r="V495" s="77">
        <v>1</v>
      </c>
      <c r="W495" s="80"/>
      <c r="X495" s="81">
        <f t="shared" si="39"/>
        <v>0</v>
      </c>
      <c r="Y495" s="77"/>
      <c r="Z495" s="78"/>
      <c r="AA495" s="79"/>
      <c r="AB495" s="77"/>
      <c r="AC495" s="78"/>
      <c r="AD495" s="79"/>
    </row>
    <row r="496" spans="1:30" x14ac:dyDescent="0.25">
      <c r="A496" s="64" t="s">
        <v>1725</v>
      </c>
      <c r="B496" s="64">
        <v>54213</v>
      </c>
      <c r="C496" s="63" t="s">
        <v>1726</v>
      </c>
      <c r="D496" s="64" t="s">
        <v>1727</v>
      </c>
      <c r="E496" s="63" t="s">
        <v>1728</v>
      </c>
      <c r="F496" s="64" t="s">
        <v>94</v>
      </c>
      <c r="G496" s="64" t="s">
        <v>95</v>
      </c>
      <c r="H496" s="64"/>
      <c r="I496" s="64"/>
      <c r="J496" s="64" t="s">
        <v>809</v>
      </c>
      <c r="K496" s="63" t="s">
        <v>96</v>
      </c>
      <c r="L496" s="63" t="s">
        <v>1690</v>
      </c>
      <c r="M496" s="63" t="s">
        <v>1680</v>
      </c>
      <c r="N496" s="63" t="s">
        <v>191</v>
      </c>
      <c r="O496" s="63" t="s">
        <v>100</v>
      </c>
      <c r="P496" s="63" t="s">
        <v>101</v>
      </c>
      <c r="Q496" s="63"/>
      <c r="R496" s="65"/>
      <c r="S496" s="77"/>
      <c r="T496" s="78"/>
      <c r="U496" s="79"/>
      <c r="V496" s="77">
        <v>2</v>
      </c>
      <c r="W496" s="80"/>
      <c r="X496" s="81">
        <f t="shared" si="39"/>
        <v>0</v>
      </c>
      <c r="Y496" s="77"/>
      <c r="Z496" s="78"/>
      <c r="AA496" s="79"/>
      <c r="AB496" s="77"/>
      <c r="AC496" s="78"/>
      <c r="AD496" s="79"/>
    </row>
    <row r="497" spans="1:30" x14ac:dyDescent="0.25">
      <c r="A497" s="64" t="s">
        <v>1729</v>
      </c>
      <c r="B497" s="64" t="s">
        <v>975</v>
      </c>
      <c r="C497" s="63" t="s">
        <v>1726</v>
      </c>
      <c r="D497" s="64" t="s">
        <v>1730</v>
      </c>
      <c r="E497" s="63" t="s">
        <v>1731</v>
      </c>
      <c r="F497" s="64" t="s">
        <v>94</v>
      </c>
      <c r="G497" s="64" t="s">
        <v>95</v>
      </c>
      <c r="H497" s="64"/>
      <c r="I497" s="64"/>
      <c r="J497" s="64" t="s">
        <v>809</v>
      </c>
      <c r="K497" s="63" t="s">
        <v>96</v>
      </c>
      <c r="L497" s="63" t="s">
        <v>1690</v>
      </c>
      <c r="M497" s="63" t="s">
        <v>1680</v>
      </c>
      <c r="N497" s="63" t="s">
        <v>191</v>
      </c>
      <c r="O497" s="63" t="s">
        <v>100</v>
      </c>
      <c r="P497" s="63" t="s">
        <v>101</v>
      </c>
      <c r="Q497" s="63"/>
      <c r="R497" s="65"/>
      <c r="S497" s="77"/>
      <c r="T497" s="78"/>
      <c r="U497" s="79"/>
      <c r="V497" s="77">
        <v>2</v>
      </c>
      <c r="W497" s="80"/>
      <c r="X497" s="81">
        <f t="shared" si="39"/>
        <v>0</v>
      </c>
      <c r="Y497" s="77"/>
      <c r="Z497" s="78"/>
      <c r="AA497" s="79"/>
      <c r="AB497" s="77"/>
      <c r="AC497" s="78"/>
      <c r="AD497" s="79"/>
    </row>
    <row r="498" spans="1:30" x14ac:dyDescent="0.25">
      <c r="A498" s="64" t="s">
        <v>1732</v>
      </c>
      <c r="B498" s="64">
        <v>146914</v>
      </c>
      <c r="C498" s="63" t="s">
        <v>1733</v>
      </c>
      <c r="D498" s="64" t="s">
        <v>1734</v>
      </c>
      <c r="E498" s="63" t="s">
        <v>183</v>
      </c>
      <c r="F498" s="64" t="s">
        <v>175</v>
      </c>
      <c r="G498" s="64" t="s">
        <v>121</v>
      </c>
      <c r="H498" s="64"/>
      <c r="I498" s="64"/>
      <c r="J498" s="64" t="s">
        <v>177</v>
      </c>
      <c r="K498" s="63" t="s">
        <v>96</v>
      </c>
      <c r="L498" s="63" t="s">
        <v>1690</v>
      </c>
      <c r="M498" s="63" t="s">
        <v>1680</v>
      </c>
      <c r="N498" s="63" t="s">
        <v>191</v>
      </c>
      <c r="O498" s="63" t="s">
        <v>113</v>
      </c>
      <c r="P498" s="63" t="s">
        <v>184</v>
      </c>
      <c r="Q498" s="63" t="s">
        <v>179</v>
      </c>
      <c r="R498" s="65"/>
      <c r="S498" s="77"/>
      <c r="T498" s="78"/>
      <c r="U498" s="79"/>
      <c r="V498" s="77">
        <v>1</v>
      </c>
      <c r="W498" s="80"/>
      <c r="X498" s="81">
        <f t="shared" si="39"/>
        <v>0</v>
      </c>
      <c r="Y498" s="77"/>
      <c r="Z498" s="78"/>
      <c r="AA498" s="79"/>
      <c r="AB498" s="77"/>
      <c r="AC498" s="78"/>
      <c r="AD498" s="79"/>
    </row>
    <row r="499" spans="1:30" x14ac:dyDescent="0.25">
      <c r="A499" s="64" t="s">
        <v>1735</v>
      </c>
      <c r="B499" s="64">
        <v>13901</v>
      </c>
      <c r="C499" s="63" t="s">
        <v>1736</v>
      </c>
      <c r="D499" s="64" t="s">
        <v>1737</v>
      </c>
      <c r="E499" s="63" t="s">
        <v>1738</v>
      </c>
      <c r="F499" s="64" t="s">
        <v>94</v>
      </c>
      <c r="G499" s="64" t="s">
        <v>95</v>
      </c>
      <c r="H499" s="64"/>
      <c r="I499" s="64"/>
      <c r="J499" s="64" t="s">
        <v>809</v>
      </c>
      <c r="K499" s="63" t="s">
        <v>96</v>
      </c>
      <c r="L499" s="63" t="s">
        <v>1690</v>
      </c>
      <c r="M499" s="63" t="s">
        <v>1680</v>
      </c>
      <c r="N499" s="63" t="s">
        <v>191</v>
      </c>
      <c r="O499" s="63" t="s">
        <v>100</v>
      </c>
      <c r="P499" s="63" t="s">
        <v>101</v>
      </c>
      <c r="Q499" s="63"/>
      <c r="R499" s="65"/>
      <c r="S499" s="77"/>
      <c r="T499" s="78"/>
      <c r="U499" s="79"/>
      <c r="V499" s="77">
        <v>2</v>
      </c>
      <c r="W499" s="80"/>
      <c r="X499" s="81">
        <f t="shared" si="39"/>
        <v>0</v>
      </c>
      <c r="Y499" s="77"/>
      <c r="Z499" s="78"/>
      <c r="AA499" s="79"/>
      <c r="AB499" s="77"/>
      <c r="AC499" s="78"/>
      <c r="AD499" s="79"/>
    </row>
    <row r="500" spans="1:30" x14ac:dyDescent="0.25">
      <c r="A500" s="64" t="s">
        <v>1739</v>
      </c>
      <c r="B500" s="64" t="s">
        <v>975</v>
      </c>
      <c r="C500" s="63" t="s">
        <v>1736</v>
      </c>
      <c r="D500" s="64" t="s">
        <v>1730</v>
      </c>
      <c r="E500" s="63" t="s">
        <v>1740</v>
      </c>
      <c r="F500" s="64" t="s">
        <v>94</v>
      </c>
      <c r="G500" s="64" t="s">
        <v>95</v>
      </c>
      <c r="H500" s="64"/>
      <c r="I500" s="64"/>
      <c r="J500" s="64" t="s">
        <v>809</v>
      </c>
      <c r="K500" s="63" t="s">
        <v>96</v>
      </c>
      <c r="L500" s="63" t="s">
        <v>1690</v>
      </c>
      <c r="M500" s="63" t="s">
        <v>1680</v>
      </c>
      <c r="N500" s="63" t="s">
        <v>191</v>
      </c>
      <c r="O500" s="63" t="s">
        <v>100</v>
      </c>
      <c r="P500" s="63" t="s">
        <v>101</v>
      </c>
      <c r="Q500" s="63"/>
      <c r="R500" s="65"/>
      <c r="S500" s="77"/>
      <c r="T500" s="78"/>
      <c r="U500" s="79"/>
      <c r="V500" s="77">
        <v>2</v>
      </c>
      <c r="W500" s="80"/>
      <c r="X500" s="81">
        <f t="shared" si="39"/>
        <v>0</v>
      </c>
      <c r="Y500" s="77"/>
      <c r="Z500" s="78"/>
      <c r="AA500" s="79"/>
      <c r="AB500" s="77"/>
      <c r="AC500" s="78"/>
      <c r="AD500" s="79"/>
    </row>
    <row r="501" spans="1:30" x14ac:dyDescent="0.25">
      <c r="A501" s="63" t="s">
        <v>1741</v>
      </c>
      <c r="B501" s="64">
        <v>153314</v>
      </c>
      <c r="C501" s="63" t="s">
        <v>1742</v>
      </c>
      <c r="D501" s="64" t="s">
        <v>1743</v>
      </c>
      <c r="E501" s="63" t="s">
        <v>1744</v>
      </c>
      <c r="F501" s="63" t="s">
        <v>1120</v>
      </c>
      <c r="G501" s="64" t="s">
        <v>95</v>
      </c>
      <c r="H501" s="64"/>
      <c r="I501" s="64"/>
      <c r="J501" s="64"/>
      <c r="K501" s="63" t="s">
        <v>96</v>
      </c>
      <c r="L501" s="63" t="s">
        <v>1690</v>
      </c>
      <c r="M501" s="63" t="s">
        <v>1680</v>
      </c>
      <c r="N501" s="63" t="s">
        <v>191</v>
      </c>
      <c r="O501" s="63" t="s">
        <v>100</v>
      </c>
      <c r="P501" s="63" t="s">
        <v>101</v>
      </c>
      <c r="Q501" s="63"/>
      <c r="R501" s="65"/>
      <c r="S501" s="77"/>
      <c r="T501" s="78"/>
      <c r="U501" s="79"/>
      <c r="V501" s="77">
        <v>2</v>
      </c>
      <c r="W501" s="80"/>
      <c r="X501" s="81">
        <f t="shared" si="39"/>
        <v>0</v>
      </c>
      <c r="Y501" s="77"/>
      <c r="Z501" s="78"/>
      <c r="AA501" s="79"/>
      <c r="AB501" s="77"/>
      <c r="AC501" s="78"/>
      <c r="AD501" s="79"/>
    </row>
    <row r="502" spans="1:30" x14ac:dyDescent="0.25">
      <c r="A502" s="63" t="s">
        <v>1745</v>
      </c>
      <c r="B502" s="64" t="s">
        <v>169</v>
      </c>
      <c r="C502" s="63" t="s">
        <v>1742</v>
      </c>
      <c r="D502" s="64" t="s">
        <v>1746</v>
      </c>
      <c r="E502" s="63" t="s">
        <v>1747</v>
      </c>
      <c r="F502" s="63" t="s">
        <v>1120</v>
      </c>
      <c r="G502" s="64" t="s">
        <v>95</v>
      </c>
      <c r="H502" s="64"/>
      <c r="I502" s="64"/>
      <c r="J502" s="64"/>
      <c r="K502" s="63" t="s">
        <v>96</v>
      </c>
      <c r="L502" s="63" t="s">
        <v>1690</v>
      </c>
      <c r="M502" s="63" t="s">
        <v>1680</v>
      </c>
      <c r="N502" s="63" t="s">
        <v>191</v>
      </c>
      <c r="O502" s="63" t="s">
        <v>100</v>
      </c>
      <c r="P502" s="63" t="s">
        <v>101</v>
      </c>
      <c r="Q502" s="63"/>
      <c r="R502" s="65"/>
      <c r="S502" s="77"/>
      <c r="T502" s="78"/>
      <c r="U502" s="79"/>
      <c r="V502" s="77">
        <v>2</v>
      </c>
      <c r="W502" s="80"/>
      <c r="X502" s="81">
        <f t="shared" si="39"/>
        <v>0</v>
      </c>
      <c r="Y502" s="77"/>
      <c r="Z502" s="78"/>
      <c r="AA502" s="79"/>
      <c r="AB502" s="77"/>
      <c r="AC502" s="78"/>
      <c r="AD502" s="79"/>
    </row>
    <row r="503" spans="1:30" x14ac:dyDescent="0.25">
      <c r="A503" s="64" t="s">
        <v>1748</v>
      </c>
      <c r="B503" s="64">
        <v>53950</v>
      </c>
      <c r="C503" s="63" t="s">
        <v>1749</v>
      </c>
      <c r="D503" s="64" t="s">
        <v>1750</v>
      </c>
      <c r="E503" s="63" t="s">
        <v>1751</v>
      </c>
      <c r="F503" s="64" t="s">
        <v>109</v>
      </c>
      <c r="G503" s="64" t="s">
        <v>121</v>
      </c>
      <c r="H503" s="64"/>
      <c r="I503" s="64"/>
      <c r="J503" s="64"/>
      <c r="K503" s="63" t="s">
        <v>96</v>
      </c>
      <c r="L503" s="63" t="s">
        <v>1752</v>
      </c>
      <c r="M503" s="63" t="s">
        <v>1753</v>
      </c>
      <c r="N503" s="63" t="s">
        <v>99</v>
      </c>
      <c r="O503" s="63" t="s">
        <v>113</v>
      </c>
      <c r="P503" s="63" t="s">
        <v>114</v>
      </c>
      <c r="Q503" s="63"/>
      <c r="R503" s="65"/>
      <c r="S503" s="77"/>
      <c r="T503" s="78"/>
      <c r="U503" s="79"/>
      <c r="V503" s="77">
        <v>1</v>
      </c>
      <c r="W503" s="80"/>
      <c r="X503" s="81">
        <f t="shared" si="39"/>
        <v>0</v>
      </c>
      <c r="Y503" s="77"/>
      <c r="Z503" s="78"/>
      <c r="AA503" s="79"/>
      <c r="AB503" s="77"/>
      <c r="AC503" s="78"/>
      <c r="AD503" s="79"/>
    </row>
    <row r="504" spans="1:30" x14ac:dyDescent="0.25">
      <c r="A504" s="64" t="s">
        <v>1754</v>
      </c>
      <c r="B504" s="64">
        <v>136546</v>
      </c>
      <c r="C504" s="63" t="s">
        <v>1755</v>
      </c>
      <c r="D504" s="64" t="s">
        <v>1756</v>
      </c>
      <c r="E504" s="63" t="s">
        <v>1757</v>
      </c>
      <c r="F504" s="64" t="s">
        <v>109</v>
      </c>
      <c r="G504" s="64" t="s">
        <v>121</v>
      </c>
      <c r="H504" s="64"/>
      <c r="I504" s="64"/>
      <c r="J504" s="64"/>
      <c r="K504" s="63" t="s">
        <v>96</v>
      </c>
      <c r="L504" s="63" t="s">
        <v>1758</v>
      </c>
      <c r="M504" s="63" t="s">
        <v>1753</v>
      </c>
      <c r="N504" s="63" t="s">
        <v>99</v>
      </c>
      <c r="O504" s="63" t="s">
        <v>113</v>
      </c>
      <c r="P504" s="63" t="s">
        <v>114</v>
      </c>
      <c r="Q504" s="63"/>
      <c r="R504" s="65"/>
      <c r="S504" s="77"/>
      <c r="T504" s="78"/>
      <c r="U504" s="79"/>
      <c r="V504" s="77">
        <v>1</v>
      </c>
      <c r="W504" s="80"/>
      <c r="X504" s="81">
        <f t="shared" si="39"/>
        <v>0</v>
      </c>
      <c r="Y504" s="77"/>
      <c r="Z504" s="78"/>
      <c r="AA504" s="79"/>
      <c r="AB504" s="77"/>
      <c r="AC504" s="78"/>
      <c r="AD504" s="79"/>
    </row>
    <row r="505" spans="1:30" x14ac:dyDescent="0.25">
      <c r="A505" s="64" t="s">
        <v>1759</v>
      </c>
      <c r="B505" s="64">
        <v>135942</v>
      </c>
      <c r="C505" s="63" t="s">
        <v>1760</v>
      </c>
      <c r="D505" s="64" t="s">
        <v>1761</v>
      </c>
      <c r="E505" s="63" t="s">
        <v>1762</v>
      </c>
      <c r="F505" s="64" t="s">
        <v>109</v>
      </c>
      <c r="G505" s="64" t="s">
        <v>121</v>
      </c>
      <c r="H505" s="64"/>
      <c r="I505" s="64"/>
      <c r="J505" s="64"/>
      <c r="K505" s="63" t="s">
        <v>96</v>
      </c>
      <c r="L505" s="63" t="s">
        <v>1763</v>
      </c>
      <c r="M505" s="63" t="s">
        <v>1753</v>
      </c>
      <c r="N505" s="63" t="s">
        <v>99</v>
      </c>
      <c r="O505" s="63" t="s">
        <v>113</v>
      </c>
      <c r="P505" s="63" t="s">
        <v>114</v>
      </c>
      <c r="Q505" s="63"/>
      <c r="R505" s="65"/>
      <c r="S505" s="77"/>
      <c r="T505" s="78"/>
      <c r="U505" s="79"/>
      <c r="V505" s="77">
        <v>1</v>
      </c>
      <c r="W505" s="80"/>
      <c r="X505" s="81">
        <f t="shared" si="39"/>
        <v>0</v>
      </c>
      <c r="Y505" s="77"/>
      <c r="Z505" s="78"/>
      <c r="AA505" s="79"/>
      <c r="AB505" s="77"/>
      <c r="AC505" s="78"/>
      <c r="AD505" s="79"/>
    </row>
    <row r="506" spans="1:30" x14ac:dyDescent="0.25">
      <c r="A506" s="64" t="s">
        <v>1764</v>
      </c>
      <c r="B506" s="64">
        <v>98258</v>
      </c>
      <c r="C506" s="63" t="s">
        <v>1765</v>
      </c>
      <c r="D506" s="64" t="s">
        <v>1766</v>
      </c>
      <c r="E506" s="63" t="s">
        <v>1767</v>
      </c>
      <c r="F506" s="64" t="s">
        <v>109</v>
      </c>
      <c r="G506" s="64" t="s">
        <v>121</v>
      </c>
      <c r="H506" s="64"/>
      <c r="I506" s="64"/>
      <c r="J506" s="64"/>
      <c r="K506" s="63" t="s">
        <v>96</v>
      </c>
      <c r="L506" s="63" t="s">
        <v>1768</v>
      </c>
      <c r="M506" s="63" t="s">
        <v>1753</v>
      </c>
      <c r="N506" s="63" t="s">
        <v>99</v>
      </c>
      <c r="O506" s="63" t="s">
        <v>113</v>
      </c>
      <c r="P506" s="63" t="s">
        <v>114</v>
      </c>
      <c r="Q506" s="63"/>
      <c r="R506" s="65"/>
      <c r="S506" s="77"/>
      <c r="T506" s="78"/>
      <c r="U506" s="79"/>
      <c r="V506" s="77">
        <v>1</v>
      </c>
      <c r="W506" s="80"/>
      <c r="X506" s="81">
        <f t="shared" si="39"/>
        <v>0</v>
      </c>
      <c r="Y506" s="77"/>
      <c r="Z506" s="78"/>
      <c r="AA506" s="79"/>
      <c r="AB506" s="77"/>
      <c r="AC506" s="78"/>
      <c r="AD506" s="79"/>
    </row>
    <row r="507" spans="1:30" x14ac:dyDescent="0.25">
      <c r="A507" s="64" t="s">
        <v>1769</v>
      </c>
      <c r="B507" s="64">
        <v>60919</v>
      </c>
      <c r="C507" s="63" t="s">
        <v>1770</v>
      </c>
      <c r="D507" s="64" t="s">
        <v>1771</v>
      </c>
      <c r="E507" s="63" t="s">
        <v>1772</v>
      </c>
      <c r="F507" s="64" t="s">
        <v>109</v>
      </c>
      <c r="G507" s="64" t="s">
        <v>121</v>
      </c>
      <c r="H507" s="64"/>
      <c r="I507" s="64"/>
      <c r="J507" s="64"/>
      <c r="K507" s="63" t="s">
        <v>96</v>
      </c>
      <c r="L507" s="63" t="s">
        <v>1773</v>
      </c>
      <c r="M507" s="63" t="s">
        <v>1753</v>
      </c>
      <c r="N507" s="63" t="s">
        <v>99</v>
      </c>
      <c r="O507" s="63" t="s">
        <v>113</v>
      </c>
      <c r="P507" s="63" t="s">
        <v>114</v>
      </c>
      <c r="Q507" s="63"/>
      <c r="R507" s="65"/>
      <c r="S507" s="77"/>
      <c r="T507" s="78"/>
      <c r="U507" s="79"/>
      <c r="V507" s="77">
        <v>1</v>
      </c>
      <c r="W507" s="80"/>
      <c r="X507" s="81">
        <f t="shared" si="39"/>
        <v>0</v>
      </c>
      <c r="Y507" s="77"/>
      <c r="Z507" s="78"/>
      <c r="AA507" s="79"/>
      <c r="AB507" s="77"/>
      <c r="AC507" s="78"/>
      <c r="AD507" s="79"/>
    </row>
    <row r="508" spans="1:30" x14ac:dyDescent="0.25">
      <c r="A508" s="64" t="s">
        <v>1774</v>
      </c>
      <c r="B508" s="64">
        <v>60916</v>
      </c>
      <c r="C508" s="63" t="s">
        <v>1775</v>
      </c>
      <c r="D508" s="64" t="s">
        <v>1776</v>
      </c>
      <c r="E508" s="63" t="s">
        <v>1777</v>
      </c>
      <c r="F508" s="64" t="s">
        <v>109</v>
      </c>
      <c r="G508" s="64" t="s">
        <v>121</v>
      </c>
      <c r="H508" s="64"/>
      <c r="I508" s="64"/>
      <c r="J508" s="64"/>
      <c r="K508" s="63" t="s">
        <v>96</v>
      </c>
      <c r="L508" s="63" t="s">
        <v>1773</v>
      </c>
      <c r="M508" s="63" t="s">
        <v>1753</v>
      </c>
      <c r="N508" s="63" t="s">
        <v>99</v>
      </c>
      <c r="O508" s="63" t="s">
        <v>113</v>
      </c>
      <c r="P508" s="63" t="s">
        <v>114</v>
      </c>
      <c r="Q508" s="63"/>
      <c r="R508" s="65"/>
      <c r="S508" s="77"/>
      <c r="T508" s="78"/>
      <c r="U508" s="79"/>
      <c r="V508" s="77">
        <v>1</v>
      </c>
      <c r="W508" s="80"/>
      <c r="X508" s="81">
        <f t="shared" si="39"/>
        <v>0</v>
      </c>
      <c r="Y508" s="77"/>
      <c r="Z508" s="78"/>
      <c r="AA508" s="79"/>
      <c r="AB508" s="77"/>
      <c r="AC508" s="78"/>
      <c r="AD508" s="79"/>
    </row>
    <row r="509" spans="1:30" x14ac:dyDescent="0.25">
      <c r="A509" s="64" t="s">
        <v>1778</v>
      </c>
      <c r="B509" s="64">
        <v>60917</v>
      </c>
      <c r="C509" s="63" t="s">
        <v>1779</v>
      </c>
      <c r="D509" s="64" t="s">
        <v>1780</v>
      </c>
      <c r="E509" s="63" t="s">
        <v>1777</v>
      </c>
      <c r="F509" s="64" t="s">
        <v>109</v>
      </c>
      <c r="G509" s="64" t="s">
        <v>121</v>
      </c>
      <c r="H509" s="64"/>
      <c r="I509" s="64"/>
      <c r="J509" s="64"/>
      <c r="K509" s="63" t="s">
        <v>96</v>
      </c>
      <c r="L509" s="63" t="s">
        <v>1773</v>
      </c>
      <c r="M509" s="63" t="s">
        <v>1753</v>
      </c>
      <c r="N509" s="63" t="s">
        <v>99</v>
      </c>
      <c r="O509" s="63" t="s">
        <v>113</v>
      </c>
      <c r="P509" s="63" t="s">
        <v>114</v>
      </c>
      <c r="Q509" s="63"/>
      <c r="R509" s="65"/>
      <c r="S509" s="77"/>
      <c r="T509" s="78"/>
      <c r="U509" s="79"/>
      <c r="V509" s="77">
        <v>1</v>
      </c>
      <c r="W509" s="80"/>
      <c r="X509" s="81">
        <f t="shared" si="39"/>
        <v>0</v>
      </c>
      <c r="Y509" s="77"/>
      <c r="Z509" s="78"/>
      <c r="AA509" s="79"/>
      <c r="AB509" s="77"/>
      <c r="AC509" s="78"/>
      <c r="AD509" s="79"/>
    </row>
    <row r="510" spans="1:30" x14ac:dyDescent="0.25">
      <c r="A510" s="64" t="s">
        <v>1781</v>
      </c>
      <c r="B510" s="64">
        <v>151639</v>
      </c>
      <c r="C510" s="63" t="s">
        <v>1782</v>
      </c>
      <c r="D510" s="64" t="s">
        <v>1783</v>
      </c>
      <c r="E510" s="63" t="s">
        <v>1784</v>
      </c>
      <c r="F510" s="64" t="s">
        <v>109</v>
      </c>
      <c r="G510" s="64" t="s">
        <v>121</v>
      </c>
      <c r="H510" s="64"/>
      <c r="I510" s="64"/>
      <c r="J510" s="64"/>
      <c r="K510" s="63" t="s">
        <v>96</v>
      </c>
      <c r="L510" s="63" t="s">
        <v>1773</v>
      </c>
      <c r="M510" s="63" t="s">
        <v>1753</v>
      </c>
      <c r="N510" s="63" t="s">
        <v>99</v>
      </c>
      <c r="O510" s="63" t="s">
        <v>113</v>
      </c>
      <c r="P510" s="63" t="s">
        <v>114</v>
      </c>
      <c r="Q510" s="63"/>
      <c r="R510" s="65"/>
      <c r="S510" s="77"/>
      <c r="T510" s="78"/>
      <c r="U510" s="79"/>
      <c r="V510" s="77">
        <v>1</v>
      </c>
      <c r="W510" s="80"/>
      <c r="X510" s="81">
        <f t="shared" si="39"/>
        <v>0</v>
      </c>
      <c r="Y510" s="77"/>
      <c r="Z510" s="78"/>
      <c r="AA510" s="79"/>
      <c r="AB510" s="77"/>
      <c r="AC510" s="78"/>
      <c r="AD510" s="79"/>
    </row>
    <row r="511" spans="1:30" x14ac:dyDescent="0.25">
      <c r="A511" s="64" t="s">
        <v>1785</v>
      </c>
      <c r="B511" s="64">
        <v>151534</v>
      </c>
      <c r="C511" s="63" t="s">
        <v>1786</v>
      </c>
      <c r="D511" s="64" t="s">
        <v>1787</v>
      </c>
      <c r="E511" s="63" t="s">
        <v>654</v>
      </c>
      <c r="F511" s="64" t="s">
        <v>94</v>
      </c>
      <c r="G511" s="64" t="s">
        <v>95</v>
      </c>
      <c r="H511" s="64"/>
      <c r="I511" s="64"/>
      <c r="J511" s="64"/>
      <c r="K511" s="63" t="s">
        <v>96</v>
      </c>
      <c r="L511" s="63" t="s">
        <v>1773</v>
      </c>
      <c r="M511" s="63" t="s">
        <v>1753</v>
      </c>
      <c r="N511" s="63" t="s">
        <v>99</v>
      </c>
      <c r="O511" s="63" t="s">
        <v>100</v>
      </c>
      <c r="P511" s="63" t="s">
        <v>101</v>
      </c>
      <c r="Q511" s="63"/>
      <c r="R511" s="65"/>
      <c r="S511" s="77"/>
      <c r="T511" s="78"/>
      <c r="U511" s="79"/>
      <c r="V511" s="77">
        <v>2</v>
      </c>
      <c r="W511" s="80"/>
      <c r="X511" s="81">
        <f t="shared" si="39"/>
        <v>0</v>
      </c>
      <c r="Y511" s="77"/>
      <c r="Z511" s="78"/>
      <c r="AA511" s="79"/>
      <c r="AB511" s="77"/>
      <c r="AC511" s="78"/>
      <c r="AD511" s="79"/>
    </row>
    <row r="512" spans="1:30" x14ac:dyDescent="0.25">
      <c r="A512" s="64" t="s">
        <v>1788</v>
      </c>
      <c r="B512" s="64">
        <v>151535</v>
      </c>
      <c r="C512" s="63" t="s">
        <v>1789</v>
      </c>
      <c r="D512" s="64" t="s">
        <v>1790</v>
      </c>
      <c r="E512" s="63" t="s">
        <v>674</v>
      </c>
      <c r="F512" s="64" t="s">
        <v>94</v>
      </c>
      <c r="G512" s="64" t="s">
        <v>95</v>
      </c>
      <c r="H512" s="64"/>
      <c r="I512" s="64"/>
      <c r="J512" s="64"/>
      <c r="K512" s="63" t="s">
        <v>96</v>
      </c>
      <c r="L512" s="63" t="s">
        <v>1773</v>
      </c>
      <c r="M512" s="63" t="s">
        <v>1753</v>
      </c>
      <c r="N512" s="63" t="s">
        <v>99</v>
      </c>
      <c r="O512" s="63" t="s">
        <v>100</v>
      </c>
      <c r="P512" s="63" t="s">
        <v>101</v>
      </c>
      <c r="Q512" s="63"/>
      <c r="R512" s="65"/>
      <c r="S512" s="77"/>
      <c r="T512" s="78"/>
      <c r="U512" s="79"/>
      <c r="V512" s="77">
        <v>2</v>
      </c>
      <c r="W512" s="80"/>
      <c r="X512" s="81">
        <f t="shared" si="39"/>
        <v>0</v>
      </c>
      <c r="Y512" s="77"/>
      <c r="Z512" s="78"/>
      <c r="AA512" s="79"/>
      <c r="AB512" s="77"/>
      <c r="AC512" s="78"/>
      <c r="AD512" s="79"/>
    </row>
    <row r="513" spans="1:30" x14ac:dyDescent="0.25">
      <c r="A513" s="64" t="s">
        <v>1791</v>
      </c>
      <c r="B513" s="64">
        <v>151531</v>
      </c>
      <c r="C513" s="63" t="s">
        <v>1792</v>
      </c>
      <c r="D513" s="64" t="s">
        <v>1793</v>
      </c>
      <c r="E513" s="63" t="s">
        <v>1794</v>
      </c>
      <c r="F513" s="64" t="s">
        <v>94</v>
      </c>
      <c r="G513" s="64" t="s">
        <v>95</v>
      </c>
      <c r="H513" s="64"/>
      <c r="I513" s="64"/>
      <c r="J513" s="64"/>
      <c r="K513" s="63" t="s">
        <v>96</v>
      </c>
      <c r="L513" s="63" t="s">
        <v>1773</v>
      </c>
      <c r="M513" s="63" t="s">
        <v>1753</v>
      </c>
      <c r="N513" s="63" t="s">
        <v>99</v>
      </c>
      <c r="O513" s="63" t="s">
        <v>100</v>
      </c>
      <c r="P513" s="63" t="s">
        <v>101</v>
      </c>
      <c r="Q513" s="63"/>
      <c r="R513" s="65"/>
      <c r="S513" s="77"/>
      <c r="T513" s="78"/>
      <c r="U513" s="79"/>
      <c r="V513" s="77">
        <v>2</v>
      </c>
      <c r="W513" s="80"/>
      <c r="X513" s="81">
        <f t="shared" si="39"/>
        <v>0</v>
      </c>
      <c r="Y513" s="77"/>
      <c r="Z513" s="78"/>
      <c r="AA513" s="79"/>
      <c r="AB513" s="77"/>
      <c r="AC513" s="78"/>
      <c r="AD513" s="79"/>
    </row>
    <row r="514" spans="1:30" x14ac:dyDescent="0.25">
      <c r="A514" s="64" t="s">
        <v>1795</v>
      </c>
      <c r="B514" s="64" t="s">
        <v>169</v>
      </c>
      <c r="C514" s="63" t="s">
        <v>1792</v>
      </c>
      <c r="D514" s="64" t="s">
        <v>1796</v>
      </c>
      <c r="E514" s="63" t="s">
        <v>674</v>
      </c>
      <c r="F514" s="64" t="s">
        <v>94</v>
      </c>
      <c r="G514" s="64" t="s">
        <v>95</v>
      </c>
      <c r="H514" s="64"/>
      <c r="I514" s="64"/>
      <c r="J514" s="64"/>
      <c r="K514" s="63" t="s">
        <v>96</v>
      </c>
      <c r="L514" s="63" t="s">
        <v>1773</v>
      </c>
      <c r="M514" s="63" t="s">
        <v>1753</v>
      </c>
      <c r="N514" s="63" t="s">
        <v>99</v>
      </c>
      <c r="O514" s="63" t="s">
        <v>100</v>
      </c>
      <c r="P514" s="63" t="s">
        <v>101</v>
      </c>
      <c r="Q514" s="63"/>
      <c r="R514" s="65"/>
      <c r="S514" s="77"/>
      <c r="T514" s="78"/>
      <c r="U514" s="79"/>
      <c r="V514" s="77">
        <v>2</v>
      </c>
      <c r="W514" s="80"/>
      <c r="X514" s="81">
        <f t="shared" si="39"/>
        <v>0</v>
      </c>
      <c r="Y514" s="77"/>
      <c r="Z514" s="78"/>
      <c r="AA514" s="79"/>
      <c r="AB514" s="77"/>
      <c r="AC514" s="78"/>
      <c r="AD514" s="79"/>
    </row>
    <row r="515" spans="1:30" x14ac:dyDescent="0.25">
      <c r="A515" s="64" t="s">
        <v>1797</v>
      </c>
      <c r="B515" s="64">
        <v>60973</v>
      </c>
      <c r="C515" s="63" t="s">
        <v>1798</v>
      </c>
      <c r="D515" s="64" t="s">
        <v>1799</v>
      </c>
      <c r="E515" s="63" t="s">
        <v>389</v>
      </c>
      <c r="F515" s="64" t="s">
        <v>165</v>
      </c>
      <c r="G515" s="64" t="s">
        <v>95</v>
      </c>
      <c r="H515" s="64"/>
      <c r="I515" s="64"/>
      <c r="J515" s="64" t="s">
        <v>166</v>
      </c>
      <c r="K515" s="63" t="s">
        <v>96</v>
      </c>
      <c r="L515" s="63" t="s">
        <v>1773</v>
      </c>
      <c r="M515" s="63" t="s">
        <v>1753</v>
      </c>
      <c r="N515" s="63" t="s">
        <v>99</v>
      </c>
      <c r="O515" s="63" t="s">
        <v>100</v>
      </c>
      <c r="P515" s="63" t="s">
        <v>101</v>
      </c>
      <c r="Q515" s="63"/>
      <c r="R515" s="65"/>
      <c r="S515" s="77"/>
      <c r="T515" s="78"/>
      <c r="U515" s="79"/>
      <c r="V515" s="77">
        <v>2</v>
      </c>
      <c r="W515" s="80"/>
      <c r="X515" s="81">
        <f t="shared" si="39"/>
        <v>0</v>
      </c>
      <c r="Y515" s="77"/>
      <c r="Z515" s="78"/>
      <c r="AA515" s="79"/>
      <c r="AB515" s="77"/>
      <c r="AC515" s="78"/>
      <c r="AD515" s="79"/>
    </row>
    <row r="516" spans="1:30" x14ac:dyDescent="0.25">
      <c r="A516" s="64" t="s">
        <v>1800</v>
      </c>
      <c r="B516" s="64" t="s">
        <v>168</v>
      </c>
      <c r="C516" s="63" t="s">
        <v>1798</v>
      </c>
      <c r="D516" s="64" t="s">
        <v>169</v>
      </c>
      <c r="E516" s="63" t="s">
        <v>170</v>
      </c>
      <c r="F516" s="64" t="s">
        <v>165</v>
      </c>
      <c r="G516" s="64" t="s">
        <v>95</v>
      </c>
      <c r="H516" s="64"/>
      <c r="I516" s="64"/>
      <c r="J516" s="64" t="s">
        <v>166</v>
      </c>
      <c r="K516" s="63" t="s">
        <v>96</v>
      </c>
      <c r="L516" s="63" t="s">
        <v>1773</v>
      </c>
      <c r="M516" s="63" t="s">
        <v>1753</v>
      </c>
      <c r="N516" s="63" t="s">
        <v>99</v>
      </c>
      <c r="O516" s="63" t="s">
        <v>100</v>
      </c>
      <c r="P516" s="63" t="s">
        <v>101</v>
      </c>
      <c r="Q516" s="63"/>
      <c r="R516" s="65"/>
      <c r="S516" s="77"/>
      <c r="T516" s="78"/>
      <c r="U516" s="79"/>
      <c r="V516" s="77">
        <v>2</v>
      </c>
      <c r="W516" s="80"/>
      <c r="X516" s="81">
        <f t="shared" si="39"/>
        <v>0</v>
      </c>
      <c r="Y516" s="77"/>
      <c r="Z516" s="78"/>
      <c r="AA516" s="79"/>
      <c r="AB516" s="77"/>
      <c r="AC516" s="78"/>
      <c r="AD516" s="79"/>
    </row>
    <row r="517" spans="1:30" x14ac:dyDescent="0.25">
      <c r="A517" s="64" t="s">
        <v>1801</v>
      </c>
      <c r="B517" s="64">
        <v>147636</v>
      </c>
      <c r="C517" s="63" t="s">
        <v>1802</v>
      </c>
      <c r="D517" s="64" t="s">
        <v>1803</v>
      </c>
      <c r="E517" s="63" t="s">
        <v>654</v>
      </c>
      <c r="F517" s="64" t="s">
        <v>157</v>
      </c>
      <c r="G517" s="64" t="s">
        <v>95</v>
      </c>
      <c r="H517" s="64"/>
      <c r="I517" s="64"/>
      <c r="J517" s="64"/>
      <c r="K517" s="63" t="s">
        <v>96</v>
      </c>
      <c r="L517" s="63" t="s">
        <v>1773</v>
      </c>
      <c r="M517" s="63" t="s">
        <v>1753</v>
      </c>
      <c r="N517" s="63" t="s">
        <v>99</v>
      </c>
      <c r="O517" s="63" t="s">
        <v>100</v>
      </c>
      <c r="P517" s="63" t="s">
        <v>101</v>
      </c>
      <c r="Q517" s="63"/>
      <c r="R517" s="65"/>
      <c r="S517" s="77"/>
      <c r="T517" s="78"/>
      <c r="U517" s="79"/>
      <c r="V517" s="77">
        <v>2</v>
      </c>
      <c r="W517" s="80"/>
      <c r="X517" s="81">
        <f t="shared" si="39"/>
        <v>0</v>
      </c>
      <c r="Y517" s="77"/>
      <c r="Z517" s="78"/>
      <c r="AA517" s="79"/>
      <c r="AB517" s="77"/>
      <c r="AC517" s="78"/>
      <c r="AD517" s="79"/>
    </row>
    <row r="518" spans="1:30" x14ac:dyDescent="0.25">
      <c r="A518" s="64" t="s">
        <v>1804</v>
      </c>
      <c r="B518" s="64">
        <v>147637</v>
      </c>
      <c r="C518" s="63" t="s">
        <v>1805</v>
      </c>
      <c r="D518" s="64" t="s">
        <v>1806</v>
      </c>
      <c r="E518" s="63" t="s">
        <v>664</v>
      </c>
      <c r="F518" s="64" t="s">
        <v>157</v>
      </c>
      <c r="G518" s="64" t="s">
        <v>95</v>
      </c>
      <c r="H518" s="64"/>
      <c r="I518" s="64"/>
      <c r="J518" s="64"/>
      <c r="K518" s="63" t="s">
        <v>96</v>
      </c>
      <c r="L518" s="63" t="s">
        <v>1773</v>
      </c>
      <c r="M518" s="63" t="s">
        <v>1753</v>
      </c>
      <c r="N518" s="63" t="s">
        <v>99</v>
      </c>
      <c r="O518" s="63" t="s">
        <v>100</v>
      </c>
      <c r="P518" s="63" t="s">
        <v>101</v>
      </c>
      <c r="Q518" s="63" t="s">
        <v>161</v>
      </c>
      <c r="R518" s="65"/>
      <c r="S518" s="77"/>
      <c r="T518" s="78"/>
      <c r="U518" s="79"/>
      <c r="V518" s="77">
        <v>2</v>
      </c>
      <c r="W518" s="80"/>
      <c r="X518" s="81">
        <f t="shared" ref="X518:X549" si="43">V518*W518</f>
        <v>0</v>
      </c>
      <c r="Y518" s="77"/>
      <c r="Z518" s="78"/>
      <c r="AA518" s="79"/>
      <c r="AB518" s="77"/>
      <c r="AC518" s="78"/>
      <c r="AD518" s="79"/>
    </row>
    <row r="519" spans="1:30" x14ac:dyDescent="0.25">
      <c r="A519" s="64" t="s">
        <v>1807</v>
      </c>
      <c r="B519" s="64">
        <v>141743</v>
      </c>
      <c r="C519" s="63" t="s">
        <v>1193</v>
      </c>
      <c r="D519" s="64" t="s">
        <v>1808</v>
      </c>
      <c r="E519" s="63" t="s">
        <v>216</v>
      </c>
      <c r="F519" s="64" t="s">
        <v>175</v>
      </c>
      <c r="G519" s="64" t="s">
        <v>176</v>
      </c>
      <c r="H519" s="64"/>
      <c r="I519" s="64"/>
      <c r="J519" s="64" t="s">
        <v>177</v>
      </c>
      <c r="K519" s="63" t="s">
        <v>96</v>
      </c>
      <c r="L519" s="63" t="s">
        <v>1773</v>
      </c>
      <c r="M519" s="63" t="s">
        <v>1753</v>
      </c>
      <c r="N519" s="63" t="s">
        <v>99</v>
      </c>
      <c r="O519" s="63" t="s">
        <v>113</v>
      </c>
      <c r="P519" s="63" t="s">
        <v>178</v>
      </c>
      <c r="Q519" s="63" t="s">
        <v>179</v>
      </c>
      <c r="R519" s="65"/>
      <c r="S519" s="77">
        <v>52</v>
      </c>
      <c r="T519" s="80"/>
      <c r="U519" s="81">
        <f t="shared" ref="U519" si="44">S519*T519</f>
        <v>0</v>
      </c>
      <c r="V519" s="77">
        <v>1</v>
      </c>
      <c r="W519" s="80"/>
      <c r="X519" s="81">
        <f t="shared" si="43"/>
        <v>0</v>
      </c>
      <c r="Y519" s="77"/>
      <c r="Z519" s="78"/>
      <c r="AA519" s="79"/>
      <c r="AB519" s="77"/>
      <c r="AC519" s="78"/>
      <c r="AD519" s="79"/>
    </row>
    <row r="520" spans="1:30" x14ac:dyDescent="0.25">
      <c r="A520" s="64" t="s">
        <v>1809</v>
      </c>
      <c r="B520" s="64">
        <v>141742</v>
      </c>
      <c r="C520" s="63" t="s">
        <v>1196</v>
      </c>
      <c r="D520" s="64" t="s">
        <v>1810</v>
      </c>
      <c r="E520" s="63" t="s">
        <v>183</v>
      </c>
      <c r="F520" s="64" t="s">
        <v>175</v>
      </c>
      <c r="G520" s="64" t="s">
        <v>121</v>
      </c>
      <c r="H520" s="64"/>
      <c r="I520" s="64"/>
      <c r="J520" s="64" t="s">
        <v>177</v>
      </c>
      <c r="K520" s="63" t="s">
        <v>96</v>
      </c>
      <c r="L520" s="63" t="s">
        <v>1773</v>
      </c>
      <c r="M520" s="63" t="s">
        <v>1753</v>
      </c>
      <c r="N520" s="63" t="s">
        <v>99</v>
      </c>
      <c r="O520" s="63" t="s">
        <v>113</v>
      </c>
      <c r="P520" s="63" t="s">
        <v>184</v>
      </c>
      <c r="Q520" s="63" t="s">
        <v>179</v>
      </c>
      <c r="R520" s="65"/>
      <c r="S520" s="77"/>
      <c r="T520" s="78"/>
      <c r="U520" s="79"/>
      <c r="V520" s="77">
        <v>1</v>
      </c>
      <c r="W520" s="80"/>
      <c r="X520" s="81">
        <f t="shared" si="43"/>
        <v>0</v>
      </c>
      <c r="Y520" s="77"/>
      <c r="Z520" s="78"/>
      <c r="AA520" s="79"/>
      <c r="AB520" s="77"/>
      <c r="AC520" s="78"/>
      <c r="AD520" s="79"/>
    </row>
    <row r="521" spans="1:30" x14ac:dyDescent="0.25">
      <c r="A521" s="64" t="s">
        <v>1811</v>
      </c>
      <c r="B521" s="64">
        <v>150958</v>
      </c>
      <c r="C521" s="63" t="s">
        <v>1812</v>
      </c>
      <c r="D521" s="64" t="s">
        <v>1813</v>
      </c>
      <c r="E521" s="63" t="s">
        <v>1814</v>
      </c>
      <c r="F521" s="64" t="s">
        <v>109</v>
      </c>
      <c r="G521" s="64" t="s">
        <v>121</v>
      </c>
      <c r="H521" s="64"/>
      <c r="I521" s="64"/>
      <c r="J521" s="64"/>
      <c r="K521" s="63" t="s">
        <v>96</v>
      </c>
      <c r="L521" s="63" t="s">
        <v>1815</v>
      </c>
      <c r="M521" s="63" t="s">
        <v>1816</v>
      </c>
      <c r="N521" s="63" t="s">
        <v>99</v>
      </c>
      <c r="O521" s="63" t="s">
        <v>113</v>
      </c>
      <c r="P521" s="63" t="s">
        <v>114</v>
      </c>
      <c r="Q521" s="63"/>
      <c r="R521" s="65"/>
      <c r="S521" s="77"/>
      <c r="T521" s="78"/>
      <c r="U521" s="79"/>
      <c r="V521" s="77">
        <v>1</v>
      </c>
      <c r="W521" s="80"/>
      <c r="X521" s="81">
        <f t="shared" si="43"/>
        <v>0</v>
      </c>
      <c r="Y521" s="77"/>
      <c r="Z521" s="78"/>
      <c r="AA521" s="79"/>
      <c r="AB521" s="77"/>
      <c r="AC521" s="78"/>
      <c r="AD521" s="79"/>
    </row>
    <row r="522" spans="1:30" x14ac:dyDescent="0.25">
      <c r="A522" s="64" t="s">
        <v>1817</v>
      </c>
      <c r="B522" s="64">
        <v>151504</v>
      </c>
      <c r="C522" s="63" t="s">
        <v>1818</v>
      </c>
      <c r="D522" s="64" t="s">
        <v>1819</v>
      </c>
      <c r="E522" s="63" t="s">
        <v>1820</v>
      </c>
      <c r="F522" s="64" t="s">
        <v>146</v>
      </c>
      <c r="G522" s="64" t="s">
        <v>121</v>
      </c>
      <c r="H522" s="64"/>
      <c r="I522" s="64"/>
      <c r="J522" s="64"/>
      <c r="K522" s="63" t="s">
        <v>96</v>
      </c>
      <c r="L522" s="63" t="s">
        <v>1815</v>
      </c>
      <c r="M522" s="63" t="s">
        <v>1816</v>
      </c>
      <c r="N522" s="63" t="s">
        <v>99</v>
      </c>
      <c r="O522" s="63" t="s">
        <v>113</v>
      </c>
      <c r="P522" s="63" t="s">
        <v>147</v>
      </c>
      <c r="Q522" s="63"/>
      <c r="R522" s="65"/>
      <c r="S522" s="77"/>
      <c r="T522" s="78"/>
      <c r="U522" s="79"/>
      <c r="V522" s="77">
        <v>1</v>
      </c>
      <c r="W522" s="80"/>
      <c r="X522" s="81">
        <f t="shared" si="43"/>
        <v>0</v>
      </c>
      <c r="Y522" s="77"/>
      <c r="Z522" s="78"/>
      <c r="AA522" s="79"/>
      <c r="AB522" s="77"/>
      <c r="AC522" s="78"/>
      <c r="AD522" s="79"/>
    </row>
    <row r="523" spans="1:30" x14ac:dyDescent="0.25">
      <c r="A523" s="64" t="s">
        <v>1821</v>
      </c>
      <c r="B523" s="64" t="s">
        <v>169</v>
      </c>
      <c r="C523" s="63" t="s">
        <v>1822</v>
      </c>
      <c r="D523" s="63" t="s">
        <v>1823</v>
      </c>
      <c r="E523" s="63" t="s">
        <v>1820</v>
      </c>
      <c r="F523" s="64" t="s">
        <v>146</v>
      </c>
      <c r="G523" s="64" t="s">
        <v>121</v>
      </c>
      <c r="H523" s="64"/>
      <c r="I523" s="64"/>
      <c r="J523" s="64"/>
      <c r="K523" s="63" t="s">
        <v>96</v>
      </c>
      <c r="L523" s="63" t="s">
        <v>1815</v>
      </c>
      <c r="M523" s="63" t="s">
        <v>1816</v>
      </c>
      <c r="N523" s="63" t="s">
        <v>99</v>
      </c>
      <c r="O523" s="63" t="s">
        <v>113</v>
      </c>
      <c r="P523" s="63" t="s">
        <v>147</v>
      </c>
      <c r="Q523" s="63"/>
      <c r="R523" s="65"/>
      <c r="S523" s="77"/>
      <c r="T523" s="78"/>
      <c r="U523" s="79"/>
      <c r="V523" s="77">
        <v>1</v>
      </c>
      <c r="W523" s="80"/>
      <c r="X523" s="81">
        <f t="shared" si="43"/>
        <v>0</v>
      </c>
      <c r="Y523" s="77"/>
      <c r="Z523" s="78"/>
      <c r="AA523" s="79"/>
      <c r="AB523" s="77"/>
      <c r="AC523" s="78"/>
      <c r="AD523" s="79"/>
    </row>
    <row r="524" spans="1:30" x14ac:dyDescent="0.25">
      <c r="A524" s="64" t="s">
        <v>1824</v>
      </c>
      <c r="B524" s="64">
        <v>151506</v>
      </c>
      <c r="C524" s="63" t="s">
        <v>1825</v>
      </c>
      <c r="D524" s="64" t="s">
        <v>1826</v>
      </c>
      <c r="E524" s="63" t="s">
        <v>921</v>
      </c>
      <c r="F524" s="64" t="s">
        <v>109</v>
      </c>
      <c r="G524" s="64" t="s">
        <v>121</v>
      </c>
      <c r="H524" s="64"/>
      <c r="I524" s="64"/>
      <c r="J524" s="64"/>
      <c r="K524" s="63" t="s">
        <v>96</v>
      </c>
      <c r="L524" s="63" t="s">
        <v>1815</v>
      </c>
      <c r="M524" s="63" t="s">
        <v>1816</v>
      </c>
      <c r="N524" s="63" t="s">
        <v>99</v>
      </c>
      <c r="O524" s="63" t="s">
        <v>113</v>
      </c>
      <c r="P524" s="63" t="s">
        <v>114</v>
      </c>
      <c r="Q524" s="63"/>
      <c r="R524" s="65"/>
      <c r="S524" s="77"/>
      <c r="T524" s="78"/>
      <c r="U524" s="79"/>
      <c r="V524" s="77">
        <v>1</v>
      </c>
      <c r="W524" s="80"/>
      <c r="X524" s="81">
        <f t="shared" si="43"/>
        <v>0</v>
      </c>
      <c r="Y524" s="77"/>
      <c r="Z524" s="78"/>
      <c r="AA524" s="79"/>
      <c r="AB524" s="77"/>
      <c r="AC524" s="78"/>
      <c r="AD524" s="79"/>
    </row>
    <row r="525" spans="1:30" x14ac:dyDescent="0.25">
      <c r="A525" s="64" t="s">
        <v>1827</v>
      </c>
      <c r="B525" s="64" t="s">
        <v>169</v>
      </c>
      <c r="C525" s="63" t="s">
        <v>1828</v>
      </c>
      <c r="D525" s="63" t="s">
        <v>1829</v>
      </c>
      <c r="E525" s="63" t="s">
        <v>921</v>
      </c>
      <c r="F525" s="64" t="s">
        <v>109</v>
      </c>
      <c r="G525" s="64" t="s">
        <v>121</v>
      </c>
      <c r="H525" s="64"/>
      <c r="I525" s="64"/>
      <c r="J525" s="64"/>
      <c r="K525" s="63" t="s">
        <v>96</v>
      </c>
      <c r="L525" s="63" t="s">
        <v>1815</v>
      </c>
      <c r="M525" s="63" t="s">
        <v>1816</v>
      </c>
      <c r="N525" s="63" t="s">
        <v>99</v>
      </c>
      <c r="O525" s="63" t="s">
        <v>113</v>
      </c>
      <c r="P525" s="63" t="s">
        <v>114</v>
      </c>
      <c r="Q525" s="63"/>
      <c r="R525" s="65"/>
      <c r="S525" s="77"/>
      <c r="T525" s="78"/>
      <c r="U525" s="79"/>
      <c r="V525" s="77">
        <v>1</v>
      </c>
      <c r="W525" s="80"/>
      <c r="X525" s="81">
        <f t="shared" si="43"/>
        <v>0</v>
      </c>
      <c r="Y525" s="77"/>
      <c r="Z525" s="78"/>
      <c r="AA525" s="79"/>
      <c r="AB525" s="77"/>
      <c r="AC525" s="78"/>
      <c r="AD525" s="79"/>
    </row>
    <row r="526" spans="1:30" x14ac:dyDescent="0.25">
      <c r="A526" s="64" t="s">
        <v>1830</v>
      </c>
      <c r="B526" s="64">
        <v>65307</v>
      </c>
      <c r="C526" s="63" t="s">
        <v>1831</v>
      </c>
      <c r="D526" s="64" t="s">
        <v>1832</v>
      </c>
      <c r="E526" s="63" t="s">
        <v>1833</v>
      </c>
      <c r="F526" s="64" t="s">
        <v>109</v>
      </c>
      <c r="G526" s="64" t="s">
        <v>110</v>
      </c>
      <c r="H526" s="64" t="s">
        <v>578</v>
      </c>
      <c r="I526" s="64">
        <v>2023</v>
      </c>
      <c r="J526" s="64" t="s">
        <v>260</v>
      </c>
      <c r="K526" s="63" t="s">
        <v>96</v>
      </c>
      <c r="L526" s="63" t="s">
        <v>1834</v>
      </c>
      <c r="M526" s="63" t="s">
        <v>1816</v>
      </c>
      <c r="N526" s="63" t="s">
        <v>99</v>
      </c>
      <c r="O526" s="63" t="s">
        <v>113</v>
      </c>
      <c r="P526" s="63" t="s">
        <v>114</v>
      </c>
      <c r="Q526" s="63"/>
      <c r="R526" s="65" t="s">
        <v>115</v>
      </c>
      <c r="S526" s="77"/>
      <c r="T526" s="78"/>
      <c r="U526" s="79"/>
      <c r="V526" s="77">
        <v>1</v>
      </c>
      <c r="W526" s="80"/>
      <c r="X526" s="81">
        <f t="shared" si="43"/>
        <v>0</v>
      </c>
      <c r="Y526" s="77"/>
      <c r="Z526" s="78"/>
      <c r="AA526" s="79"/>
      <c r="AB526" s="77">
        <v>1</v>
      </c>
      <c r="AC526" s="80"/>
      <c r="AD526" s="92">
        <f t="shared" ref="AD526" si="45">AB526*AC526</f>
        <v>0</v>
      </c>
    </row>
    <row r="527" spans="1:30" x14ac:dyDescent="0.25">
      <c r="A527" s="64" t="s">
        <v>1835</v>
      </c>
      <c r="B527" s="64">
        <v>52471</v>
      </c>
      <c r="C527" s="63" t="s">
        <v>1836</v>
      </c>
      <c r="D527" s="64" t="s">
        <v>1837</v>
      </c>
      <c r="E527" s="63" t="s">
        <v>1833</v>
      </c>
      <c r="F527" s="64" t="s">
        <v>109</v>
      </c>
      <c r="G527" s="64" t="s">
        <v>121</v>
      </c>
      <c r="H527" s="64"/>
      <c r="I527" s="64"/>
      <c r="J527" s="64"/>
      <c r="K527" s="63" t="s">
        <v>96</v>
      </c>
      <c r="L527" s="63" t="s">
        <v>1834</v>
      </c>
      <c r="M527" s="63" t="s">
        <v>1816</v>
      </c>
      <c r="N527" s="63" t="s">
        <v>99</v>
      </c>
      <c r="O527" s="63" t="s">
        <v>113</v>
      </c>
      <c r="P527" s="63" t="s">
        <v>114</v>
      </c>
      <c r="Q527" s="63"/>
      <c r="R527" s="65"/>
      <c r="S527" s="77"/>
      <c r="T527" s="78"/>
      <c r="U527" s="79"/>
      <c r="V527" s="77">
        <v>1</v>
      </c>
      <c r="W527" s="80"/>
      <c r="X527" s="81">
        <f t="shared" si="43"/>
        <v>0</v>
      </c>
      <c r="Y527" s="77"/>
      <c r="Z527" s="78"/>
      <c r="AA527" s="79"/>
      <c r="AB527" s="77"/>
      <c r="AC527" s="78"/>
      <c r="AD527" s="79"/>
    </row>
    <row r="528" spans="1:30" x14ac:dyDescent="0.25">
      <c r="A528" s="64" t="s">
        <v>1838</v>
      </c>
      <c r="B528" s="64">
        <v>54107</v>
      </c>
      <c r="C528" s="63" t="s">
        <v>1839</v>
      </c>
      <c r="D528" s="64" t="s">
        <v>1840</v>
      </c>
      <c r="E528" s="63" t="s">
        <v>1841</v>
      </c>
      <c r="F528" s="64" t="s">
        <v>109</v>
      </c>
      <c r="G528" s="64" t="s">
        <v>121</v>
      </c>
      <c r="H528" s="64"/>
      <c r="I528" s="64"/>
      <c r="J528" s="64"/>
      <c r="K528" s="63" t="s">
        <v>96</v>
      </c>
      <c r="L528" s="63" t="s">
        <v>1834</v>
      </c>
      <c r="M528" s="63" t="s">
        <v>1816</v>
      </c>
      <c r="N528" s="63" t="s">
        <v>99</v>
      </c>
      <c r="O528" s="63" t="s">
        <v>113</v>
      </c>
      <c r="P528" s="63" t="s">
        <v>114</v>
      </c>
      <c r="Q528" s="63"/>
      <c r="R528" s="65"/>
      <c r="S528" s="77"/>
      <c r="T528" s="78"/>
      <c r="U528" s="79"/>
      <c r="V528" s="77">
        <v>1</v>
      </c>
      <c r="W528" s="80"/>
      <c r="X528" s="81">
        <f t="shared" si="43"/>
        <v>0</v>
      </c>
      <c r="Y528" s="77"/>
      <c r="Z528" s="78"/>
      <c r="AA528" s="79"/>
      <c r="AB528" s="77"/>
      <c r="AC528" s="78"/>
      <c r="AD528" s="79"/>
    </row>
    <row r="529" spans="1:30" x14ac:dyDescent="0.25">
      <c r="A529" s="64" t="s">
        <v>1842</v>
      </c>
      <c r="B529" s="64">
        <v>153788</v>
      </c>
      <c r="C529" s="63" t="s">
        <v>1843</v>
      </c>
      <c r="D529" s="63" t="s">
        <v>1829</v>
      </c>
      <c r="E529" s="63" t="s">
        <v>921</v>
      </c>
      <c r="F529" s="64" t="s">
        <v>109</v>
      </c>
      <c r="G529" s="64" t="s">
        <v>121</v>
      </c>
      <c r="H529" s="64"/>
      <c r="I529" s="64"/>
      <c r="J529" s="64"/>
      <c r="K529" s="63" t="s">
        <v>96</v>
      </c>
      <c r="L529" s="63" t="s">
        <v>1834</v>
      </c>
      <c r="M529" s="63" t="s">
        <v>1816</v>
      </c>
      <c r="N529" s="63" t="s">
        <v>99</v>
      </c>
      <c r="O529" s="63" t="s">
        <v>113</v>
      </c>
      <c r="P529" s="63" t="s">
        <v>114</v>
      </c>
      <c r="Q529" s="63"/>
      <c r="R529" s="65"/>
      <c r="S529" s="77"/>
      <c r="T529" s="78"/>
      <c r="U529" s="79"/>
      <c r="V529" s="77">
        <v>1</v>
      </c>
      <c r="W529" s="80"/>
      <c r="X529" s="81">
        <f t="shared" si="43"/>
        <v>0</v>
      </c>
      <c r="Y529" s="77"/>
      <c r="Z529" s="78"/>
      <c r="AA529" s="79"/>
      <c r="AB529" s="77"/>
      <c r="AC529" s="78"/>
      <c r="AD529" s="79"/>
    </row>
    <row r="530" spans="1:30" x14ac:dyDescent="0.25">
      <c r="A530" s="64" t="s">
        <v>1844</v>
      </c>
      <c r="B530" s="64">
        <v>50942</v>
      </c>
      <c r="C530" s="63" t="s">
        <v>1845</v>
      </c>
      <c r="D530" s="64" t="s">
        <v>1846</v>
      </c>
      <c r="E530" s="63" t="s">
        <v>1847</v>
      </c>
      <c r="F530" s="64" t="s">
        <v>109</v>
      </c>
      <c r="G530" s="64" t="s">
        <v>110</v>
      </c>
      <c r="H530" s="64" t="s">
        <v>578</v>
      </c>
      <c r="I530" s="64">
        <v>2023</v>
      </c>
      <c r="J530" s="64" t="s">
        <v>260</v>
      </c>
      <c r="K530" s="63" t="s">
        <v>96</v>
      </c>
      <c r="L530" s="63" t="s">
        <v>1834</v>
      </c>
      <c r="M530" s="63" t="s">
        <v>1816</v>
      </c>
      <c r="N530" s="63" t="s">
        <v>99</v>
      </c>
      <c r="O530" s="63" t="s">
        <v>113</v>
      </c>
      <c r="P530" s="63" t="s">
        <v>114</v>
      </c>
      <c r="Q530" s="63"/>
      <c r="R530" s="65" t="s">
        <v>115</v>
      </c>
      <c r="S530" s="77"/>
      <c r="T530" s="78"/>
      <c r="U530" s="79"/>
      <c r="V530" s="77">
        <v>1</v>
      </c>
      <c r="W530" s="80"/>
      <c r="X530" s="81">
        <f t="shared" si="43"/>
        <v>0</v>
      </c>
      <c r="Y530" s="77"/>
      <c r="Z530" s="78"/>
      <c r="AA530" s="79"/>
      <c r="AB530" s="77">
        <v>1</v>
      </c>
      <c r="AC530" s="80"/>
      <c r="AD530" s="92">
        <f t="shared" ref="AD530:AD534" si="46">AB530*AC530</f>
        <v>0</v>
      </c>
    </row>
    <row r="531" spans="1:30" x14ac:dyDescent="0.25">
      <c r="A531" s="64" t="s">
        <v>1848</v>
      </c>
      <c r="B531" s="64">
        <v>50941</v>
      </c>
      <c r="C531" s="63" t="s">
        <v>1849</v>
      </c>
      <c r="D531" s="64" t="s">
        <v>1850</v>
      </c>
      <c r="E531" s="63" t="s">
        <v>1847</v>
      </c>
      <c r="F531" s="64" t="s">
        <v>109</v>
      </c>
      <c r="G531" s="64" t="s">
        <v>110</v>
      </c>
      <c r="H531" s="64" t="s">
        <v>578</v>
      </c>
      <c r="I531" s="64">
        <v>2023</v>
      </c>
      <c r="J531" s="64" t="s">
        <v>260</v>
      </c>
      <c r="K531" s="63" t="s">
        <v>96</v>
      </c>
      <c r="L531" s="63" t="s">
        <v>1834</v>
      </c>
      <c r="M531" s="63" t="s">
        <v>1816</v>
      </c>
      <c r="N531" s="63" t="s">
        <v>99</v>
      </c>
      <c r="O531" s="63" t="s">
        <v>113</v>
      </c>
      <c r="P531" s="63" t="s">
        <v>114</v>
      </c>
      <c r="Q531" s="63"/>
      <c r="R531" s="65" t="s">
        <v>115</v>
      </c>
      <c r="S531" s="77"/>
      <c r="T531" s="78"/>
      <c r="U531" s="79"/>
      <c r="V531" s="77">
        <v>1</v>
      </c>
      <c r="W531" s="80"/>
      <c r="X531" s="81">
        <f t="shared" si="43"/>
        <v>0</v>
      </c>
      <c r="Y531" s="77"/>
      <c r="Z531" s="78"/>
      <c r="AA531" s="79"/>
      <c r="AB531" s="77">
        <v>1</v>
      </c>
      <c r="AC531" s="80"/>
      <c r="AD531" s="92">
        <f t="shared" si="46"/>
        <v>0</v>
      </c>
    </row>
    <row r="532" spans="1:30" x14ac:dyDescent="0.25">
      <c r="A532" s="64" t="s">
        <v>1851</v>
      </c>
      <c r="B532" s="64">
        <v>50940</v>
      </c>
      <c r="C532" s="63" t="s">
        <v>1852</v>
      </c>
      <c r="D532" s="64" t="s">
        <v>1853</v>
      </c>
      <c r="E532" s="63" t="s">
        <v>1854</v>
      </c>
      <c r="F532" s="64" t="s">
        <v>109</v>
      </c>
      <c r="G532" s="64" t="s">
        <v>110</v>
      </c>
      <c r="H532" s="64" t="s">
        <v>578</v>
      </c>
      <c r="I532" s="64">
        <v>2023</v>
      </c>
      <c r="J532" s="64" t="s">
        <v>260</v>
      </c>
      <c r="K532" s="63" t="s">
        <v>96</v>
      </c>
      <c r="L532" s="63" t="s">
        <v>1834</v>
      </c>
      <c r="M532" s="63" t="s">
        <v>1816</v>
      </c>
      <c r="N532" s="63" t="s">
        <v>99</v>
      </c>
      <c r="O532" s="63" t="s">
        <v>113</v>
      </c>
      <c r="P532" s="63" t="s">
        <v>114</v>
      </c>
      <c r="Q532" s="63"/>
      <c r="R532" s="65" t="s">
        <v>115</v>
      </c>
      <c r="S532" s="77"/>
      <c r="T532" s="78"/>
      <c r="U532" s="79"/>
      <c r="V532" s="77">
        <v>1</v>
      </c>
      <c r="W532" s="80"/>
      <c r="X532" s="81">
        <f t="shared" si="43"/>
        <v>0</v>
      </c>
      <c r="Y532" s="77"/>
      <c r="Z532" s="78"/>
      <c r="AA532" s="79"/>
      <c r="AB532" s="77">
        <v>1</v>
      </c>
      <c r="AC532" s="80"/>
      <c r="AD532" s="92">
        <f t="shared" si="46"/>
        <v>0</v>
      </c>
    </row>
    <row r="533" spans="1:30" x14ac:dyDescent="0.25">
      <c r="A533" s="64" t="s">
        <v>1855</v>
      </c>
      <c r="B533" s="64">
        <v>50938</v>
      </c>
      <c r="C533" s="63" t="s">
        <v>1856</v>
      </c>
      <c r="D533" s="64" t="s">
        <v>1857</v>
      </c>
      <c r="E533" s="63" t="s">
        <v>1858</v>
      </c>
      <c r="F533" s="64" t="s">
        <v>109</v>
      </c>
      <c r="G533" s="64" t="s">
        <v>110</v>
      </c>
      <c r="H533" s="64" t="s">
        <v>578</v>
      </c>
      <c r="I533" s="64">
        <v>2023</v>
      </c>
      <c r="J533" s="64" t="s">
        <v>260</v>
      </c>
      <c r="K533" s="63" t="s">
        <v>96</v>
      </c>
      <c r="L533" s="63" t="s">
        <v>1834</v>
      </c>
      <c r="M533" s="63" t="s">
        <v>1816</v>
      </c>
      <c r="N533" s="63" t="s">
        <v>99</v>
      </c>
      <c r="O533" s="63" t="s">
        <v>113</v>
      </c>
      <c r="P533" s="63" t="s">
        <v>114</v>
      </c>
      <c r="Q533" s="63"/>
      <c r="R533" s="65" t="s">
        <v>115</v>
      </c>
      <c r="S533" s="77"/>
      <c r="T533" s="78"/>
      <c r="U533" s="79"/>
      <c r="V533" s="77">
        <v>1</v>
      </c>
      <c r="W533" s="80"/>
      <c r="X533" s="81">
        <f t="shared" si="43"/>
        <v>0</v>
      </c>
      <c r="Y533" s="77"/>
      <c r="Z533" s="78"/>
      <c r="AA533" s="79"/>
      <c r="AB533" s="77">
        <v>1</v>
      </c>
      <c r="AC533" s="80"/>
      <c r="AD533" s="92">
        <f t="shared" si="46"/>
        <v>0</v>
      </c>
    </row>
    <row r="534" spans="1:30" x14ac:dyDescent="0.25">
      <c r="A534" s="64" t="s">
        <v>1859</v>
      </c>
      <c r="B534" s="64">
        <v>50939</v>
      </c>
      <c r="C534" s="63" t="s">
        <v>1860</v>
      </c>
      <c r="D534" s="64" t="s">
        <v>1861</v>
      </c>
      <c r="E534" s="63" t="s">
        <v>1862</v>
      </c>
      <c r="F534" s="64" t="s">
        <v>109</v>
      </c>
      <c r="G534" s="64" t="s">
        <v>110</v>
      </c>
      <c r="H534" s="64" t="s">
        <v>578</v>
      </c>
      <c r="I534" s="64">
        <v>2023</v>
      </c>
      <c r="J534" s="64" t="s">
        <v>260</v>
      </c>
      <c r="K534" s="63" t="s">
        <v>96</v>
      </c>
      <c r="L534" s="63" t="s">
        <v>1834</v>
      </c>
      <c r="M534" s="63" t="s">
        <v>1816</v>
      </c>
      <c r="N534" s="63" t="s">
        <v>99</v>
      </c>
      <c r="O534" s="63" t="s">
        <v>113</v>
      </c>
      <c r="P534" s="63" t="s">
        <v>114</v>
      </c>
      <c r="Q534" s="63"/>
      <c r="R534" s="65" t="s">
        <v>115</v>
      </c>
      <c r="S534" s="77"/>
      <c r="T534" s="78"/>
      <c r="U534" s="79"/>
      <c r="V534" s="77">
        <v>1</v>
      </c>
      <c r="W534" s="80"/>
      <c r="X534" s="81">
        <f t="shared" si="43"/>
        <v>0</v>
      </c>
      <c r="Y534" s="77"/>
      <c r="Z534" s="78"/>
      <c r="AA534" s="79"/>
      <c r="AB534" s="77">
        <v>1</v>
      </c>
      <c r="AC534" s="80"/>
      <c r="AD534" s="92">
        <f t="shared" si="46"/>
        <v>0</v>
      </c>
    </row>
    <row r="535" spans="1:30" x14ac:dyDescent="0.25">
      <c r="A535" s="64" t="s">
        <v>1863</v>
      </c>
      <c r="B535" s="64">
        <v>65305</v>
      </c>
      <c r="C535" s="63" t="s">
        <v>1864</v>
      </c>
      <c r="D535" s="64" t="s">
        <v>1865</v>
      </c>
      <c r="E535" s="63" t="s">
        <v>1866</v>
      </c>
      <c r="F535" s="64" t="s">
        <v>109</v>
      </c>
      <c r="G535" s="64" t="s">
        <v>121</v>
      </c>
      <c r="H535" s="64"/>
      <c r="I535" s="64"/>
      <c r="J535" s="64"/>
      <c r="K535" s="63" t="s">
        <v>96</v>
      </c>
      <c r="L535" s="63" t="s">
        <v>1834</v>
      </c>
      <c r="M535" s="63" t="s">
        <v>1816</v>
      </c>
      <c r="N535" s="63" t="s">
        <v>99</v>
      </c>
      <c r="O535" s="63" t="s">
        <v>113</v>
      </c>
      <c r="P535" s="63" t="s">
        <v>114</v>
      </c>
      <c r="Q535" s="63"/>
      <c r="R535" s="65"/>
      <c r="S535" s="77"/>
      <c r="T535" s="78"/>
      <c r="U535" s="79"/>
      <c r="V535" s="77">
        <v>1</v>
      </c>
      <c r="W535" s="80"/>
      <c r="X535" s="81">
        <f t="shared" si="43"/>
        <v>0</v>
      </c>
      <c r="Y535" s="77"/>
      <c r="Z535" s="78"/>
      <c r="AA535" s="79"/>
      <c r="AB535" s="77"/>
      <c r="AC535" s="78"/>
      <c r="AD535" s="79"/>
    </row>
    <row r="536" spans="1:30" x14ac:dyDescent="0.25">
      <c r="A536" s="64" t="s">
        <v>1867</v>
      </c>
      <c r="B536" s="64">
        <v>65306</v>
      </c>
      <c r="C536" s="63" t="s">
        <v>1868</v>
      </c>
      <c r="D536" s="64" t="s">
        <v>1869</v>
      </c>
      <c r="E536" s="63" t="s">
        <v>1866</v>
      </c>
      <c r="F536" s="64" t="s">
        <v>109</v>
      </c>
      <c r="G536" s="64" t="s">
        <v>121</v>
      </c>
      <c r="H536" s="64"/>
      <c r="I536" s="64"/>
      <c r="J536" s="64"/>
      <c r="K536" s="63" t="s">
        <v>96</v>
      </c>
      <c r="L536" s="63" t="s">
        <v>1834</v>
      </c>
      <c r="M536" s="63" t="s">
        <v>1816</v>
      </c>
      <c r="N536" s="63" t="s">
        <v>99</v>
      </c>
      <c r="O536" s="63" t="s">
        <v>113</v>
      </c>
      <c r="P536" s="63" t="s">
        <v>114</v>
      </c>
      <c r="Q536" s="63"/>
      <c r="R536" s="65"/>
      <c r="S536" s="77"/>
      <c r="T536" s="78"/>
      <c r="U536" s="79"/>
      <c r="V536" s="77">
        <v>1</v>
      </c>
      <c r="W536" s="80"/>
      <c r="X536" s="81">
        <f t="shared" si="43"/>
        <v>0</v>
      </c>
      <c r="Y536" s="77"/>
      <c r="Z536" s="78"/>
      <c r="AA536" s="79"/>
      <c r="AB536" s="77"/>
      <c r="AC536" s="78"/>
      <c r="AD536" s="79"/>
    </row>
    <row r="537" spans="1:30" x14ac:dyDescent="0.25">
      <c r="A537" s="64" t="s">
        <v>1870</v>
      </c>
      <c r="B537" s="64">
        <v>97637</v>
      </c>
      <c r="C537" s="63" t="s">
        <v>1871</v>
      </c>
      <c r="D537" s="64" t="s">
        <v>1872</v>
      </c>
      <c r="E537" s="63" t="s">
        <v>1873</v>
      </c>
      <c r="F537" s="64" t="s">
        <v>94</v>
      </c>
      <c r="G537" s="64" t="s">
        <v>95</v>
      </c>
      <c r="H537" s="64"/>
      <c r="I537" s="64"/>
      <c r="J537" s="64"/>
      <c r="K537" s="63" t="s">
        <v>96</v>
      </c>
      <c r="L537" s="63" t="s">
        <v>1834</v>
      </c>
      <c r="M537" s="63" t="s">
        <v>1816</v>
      </c>
      <c r="N537" s="63" t="s">
        <v>99</v>
      </c>
      <c r="O537" s="63" t="s">
        <v>100</v>
      </c>
      <c r="P537" s="63" t="s">
        <v>101</v>
      </c>
      <c r="Q537" s="63"/>
      <c r="R537" s="65"/>
      <c r="S537" s="77"/>
      <c r="T537" s="78"/>
      <c r="U537" s="79"/>
      <c r="V537" s="77">
        <v>2</v>
      </c>
      <c r="W537" s="80"/>
      <c r="X537" s="81">
        <f t="shared" si="43"/>
        <v>0</v>
      </c>
      <c r="Y537" s="77"/>
      <c r="Z537" s="78"/>
      <c r="AA537" s="79"/>
      <c r="AB537" s="77"/>
      <c r="AC537" s="78"/>
      <c r="AD537" s="79"/>
    </row>
    <row r="538" spans="1:30" x14ac:dyDescent="0.25">
      <c r="A538" s="64" t="s">
        <v>1874</v>
      </c>
      <c r="B538" s="64">
        <v>153644</v>
      </c>
      <c r="C538" s="63" t="s">
        <v>1875</v>
      </c>
      <c r="D538" s="63" t="s">
        <v>1876</v>
      </c>
      <c r="E538" s="63" t="s">
        <v>1039</v>
      </c>
      <c r="F538" s="64" t="s">
        <v>94</v>
      </c>
      <c r="G538" s="64" t="s">
        <v>95</v>
      </c>
      <c r="H538" s="64"/>
      <c r="I538" s="64"/>
      <c r="J538" s="64"/>
      <c r="K538" s="63" t="s">
        <v>96</v>
      </c>
      <c r="L538" s="63" t="s">
        <v>1834</v>
      </c>
      <c r="M538" s="63" t="s">
        <v>1816</v>
      </c>
      <c r="N538" s="63" t="s">
        <v>99</v>
      </c>
      <c r="O538" s="63" t="s">
        <v>100</v>
      </c>
      <c r="P538" s="63" t="s">
        <v>101</v>
      </c>
      <c r="Q538" s="63"/>
      <c r="R538" s="65"/>
      <c r="S538" s="77"/>
      <c r="T538" s="78"/>
      <c r="U538" s="79"/>
      <c r="V538" s="77">
        <v>2</v>
      </c>
      <c r="W538" s="80"/>
      <c r="X538" s="81">
        <f t="shared" si="43"/>
        <v>0</v>
      </c>
      <c r="Y538" s="77"/>
      <c r="Z538" s="78"/>
      <c r="AA538" s="79"/>
      <c r="AB538" s="77"/>
      <c r="AC538" s="78"/>
      <c r="AD538" s="79"/>
    </row>
    <row r="539" spans="1:30" x14ac:dyDescent="0.25">
      <c r="A539" s="64" t="s">
        <v>1877</v>
      </c>
      <c r="B539" s="64">
        <v>97635</v>
      </c>
      <c r="C539" s="63" t="s">
        <v>1878</v>
      </c>
      <c r="D539" s="64" t="s">
        <v>1879</v>
      </c>
      <c r="E539" s="63" t="s">
        <v>1873</v>
      </c>
      <c r="F539" s="64" t="s">
        <v>94</v>
      </c>
      <c r="G539" s="64" t="s">
        <v>95</v>
      </c>
      <c r="H539" s="64"/>
      <c r="I539" s="64"/>
      <c r="J539" s="64"/>
      <c r="K539" s="63" t="s">
        <v>96</v>
      </c>
      <c r="L539" s="63" t="s">
        <v>1834</v>
      </c>
      <c r="M539" s="63" t="s">
        <v>1816</v>
      </c>
      <c r="N539" s="63" t="s">
        <v>99</v>
      </c>
      <c r="O539" s="63" t="s">
        <v>100</v>
      </c>
      <c r="P539" s="63" t="s">
        <v>101</v>
      </c>
      <c r="Q539" s="63"/>
      <c r="R539" s="65"/>
      <c r="S539" s="77"/>
      <c r="T539" s="78"/>
      <c r="U539" s="79"/>
      <c r="V539" s="77">
        <v>2</v>
      </c>
      <c r="W539" s="80"/>
      <c r="X539" s="81">
        <f t="shared" si="43"/>
        <v>0</v>
      </c>
      <c r="Y539" s="77"/>
      <c r="Z539" s="78"/>
      <c r="AA539" s="79"/>
      <c r="AB539" s="77"/>
      <c r="AC539" s="78"/>
      <c r="AD539" s="79"/>
    </row>
    <row r="540" spans="1:30" x14ac:dyDescent="0.25">
      <c r="A540" s="64" t="s">
        <v>1880</v>
      </c>
      <c r="B540" s="64">
        <v>97636</v>
      </c>
      <c r="C540" s="63" t="s">
        <v>1881</v>
      </c>
      <c r="D540" s="64" t="s">
        <v>1882</v>
      </c>
      <c r="E540" s="63" t="s">
        <v>104</v>
      </c>
      <c r="F540" s="64" t="s">
        <v>94</v>
      </c>
      <c r="G540" s="64" t="s">
        <v>95</v>
      </c>
      <c r="H540" s="64"/>
      <c r="I540" s="64"/>
      <c r="J540" s="64"/>
      <c r="K540" s="63" t="s">
        <v>96</v>
      </c>
      <c r="L540" s="63" t="s">
        <v>1834</v>
      </c>
      <c r="M540" s="63" t="s">
        <v>1816</v>
      </c>
      <c r="N540" s="63" t="s">
        <v>99</v>
      </c>
      <c r="O540" s="63" t="s">
        <v>100</v>
      </c>
      <c r="P540" s="63" t="s">
        <v>101</v>
      </c>
      <c r="Q540" s="63"/>
      <c r="R540" s="65"/>
      <c r="S540" s="77"/>
      <c r="T540" s="78"/>
      <c r="U540" s="79"/>
      <c r="V540" s="77">
        <v>2</v>
      </c>
      <c r="W540" s="80"/>
      <c r="X540" s="81">
        <f t="shared" si="43"/>
        <v>0</v>
      </c>
      <c r="Y540" s="77"/>
      <c r="Z540" s="78"/>
      <c r="AA540" s="79"/>
      <c r="AB540" s="77"/>
      <c r="AC540" s="78"/>
      <c r="AD540" s="79"/>
    </row>
    <row r="541" spans="1:30" x14ac:dyDescent="0.25">
      <c r="A541" s="64" t="s">
        <v>1883</v>
      </c>
      <c r="B541" s="64">
        <v>149569</v>
      </c>
      <c r="C541" s="63" t="s">
        <v>1884</v>
      </c>
      <c r="D541" s="64" t="s">
        <v>1885</v>
      </c>
      <c r="E541" s="63" t="s">
        <v>1266</v>
      </c>
      <c r="F541" s="64" t="s">
        <v>165</v>
      </c>
      <c r="G541" s="64" t="s">
        <v>95</v>
      </c>
      <c r="H541" s="64"/>
      <c r="I541" s="64"/>
      <c r="J541" s="64" t="s">
        <v>166</v>
      </c>
      <c r="K541" s="63" t="s">
        <v>96</v>
      </c>
      <c r="L541" s="63" t="s">
        <v>1834</v>
      </c>
      <c r="M541" s="63" t="s">
        <v>1816</v>
      </c>
      <c r="N541" s="63" t="s">
        <v>99</v>
      </c>
      <c r="O541" s="63" t="s">
        <v>100</v>
      </c>
      <c r="P541" s="63" t="s">
        <v>101</v>
      </c>
      <c r="Q541" s="63"/>
      <c r="R541" s="65"/>
      <c r="S541" s="77"/>
      <c r="T541" s="78"/>
      <c r="U541" s="79"/>
      <c r="V541" s="77">
        <v>2</v>
      </c>
      <c r="W541" s="80"/>
      <c r="X541" s="81">
        <f t="shared" si="43"/>
        <v>0</v>
      </c>
      <c r="Y541" s="77"/>
      <c r="Z541" s="78"/>
      <c r="AA541" s="79"/>
      <c r="AB541" s="77"/>
      <c r="AC541" s="78"/>
      <c r="AD541" s="79"/>
    </row>
    <row r="542" spans="1:30" x14ac:dyDescent="0.25">
      <c r="A542" s="64" t="s">
        <v>1886</v>
      </c>
      <c r="B542" s="64" t="s">
        <v>168</v>
      </c>
      <c r="C542" s="63" t="s">
        <v>1887</v>
      </c>
      <c r="D542" s="64" t="s">
        <v>169</v>
      </c>
      <c r="E542" s="63" t="s">
        <v>170</v>
      </c>
      <c r="F542" s="64" t="s">
        <v>165</v>
      </c>
      <c r="G542" s="64" t="s">
        <v>95</v>
      </c>
      <c r="H542" s="64"/>
      <c r="I542" s="64"/>
      <c r="J542" s="64" t="s">
        <v>166</v>
      </c>
      <c r="K542" s="63" t="s">
        <v>96</v>
      </c>
      <c r="L542" s="63" t="s">
        <v>1834</v>
      </c>
      <c r="M542" s="63" t="s">
        <v>1816</v>
      </c>
      <c r="N542" s="63" t="s">
        <v>99</v>
      </c>
      <c r="O542" s="63" t="s">
        <v>100</v>
      </c>
      <c r="P542" s="63" t="s">
        <v>101</v>
      </c>
      <c r="Q542" s="63"/>
      <c r="R542" s="65"/>
      <c r="S542" s="77"/>
      <c r="T542" s="78"/>
      <c r="U542" s="79"/>
      <c r="V542" s="77">
        <v>2</v>
      </c>
      <c r="W542" s="80"/>
      <c r="X542" s="81">
        <f t="shared" si="43"/>
        <v>0</v>
      </c>
      <c r="Y542" s="77"/>
      <c r="Z542" s="78"/>
      <c r="AA542" s="79"/>
      <c r="AB542" s="77"/>
      <c r="AC542" s="78"/>
      <c r="AD542" s="79"/>
    </row>
    <row r="543" spans="1:30" x14ac:dyDescent="0.25">
      <c r="A543" s="64" t="s">
        <v>1888</v>
      </c>
      <c r="B543" s="64">
        <v>151650</v>
      </c>
      <c r="C543" s="63" t="s">
        <v>1889</v>
      </c>
      <c r="D543" s="64" t="s">
        <v>1890</v>
      </c>
      <c r="E543" s="63" t="s">
        <v>1744</v>
      </c>
      <c r="F543" s="64" t="s">
        <v>165</v>
      </c>
      <c r="G543" s="64" t="s">
        <v>95</v>
      </c>
      <c r="H543" s="64"/>
      <c r="I543" s="64"/>
      <c r="J543" s="64" t="s">
        <v>166</v>
      </c>
      <c r="K543" s="63" t="s">
        <v>96</v>
      </c>
      <c r="L543" s="63" t="s">
        <v>1834</v>
      </c>
      <c r="M543" s="63" t="s">
        <v>1816</v>
      </c>
      <c r="N543" s="63" t="s">
        <v>99</v>
      </c>
      <c r="O543" s="63" t="s">
        <v>100</v>
      </c>
      <c r="P543" s="63" t="s">
        <v>101</v>
      </c>
      <c r="Q543" s="63"/>
      <c r="R543" s="65"/>
      <c r="S543" s="77"/>
      <c r="T543" s="78"/>
      <c r="U543" s="79"/>
      <c r="V543" s="77">
        <v>2</v>
      </c>
      <c r="W543" s="80"/>
      <c r="X543" s="81">
        <f t="shared" si="43"/>
        <v>0</v>
      </c>
      <c r="Y543" s="77"/>
      <c r="Z543" s="78"/>
      <c r="AA543" s="79"/>
      <c r="AB543" s="77"/>
      <c r="AC543" s="78"/>
      <c r="AD543" s="79"/>
    </row>
    <row r="544" spans="1:30" x14ac:dyDescent="0.25">
      <c r="A544" s="64" t="s">
        <v>1891</v>
      </c>
      <c r="B544" s="64" t="s">
        <v>168</v>
      </c>
      <c r="C544" s="63" t="s">
        <v>1892</v>
      </c>
      <c r="D544" s="64" t="s">
        <v>169</v>
      </c>
      <c r="E544" s="63" t="s">
        <v>170</v>
      </c>
      <c r="F544" s="64" t="s">
        <v>165</v>
      </c>
      <c r="G544" s="64" t="s">
        <v>95</v>
      </c>
      <c r="H544" s="64"/>
      <c r="I544" s="64"/>
      <c r="J544" s="64" t="s">
        <v>166</v>
      </c>
      <c r="K544" s="63" t="s">
        <v>96</v>
      </c>
      <c r="L544" s="63" t="s">
        <v>1834</v>
      </c>
      <c r="M544" s="63" t="s">
        <v>1816</v>
      </c>
      <c r="N544" s="63" t="s">
        <v>99</v>
      </c>
      <c r="O544" s="63" t="s">
        <v>100</v>
      </c>
      <c r="P544" s="63" t="s">
        <v>101</v>
      </c>
      <c r="Q544" s="63"/>
      <c r="R544" s="65"/>
      <c r="S544" s="77"/>
      <c r="T544" s="78"/>
      <c r="U544" s="79"/>
      <c r="V544" s="77">
        <v>2</v>
      </c>
      <c r="W544" s="80"/>
      <c r="X544" s="81">
        <f t="shared" si="43"/>
        <v>0</v>
      </c>
      <c r="Y544" s="77"/>
      <c r="Z544" s="78"/>
      <c r="AA544" s="79"/>
      <c r="AB544" s="77"/>
      <c r="AC544" s="78"/>
      <c r="AD544" s="79"/>
    </row>
    <row r="545" spans="1:30" x14ac:dyDescent="0.25">
      <c r="A545" s="64" t="s">
        <v>1893</v>
      </c>
      <c r="B545" s="64">
        <v>148975</v>
      </c>
      <c r="C545" s="63" t="s">
        <v>1894</v>
      </c>
      <c r="D545" s="64" t="s">
        <v>1895</v>
      </c>
      <c r="E545" s="63" t="s">
        <v>216</v>
      </c>
      <c r="F545" s="64" t="s">
        <v>175</v>
      </c>
      <c r="G545" s="64" t="s">
        <v>176</v>
      </c>
      <c r="H545" s="64"/>
      <c r="I545" s="64"/>
      <c r="J545" s="64" t="s">
        <v>177</v>
      </c>
      <c r="K545" s="63" t="s">
        <v>96</v>
      </c>
      <c r="L545" s="63" t="s">
        <v>1834</v>
      </c>
      <c r="M545" s="63" t="s">
        <v>1816</v>
      </c>
      <c r="N545" s="63" t="s">
        <v>99</v>
      </c>
      <c r="O545" s="63" t="s">
        <v>113</v>
      </c>
      <c r="P545" s="63" t="s">
        <v>178</v>
      </c>
      <c r="Q545" s="63" t="s">
        <v>179</v>
      </c>
      <c r="R545" s="65"/>
      <c r="S545" s="77">
        <v>52</v>
      </c>
      <c r="T545" s="80"/>
      <c r="U545" s="81">
        <f t="shared" ref="U545" si="47">S545*T545</f>
        <v>0</v>
      </c>
      <c r="V545" s="77">
        <v>1</v>
      </c>
      <c r="W545" s="80"/>
      <c r="X545" s="81">
        <f t="shared" si="43"/>
        <v>0</v>
      </c>
      <c r="Y545" s="77"/>
      <c r="Z545" s="78"/>
      <c r="AA545" s="79"/>
      <c r="AB545" s="77"/>
      <c r="AC545" s="78"/>
      <c r="AD545" s="79"/>
    </row>
    <row r="546" spans="1:30" x14ac:dyDescent="0.25">
      <c r="A546" s="64" t="s">
        <v>1896</v>
      </c>
      <c r="B546" s="64">
        <v>148976</v>
      </c>
      <c r="C546" s="63" t="s">
        <v>1897</v>
      </c>
      <c r="D546" s="64" t="s">
        <v>1898</v>
      </c>
      <c r="E546" s="63" t="s">
        <v>700</v>
      </c>
      <c r="F546" s="64" t="s">
        <v>175</v>
      </c>
      <c r="G546" s="64" t="s">
        <v>121</v>
      </c>
      <c r="H546" s="64"/>
      <c r="I546" s="64"/>
      <c r="J546" s="64" t="s">
        <v>177</v>
      </c>
      <c r="K546" s="63" t="s">
        <v>96</v>
      </c>
      <c r="L546" s="63" t="s">
        <v>1834</v>
      </c>
      <c r="M546" s="63" t="s">
        <v>1816</v>
      </c>
      <c r="N546" s="63" t="s">
        <v>99</v>
      </c>
      <c r="O546" s="63" t="s">
        <v>113</v>
      </c>
      <c r="P546" s="63" t="s">
        <v>184</v>
      </c>
      <c r="Q546" s="63" t="s">
        <v>179</v>
      </c>
      <c r="R546" s="65"/>
      <c r="S546" s="77"/>
      <c r="T546" s="78"/>
      <c r="U546" s="79"/>
      <c r="V546" s="77">
        <v>1</v>
      </c>
      <c r="W546" s="80"/>
      <c r="X546" s="81">
        <f t="shared" si="43"/>
        <v>0</v>
      </c>
      <c r="Y546" s="77"/>
      <c r="Z546" s="78"/>
      <c r="AA546" s="79"/>
      <c r="AB546" s="77"/>
      <c r="AC546" s="78"/>
      <c r="AD546" s="79"/>
    </row>
    <row r="547" spans="1:30" ht="15.75" customHeight="1" x14ac:dyDescent="0.25">
      <c r="A547" s="64" t="s">
        <v>1899</v>
      </c>
      <c r="B547" s="64">
        <v>135398</v>
      </c>
      <c r="C547" s="63" t="s">
        <v>1900</v>
      </c>
      <c r="D547" s="64" t="s">
        <v>1901</v>
      </c>
      <c r="E547" s="63" t="s">
        <v>687</v>
      </c>
      <c r="F547" s="64" t="s">
        <v>175</v>
      </c>
      <c r="G547" s="64" t="s">
        <v>121</v>
      </c>
      <c r="H547" s="64"/>
      <c r="I547" s="64"/>
      <c r="J547" s="64" t="s">
        <v>177</v>
      </c>
      <c r="K547" s="63" t="s">
        <v>96</v>
      </c>
      <c r="L547" s="63" t="s">
        <v>1834</v>
      </c>
      <c r="M547" s="63" t="s">
        <v>1816</v>
      </c>
      <c r="N547" s="63" t="s">
        <v>99</v>
      </c>
      <c r="O547" s="63" t="s">
        <v>113</v>
      </c>
      <c r="P547" s="63" t="s">
        <v>184</v>
      </c>
      <c r="Q547" s="63" t="s">
        <v>179</v>
      </c>
      <c r="R547" s="65"/>
      <c r="S547" s="77"/>
      <c r="T547" s="78"/>
      <c r="U547" s="79"/>
      <c r="V547" s="77">
        <v>1</v>
      </c>
      <c r="W547" s="80"/>
      <c r="X547" s="81">
        <f t="shared" si="43"/>
        <v>0</v>
      </c>
      <c r="Y547" s="77"/>
      <c r="Z547" s="78"/>
      <c r="AA547" s="79"/>
      <c r="AB547" s="77"/>
      <c r="AC547" s="78"/>
      <c r="AD547" s="79"/>
    </row>
    <row r="548" spans="1:30" x14ac:dyDescent="0.25">
      <c r="A548" s="64" t="s">
        <v>1902</v>
      </c>
      <c r="B548" s="64">
        <v>134949</v>
      </c>
      <c r="C548" s="63" t="s">
        <v>1903</v>
      </c>
      <c r="D548" s="64" t="s">
        <v>1904</v>
      </c>
      <c r="E548" s="63" t="s">
        <v>1905</v>
      </c>
      <c r="F548" s="64" t="s">
        <v>175</v>
      </c>
      <c r="G548" s="64" t="s">
        <v>121</v>
      </c>
      <c r="H548" s="64"/>
      <c r="I548" s="64"/>
      <c r="J548" s="64" t="s">
        <v>177</v>
      </c>
      <c r="K548" s="63" t="s">
        <v>96</v>
      </c>
      <c r="L548" s="63" t="s">
        <v>1834</v>
      </c>
      <c r="M548" s="63" t="s">
        <v>1816</v>
      </c>
      <c r="N548" s="63" t="s">
        <v>99</v>
      </c>
      <c r="O548" s="63" t="s">
        <v>113</v>
      </c>
      <c r="P548" s="63" t="s">
        <v>184</v>
      </c>
      <c r="Q548" s="63" t="s">
        <v>179</v>
      </c>
      <c r="R548" s="65"/>
      <c r="S548" s="77"/>
      <c r="T548" s="78"/>
      <c r="U548" s="79"/>
      <c r="V548" s="77">
        <v>1</v>
      </c>
      <c r="W548" s="80"/>
      <c r="X548" s="81">
        <f t="shared" si="43"/>
        <v>0</v>
      </c>
      <c r="Y548" s="77"/>
      <c r="Z548" s="78"/>
      <c r="AA548" s="79"/>
      <c r="AB548" s="77"/>
      <c r="AC548" s="78"/>
      <c r="AD548" s="79"/>
    </row>
    <row r="549" spans="1:30" ht="15.75" thickBot="1" x14ac:dyDescent="0.3">
      <c r="A549" s="64" t="s">
        <v>1906</v>
      </c>
      <c r="B549" s="64">
        <v>54105</v>
      </c>
      <c r="C549" s="63" t="s">
        <v>1907</v>
      </c>
      <c r="D549" s="64" t="s">
        <v>1908</v>
      </c>
      <c r="E549" s="63" t="s">
        <v>1909</v>
      </c>
      <c r="F549" s="64" t="s">
        <v>109</v>
      </c>
      <c r="G549" s="64" t="s">
        <v>121</v>
      </c>
      <c r="H549" s="64"/>
      <c r="I549" s="64"/>
      <c r="J549" s="64"/>
      <c r="K549" s="63" t="s">
        <v>96</v>
      </c>
      <c r="L549" s="63" t="s">
        <v>1834</v>
      </c>
      <c r="M549" s="63" t="s">
        <v>1816</v>
      </c>
      <c r="N549" s="63" t="s">
        <v>99</v>
      </c>
      <c r="O549" s="63" t="s">
        <v>113</v>
      </c>
      <c r="P549" s="63" t="s">
        <v>114</v>
      </c>
      <c r="Q549" s="63"/>
      <c r="R549" s="65"/>
      <c r="S549" s="84"/>
      <c r="T549" s="85"/>
      <c r="U549" s="86"/>
      <c r="V549" s="84">
        <v>1</v>
      </c>
      <c r="W549" s="80"/>
      <c r="X549" s="94">
        <f t="shared" si="43"/>
        <v>0</v>
      </c>
      <c r="Y549" s="84"/>
      <c r="Z549" s="85"/>
      <c r="AA549" s="86"/>
      <c r="AB549" s="84"/>
      <c r="AC549" s="85"/>
      <c r="AD549" s="86"/>
    </row>
    <row r="550" spans="1:30" s="60" customFormat="1" ht="15.75" thickBot="1" x14ac:dyDescent="0.3">
      <c r="D550" s="87"/>
      <c r="T550" s="88"/>
      <c r="U550" s="93">
        <f>SUBTOTAL(9,U5:U549)</f>
        <v>0</v>
      </c>
      <c r="W550" s="88"/>
      <c r="X550" s="93">
        <f>SUBTOTAL(9,X5:X549)</f>
        <v>0</v>
      </c>
      <c r="Z550" s="88"/>
      <c r="AA550" s="93">
        <f>SUBTOTAL(9,AA5:AA549)</f>
        <v>0</v>
      </c>
      <c r="AC550" s="88"/>
      <c r="AD550" s="93">
        <f>SUBTOTAL(9,AD5:AD549)</f>
        <v>0</v>
      </c>
    </row>
  </sheetData>
  <mergeCells count="6">
    <mergeCell ref="A2:B2"/>
    <mergeCell ref="S2:U3"/>
    <mergeCell ref="V2:X3"/>
    <mergeCell ref="Y2:AD2"/>
    <mergeCell ref="Y3:AA3"/>
    <mergeCell ref="AB3:AD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D631E78B8FFA1B4A813D1E036E79892F" ma:contentTypeVersion="130" ma:contentTypeDescription="" ma:contentTypeScope="" ma:versionID="8dfc58cff5d6a259ec3d08dd990359b4">
  <xsd:schema xmlns:xsd="http://www.w3.org/2001/XMLSchema" xmlns:xs="http://www.w3.org/2001/XMLSchema" xmlns:p="http://schemas.microsoft.com/office/2006/metadata/properties" xmlns:ns2="20f53c3d-ece6-4625-8bee-cc380ae6fc2b" xmlns:ns3="21384511-6af3-4ac2-8c8d-a1b49a4133a8" xmlns:ns4="2ba29920-e0b4-45e6-a698-f7d692dca41f" targetNamespace="http://schemas.microsoft.com/office/2006/metadata/properties" ma:root="true" ma:fieldsID="6ccb83633612c74d4c5e5099e82b4f29" ns2:_="" ns3:_="" ns4:_="">
    <xsd:import namespace="20f53c3d-ece6-4625-8bee-cc380ae6fc2b"/>
    <xsd:import namespace="21384511-6af3-4ac2-8c8d-a1b49a4133a8"/>
    <xsd:import namespace="2ba29920-e0b4-45e6-a698-f7d692dca41f"/>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46"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2022-2026 Onderhoud meet- en regeltechniek"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384511-6af3-4ac2-8c8d-a1b49a4133a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91b2290a-b0bd-4c87-b4ef-8f0cde9b350d}" ma:internalName="TaxCatchAllLabel" ma:readOnly="false" ma:showField="CatchAllDataLabel"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91b2290a-b0bd-4c87-b4ef-8f0cde9b350d}" ma:internalName="TaxCatchAll" ma:readOnly="false" ma:showField="CatchAllData"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a29920-e0b4-45e6-a698-f7d692dca41f"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Walter Koorneef</ZSDMS_ZaakeigenaarNaam>
    <ZSDMS_ZaaktypeOmschrijving xmlns="20f53c3d-ece6-4625-8bee-cc380ae6fc2b">Europese openbare aanbesteding</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2022-2026 Onderhoud meet- en regeltechniek</ZSDMS_Zaakomschrijving>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ZSDMS_Zaakidentificatie xmlns="20f53c3d-ece6-4625-8bee-cc380ae6fc2b">INK-646</ZSDMS_Zaakidentificatie>
    <TaxCatchAllLabel xmlns="21384511-6af3-4ac2-8c8d-a1b49a4133a8" xsi:nil="true"/>
    <TaxCatchAll xmlns="21384511-6af3-4ac2-8c8d-a1b49a4133a8" xsi:nil="true"/>
    <_dlc_DocId xmlns="21384511-6af3-4ac2-8c8d-a1b49a4133a8">INK646-1924388101-108</_dlc_DocId>
    <_dlc_DocIdUrl xmlns="21384511-6af3-4ac2-8c8d-a1b49a4133a8">
      <Url>https://waterschaphd.sharepoint.com/teams/ink-646/_layouts/15/DocIdRedir.aspx?ID=INK646-1924388101-108</Url>
      <Description>INK646-1924388101-108</Description>
    </_dlc_DocIdUrl>
    <ce7c1281cf6143089ceafbe7da641d5c xmlns="20f53c3d-ece6-4625-8bee-cc380ae6fc2b" xsi:nil="true"/>
  </documentManagement>
</p:properties>
</file>

<file path=customXml/itemProps1.xml><?xml version="1.0" encoding="utf-8"?>
<ds:datastoreItem xmlns:ds="http://schemas.openxmlformats.org/officeDocument/2006/customXml" ds:itemID="{71104B0B-DBB0-4CC7-9C6D-081B335BE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21384511-6af3-4ac2-8c8d-a1b49a4133a8"/>
    <ds:schemaRef ds:uri="2ba29920-e0b4-45e6-a698-f7d692dca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8EF334-B4A6-4613-847F-BD83F3B8A503}">
  <ds:schemaRefs>
    <ds:schemaRef ds:uri="http://schemas.microsoft.com/sharepoint/events"/>
  </ds:schemaRefs>
</ds:datastoreItem>
</file>

<file path=customXml/itemProps3.xml><?xml version="1.0" encoding="utf-8"?>
<ds:datastoreItem xmlns:ds="http://schemas.openxmlformats.org/officeDocument/2006/customXml" ds:itemID="{D353CBDB-80D3-4F38-9410-BFCBC5D51C85}">
  <ds:schemaRefs>
    <ds:schemaRef ds:uri="http://schemas.microsoft.com/sharepoint/v3/contenttype/forms"/>
  </ds:schemaRefs>
</ds:datastoreItem>
</file>

<file path=customXml/itemProps4.xml><?xml version="1.0" encoding="utf-8"?>
<ds:datastoreItem xmlns:ds="http://schemas.openxmlformats.org/officeDocument/2006/customXml" ds:itemID="{83F43D54-DB0A-4606-9D45-D5E0B1D93F8F}">
  <ds:schemaRefs>
    <ds:schemaRef ds:uri="http://schemas.openxmlformats.org/package/2006/metadata/core-properties"/>
    <ds:schemaRef ds:uri="21384511-6af3-4ac2-8c8d-a1b49a4133a8"/>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2ba29920-e0b4-45e6-a698-f7d692dca41f"/>
    <ds:schemaRef ds:uri="20f53c3d-ece6-4625-8bee-cc380ae6fc2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Instrumentenlijst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Tonny van Wijk</dc:creator>
  <cp:keywords/>
  <dc:description/>
  <cp:lastModifiedBy>Geert Mans</cp:lastModifiedBy>
  <cp:revision/>
  <cp:lastPrinted>2023-01-20T10:59:19Z</cp:lastPrinted>
  <dcterms:created xsi:type="dcterms:W3CDTF">2021-09-13T12:52:50Z</dcterms:created>
  <dcterms:modified xsi:type="dcterms:W3CDTF">2023-02-08T12:35:14Z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0x01010066FF7E11BF67704C8F8F36C238C38E7D00D631E78B8FFA1B4A813D1E036E79892F</vt:lpwstr>
  </property>
  <property fmtid="{D5CDD505-2E9C-101B-9397-08002B2CF9AE}" pid="3" name="_dlc_DocIdItemGuid">
    <vt:lpwstr>4c64e80a-f738-4c93-83b2-a1a1867bcdb9</vt:lpwstr>
  </property>
  <property fmtid="{D5CDD505-2E9C-101B-9397-08002B2CF9AE}" pid="4" name="WSHD_IPM_Rol">
    <vt:lpwstr/>
  </property>
  <property fmtid="{D5CDD505-2E9C-101B-9397-08002B2CF9AE}" pid="5" name="Fase">
    <vt:lpwstr/>
  </property>
  <property fmtid="{D5CDD505-2E9C-101B-9397-08002B2CF9AE}" pid="6" name="i4e26bfc7aeb49df836152fd0f7101ee">
    <vt:lpwstr/>
  </property>
  <property fmtid="{D5CDD505-2E9C-101B-9397-08002B2CF9AE}" pid="7" name="WSHD_IPM_Gebied">
    <vt:lpwstr/>
  </property>
  <property fmtid="{D5CDD505-2E9C-101B-9397-08002B2CF9AE}" pid="8" name="dad76f963f6d4d6baf4cbd7352ab9e75">
    <vt:lpwstr/>
  </property>
  <property fmtid="{D5CDD505-2E9C-101B-9397-08002B2CF9AE}" pid="9" name="ce7c1281cf6143089ceafbe7da641d5c">
    <vt:lpwstr/>
  </property>
</Properties>
</file>