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jarends\OneDrive - Hoogheemraadschap Hollands Noorderkwartier\Bureaublad Kantoor\Cateringdiensten 2025\"/>
    </mc:Choice>
  </mc:AlternateContent>
  <xr:revisionPtr revIDLastSave="0" documentId="8_{97791323-2CCF-41E4-BFC8-9D31386A13CF}" xr6:coauthVersionLast="47" xr6:coauthVersionMax="47" xr10:uidLastSave="{00000000-0000-0000-0000-000000000000}"/>
  <bookViews>
    <workbookView xWindow="-120" yWindow="-120" windowWidth="29040" windowHeight="15720" tabRatio="865" firstSheet="1" activeTab="1" xr2:uid="{00000000-000D-0000-FFFF-FFFF00000000}"/>
  </bookViews>
  <sheets>
    <sheet name="Handleiding" sheetId="144" r:id="rId1"/>
    <sheet name="Voorblad" sheetId="154" r:id="rId2"/>
    <sheet name="Gewogen vaste verrekenprijzen" sheetId="160" r:id="rId3"/>
    <sheet name="Integraal uurtarief banqueting" sheetId="161" r:id="rId4"/>
    <sheet name="Personeelskosten" sheetId="148" r:id="rId5"/>
    <sheet name="Algemene kosten" sheetId="152" r:id="rId6"/>
    <sheet name="Deelbegroting" sheetId="153" r:id="rId7"/>
    <sheet name="Opstartkosten" sheetId="156" r:id="rId8"/>
    <sheet name="Verkoopprijzen assortiment" sheetId="162" r:id="rId9"/>
  </sheets>
  <externalReferences>
    <externalReference r:id="rId10"/>
    <externalReference r:id="rId11"/>
    <externalReference r:id="rId12"/>
  </externalReferences>
  <definedNames>
    <definedName name="__123Graph_A" localSheetId="5" hidden="1">'[1]Offerteformulier 1'!#REF!</definedName>
    <definedName name="__123Graph_A" localSheetId="6" hidden="1">'[1]Offerteformulier 1'!#REF!</definedName>
    <definedName name="__123Graph_A" localSheetId="2" hidden="1">'[1]Offerteformulier 1'!#REF!</definedName>
    <definedName name="__123Graph_A" localSheetId="4" hidden="1">'[1]Offerteformulier 1'!#REF!</definedName>
    <definedName name="__123Graph_A" localSheetId="1" hidden="1">'[1]Offerteformulier 1'!#REF!</definedName>
    <definedName name="__123Graph_A" hidden="1">'[1]Offerteformulier 1'!#REF!</definedName>
    <definedName name="a" localSheetId="5" hidden="1">'[1]Offerteformulier 1'!#REF!</definedName>
    <definedName name="a" localSheetId="6" hidden="1">'[1]Offerteformulier 1'!#REF!</definedName>
    <definedName name="a" localSheetId="2" hidden="1">'[1]Offerteformulier 1'!#REF!</definedName>
    <definedName name="a" localSheetId="4" hidden="1">'[1]Offerteformulier 1'!#REF!</definedName>
    <definedName name="a" localSheetId="1" hidden="1">'[1]Offerteformulier 1'!#REF!</definedName>
    <definedName name="a" hidden="1">'[1]Offerteformulier 1'!#REF!</definedName>
    <definedName name="_xlnm.Print_Area" localSheetId="5">'Algemene kosten'!$A$1:$J$37</definedName>
    <definedName name="_xlnm.Print_Area" localSheetId="6">Deelbegroting!$A$1:$J$29</definedName>
    <definedName name="_xlnm.Print_Area" localSheetId="2">'Gewogen vaste verrekenprijzen'!$A$1:$O$34</definedName>
    <definedName name="_xlnm.Print_Area" localSheetId="0">Handleiding!$A$1:$AG$34</definedName>
    <definedName name="_xlnm.Print_Area" localSheetId="7">Opstartkosten!$A$1:$G$28</definedName>
    <definedName name="_xlnm.Print_Area" localSheetId="4">Personeelskosten!$A$1:$O$53</definedName>
    <definedName name="_xlnm.Print_Area" localSheetId="1">Voorblad!$A$1:$H$38</definedName>
    <definedName name="Afdrukbereik_MI" localSheetId="5">#REF!</definedName>
    <definedName name="Afdrukbereik_MI" localSheetId="6">#REF!</definedName>
    <definedName name="Afdrukbereik_MI" localSheetId="2">#REF!</definedName>
    <definedName name="Afdrukbereik_MI" localSheetId="3">#REF!</definedName>
    <definedName name="Afdrukbereik_MI" localSheetId="4">#REF!</definedName>
    <definedName name="Afdrukbereik_MI" localSheetId="8">#REF!</definedName>
    <definedName name="Afdrukbereik_MI" localSheetId="1">#REF!</definedName>
    <definedName name="Afdrukbereik_MI">#REF!</definedName>
    <definedName name="asd" localSheetId="5" hidden="1">'[1]Offerteformulier 1'!#REF!</definedName>
    <definedName name="asd" localSheetId="6" hidden="1">'[1]Offerteformulier 1'!#REF!</definedName>
    <definedName name="asd" localSheetId="2" hidden="1">'[1]Offerteformulier 1'!#REF!</definedName>
    <definedName name="asd" localSheetId="4" hidden="1">'[1]Offerteformulier 1'!#REF!</definedName>
    <definedName name="asd" localSheetId="1" hidden="1">'[1]Offerteformulier 1'!#REF!</definedName>
    <definedName name="asd" hidden="1">'[1]Offerteformulier 1'!#REF!</definedName>
    <definedName name="gdts" localSheetId="5" hidden="1">'[2]Offerteformulier 1'!#REF!</definedName>
    <definedName name="gdts" localSheetId="6" hidden="1">'[2]Offerteformulier 1'!#REF!</definedName>
    <definedName name="gdts" localSheetId="2" hidden="1">'[2]Offerteformulier 1'!#REF!</definedName>
    <definedName name="gdts" localSheetId="4" hidden="1">'[2]Offerteformulier 1'!#REF!</definedName>
    <definedName name="gdts" localSheetId="1" hidden="1">'[2]Offerteformulier 1'!#REF!</definedName>
    <definedName name="gdts" hidden="1">'[2]Offerteformulier 1'!#REF!</definedName>
    <definedName name="jj" localSheetId="5" hidden="1">'[2]Offerteformulier 1'!#REF!</definedName>
    <definedName name="jj" localSheetId="6" hidden="1">'[2]Offerteformulier 1'!#REF!</definedName>
    <definedName name="jj" localSheetId="2" hidden="1">'[2]Offerteformulier 1'!#REF!</definedName>
    <definedName name="jj" localSheetId="4" hidden="1">'[2]Offerteformulier 1'!#REF!</definedName>
    <definedName name="jj" localSheetId="1" hidden="1">'[2]Offerteformulier 1'!#REF!</definedName>
    <definedName name="jj" hidden="1">'[2]Offerteformulier 1'!#REF!</definedName>
    <definedName name="kln" localSheetId="5">#REF!</definedName>
    <definedName name="kln" localSheetId="6">#REF!</definedName>
    <definedName name="kln" localSheetId="2">#REF!</definedName>
    <definedName name="kln" localSheetId="3">#REF!</definedName>
    <definedName name="kln" localSheetId="4">#REF!</definedName>
    <definedName name="kln" localSheetId="8">#REF!</definedName>
    <definedName name="kln" localSheetId="1">#REF!</definedName>
    <definedName name="kln">#REF!</definedName>
    <definedName name="kok" localSheetId="5" hidden="1">'[2]Offerteformulier 1'!#REF!</definedName>
    <definedName name="kok" localSheetId="6" hidden="1">'[2]Offerteformulier 1'!#REF!</definedName>
    <definedName name="kok" localSheetId="2" hidden="1">'[2]Offerteformulier 1'!#REF!</definedName>
    <definedName name="kok" localSheetId="4" hidden="1">'[2]Offerteformulier 1'!#REF!</definedName>
    <definedName name="kok" localSheetId="1" hidden="1">'[2]Offerteformulier 1'!#REF!</definedName>
    <definedName name="kok" hidden="1">'[2]Offerteformulier 1'!#REF!</definedName>
    <definedName name="la" localSheetId="2">#REF!</definedName>
    <definedName name="la" localSheetId="3">#REF!</definedName>
    <definedName name="la" localSheetId="8">#REF!</definedName>
    <definedName name="la">#REF!</definedName>
    <definedName name="mm" localSheetId="5" hidden="1">'[2]Offerteformulier 1'!#REF!</definedName>
    <definedName name="mm" localSheetId="6" hidden="1">'[2]Offerteformulier 1'!#REF!</definedName>
    <definedName name="mm" localSheetId="2" hidden="1">'[2]Offerteformulier 1'!#REF!</definedName>
    <definedName name="mm" localSheetId="4" hidden="1">'[2]Offerteformulier 1'!#REF!</definedName>
    <definedName name="mm" localSheetId="1" hidden="1">'[2]Offerteformulier 1'!#REF!</definedName>
    <definedName name="mm" hidden="1">'[2]Offerteformulier 1'!#REF!</definedName>
    <definedName name="ort">[3]ort!$A$6:$E$78</definedName>
    <definedName name="ow">[3]ow!$A$6:$K$78</definedName>
    <definedName name="prijs" hidden="1">'[1]Offerteformulier 1'!#REF!</definedName>
    <definedName name="resultaat" localSheetId="5">#REF!</definedName>
    <definedName name="resultaat" localSheetId="6">#REF!</definedName>
    <definedName name="resultaat" localSheetId="2">#REF!</definedName>
    <definedName name="resultaat" localSheetId="3">#REF!</definedName>
    <definedName name="resultaat" localSheetId="4">#REF!</definedName>
    <definedName name="resultaat" localSheetId="8">#REF!</definedName>
    <definedName name="resultaat" localSheetId="1">#REF!</definedName>
    <definedName name="resultaat">#REF!</definedName>
    <definedName name="TABEL">[3]Berekeningen!$A$18:$W$90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0" i="160" l="1"/>
  <c r="O19" i="160"/>
  <c r="O18" i="160"/>
  <c r="O17" i="160"/>
  <c r="T35" i="162" l="1"/>
  <c r="R35" i="162"/>
  <c r="J35" i="162"/>
  <c r="H35" i="162"/>
  <c r="T34" i="162"/>
  <c r="R34" i="162"/>
  <c r="J34" i="162"/>
  <c r="H34" i="162"/>
  <c r="T33" i="162"/>
  <c r="R33" i="162"/>
  <c r="J33" i="162"/>
  <c r="H33" i="162"/>
  <c r="T32" i="162"/>
  <c r="R32" i="162"/>
  <c r="J32" i="162"/>
  <c r="H32" i="162"/>
  <c r="T31" i="162"/>
  <c r="R31" i="162"/>
  <c r="J31" i="162"/>
  <c r="H31" i="162"/>
  <c r="T30" i="162"/>
  <c r="R30" i="162"/>
  <c r="J30" i="162"/>
  <c r="H30" i="162"/>
  <c r="T29" i="162"/>
  <c r="R29" i="162"/>
  <c r="J29" i="162"/>
  <c r="H29" i="162"/>
  <c r="T28" i="162"/>
  <c r="R28" i="162"/>
  <c r="J28" i="162"/>
  <c r="H28" i="162"/>
  <c r="T27" i="162"/>
  <c r="R27" i="162"/>
  <c r="J27" i="162"/>
  <c r="H27" i="162"/>
  <c r="T26" i="162"/>
  <c r="R26" i="162"/>
  <c r="J26" i="162"/>
  <c r="H26" i="162"/>
  <c r="T25" i="162"/>
  <c r="R25" i="162"/>
  <c r="J25" i="162"/>
  <c r="H25" i="162"/>
  <c r="T24" i="162"/>
  <c r="R24" i="162"/>
  <c r="J24" i="162"/>
  <c r="H24" i="162"/>
  <c r="T23" i="162"/>
  <c r="R23" i="162"/>
  <c r="J23" i="162"/>
  <c r="H23" i="162"/>
  <c r="T22" i="162"/>
  <c r="R22" i="162"/>
  <c r="J22" i="162"/>
  <c r="H22" i="162"/>
  <c r="T21" i="162"/>
  <c r="R21" i="162"/>
  <c r="J21" i="162"/>
  <c r="H21" i="162"/>
  <c r="T20" i="162"/>
  <c r="R20" i="162"/>
  <c r="J20" i="162"/>
  <c r="H20" i="162"/>
  <c r="T19" i="162"/>
  <c r="R19" i="162"/>
  <c r="J19" i="162"/>
  <c r="H19" i="162"/>
  <c r="T18" i="162"/>
  <c r="R18" i="162"/>
  <c r="J18" i="162"/>
  <c r="H18" i="162"/>
  <c r="T17" i="162"/>
  <c r="R17" i="162"/>
  <c r="J17" i="162"/>
  <c r="H17" i="162"/>
  <c r="T16" i="162"/>
  <c r="R16" i="162"/>
  <c r="J16" i="162"/>
  <c r="H16" i="162"/>
  <c r="T15" i="162"/>
  <c r="R15" i="162"/>
  <c r="J15" i="162"/>
  <c r="H15" i="162"/>
  <c r="T14" i="162"/>
  <c r="R14" i="162"/>
  <c r="J14" i="162"/>
  <c r="H14" i="162"/>
  <c r="T13" i="162"/>
  <c r="R13" i="162"/>
  <c r="J13" i="162"/>
  <c r="H13" i="162"/>
  <c r="T12" i="162"/>
  <c r="R12" i="162"/>
  <c r="J12" i="162"/>
  <c r="H12" i="162"/>
  <c r="C5" i="160" l="1"/>
  <c r="C5" i="161" s="1"/>
  <c r="C5" i="148" s="1"/>
  <c r="D6" i="152" s="1"/>
  <c r="D5" i="153" s="1"/>
  <c r="C5" i="156" l="1"/>
  <c r="C5" i="162"/>
  <c r="C6" i="156"/>
  <c r="C6" i="162" s="1"/>
  <c r="C7" i="156"/>
  <c r="C7" i="162" s="1"/>
  <c r="C8" i="156"/>
  <c r="C8" i="162" s="1"/>
  <c r="B1" i="160"/>
  <c r="B2" i="160"/>
  <c r="D8" i="153"/>
  <c r="D7" i="153"/>
  <c r="D6" i="153"/>
  <c r="D8" i="152"/>
  <c r="D9" i="152"/>
  <c r="D7" i="152"/>
  <c r="C6" i="148"/>
  <c r="C7" i="148"/>
  <c r="C8" i="148"/>
  <c r="C6" i="161"/>
  <c r="B4" i="161"/>
  <c r="B5" i="161"/>
  <c r="B6" i="161"/>
  <c r="B7" i="161"/>
  <c r="C7" i="161"/>
  <c r="B8" i="161"/>
  <c r="C8" i="161"/>
  <c r="C6" i="160"/>
  <c r="C7" i="160"/>
  <c r="C8" i="160"/>
  <c r="B4" i="160"/>
  <c r="B5" i="160"/>
  <c r="B6" i="160"/>
  <c r="B7" i="160"/>
  <c r="B8" i="160"/>
  <c r="H47" i="148"/>
  <c r="L45" i="148"/>
  <c r="M45" i="148" s="1"/>
  <c r="J45" i="148"/>
  <c r="L44" i="148"/>
  <c r="M44" i="148" s="1"/>
  <c r="J44" i="148"/>
  <c r="L43" i="148"/>
  <c r="J43" i="148"/>
  <c r="D18" i="153"/>
  <c r="J47" i="148" l="1"/>
  <c r="L47" i="148"/>
  <c r="M43" i="148"/>
  <c r="M47" i="148" s="1"/>
  <c r="E21" i="152"/>
  <c r="E32" i="152"/>
  <c r="H18" i="153"/>
  <c r="G20" i="160"/>
  <c r="K20" i="160" l="1"/>
  <c r="M20" i="160"/>
  <c r="L13" i="148"/>
  <c r="M13" i="148" s="1"/>
  <c r="G25" i="160"/>
  <c r="M25" i="160" s="1"/>
  <c r="G17" i="160"/>
  <c r="M17" i="160" s="1"/>
  <c r="M32" i="160" s="1"/>
  <c r="G14" i="160"/>
  <c r="M14" i="160" s="1"/>
  <c r="G13" i="160"/>
  <c r="G28" i="160"/>
  <c r="G27" i="160"/>
  <c r="K27" i="160" l="1"/>
  <c r="M27" i="160"/>
  <c r="K13" i="160"/>
  <c r="M13" i="160"/>
  <c r="K28" i="160"/>
  <c r="M28" i="160"/>
  <c r="J27" i="148"/>
  <c r="J34" i="148"/>
  <c r="L27" i="148"/>
  <c r="M27" i="148" s="1"/>
  <c r="L34" i="148"/>
  <c r="M34" i="148" s="1"/>
  <c r="H29" i="148"/>
  <c r="H38" i="148"/>
  <c r="L36" i="148"/>
  <c r="M36" i="148" s="1"/>
  <c r="J36" i="148"/>
  <c r="L35" i="148"/>
  <c r="M35" i="148" s="1"/>
  <c r="J35" i="148"/>
  <c r="J38" i="148" l="1"/>
  <c r="L38" i="148"/>
  <c r="M38" i="148"/>
  <c r="F23" i="154"/>
  <c r="C24" i="156"/>
  <c r="D24" i="156"/>
  <c r="E24" i="156"/>
  <c r="E26" i="156" s="1"/>
  <c r="L14" i="148"/>
  <c r="L15" i="148"/>
  <c r="L16" i="148"/>
  <c r="E34" i="152" l="1"/>
  <c r="J16" i="148"/>
  <c r="J14" i="148"/>
  <c r="G29" i="160"/>
  <c r="G26" i="160"/>
  <c r="K25" i="160"/>
  <c r="G24" i="160"/>
  <c r="M24" i="160" s="1"/>
  <c r="K29" i="160" l="1"/>
  <c r="M29" i="160"/>
  <c r="K26" i="160"/>
  <c r="M26" i="160"/>
  <c r="K24" i="160"/>
  <c r="G21" i="160" l="1"/>
  <c r="G19" i="160"/>
  <c r="K19" i="160" l="1"/>
  <c r="M19" i="160"/>
  <c r="K21" i="160"/>
  <c r="M21" i="160"/>
  <c r="L25" i="148"/>
  <c r="M25" i="148" s="1"/>
  <c r="J25" i="148"/>
  <c r="L26" i="148" l="1"/>
  <c r="M26" i="148" s="1"/>
  <c r="L18" i="148"/>
  <c r="L17" i="148"/>
  <c r="C16" i="161"/>
  <c r="K17" i="160"/>
  <c r="S15" i="161"/>
  <c r="R15" i="161"/>
  <c r="O15" i="161"/>
  <c r="N15" i="161"/>
  <c r="K15" i="161"/>
  <c r="J15" i="161"/>
  <c r="G15" i="161"/>
  <c r="F15" i="161"/>
  <c r="S14" i="161"/>
  <c r="R14" i="161"/>
  <c r="O14" i="161"/>
  <c r="N14" i="161"/>
  <c r="K14" i="161"/>
  <c r="J14" i="161"/>
  <c r="G14" i="161"/>
  <c r="F14" i="161"/>
  <c r="S13" i="161"/>
  <c r="R13" i="161"/>
  <c r="O13" i="161"/>
  <c r="N13" i="161"/>
  <c r="K13" i="161"/>
  <c r="J13" i="161"/>
  <c r="G13" i="161"/>
  <c r="F13" i="161"/>
  <c r="S12" i="161"/>
  <c r="S16" i="161" s="1"/>
  <c r="R12" i="161"/>
  <c r="O12" i="161"/>
  <c r="N12" i="161"/>
  <c r="N16" i="161" s="1"/>
  <c r="K12" i="161"/>
  <c r="J12" i="161"/>
  <c r="G12" i="161"/>
  <c r="F12" i="161"/>
  <c r="G18" i="160"/>
  <c r="M18" i="160" s="1"/>
  <c r="K14" i="160"/>
  <c r="K18" i="160" l="1"/>
  <c r="O16" i="161"/>
  <c r="R16" i="161"/>
  <c r="F16" i="161"/>
  <c r="K16" i="161"/>
  <c r="J16" i="161"/>
  <c r="G16" i="161"/>
  <c r="F20" i="161" l="1"/>
  <c r="G23" i="161" s="1"/>
  <c r="F28" i="154" s="1"/>
  <c r="G20" i="161"/>
  <c r="H23" i="161" s="1"/>
  <c r="F15" i="154" l="1"/>
  <c r="F12" i="154"/>
  <c r="F31" i="154"/>
  <c r="M17" i="148"/>
  <c r="M18" i="148"/>
  <c r="J18" i="148"/>
  <c r="J17" i="148"/>
  <c r="F27" i="154" l="1"/>
  <c r="F29" i="154" s="1"/>
  <c r="D14" i="153"/>
  <c r="F14" i="154" s="1"/>
  <c r="F32" i="154" l="1"/>
  <c r="L24" i="148"/>
  <c r="M24" i="148" s="1"/>
  <c r="M15" i="148"/>
  <c r="M16" i="148"/>
  <c r="L20" i="148"/>
  <c r="L21" i="148"/>
  <c r="M21" i="148" s="1"/>
  <c r="L22" i="148"/>
  <c r="M22" i="148" s="1"/>
  <c r="J13" i="148"/>
  <c r="J26" i="148"/>
  <c r="J24" i="148"/>
  <c r="J22" i="148"/>
  <c r="J21" i="148"/>
  <c r="J20" i="148"/>
  <c r="J15" i="148"/>
  <c r="L29" i="148" l="1"/>
  <c r="J29" i="148"/>
  <c r="M20" i="148"/>
  <c r="M14" i="148"/>
  <c r="M29" i="148" l="1"/>
  <c r="D13" i="153" s="1"/>
  <c r="F13" i="154" s="1"/>
  <c r="F16" i="154" s="1"/>
  <c r="F18" i="154" l="1"/>
  <c r="F19" i="154" s="1"/>
  <c r="F21" i="154" s="1"/>
  <c r="H17" i="153"/>
  <c r="H16" i="153"/>
  <c r="D16" i="153" l="1"/>
  <c r="F25" i="154"/>
  <c r="F34" i="154" s="1"/>
  <c r="H34" i="154" s="1"/>
  <c r="D20" i="153" l="1"/>
  <c r="D24" i="153" s="1"/>
</calcChain>
</file>

<file path=xl/sharedStrings.xml><?xml version="1.0" encoding="utf-8"?>
<sst xmlns="http://schemas.openxmlformats.org/spreadsheetml/2006/main" count="313" uniqueCount="183">
  <si>
    <t>Instructies voor het document</t>
  </si>
  <si>
    <r>
      <t xml:space="preserve">Doelstelling van het prijzenblad is om zo veel mogelijk financiële- en managementinformatie te verkrijgen, zodat het financieel contractbeheer optimaal rendement oplevert. De Inschrijver wordt verzocht uitsluitend gebruik te maken het bijgaande model met de verschillende tabbladen. De Inschrijver wordt verzocht </t>
    </r>
    <r>
      <rPr>
        <u/>
        <sz val="10"/>
        <rFont val="Verdana"/>
        <family val="2"/>
      </rPr>
      <t>geen</t>
    </r>
    <r>
      <rPr>
        <sz val="10"/>
        <rFont val="Verdana"/>
        <family val="2"/>
      </rPr>
      <t xml:space="preserve"> wijzigingen in het prijzenblad aan te brengen, zoals regels toevoegen/verwijderen en formules wijzigen. De blauwe vakken dienen ingevuld te worden door de Inschrijver.</t>
    </r>
  </si>
  <si>
    <t>Bijgevoegd prijzenblad is gedeeltelijk geautomatiseerd. De Inschrijver blijft echter verantwoordelijk voor de juistheid van de aangeleverde financiële gegevens. Opdrachtgever neemt hiervoor geen enkele verantwoordelijkheid.</t>
  </si>
  <si>
    <r>
      <rPr>
        <sz val="10"/>
        <color rgb="FF000000"/>
        <rFont val="Verdana"/>
        <family val="2"/>
      </rPr>
      <t xml:space="preserve">Er wordt gevraagd om </t>
    </r>
    <r>
      <rPr>
        <u/>
        <sz val="10"/>
        <color rgb="FF000000"/>
        <rFont val="Verdana"/>
        <family val="2"/>
      </rPr>
      <t xml:space="preserve">alle </t>
    </r>
    <r>
      <rPr>
        <sz val="10"/>
        <color rgb="FF000000"/>
        <rFont val="Verdana"/>
        <family val="2"/>
      </rPr>
      <t>bedragen exclusief BTW te vermelden. De leverancier dient rekening te houden met het prijspeil voor 1 januari 2026 en uit te gaan van 252 werkbare dagen.</t>
    </r>
  </si>
  <si>
    <r>
      <rPr>
        <b/>
        <sz val="10"/>
        <rFont val="Verdana"/>
        <family val="2"/>
      </rPr>
      <t>Gewogen</t>
    </r>
    <r>
      <rPr>
        <sz val="10"/>
        <rFont val="Verdana"/>
        <family val="2"/>
      </rPr>
      <t xml:space="preserve"> </t>
    </r>
    <r>
      <rPr>
        <b/>
        <sz val="10"/>
        <rFont val="Verdana"/>
        <family val="2"/>
      </rPr>
      <t xml:space="preserve">Vaste Verreken Prijzen </t>
    </r>
    <r>
      <rPr>
        <sz val="10"/>
        <rFont val="Verdana"/>
        <family val="2"/>
      </rPr>
      <t xml:space="preserve">
De ingrediëntkosten, personeelskosten, algemene kosten en eventuele opslag per verstrekking worden hier ingevuld. Hierbij wordt voor de personeelskosten rekening gehouden met een gemiddeld aantal deelnemers per activiteit. De aantallen zijn hierbij weergegeven zodat in de laatste kolom de gewogen kosten worden weergegeven inclusief BTW. De aantallen zoals bekend bij opdrachtgever zijn weergegeven. De aantallen die hierbij zijn ingevuld zijn een indicatie. Hieraan kunnen geen rechten worden ontleend.</t>
    </r>
  </si>
  <si>
    <r>
      <rPr>
        <b/>
        <sz val="10"/>
        <rFont val="Verdana"/>
        <family val="2"/>
      </rPr>
      <t>Integraal uurtarief Banqueting</t>
    </r>
    <r>
      <rPr>
        <sz val="10"/>
        <rFont val="Verdana"/>
        <family val="2"/>
      </rPr>
      <t xml:space="preserve">
De Inschrijver geeft hier het gemiddelde, gewogen uurtarief Banqueting weer. Het uurtarief is hierbij gebaseerd op de geldende CAO. Dit gemiddelde integrale uurtarief wordt fictief voor de banquetingactiviteiten en/of maatwerk activiteiten gebruikt.</t>
    </r>
  </si>
  <si>
    <r>
      <t xml:space="preserve">Loonkosten 
</t>
    </r>
    <r>
      <rPr>
        <sz val="10"/>
        <rFont val="Verdana"/>
        <family val="2"/>
      </rPr>
      <t>De Inschrijver dient hier gespecificeerd weer te geven hoe de personele inzet wordt opgezet. Op basis van functie, functieschaal en aantal uren per dag/week/jaar en het aantal dagen per jaar dat betreffende medewerker wordt ingezet, komen de personeelskosten tot uitdrukking.</t>
    </r>
  </si>
  <si>
    <r>
      <rPr>
        <b/>
        <sz val="10"/>
        <rFont val="Verdana"/>
        <family val="2"/>
      </rPr>
      <t xml:space="preserve">Algemene kosten </t>
    </r>
    <r>
      <rPr>
        <sz val="10"/>
        <rFont val="Verdana"/>
        <family val="2"/>
      </rPr>
      <t xml:space="preserve">
De Inschrijver dient hier de vaste en variabele algemene kosten t.b.v. de cateringvoorzieningen gespecificeerd weer te geven. Indien er overige variabele en vaste kosten worden ingevuld, dienen deze gespecificeerd te worden in het kader ernaast.</t>
    </r>
  </si>
  <si>
    <r>
      <rPr>
        <b/>
        <sz val="10"/>
        <rFont val="Verdana"/>
        <family val="2"/>
      </rPr>
      <t xml:space="preserve">Deelbegroting </t>
    </r>
    <r>
      <rPr>
        <sz val="10"/>
        <rFont val="Verdana"/>
        <family val="2"/>
      </rPr>
      <t xml:space="preserve">
De Inschrijver dient hier per kostenpost en per opbrengst, zijn inschatting weer te geven.  De totale kosten voor opdrachtgever wordt hiermee inzichtelijk gemaakt. Tevens dienen meerdere kengetallen ingevuld te worden.</t>
    </r>
  </si>
  <si>
    <r>
      <rPr>
        <b/>
        <sz val="10"/>
        <rFont val="Verdana"/>
        <family val="2"/>
      </rPr>
      <t>Opstartkosten</t>
    </r>
    <r>
      <rPr>
        <sz val="10"/>
        <rFont val="Verdana"/>
        <family val="2"/>
      </rPr>
      <t xml:space="preserve">
In dit overzicht geeft de Inschrijver aan of er nog opstartkosten zijn en wie deze kosten draagt. </t>
    </r>
  </si>
  <si>
    <r>
      <rPr>
        <b/>
        <sz val="10"/>
        <rFont val="Verdana"/>
        <family val="2"/>
      </rPr>
      <t>Totaal</t>
    </r>
    <r>
      <rPr>
        <sz val="10"/>
        <rFont val="Verdana"/>
        <family val="2"/>
      </rPr>
      <t xml:space="preserve">
De begroting wordt automatisch gegenereerd op basis van de deelbegroting.</t>
    </r>
  </si>
  <si>
    <r>
      <rPr>
        <b/>
        <sz val="10"/>
        <rFont val="Verdana"/>
        <family val="2"/>
      </rPr>
      <t>Assortiment (ter informatie)</t>
    </r>
    <r>
      <rPr>
        <sz val="10"/>
        <rFont val="Verdana"/>
        <family val="2"/>
      </rPr>
      <t xml:space="preserve">
In dit tabblad wordt gevraagd twee kolommen met productgroep/producten voor de locatie in te vullen. Hierbij wordt gevraagd de verkoopprijs te bepalen. Hierbij wordt rekening gehouden met het opslagpercentage. Tevens wordt aangegeven tot welke assortimentscategorie een product behoort. Ook wordt gevraagd om een productspecificatie aan te geven en of een product gezond en/of biologisch en/of duurzaam is. Deze prijzen worden uitgevraagd ter informatie en worden niet beoordeeld.</t>
    </r>
  </si>
  <si>
    <t>AANBESTEDING CATERINDIENSTEN MET TENDERNED KENMERK [….]</t>
  </si>
  <si>
    <t>BIJLAGE 1. PRIJZENBLAD</t>
  </si>
  <si>
    <t>Legenda</t>
  </si>
  <si>
    <t>Tabblad:</t>
  </si>
  <si>
    <t>Voorblad</t>
  </si>
  <si>
    <t>Inputveld</t>
  </si>
  <si>
    <t>Naam inschrijver:</t>
  </si>
  <si>
    <t>Wordt automatisch gevuld o.b.v. input</t>
  </si>
  <si>
    <t>Datum:</t>
  </si>
  <si>
    <t>Fictieve inschrijfprijs</t>
  </si>
  <si>
    <t>Versie:</t>
  </si>
  <si>
    <t>Status:</t>
  </si>
  <si>
    <t>Begroting totaal Opdrachtgever</t>
  </si>
  <si>
    <t>In euro</t>
  </si>
  <si>
    <t>Ingrediëntkosten</t>
  </si>
  <si>
    <t>Personeelskosten</t>
  </si>
  <si>
    <t>Algemene kosten</t>
  </si>
  <si>
    <t>Managementfee/ Beheervergoeding</t>
  </si>
  <si>
    <t>Totale kosten</t>
  </si>
  <si>
    <t>Totale omzet restaurant</t>
  </si>
  <si>
    <t>Totaal omzet</t>
  </si>
  <si>
    <t>Resultaat</t>
  </si>
  <si>
    <t>Extra derving i.v.m. onbemenste kassa's</t>
  </si>
  <si>
    <t>Jaarlijkse kosten voor HHNK</t>
  </si>
  <si>
    <t>Prognose kosten vergaderservice en banqueting</t>
  </si>
  <si>
    <t>Gewogen uurtarief banqueting</t>
  </si>
  <si>
    <t>Totale kosten voor HHNK</t>
  </si>
  <si>
    <t>Opstartkosten voor Opdrachtgever</t>
  </si>
  <si>
    <t>Eenmalige kosten voor HHNK</t>
  </si>
  <si>
    <t>TOTALE FICTIEVE INSCHRIJFPRIJS</t>
  </si>
  <si>
    <t>Naam tekengerechtigde functionaris:</t>
  </si>
  <si>
    <t>Functie:</t>
  </si>
  <si>
    <t>Handtekening:</t>
  </si>
  <si>
    <t>Gewogen Vaste Verrekenprijzen</t>
  </si>
  <si>
    <t>Wordt automatisch gevuld op basis van input</t>
  </si>
  <si>
    <t>Geen invulveld</t>
  </si>
  <si>
    <t>Vaste Verrekenprijzen</t>
  </si>
  <si>
    <t>Aantallen</t>
  </si>
  <si>
    <t>Ingrediënts-
kosten</t>
  </si>
  <si>
    <t>Personeels-
kosten</t>
  </si>
  <si>
    <t>Prijs exclusief BTW</t>
  </si>
  <si>
    <t>BTW % ingrediënten</t>
  </si>
  <si>
    <t>BTW % Personeels-kosten</t>
  </si>
  <si>
    <t>BTW % 
Algemene kosten</t>
  </si>
  <si>
    <t>Opslag in %</t>
  </si>
  <si>
    <t>Max. VVP (mag niet overschreden worden)</t>
  </si>
  <si>
    <t>Koffie en thee</t>
  </si>
  <si>
    <t>Koffiearrangement/persoon (o.b.v. van 2 kopjes)</t>
  </si>
  <si>
    <t>Theearrangement/persoon (o.b.v. van 2 kopjes)</t>
  </si>
  <si>
    <t>Vergaderlunches</t>
  </si>
  <si>
    <t>Lunch A (per persoon)</t>
  </si>
  <si>
    <t>Lunch B (per persoon)</t>
  </si>
  <si>
    <t>Lunch C (per persoon)</t>
  </si>
  <si>
    <t>Lunchtasje (per persoon)</t>
  </si>
  <si>
    <t>Buffetlunch (per persoon)</t>
  </si>
  <si>
    <t>Toevoegingen</t>
  </si>
  <si>
    <t>Frisdrank (variatie blikjes per persoon)</t>
  </si>
  <si>
    <t>Vers sap/ smoothie (per persoon glas 200 ml)</t>
  </si>
  <si>
    <t>Assortiment gebak (per persoon)</t>
  </si>
  <si>
    <t>Taart/ vlaai (12 stukken)</t>
  </si>
  <si>
    <t>Gevulde koek, muffin, cake (per persoon per stuk)</t>
  </si>
  <si>
    <t>Warme snack (per persoon)</t>
  </si>
  <si>
    <t>Integraal uurtarief banqueting</t>
  </si>
  <si>
    <t>Functie</t>
  </si>
  <si>
    <t>Weging</t>
  </si>
  <si>
    <t>Daguren (ma - vr : 08.00 uur - 18.00 uur)</t>
  </si>
  <si>
    <t>Avonduren (ma - vr : 18.00 uur - 22.00 uur)</t>
  </si>
  <si>
    <t>Zaterdaguren</t>
  </si>
  <si>
    <t>Zondaguren</t>
  </si>
  <si>
    <t>Tarief excl. btw</t>
  </si>
  <si>
    <t>Tarief incl. btw</t>
  </si>
  <si>
    <t>Gewogen excl. btw</t>
  </si>
  <si>
    <t>Gewogen incl. btw</t>
  </si>
  <si>
    <t>Cateringmedewerker / bediening</t>
  </si>
  <si>
    <t>Cateringmanager</t>
  </si>
  <si>
    <t>Afwas, opruimen en schoonmaak</t>
  </si>
  <si>
    <t>Kok</t>
  </si>
  <si>
    <t>Totaal gewogen gemiddelde aandeel omzet</t>
  </si>
  <si>
    <t>Gemiddeld uurtarief Banqueting</t>
  </si>
  <si>
    <t>Excl. btw</t>
  </si>
  <si>
    <t>Incl. btw</t>
  </si>
  <si>
    <t>Gewogen uurtarief Banqueting</t>
  </si>
  <si>
    <t>Aantal</t>
  </si>
  <si>
    <t>Personeelskosten restaurant</t>
  </si>
  <si>
    <t>Functie medewerker</t>
  </si>
  <si>
    <t>Functiebenaming</t>
  </si>
  <si>
    <t>Cao-schaal</t>
  </si>
  <si>
    <t>Functiejaar</t>
  </si>
  <si>
    <t>Maandloon
CAO</t>
  </si>
  <si>
    <t>Uurtarief</t>
  </si>
  <si>
    <t>Uren per dag</t>
  </si>
  <si>
    <t xml:space="preserve">Aantal dagen per week </t>
  </si>
  <si>
    <t xml:space="preserve">Aantal uren per week </t>
  </si>
  <si>
    <t>Aantal dagen per jaar</t>
  </si>
  <si>
    <t>Aantal uren per jaar</t>
  </si>
  <si>
    <t>Kosten per jaar</t>
  </si>
  <si>
    <t>Restaurant</t>
  </si>
  <si>
    <t>Management</t>
  </si>
  <si>
    <t>Overig</t>
  </si>
  <si>
    <t>Totaal restaurant</t>
  </si>
  <si>
    <t>Personeelskosten voor service koffiecorners (eenmaal per dag ca. 2.000 bekers afwassen (vaatwasser) en verdelen over koffiecorners)</t>
  </si>
  <si>
    <t>Totaal overname kosten</t>
  </si>
  <si>
    <t>Personeelskosten voor dagelijks onderhoud en aanvulling koffieautomaten hoofdkantoor</t>
  </si>
  <si>
    <t>Specificatie algemene kosten restaurant</t>
  </si>
  <si>
    <t>in € excl. btw</t>
  </si>
  <si>
    <t>Variabele algemene kosten:</t>
  </si>
  <si>
    <t>Disposables en overige verpakkingsmaterialen</t>
  </si>
  <si>
    <t xml:space="preserve">Specificatie overige variabele algemene kosten: </t>
  </si>
  <si>
    <t>Schoonmaakmiddelen</t>
  </si>
  <si>
    <t>1.</t>
  </si>
  <si>
    <t>Wasserijkosten</t>
  </si>
  <si>
    <t>2.</t>
  </si>
  <si>
    <t>Bank- en transactiekosten</t>
  </si>
  <si>
    <t>3.</t>
  </si>
  <si>
    <t>Overige variabele algemene kosten</t>
  </si>
  <si>
    <t>4.</t>
  </si>
  <si>
    <t>5.</t>
  </si>
  <si>
    <t xml:space="preserve">Totaal variabele algemene kosten </t>
  </si>
  <si>
    <t>Vaste algemene kosten:</t>
  </si>
  <si>
    <t>Kantoormiddelen</t>
  </si>
  <si>
    <t xml:space="preserve">Specificatie overige vaste algemene kosten: </t>
  </si>
  <si>
    <t>Verzekeringskosten</t>
  </si>
  <si>
    <t>Bacteriologisch/ hygiëneonderzoek</t>
  </si>
  <si>
    <t>Presentatiemiddelen en signing</t>
  </si>
  <si>
    <t>Kosten kassa en terminals</t>
  </si>
  <si>
    <t>Bedrijfskleding</t>
  </si>
  <si>
    <t>Overige vaste algemene kosten</t>
  </si>
  <si>
    <t>6.</t>
  </si>
  <si>
    <t xml:space="preserve">Totaal vaste algemene kosten </t>
  </si>
  <si>
    <t>Totaal algemene kosten restaurant</t>
  </si>
  <si>
    <t>Deelbegroting</t>
  </si>
  <si>
    <t xml:space="preserve">Wordt automatisch gevuld </t>
  </si>
  <si>
    <t>op basis van input</t>
  </si>
  <si>
    <t>Kengetallen restaurant</t>
  </si>
  <si>
    <t xml:space="preserve">Ingrediëntkosten </t>
  </si>
  <si>
    <t>Aantal openingsdagen</t>
  </si>
  <si>
    <t>Aantal medewerkers</t>
  </si>
  <si>
    <t xml:space="preserve">Algemene kosten </t>
  </si>
  <si>
    <t>Dagelijks aantal aanwezige pandbewoners</t>
  </si>
  <si>
    <t>Managementfee/ beheervergoeding</t>
  </si>
  <si>
    <t>Brutowinstmarge</t>
  </si>
  <si>
    <t>Variabele algemene kosten in % van de omzet</t>
  </si>
  <si>
    <t>Bezettingspercentage/ capture rate</t>
  </si>
  <si>
    <t>Aantal gasten per dag</t>
  </si>
  <si>
    <t>Gemiddelde besteding</t>
  </si>
  <si>
    <t>Opstartkosten</t>
  </si>
  <si>
    <t>Totaal opstartkosten</t>
  </si>
  <si>
    <t>In euro excl. btw</t>
  </si>
  <si>
    <t>Kosten voor Inschrijver</t>
  </si>
  <si>
    <t>Kosten voor Opdrachtgever</t>
  </si>
  <si>
    <t xml:space="preserve">Omschrijving opstartkosten </t>
  </si>
  <si>
    <t>-</t>
  </si>
  <si>
    <t xml:space="preserve">Totaal </t>
  </si>
  <si>
    <t xml:space="preserve">Totaal kosten voor Opdrachtgever </t>
  </si>
  <si>
    <t>Verkoopprijzen assortiment</t>
  </si>
  <si>
    <t>Keuzemenu</t>
  </si>
  <si>
    <t>Product</t>
  </si>
  <si>
    <t>Nutri-Score</t>
  </si>
  <si>
    <t>Milieu-impact</t>
  </si>
  <si>
    <t>Inkoopprijs excl. BTW</t>
  </si>
  <si>
    <t>Derving %</t>
  </si>
  <si>
    <t>Prijs in €</t>
  </si>
  <si>
    <t>BTW %</t>
  </si>
  <si>
    <t>Verkoopprijs</t>
  </si>
  <si>
    <t>Nurti-Score</t>
  </si>
  <si>
    <t xml:space="preserve">PROGNOSE KOSTEN VERGADERSERVICE EN BANQUETING </t>
  </si>
  <si>
    <t>Gewogen VVP (excl. btw)</t>
  </si>
  <si>
    <t>Vaste Verreken Prijs (incl. btw)</t>
  </si>
  <si>
    <t>AANBESTEDING CATERINDIENSTEN MET TENDERNED KENMERK 543816</t>
  </si>
  <si>
    <t>1.0</t>
  </si>
  <si>
    <t>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</si>
</sst>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quot;€&quot;\ * #,##0.00_-;_-&quot;€&quot;\ * #,##0.00\-;_-&quot;€&quot;\ * &quot;-&quot;??_-;_-@_-"/>
    <numFmt numFmtId="165" formatCode="_-&quot;fl&quot;\ * #,##0.00_-;_-&quot;fl&quot;\ * #,##0.00\-;_-&quot;fl&quot;\ * &quot;-&quot;??_-;_-@_-"/>
    <numFmt numFmtId="166" formatCode="_ [$€-413]\ * #,##0.00_ ;_ [$€-413]\ * \-#,##0.00_ ;_ [$€-413]\ * &quot;-&quot;??_ ;_ @_ "/>
    <numFmt numFmtId="167" formatCode="0.0%"/>
    <numFmt numFmtId="168" formatCode="_ [$€-2]\ * #,##0.00_ ;_ [$€-2]\ * \-#,##0.00_ ;_ [$€-2]\ * &quot;-&quot;??_ ;_ @_ "/>
    <numFmt numFmtId="169" formatCode="_-&quot;€&quot;\ * #,##0_-;_-&quot;€&quot;\ * #,##0\-;_-&quot;€&quot;\ * &quot;-&quot;_-;_-@_-"/>
    <numFmt numFmtId="170" formatCode="#,##0_ ;[Red]\-#,##0\ "/>
  </numFmts>
  <fonts count="41" x14ac:knownFonts="1">
    <font>
      <sz val="10"/>
      <name val="Arial"/>
    </font>
    <font>
      <sz val="9"/>
      <color theme="1"/>
      <name val="Verdana"/>
      <family val="2"/>
    </font>
    <font>
      <sz val="9"/>
      <color theme="1"/>
      <name val="Verdana"/>
      <family val="2"/>
    </font>
    <font>
      <sz val="11"/>
      <color theme="1"/>
      <name val="Calibri"/>
      <family val="2"/>
      <scheme val="minor"/>
    </font>
    <font>
      <sz val="11"/>
      <color theme="1"/>
      <name val="Calibri"/>
      <family val="2"/>
      <scheme val="minor"/>
    </font>
    <font>
      <sz val="10"/>
      <name val="Arial"/>
      <family val="2"/>
    </font>
    <font>
      <sz val="10"/>
      <name val="Arial"/>
      <family val="2"/>
    </font>
    <font>
      <sz val="12"/>
      <name val="System"/>
      <family val="2"/>
    </font>
    <font>
      <sz val="11"/>
      <color theme="1"/>
      <name val="Calibri"/>
      <family val="2"/>
      <scheme val="minor"/>
    </font>
    <font>
      <u/>
      <sz val="10"/>
      <color theme="10"/>
      <name val="Arial"/>
      <family val="2"/>
    </font>
    <font>
      <sz val="11"/>
      <color theme="1"/>
      <name val="Verdana"/>
      <family val="2"/>
    </font>
    <font>
      <b/>
      <sz val="12"/>
      <color theme="0"/>
      <name val="Verdana"/>
      <family val="2"/>
    </font>
    <font>
      <b/>
      <sz val="10"/>
      <name val="Verdana"/>
      <family val="2"/>
    </font>
    <font>
      <sz val="10"/>
      <name val="Verdana"/>
      <family val="2"/>
    </font>
    <font>
      <b/>
      <sz val="20"/>
      <color rgb="FFFF0000"/>
      <name val="Verdana"/>
      <family val="2"/>
    </font>
    <font>
      <sz val="16"/>
      <color indexed="9"/>
      <name val="Verdana"/>
      <family val="2"/>
    </font>
    <font>
      <b/>
      <sz val="16"/>
      <color indexed="9"/>
      <name val="Verdana"/>
      <family val="2"/>
    </font>
    <font>
      <b/>
      <sz val="11"/>
      <color indexed="9"/>
      <name val="Verdana"/>
      <family val="2"/>
    </font>
    <font>
      <b/>
      <sz val="10"/>
      <color indexed="9"/>
      <name val="Verdana"/>
      <family val="2"/>
    </font>
    <font>
      <sz val="10"/>
      <color indexed="9"/>
      <name val="Verdana"/>
      <family val="2"/>
    </font>
    <font>
      <sz val="16"/>
      <name val="Verdana"/>
      <family val="2"/>
    </font>
    <font>
      <sz val="8"/>
      <name val="Verdana"/>
      <family val="2"/>
    </font>
    <font>
      <u/>
      <sz val="10"/>
      <name val="Verdana"/>
      <family val="2"/>
    </font>
    <font>
      <sz val="10"/>
      <color rgb="FF000000"/>
      <name val="Verdana"/>
      <family val="2"/>
    </font>
    <font>
      <u/>
      <sz val="10"/>
      <color rgb="FF000000"/>
      <name val="Verdana"/>
      <family val="2"/>
    </font>
    <font>
      <b/>
      <sz val="9"/>
      <color theme="0"/>
      <name val="Verdana"/>
      <family val="2"/>
    </font>
    <font>
      <sz val="9"/>
      <color rgb="FFFF0000"/>
      <name val="Verdana"/>
      <family val="2"/>
    </font>
    <font>
      <b/>
      <sz val="9"/>
      <color theme="1"/>
      <name val="Verdana"/>
      <family val="2"/>
    </font>
    <font>
      <sz val="9"/>
      <color theme="0"/>
      <name val="Verdana"/>
      <family val="2"/>
    </font>
    <font>
      <sz val="9"/>
      <name val="Verdana"/>
      <family val="2"/>
    </font>
    <font>
      <b/>
      <sz val="9"/>
      <color indexed="9"/>
      <name val="Verdana"/>
      <family val="2"/>
    </font>
    <font>
      <b/>
      <sz val="9"/>
      <color theme="6"/>
      <name val="Verdana"/>
      <family val="2"/>
    </font>
    <font>
      <b/>
      <sz val="9"/>
      <name val="Verdana"/>
      <family val="2"/>
    </font>
    <font>
      <b/>
      <sz val="9"/>
      <color rgb="FFFF0000"/>
      <name val="Verdana"/>
      <family val="2"/>
    </font>
    <font>
      <sz val="9"/>
      <color indexed="9"/>
      <name val="Verdana"/>
      <family val="2"/>
    </font>
    <font>
      <sz val="9"/>
      <color rgb="FF000000"/>
      <name val="Verdana"/>
      <family val="2"/>
    </font>
    <font>
      <u/>
      <sz val="9"/>
      <color theme="1"/>
      <name val="Verdana"/>
      <family val="2"/>
    </font>
    <font>
      <i/>
      <sz val="9"/>
      <color theme="1"/>
      <name val="Verdana"/>
      <family val="2"/>
    </font>
    <font>
      <sz val="9"/>
      <color theme="1"/>
      <name val="Century Gothic"/>
      <family val="2"/>
    </font>
    <font>
      <b/>
      <sz val="11"/>
      <color theme="1"/>
      <name val="Verdana"/>
      <family val="2"/>
    </font>
    <font>
      <b/>
      <i/>
      <sz val="9"/>
      <name val="Verdana"/>
      <family val="2"/>
    </font>
  </fonts>
  <fills count="11">
    <fill>
      <patternFill patternType="none"/>
    </fill>
    <fill>
      <patternFill patternType="gray125"/>
    </fill>
    <fill>
      <patternFill patternType="solid">
        <fgColor indexed="23"/>
        <bgColor indexed="23"/>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14999847407452621"/>
        <bgColor indexed="64"/>
      </patternFill>
    </fill>
  </fills>
  <borders count="10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bottom/>
      <diagonal/>
    </border>
    <border>
      <left style="medium">
        <color auto="1"/>
      </left>
      <right/>
      <top/>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right/>
      <top/>
      <bottom style="medium">
        <color theme="9"/>
      </bottom>
      <diagonal/>
    </border>
    <border>
      <left/>
      <right style="thin">
        <color auto="1"/>
      </right>
      <top style="medium">
        <color auto="1"/>
      </top>
      <bottom style="medium">
        <color auto="1"/>
      </bottom>
      <diagonal/>
    </border>
    <border>
      <left style="thin">
        <color auto="1"/>
      </left>
      <right style="medium">
        <color indexed="64"/>
      </right>
      <top/>
      <bottom style="medium">
        <color indexed="64"/>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top/>
      <bottom style="thin">
        <color auto="1"/>
      </bottom>
      <diagonal/>
    </border>
    <border>
      <left style="medium">
        <color indexed="64"/>
      </left>
      <right style="thin">
        <color auto="1"/>
      </right>
      <top/>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bottom style="thin">
        <color auto="1"/>
      </bottom>
      <diagonal/>
    </border>
    <border>
      <left style="thin">
        <color theme="0"/>
      </left>
      <right style="thin">
        <color theme="0"/>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auto="1"/>
      </right>
      <top/>
      <bottom style="thin">
        <color auto="1"/>
      </bottom>
      <diagonal/>
    </border>
    <border>
      <left style="medium">
        <color theme="0"/>
      </left>
      <right style="thin">
        <color auto="1"/>
      </right>
      <top/>
      <bottom style="medium">
        <color indexed="64"/>
      </bottom>
      <diagonal/>
    </border>
    <border>
      <left style="thin">
        <color auto="1"/>
      </left>
      <right style="medium">
        <color theme="0"/>
      </right>
      <top/>
      <bottom style="medium">
        <color indexed="64"/>
      </bottom>
      <diagonal/>
    </border>
    <border>
      <left/>
      <right style="thin">
        <color auto="1"/>
      </right>
      <top/>
      <bottom style="thin">
        <color auto="1"/>
      </bottom>
      <diagonal/>
    </border>
    <border>
      <left style="medium">
        <color theme="0"/>
      </left>
      <right style="thin">
        <color auto="1"/>
      </right>
      <top style="medium">
        <color auto="1"/>
      </top>
      <bottom style="thin">
        <color theme="0"/>
      </bottom>
      <diagonal/>
    </border>
    <border>
      <left style="thin">
        <color auto="1"/>
      </left>
      <right style="thin">
        <color auto="1"/>
      </right>
      <top style="medium">
        <color auto="1"/>
      </top>
      <bottom style="thin">
        <color theme="0"/>
      </bottom>
      <diagonal/>
    </border>
    <border>
      <left style="thin">
        <color auto="1"/>
      </left>
      <right style="medium">
        <color theme="0"/>
      </right>
      <top style="medium">
        <color auto="1"/>
      </top>
      <bottom style="thin">
        <color theme="0"/>
      </bottom>
      <diagonal/>
    </border>
    <border>
      <left/>
      <right style="thin">
        <color auto="1"/>
      </right>
      <top style="medium">
        <color auto="1"/>
      </top>
      <bottom style="thin">
        <color theme="0"/>
      </bottom>
      <diagonal/>
    </border>
    <border>
      <left style="thin">
        <color auto="1"/>
      </left>
      <right/>
      <top style="medium">
        <color auto="1"/>
      </top>
      <bottom style="thin">
        <color theme="0"/>
      </bottom>
      <diagonal/>
    </border>
    <border>
      <left style="thin">
        <color auto="1"/>
      </left>
      <right style="medium">
        <color auto="1"/>
      </right>
      <top style="medium">
        <color auto="1"/>
      </top>
      <bottom style="thin">
        <color theme="0"/>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medium">
        <color auto="1"/>
      </left>
      <right style="thin">
        <color auto="1"/>
      </right>
      <top style="thin">
        <color auto="1"/>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thin">
        <color auto="1"/>
      </top>
      <bottom style="medium">
        <color auto="1"/>
      </bottom>
      <diagonal/>
    </border>
    <border>
      <left/>
      <right style="medium">
        <color auto="1"/>
      </right>
      <top/>
      <bottom style="hair">
        <color auto="1"/>
      </bottom>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style="thin">
        <color auto="1"/>
      </left>
      <right style="medium">
        <color auto="1"/>
      </right>
      <top style="hair">
        <color auto="1"/>
      </top>
      <bottom/>
      <diagonal/>
    </border>
    <border>
      <left/>
      <right style="medium">
        <color auto="1"/>
      </right>
      <top style="hair">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style="medium">
        <color auto="1"/>
      </left>
      <right style="thin">
        <color theme="0"/>
      </right>
      <top style="medium">
        <color auto="1"/>
      </top>
      <bottom/>
      <diagonal/>
    </border>
    <border>
      <left style="thin">
        <color theme="0"/>
      </left>
      <right style="thin">
        <color theme="0"/>
      </right>
      <top style="medium">
        <color auto="1"/>
      </top>
      <bottom/>
      <diagonal/>
    </border>
    <border>
      <left style="thin">
        <color theme="0"/>
      </left>
      <right style="medium">
        <color auto="1"/>
      </right>
      <top style="medium">
        <color auto="1"/>
      </top>
      <bottom/>
      <diagonal/>
    </border>
    <border>
      <left style="medium">
        <color auto="1"/>
      </left>
      <right style="thin">
        <color theme="0"/>
      </right>
      <top style="medium">
        <color auto="1"/>
      </top>
      <bottom style="thin">
        <color auto="1"/>
      </bottom>
      <diagonal/>
    </border>
    <border>
      <left style="thin">
        <color theme="0"/>
      </left>
      <right style="medium">
        <color auto="1"/>
      </right>
      <top style="medium">
        <color auto="1"/>
      </top>
      <bottom style="thin">
        <color auto="1"/>
      </bottom>
      <diagonal/>
    </border>
    <border>
      <left style="medium">
        <color auto="1"/>
      </left>
      <right style="thin">
        <color auto="1"/>
      </right>
      <top style="hair">
        <color auto="1"/>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s>
  <cellStyleXfs count="28">
    <xf numFmtId="0" fontId="0" fillId="0" borderId="0"/>
    <xf numFmtId="164" fontId="5" fillId="0" borderId="0" applyFont="0" applyFill="0" applyBorder="0" applyAlignment="0" applyProtection="0"/>
    <xf numFmtId="0" fontId="9" fillId="0" borderId="0" applyNumberFormat="0" applyFill="0" applyBorder="0" applyAlignment="0" applyProtection="0">
      <alignment vertical="top"/>
      <protection locked="0"/>
    </xf>
    <xf numFmtId="0" fontId="8" fillId="0" borderId="0"/>
    <xf numFmtId="9" fontId="5"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0" fontId="5" fillId="0" borderId="0"/>
    <xf numFmtId="0" fontId="6" fillId="0" borderId="0"/>
    <xf numFmtId="0" fontId="6" fillId="2" borderId="0"/>
    <xf numFmtId="0" fontId="5" fillId="0" borderId="0" applyFill="0"/>
    <xf numFmtId="0" fontId="8" fillId="0" borderId="0"/>
    <xf numFmtId="0" fontId="7" fillId="0" borderId="0"/>
    <xf numFmtId="0" fontId="7" fillId="0" borderId="0"/>
    <xf numFmtId="165" fontId="5"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0" fontId="5" fillId="0" borderId="0" applyFill="0"/>
    <xf numFmtId="0" fontId="4" fillId="0" borderId="0"/>
    <xf numFmtId="0" fontId="5" fillId="0" borderId="0"/>
    <xf numFmtId="0" fontId="5" fillId="2"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cellStyleXfs>
  <cellXfs count="514">
    <xf numFmtId="0" fontId="0" fillId="0" borderId="0" xfId="0"/>
    <xf numFmtId="0" fontId="10" fillId="4" borderId="0" xfId="11" applyFont="1" applyFill="1"/>
    <xf numFmtId="0" fontId="11" fillId="4" borderId="0"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3" fillId="3" borderId="0" xfId="0" applyFont="1" applyFill="1"/>
    <xf numFmtId="0" fontId="13" fillId="0" borderId="0" xfId="0" applyFont="1"/>
    <xf numFmtId="0" fontId="11" fillId="3" borderId="0" xfId="2" applyFont="1" applyFill="1" applyBorder="1" applyAlignment="1" applyProtection="1">
      <alignment horizontal="center" vertical="center"/>
    </xf>
    <xf numFmtId="0" fontId="12" fillId="3" borderId="0" xfId="2" applyFont="1" applyFill="1" applyBorder="1" applyAlignment="1" applyProtection="1">
      <alignment horizontal="center" vertical="center"/>
    </xf>
    <xf numFmtId="0" fontId="15" fillId="4" borderId="0" xfId="11" applyFont="1" applyFill="1"/>
    <xf numFmtId="0" fontId="16" fillId="4" borderId="0" xfId="11" applyFont="1" applyFill="1" applyAlignment="1">
      <alignment vertical="center"/>
    </xf>
    <xf numFmtId="0" fontId="17" fillId="4" borderId="0" xfId="11" applyFont="1" applyFill="1" applyAlignment="1">
      <alignment vertical="center"/>
    </xf>
    <xf numFmtId="0" fontId="18" fillId="4" borderId="0" xfId="11" applyFont="1" applyFill="1" applyAlignment="1">
      <alignment vertical="center"/>
    </xf>
    <xf numFmtId="0" fontId="19" fillId="4" borderId="0" xfId="11" applyFont="1" applyFill="1"/>
    <xf numFmtId="0" fontId="20" fillId="4" borderId="0" xfId="13" applyFont="1" applyFill="1" applyAlignment="1">
      <alignment vertical="center"/>
    </xf>
    <xf numFmtId="0" fontId="21" fillId="4" borderId="0" xfId="13" applyFont="1" applyFill="1" applyAlignment="1">
      <alignment vertical="center"/>
    </xf>
    <xf numFmtId="0" fontId="21" fillId="5" borderId="0" xfId="13" applyFont="1" applyFill="1" applyAlignment="1">
      <alignment vertical="center"/>
    </xf>
    <xf numFmtId="0" fontId="13" fillId="5" borderId="0" xfId="13" applyFont="1" applyFill="1" applyAlignment="1">
      <alignment vertical="center"/>
    </xf>
    <xf numFmtId="0" fontId="13" fillId="3" borderId="0" xfId="0" applyFont="1" applyFill="1" applyAlignment="1">
      <alignment vertical="top" wrapText="1"/>
    </xf>
    <xf numFmtId="0" fontId="13" fillId="3" borderId="0" xfId="0" applyFont="1" applyFill="1" applyAlignment="1">
      <alignment horizontal="left" vertical="top" wrapText="1"/>
    </xf>
    <xf numFmtId="0" fontId="21" fillId="3" borderId="0" xfId="13" applyFont="1" applyFill="1" applyAlignment="1">
      <alignment vertical="center"/>
    </xf>
    <xf numFmtId="0" fontId="12" fillId="3" borderId="0" xfId="11" applyFont="1" applyFill="1" applyAlignment="1">
      <alignment vertical="top" wrapText="1"/>
    </xf>
    <xf numFmtId="0" fontId="12" fillId="3" borderId="0" xfId="0" applyFont="1" applyFill="1" applyAlignment="1">
      <alignment vertical="top" wrapText="1"/>
    </xf>
    <xf numFmtId="0" fontId="27" fillId="3" borderId="0" xfId="11" applyFont="1" applyFill="1" applyAlignment="1">
      <alignment vertical="center"/>
    </xf>
    <xf numFmtId="0" fontId="29" fillId="3" borderId="0" xfId="0" applyFont="1" applyFill="1"/>
    <xf numFmtId="0" fontId="25" fillId="3" borderId="0" xfId="2" applyFont="1" applyFill="1" applyBorder="1" applyAlignment="1" applyProtection="1">
      <alignment horizontal="center" vertical="center"/>
    </xf>
    <xf numFmtId="0" fontId="30" fillId="3" borderId="0" xfId="11" applyFont="1" applyFill="1" applyAlignment="1">
      <alignment vertical="center"/>
    </xf>
    <xf numFmtId="0" fontId="2" fillId="3" borderId="0" xfId="0" applyFont="1" applyFill="1"/>
    <xf numFmtId="167" fontId="31" fillId="3" borderId="0" xfId="17" applyNumberFormat="1" applyFont="1" applyFill="1" applyAlignment="1">
      <alignment horizontal="center" vertical="center"/>
    </xf>
    <xf numFmtId="164" fontId="29" fillId="3" borderId="29" xfId="17" applyNumberFormat="1" applyFont="1" applyFill="1" applyBorder="1"/>
    <xf numFmtId="167" fontId="29" fillId="3" borderId="0" xfId="17" applyNumberFormat="1" applyFont="1" applyFill="1" applyAlignment="1">
      <alignment horizontal="center"/>
    </xf>
    <xf numFmtId="9" fontId="29" fillId="3" borderId="0" xfId="4" applyFont="1" applyFill="1" applyBorder="1" applyAlignment="1" applyProtection="1">
      <alignment horizontal="center"/>
    </xf>
    <xf numFmtId="0" fontId="32" fillId="3" borderId="12" xfId="17" applyFont="1" applyFill="1" applyBorder="1" applyAlignment="1">
      <alignment horizontal="right"/>
    </xf>
    <xf numFmtId="0" fontId="32" fillId="3" borderId="0" xfId="17" applyFont="1" applyFill="1" applyAlignment="1">
      <alignment horizontal="right"/>
    </xf>
    <xf numFmtId="168" fontId="32" fillId="3" borderId="0" xfId="14" applyNumberFormat="1" applyFont="1" applyFill="1" applyBorder="1" applyAlignment="1" applyProtection="1">
      <alignment horizontal="left"/>
    </xf>
    <xf numFmtId="168" fontId="29" fillId="3" borderId="19" xfId="17" applyNumberFormat="1" applyFont="1" applyFill="1" applyBorder="1"/>
    <xf numFmtId="167" fontId="29" fillId="3" borderId="0" xfId="6" applyNumberFormat="1" applyFont="1" applyFill="1" applyBorder="1" applyAlignment="1" applyProtection="1">
      <alignment horizontal="center"/>
    </xf>
    <xf numFmtId="164" fontId="32" fillId="3" borderId="12" xfId="17" applyNumberFormat="1" applyFont="1" applyFill="1" applyBorder="1" applyAlignment="1">
      <alignment horizontal="right"/>
    </xf>
    <xf numFmtId="164" fontId="32" fillId="3" borderId="0" xfId="17" applyNumberFormat="1" applyFont="1" applyFill="1" applyAlignment="1">
      <alignment horizontal="right"/>
    </xf>
    <xf numFmtId="168" fontId="32" fillId="3" borderId="19" xfId="17" applyNumberFormat="1" applyFont="1" applyFill="1" applyBorder="1" applyAlignment="1">
      <alignment horizontal="left"/>
    </xf>
    <xf numFmtId="167" fontId="32" fillId="3" borderId="0" xfId="17" applyNumberFormat="1" applyFont="1" applyFill="1" applyAlignment="1">
      <alignment horizontal="center"/>
    </xf>
    <xf numFmtId="0" fontId="33" fillId="3" borderId="12" xfId="17" applyFont="1" applyFill="1" applyBorder="1" applyAlignment="1">
      <alignment horizontal="right"/>
    </xf>
    <xf numFmtId="0" fontId="33" fillId="3" borderId="0" xfId="17" applyFont="1" applyFill="1" applyAlignment="1">
      <alignment horizontal="right"/>
    </xf>
    <xf numFmtId="168" fontId="33" fillId="3" borderId="19" xfId="17" applyNumberFormat="1" applyFont="1" applyFill="1" applyBorder="1" applyAlignment="1">
      <alignment horizontal="left"/>
    </xf>
    <xf numFmtId="0" fontId="26" fillId="3" borderId="0" xfId="0" applyFont="1" applyFill="1"/>
    <xf numFmtId="167" fontId="33" fillId="3" borderId="12" xfId="17" applyNumberFormat="1" applyFont="1" applyFill="1" applyBorder="1" applyAlignment="1">
      <alignment horizontal="left"/>
    </xf>
    <xf numFmtId="0" fontId="32" fillId="3" borderId="6" xfId="17" applyFont="1" applyFill="1" applyBorder="1" applyAlignment="1">
      <alignment horizontal="right"/>
    </xf>
    <xf numFmtId="0" fontId="32" fillId="3" borderId="1" xfId="17" applyFont="1" applyFill="1" applyBorder="1" applyAlignment="1">
      <alignment horizontal="right"/>
    </xf>
    <xf numFmtId="164" fontId="32" fillId="3" borderId="28" xfId="17" applyNumberFormat="1" applyFont="1" applyFill="1" applyBorder="1"/>
    <xf numFmtId="164" fontId="32" fillId="3" borderId="0" xfId="17" applyNumberFormat="1" applyFont="1" applyFill="1"/>
    <xf numFmtId="164" fontId="27" fillId="3" borderId="0" xfId="0" applyNumberFormat="1" applyFont="1" applyFill="1" applyAlignment="1" applyProtection="1">
      <alignment vertical="center"/>
      <protection locked="0"/>
    </xf>
    <xf numFmtId="164" fontId="27" fillId="3" borderId="0" xfId="0" applyNumberFormat="1" applyFont="1" applyFill="1" applyAlignment="1" applyProtection="1">
      <alignment horizontal="left" vertical="center"/>
      <protection locked="0"/>
    </xf>
    <xf numFmtId="14" fontId="27" fillId="3" borderId="0" xfId="11" applyNumberFormat="1" applyFont="1" applyFill="1" applyAlignment="1">
      <alignment horizontal="left" vertical="center"/>
    </xf>
    <xf numFmtId="0" fontId="32" fillId="3" borderId="0" xfId="2" applyFont="1" applyFill="1" applyBorder="1" applyAlignment="1" applyProtection="1">
      <alignment horizontal="center" vertical="center"/>
    </xf>
    <xf numFmtId="0" fontId="34" fillId="3" borderId="0" xfId="26" applyFont="1" applyFill="1"/>
    <xf numFmtId="0" fontId="29" fillId="3" borderId="0" xfId="7" applyFont="1" applyFill="1"/>
    <xf numFmtId="0" fontId="32" fillId="3" borderId="0" xfId="7" applyFont="1" applyFill="1"/>
    <xf numFmtId="14" fontId="32" fillId="3" borderId="0" xfId="7" applyNumberFormat="1" applyFont="1" applyFill="1" applyAlignment="1">
      <alignment horizontal="left"/>
    </xf>
    <xf numFmtId="0" fontId="30" fillId="3" borderId="0" xfId="26" applyFont="1" applyFill="1" applyAlignment="1">
      <alignment vertical="center"/>
    </xf>
    <xf numFmtId="0" fontId="29" fillId="3" borderId="12" xfId="10" applyFont="1" applyFill="1" applyBorder="1" applyProtection="1">
      <protection locked="0"/>
    </xf>
    <xf numFmtId="170" fontId="32" fillId="3" borderId="12" xfId="7" applyNumberFormat="1" applyFont="1" applyFill="1" applyBorder="1"/>
    <xf numFmtId="9" fontId="29" fillId="3" borderId="31" xfId="10" applyNumberFormat="1" applyFont="1" applyFill="1" applyBorder="1" applyAlignment="1">
      <alignment horizontal="center"/>
    </xf>
    <xf numFmtId="164" fontId="29" fillId="3" borderId="31" xfId="10" applyNumberFormat="1" applyFont="1" applyFill="1" applyBorder="1"/>
    <xf numFmtId="170" fontId="29" fillId="3" borderId="12" xfId="7" applyNumberFormat="1" applyFont="1" applyFill="1" applyBorder="1"/>
    <xf numFmtId="0" fontId="29" fillId="3" borderId="0" xfId="7" applyFont="1" applyFill="1" applyAlignment="1">
      <alignment horizontal="left" vertical="center" indent="1"/>
    </xf>
    <xf numFmtId="164" fontId="29" fillId="3" borderId="0" xfId="14" applyNumberFormat="1" applyFont="1" applyFill="1" applyBorder="1" applyAlignment="1" applyProtection="1">
      <alignment horizontal="center"/>
    </xf>
    <xf numFmtId="164" fontId="29" fillId="3" borderId="33" xfId="14" applyNumberFormat="1" applyFont="1" applyFill="1" applyBorder="1" applyAlignment="1" applyProtection="1">
      <alignment horizontal="center"/>
    </xf>
    <xf numFmtId="9" fontId="29" fillId="3" borderId="33" xfId="4" applyFont="1" applyFill="1" applyBorder="1" applyAlignment="1" applyProtection="1">
      <alignment horizontal="center"/>
    </xf>
    <xf numFmtId="164" fontId="29" fillId="3" borderId="33" xfId="10" applyNumberFormat="1" applyFont="1" applyFill="1" applyBorder="1"/>
    <xf numFmtId="164" fontId="33" fillId="3" borderId="33" xfId="10" applyNumberFormat="1" applyFont="1" applyFill="1" applyBorder="1"/>
    <xf numFmtId="164" fontId="29" fillId="3" borderId="31" xfId="14" applyNumberFormat="1" applyFont="1" applyFill="1" applyBorder="1" applyAlignment="1" applyProtection="1">
      <alignment horizontal="center"/>
    </xf>
    <xf numFmtId="9" fontId="29" fillId="3" borderId="31" xfId="4" applyFont="1" applyFill="1" applyBorder="1" applyAlignment="1" applyProtection="1">
      <alignment horizontal="center"/>
    </xf>
    <xf numFmtId="164" fontId="33" fillId="3" borderId="31" xfId="10" applyNumberFormat="1" applyFont="1" applyFill="1" applyBorder="1"/>
    <xf numFmtId="164" fontId="29" fillId="3" borderId="0" xfId="14" applyNumberFormat="1" applyFont="1" applyFill="1" applyBorder="1" applyAlignment="1" applyProtection="1">
      <alignment horizontal="center"/>
      <protection locked="0"/>
    </xf>
    <xf numFmtId="9" fontId="29" fillId="3" borderId="0" xfId="4" applyFont="1" applyFill="1" applyBorder="1" applyAlignment="1" applyProtection="1">
      <alignment horizontal="center"/>
      <protection locked="0"/>
    </xf>
    <xf numFmtId="164" fontId="29" fillId="3" borderId="0" xfId="7" applyNumberFormat="1" applyFont="1" applyFill="1" applyAlignment="1">
      <alignment horizontal="center"/>
    </xf>
    <xf numFmtId="0" fontId="29" fillId="3" borderId="6" xfId="10" applyFont="1" applyFill="1" applyBorder="1" applyProtection="1">
      <protection locked="0"/>
    </xf>
    <xf numFmtId="164" fontId="29" fillId="3" borderId="1" xfId="10" applyNumberFormat="1" applyFont="1" applyFill="1" applyBorder="1" applyAlignment="1" applyProtection="1">
      <alignment horizontal="center"/>
      <protection locked="0"/>
    </xf>
    <xf numFmtId="164" fontId="29" fillId="3" borderId="1" xfId="10" applyNumberFormat="1" applyFont="1" applyFill="1" applyBorder="1" applyProtection="1">
      <protection locked="0"/>
    </xf>
    <xf numFmtId="164" fontId="29" fillId="3" borderId="1" xfId="10" applyNumberFormat="1" applyFont="1" applyFill="1" applyBorder="1"/>
    <xf numFmtId="9" fontId="29" fillId="3" borderId="1" xfId="10" applyNumberFormat="1" applyFont="1" applyFill="1" applyBorder="1" applyAlignment="1">
      <alignment horizontal="center"/>
    </xf>
    <xf numFmtId="164" fontId="32" fillId="3" borderId="1" xfId="10" applyNumberFormat="1" applyFont="1" applyFill="1" applyBorder="1"/>
    <xf numFmtId="0" fontId="29" fillId="3" borderId="0" xfId="13" applyFont="1" applyFill="1" applyAlignment="1">
      <alignment vertical="center"/>
    </xf>
    <xf numFmtId="164" fontId="32" fillId="3" borderId="0" xfId="14" applyNumberFormat="1" applyFont="1" applyFill="1" applyBorder="1" applyAlignment="1" applyProtection="1">
      <alignment horizontal="center"/>
    </xf>
    <xf numFmtId="164" fontId="32" fillId="3" borderId="0" xfId="10" applyNumberFormat="1" applyFont="1" applyFill="1" applyAlignment="1">
      <alignment horizontal="right" vertical="center"/>
    </xf>
    <xf numFmtId="0" fontId="35" fillId="3" borderId="0" xfId="7" applyFont="1" applyFill="1"/>
    <xf numFmtId="0" fontId="32" fillId="3" borderId="0" xfId="7" applyFont="1" applyFill="1" applyAlignment="1">
      <alignment horizontal="left"/>
    </xf>
    <xf numFmtId="0" fontId="29" fillId="3" borderId="36" xfId="20" applyFont="1" applyFill="1" applyBorder="1"/>
    <xf numFmtId="9" fontId="29" fillId="3" borderId="32" xfId="20" applyNumberFormat="1" applyFont="1" applyFill="1" applyBorder="1" applyAlignment="1">
      <alignment horizontal="center"/>
    </xf>
    <xf numFmtId="0" fontId="29" fillId="3" borderId="0" xfId="20" applyFont="1" applyFill="1" applyAlignment="1">
      <alignment horizontal="center"/>
    </xf>
    <xf numFmtId="0" fontId="31" fillId="3" borderId="16" xfId="20" applyFont="1" applyFill="1" applyBorder="1" applyAlignment="1">
      <alignment vertical="center" wrapText="1"/>
    </xf>
    <xf numFmtId="0" fontId="29" fillId="3" borderId="0" xfId="20" applyFont="1" applyFill="1"/>
    <xf numFmtId="0" fontId="31" fillId="3" borderId="0" xfId="20" applyFont="1" applyFill="1" applyAlignment="1">
      <alignment horizontal="left" vertical="center" wrapText="1"/>
    </xf>
    <xf numFmtId="166" fontId="31" fillId="3" borderId="0" xfId="20" applyNumberFormat="1" applyFont="1" applyFill="1" applyAlignment="1">
      <alignment horizontal="center"/>
    </xf>
    <xf numFmtId="44" fontId="31" fillId="3" borderId="0" xfId="20" applyNumberFormat="1" applyFont="1" applyFill="1" applyAlignment="1">
      <alignment horizontal="center"/>
    </xf>
    <xf numFmtId="0" fontId="27" fillId="3" borderId="0" xfId="2" applyFont="1" applyFill="1" applyBorder="1" applyAlignment="1" applyProtection="1">
      <alignment horizontal="center" vertical="center"/>
    </xf>
    <xf numFmtId="0" fontId="27" fillId="3" borderId="0" xfId="7" applyFont="1" applyFill="1"/>
    <xf numFmtId="0" fontId="27" fillId="3" borderId="0" xfId="20" applyFont="1" applyFill="1" applyAlignment="1">
      <alignment horizontal="left" vertical="center" wrapText="1"/>
    </xf>
    <xf numFmtId="166" fontId="27" fillId="3" borderId="0" xfId="20" applyNumberFormat="1" applyFont="1" applyFill="1" applyAlignment="1">
      <alignment horizontal="center"/>
    </xf>
    <xf numFmtId="44" fontId="27" fillId="3" borderId="0" xfId="20" applyNumberFormat="1" applyFont="1" applyFill="1" applyAlignment="1">
      <alignment horizontal="center"/>
    </xf>
    <xf numFmtId="0" fontId="27" fillId="3" borderId="2" xfId="10" applyFont="1" applyFill="1" applyBorder="1" applyAlignment="1">
      <alignment horizontal="left" vertical="center" wrapText="1"/>
    </xf>
    <xf numFmtId="0" fontId="27" fillId="3" borderId="3" xfId="10" applyFont="1" applyFill="1" applyBorder="1" applyAlignment="1">
      <alignment horizontal="center" vertical="center" wrapText="1"/>
    </xf>
    <xf numFmtId="164" fontId="27" fillId="3" borderId="3" xfId="10" applyNumberFormat="1" applyFont="1" applyFill="1" applyBorder="1" applyAlignment="1">
      <alignment horizontal="center" vertical="center" wrapText="1"/>
    </xf>
    <xf numFmtId="0" fontId="27" fillId="3" borderId="4" xfId="10" applyFont="1" applyFill="1" applyBorder="1" applyAlignment="1">
      <alignment horizontal="center" vertical="center" wrapText="1"/>
    </xf>
    <xf numFmtId="164" fontId="27" fillId="3" borderId="5" xfId="10" applyNumberFormat="1" applyFont="1" applyFill="1" applyBorder="1" applyAlignment="1">
      <alignment horizontal="center" vertical="center" wrapText="1"/>
    </xf>
    <xf numFmtId="0" fontId="36" fillId="3" borderId="12" xfId="10" applyFont="1" applyFill="1" applyBorder="1" applyAlignment="1">
      <alignment wrapText="1"/>
    </xf>
    <xf numFmtId="0" fontId="36" fillId="3" borderId="12" xfId="10" applyFont="1" applyFill="1" applyBorder="1"/>
    <xf numFmtId="0" fontId="27" fillId="3" borderId="20" xfId="10" applyFont="1" applyFill="1" applyBorder="1" applyAlignment="1">
      <alignment vertical="center" wrapText="1"/>
    </xf>
    <xf numFmtId="0" fontId="27" fillId="3" borderId="20" xfId="10" applyFont="1" applyFill="1" applyBorder="1" applyAlignment="1">
      <alignment vertical="center"/>
    </xf>
    <xf numFmtId="164" fontId="27" fillId="3" borderId="20" xfId="14" applyNumberFormat="1" applyFont="1" applyFill="1" applyBorder="1" applyAlignment="1">
      <alignment vertical="center"/>
    </xf>
    <xf numFmtId="0" fontId="27" fillId="3" borderId="20" xfId="10" applyFont="1" applyFill="1" applyBorder="1" applyAlignment="1">
      <alignment horizontal="center" vertical="center"/>
    </xf>
    <xf numFmtId="0" fontId="27" fillId="3" borderId="0" xfId="10" applyFont="1" applyFill="1" applyAlignment="1">
      <alignment horizontal="center"/>
    </xf>
    <xf numFmtId="0" fontId="27" fillId="3" borderId="40" xfId="10" applyFont="1" applyFill="1" applyBorder="1" applyAlignment="1">
      <alignment horizontal="left"/>
    </xf>
    <xf numFmtId="0" fontId="27" fillId="3" borderId="22" xfId="10" applyFont="1" applyFill="1" applyBorder="1" applyAlignment="1">
      <alignment horizontal="center"/>
    </xf>
    <xf numFmtId="0" fontId="27" fillId="3" borderId="0" xfId="10" applyFont="1" applyFill="1" applyAlignment="1">
      <alignment horizontal="right" vertical="center" wrapText="1"/>
    </xf>
    <xf numFmtId="0" fontId="27" fillId="3" borderId="0" xfId="10" applyFont="1" applyFill="1" applyAlignment="1">
      <alignment vertical="center" wrapText="1"/>
    </xf>
    <xf numFmtId="0" fontId="27" fillId="3" borderId="0" xfId="10" applyFont="1" applyFill="1" applyAlignment="1">
      <alignment vertical="center"/>
    </xf>
    <xf numFmtId="164" fontId="27" fillId="3" borderId="0" xfId="14" applyNumberFormat="1" applyFont="1" applyFill="1" applyBorder="1" applyAlignment="1">
      <alignment vertical="center"/>
    </xf>
    <xf numFmtId="0" fontId="27" fillId="3" borderId="0" xfId="10" applyFont="1" applyFill="1" applyAlignment="1">
      <alignment horizontal="center" vertical="center"/>
    </xf>
    <xf numFmtId="0" fontId="36" fillId="3" borderId="18" xfId="10" applyFont="1" applyFill="1" applyBorder="1"/>
    <xf numFmtId="0" fontId="27" fillId="3" borderId="0" xfId="0" applyFont="1" applyFill="1"/>
    <xf numFmtId="14" fontId="27" fillId="3" borderId="0" xfId="0" applyNumberFormat="1" applyFont="1" applyFill="1" applyAlignment="1">
      <alignment horizontal="left"/>
    </xf>
    <xf numFmtId="0" fontId="27" fillId="3" borderId="0" xfId="10" applyFont="1" applyFill="1" applyAlignment="1">
      <alignment horizontal="center" vertical="center" wrapText="1"/>
    </xf>
    <xf numFmtId="0" fontId="2" fillId="3" borderId="0" xfId="0" applyFont="1" applyFill="1" applyAlignment="1">
      <alignment horizontal="left"/>
    </xf>
    <xf numFmtId="0" fontId="27" fillId="3" borderId="0" xfId="2" applyFont="1" applyFill="1" applyBorder="1" applyAlignment="1" applyProtection="1">
      <alignment vertical="center"/>
    </xf>
    <xf numFmtId="0" fontId="27" fillId="3" borderId="26" xfId="11" applyFont="1" applyFill="1" applyBorder="1" applyAlignment="1">
      <alignment vertical="center"/>
    </xf>
    <xf numFmtId="164" fontId="27" fillId="3" borderId="24" xfId="10" applyNumberFormat="1" applyFont="1" applyFill="1" applyBorder="1" applyAlignment="1">
      <alignment horizontal="center"/>
    </xf>
    <xf numFmtId="0" fontId="37" fillId="3" borderId="13" xfId="10" applyFont="1" applyFill="1" applyBorder="1" applyAlignment="1">
      <alignment horizontal="left"/>
    </xf>
    <xf numFmtId="0" fontId="37" fillId="3" borderId="35" xfId="10" applyFont="1" applyFill="1" applyBorder="1" applyAlignment="1">
      <alignment horizontal="left"/>
    </xf>
    <xf numFmtId="0" fontId="36" fillId="3" borderId="24" xfId="10" applyFont="1" applyFill="1" applyBorder="1"/>
    <xf numFmtId="0" fontId="36" fillId="3" borderId="13" xfId="10" applyFont="1" applyFill="1" applyBorder="1"/>
    <xf numFmtId="0" fontId="36" fillId="3" borderId="8" xfId="10" applyFont="1" applyFill="1" applyBorder="1"/>
    <xf numFmtId="0" fontId="27" fillId="3" borderId="0" xfId="10" applyFont="1" applyFill="1" applyAlignment="1">
      <alignment horizontal="left" vertical="top" wrapText="1"/>
    </xf>
    <xf numFmtId="165" fontId="38" fillId="3" borderId="0" xfId="14" applyFont="1" applyFill="1" applyBorder="1"/>
    <xf numFmtId="44" fontId="27" fillId="3" borderId="19" xfId="14" applyNumberFormat="1" applyFont="1" applyFill="1" applyBorder="1" applyAlignment="1">
      <alignment horizontal="left" vertical="center" wrapText="1"/>
    </xf>
    <xf numFmtId="0" fontId="27" fillId="3" borderId="0" xfId="11" applyFont="1" applyFill="1" applyAlignment="1">
      <alignment horizontal="left" vertical="center"/>
    </xf>
    <xf numFmtId="0" fontId="39" fillId="3" borderId="0" xfId="11" applyFont="1" applyFill="1" applyAlignment="1">
      <alignment horizontal="left" vertical="center"/>
    </xf>
    <xf numFmtId="0" fontId="39" fillId="3" borderId="0" xfId="11" applyFont="1" applyFill="1" applyAlignment="1">
      <alignment vertical="center"/>
    </xf>
    <xf numFmtId="0" fontId="25" fillId="3" borderId="0" xfId="2" applyFont="1" applyFill="1" applyBorder="1" applyAlignment="1" applyProtection="1">
      <alignment horizontal="left" vertical="center"/>
    </xf>
    <xf numFmtId="0" fontId="27" fillId="3" borderId="12" xfId="10" applyFont="1" applyFill="1" applyBorder="1"/>
    <xf numFmtId="0" fontId="27" fillId="3" borderId="25" xfId="10" applyFont="1" applyFill="1" applyBorder="1" applyAlignment="1">
      <alignment horizontal="right"/>
    </xf>
    <xf numFmtId="0" fontId="27" fillId="6" borderId="0" xfId="11" applyFont="1" applyFill="1" applyAlignment="1">
      <alignment vertical="center"/>
    </xf>
    <xf numFmtId="14" fontId="27" fillId="3" borderId="0" xfId="2" applyNumberFormat="1" applyFont="1" applyFill="1" applyBorder="1" applyAlignment="1" applyProtection="1">
      <alignment vertical="center"/>
    </xf>
    <xf numFmtId="14" fontId="27" fillId="3" borderId="0" xfId="11" applyNumberFormat="1" applyFont="1" applyFill="1" applyAlignment="1">
      <alignment vertical="center"/>
    </xf>
    <xf numFmtId="14" fontId="27" fillId="3" borderId="0" xfId="2" applyNumberFormat="1" applyFont="1" applyFill="1" applyBorder="1" applyAlignment="1" applyProtection="1">
      <alignment horizontal="left" vertical="center"/>
    </xf>
    <xf numFmtId="164" fontId="32" fillId="8" borderId="30" xfId="13" applyNumberFormat="1" applyFont="1" applyFill="1" applyBorder="1" applyAlignment="1">
      <alignment vertical="center"/>
    </xf>
    <xf numFmtId="0" fontId="27" fillId="3" borderId="0" xfId="2" applyFont="1" applyFill="1" applyBorder="1" applyAlignment="1" applyProtection="1">
      <alignment horizontal="left" vertical="center"/>
    </xf>
    <xf numFmtId="0" fontId="29" fillId="6" borderId="0" xfId="7" applyFont="1" applyFill="1"/>
    <xf numFmtId="0" fontId="29" fillId="8" borderId="0" xfId="7" applyFont="1" applyFill="1"/>
    <xf numFmtId="0" fontId="29" fillId="7" borderId="0" xfId="7" applyFont="1" applyFill="1"/>
    <xf numFmtId="170" fontId="29" fillId="3" borderId="41" xfId="7" applyNumberFormat="1" applyFont="1" applyFill="1" applyBorder="1" applyAlignment="1">
      <alignment horizontal="center"/>
    </xf>
    <xf numFmtId="0" fontId="31" fillId="7" borderId="41" xfId="10" applyFont="1" applyFill="1" applyBorder="1" applyAlignment="1" applyProtection="1">
      <alignment horizontal="center" vertical="center" wrapText="1"/>
      <protection locked="0"/>
    </xf>
    <xf numFmtId="164" fontId="29" fillId="6" borderId="41" xfId="14" applyNumberFormat="1" applyFont="1" applyFill="1" applyBorder="1" applyAlignment="1" applyProtection="1">
      <alignment horizontal="center"/>
      <protection locked="0"/>
    </xf>
    <xf numFmtId="164" fontId="29" fillId="8" borderId="41" xfId="14" applyNumberFormat="1" applyFont="1" applyFill="1" applyBorder="1" applyAlignment="1" applyProtection="1">
      <alignment horizontal="center"/>
    </xf>
    <xf numFmtId="9" fontId="29" fillId="6" borderId="41" xfId="4" applyFont="1" applyFill="1" applyBorder="1" applyAlignment="1" applyProtection="1">
      <alignment horizontal="center"/>
      <protection locked="0"/>
    </xf>
    <xf numFmtId="164" fontId="29" fillId="8" borderId="41" xfId="10" applyNumberFormat="1" applyFont="1" applyFill="1" applyBorder="1"/>
    <xf numFmtId="164" fontId="33" fillId="7" borderId="42" xfId="10" applyNumberFormat="1" applyFont="1" applyFill="1" applyBorder="1"/>
    <xf numFmtId="164" fontId="32" fillId="8" borderId="43" xfId="10" applyNumberFormat="1" applyFont="1" applyFill="1" applyBorder="1"/>
    <xf numFmtId="170" fontId="29" fillId="3" borderId="44" xfId="7" applyNumberFormat="1" applyFont="1" applyFill="1" applyBorder="1" applyAlignment="1">
      <alignment horizontal="center"/>
    </xf>
    <xf numFmtId="0" fontId="31" fillId="7" borderId="44" xfId="10" applyFont="1" applyFill="1" applyBorder="1" applyAlignment="1" applyProtection="1">
      <alignment horizontal="center" vertical="center" wrapText="1"/>
      <protection locked="0"/>
    </xf>
    <xf numFmtId="164" fontId="29" fillId="6" borderId="44" xfId="14" applyNumberFormat="1" applyFont="1" applyFill="1" applyBorder="1" applyAlignment="1" applyProtection="1">
      <alignment horizontal="center"/>
      <protection locked="0"/>
    </xf>
    <xf numFmtId="164" fontId="29" fillId="8" borderId="44" xfId="14" applyNumberFormat="1" applyFont="1" applyFill="1" applyBorder="1" applyAlignment="1" applyProtection="1">
      <alignment horizontal="center"/>
    </xf>
    <xf numFmtId="9" fontId="29" fillId="6" borderId="44" xfId="4" applyFont="1" applyFill="1" applyBorder="1" applyAlignment="1" applyProtection="1">
      <alignment horizontal="center"/>
      <protection locked="0"/>
    </xf>
    <xf numFmtId="164" fontId="29" fillId="8" borderId="44" xfId="10" applyNumberFormat="1" applyFont="1" applyFill="1" applyBorder="1"/>
    <xf numFmtId="164" fontId="33" fillId="7" borderId="45" xfId="10" applyNumberFormat="1" applyFont="1" applyFill="1" applyBorder="1"/>
    <xf numFmtId="164" fontId="33" fillId="3" borderId="42" xfId="10" applyNumberFormat="1" applyFont="1" applyFill="1" applyBorder="1"/>
    <xf numFmtId="170" fontId="29" fillId="3" borderId="46" xfId="7" applyNumberFormat="1" applyFont="1" applyFill="1" applyBorder="1" applyAlignment="1">
      <alignment horizontal="center"/>
    </xf>
    <xf numFmtId="164" fontId="29" fillId="6" borderId="46" xfId="14" applyNumberFormat="1" applyFont="1" applyFill="1" applyBorder="1" applyAlignment="1" applyProtection="1">
      <alignment horizontal="center"/>
      <protection locked="0"/>
    </xf>
    <xf numFmtId="164" fontId="29" fillId="8" borderId="46" xfId="14" applyNumberFormat="1" applyFont="1" applyFill="1" applyBorder="1" applyAlignment="1" applyProtection="1">
      <alignment horizontal="center"/>
    </xf>
    <xf numFmtId="9" fontId="29" fillId="6" borderId="46" xfId="4" applyFont="1" applyFill="1" applyBorder="1" applyAlignment="1" applyProtection="1">
      <alignment horizontal="center"/>
      <protection locked="0"/>
    </xf>
    <xf numFmtId="164" fontId="29" fillId="8" borderId="46" xfId="10" applyNumberFormat="1" applyFont="1" applyFill="1" applyBorder="1"/>
    <xf numFmtId="164" fontId="33" fillId="3" borderId="47" xfId="10" applyNumberFormat="1" applyFont="1" applyFill="1" applyBorder="1"/>
    <xf numFmtId="164" fontId="33" fillId="7" borderId="47" xfId="10" applyNumberFormat="1" applyFont="1" applyFill="1" applyBorder="1"/>
    <xf numFmtId="0" fontId="28" fillId="7" borderId="57" xfId="20" applyFont="1" applyFill="1" applyBorder="1" applyAlignment="1">
      <alignment horizontal="center" vertical="center" wrapText="1"/>
    </xf>
    <xf numFmtId="0" fontId="28" fillId="7" borderId="7" xfId="20" applyFont="1" applyFill="1" applyBorder="1" applyAlignment="1">
      <alignment horizontal="center" vertical="center" wrapText="1"/>
    </xf>
    <xf numFmtId="0" fontId="28" fillId="7" borderId="58" xfId="20" applyFont="1" applyFill="1" applyBorder="1" applyAlignment="1">
      <alignment horizontal="center" vertical="center" wrapText="1"/>
    </xf>
    <xf numFmtId="0" fontId="28" fillId="7" borderId="59" xfId="20" applyFont="1" applyFill="1" applyBorder="1" applyAlignment="1">
      <alignment horizontal="center" vertical="center" wrapText="1"/>
    </xf>
    <xf numFmtId="0" fontId="28" fillId="7" borderId="34" xfId="20" applyFont="1" applyFill="1" applyBorder="1" applyAlignment="1">
      <alignment horizontal="center" vertical="center" wrapText="1"/>
    </xf>
    <xf numFmtId="0" fontId="28" fillId="7" borderId="39" xfId="20" applyFont="1" applyFill="1" applyBorder="1" applyAlignment="1">
      <alignment horizontal="center" vertical="center" wrapText="1"/>
    </xf>
    <xf numFmtId="0" fontId="28" fillId="7" borderId="56" xfId="20" applyFont="1" applyFill="1" applyBorder="1" applyAlignment="1">
      <alignment horizontal="center" vertical="center" wrapText="1"/>
    </xf>
    <xf numFmtId="0" fontId="27" fillId="3" borderId="14" xfId="20" applyFont="1" applyFill="1" applyBorder="1" applyAlignment="1">
      <alignment vertical="center" wrapText="1"/>
    </xf>
    <xf numFmtId="44" fontId="29" fillId="6" borderId="66" xfId="20" applyNumberFormat="1" applyFont="1" applyFill="1" applyBorder="1" applyAlignment="1" applyProtection="1">
      <alignment horizontal="center"/>
      <protection locked="0"/>
    </xf>
    <xf numFmtId="44" fontId="29" fillId="6" borderId="67" xfId="20" applyNumberFormat="1" applyFont="1" applyFill="1" applyBorder="1" applyAlignment="1" applyProtection="1">
      <alignment horizontal="center"/>
      <protection locked="0"/>
    </xf>
    <xf numFmtId="44" fontId="29" fillId="8" borderId="67" xfId="20" applyNumberFormat="1" applyFont="1" applyFill="1" applyBorder="1" applyAlignment="1">
      <alignment horizontal="center"/>
    </xf>
    <xf numFmtId="44" fontId="29" fillId="8" borderId="68" xfId="20" applyNumberFormat="1" applyFont="1" applyFill="1" applyBorder="1" applyAlignment="1">
      <alignment horizontal="center"/>
    </xf>
    <xf numFmtId="44" fontId="29" fillId="6" borderId="69" xfId="20" applyNumberFormat="1" applyFont="1" applyFill="1" applyBorder="1" applyAlignment="1" applyProtection="1">
      <alignment horizontal="center"/>
      <protection locked="0"/>
    </xf>
    <xf numFmtId="44" fontId="29" fillId="6" borderId="41" xfId="20" applyNumberFormat="1" applyFont="1" applyFill="1" applyBorder="1" applyAlignment="1" applyProtection="1">
      <alignment horizontal="center"/>
      <protection locked="0"/>
    </xf>
    <xf numFmtId="44" fontId="29" fillId="8" borderId="41" xfId="20" applyNumberFormat="1" applyFont="1" applyFill="1" applyBorder="1" applyAlignment="1">
      <alignment horizontal="center"/>
    </xf>
    <xf numFmtId="44" fontId="29" fillId="8" borderId="43" xfId="20" applyNumberFormat="1" applyFont="1" applyFill="1" applyBorder="1" applyAlignment="1">
      <alignment horizontal="center"/>
    </xf>
    <xf numFmtId="44" fontId="29" fillId="8" borderId="70" xfId="20" applyNumberFormat="1" applyFont="1" applyFill="1" applyBorder="1" applyAlignment="1">
      <alignment horizontal="center"/>
    </xf>
    <xf numFmtId="44" fontId="29" fillId="6" borderId="71" xfId="20" applyNumberFormat="1" applyFont="1" applyFill="1" applyBorder="1" applyAlignment="1" applyProtection="1">
      <alignment horizontal="center"/>
      <protection locked="0"/>
    </xf>
    <xf numFmtId="44" fontId="29" fillId="6" borderId="46" xfId="20" applyNumberFormat="1" applyFont="1" applyFill="1" applyBorder="1" applyAlignment="1" applyProtection="1">
      <alignment horizontal="center"/>
      <protection locked="0"/>
    </xf>
    <xf numFmtId="44" fontId="29" fillId="8" borderId="46" xfId="20" applyNumberFormat="1" applyFont="1" applyFill="1" applyBorder="1" applyAlignment="1">
      <alignment horizontal="center"/>
    </xf>
    <xf numFmtId="44" fontId="29" fillId="8" borderId="47" xfId="20" applyNumberFormat="1" applyFont="1" applyFill="1" applyBorder="1" applyAlignment="1">
      <alignment horizontal="center"/>
    </xf>
    <xf numFmtId="44" fontId="29" fillId="8" borderId="48" xfId="20" applyNumberFormat="1" applyFont="1" applyFill="1" applyBorder="1" applyAlignment="1">
      <alignment horizontal="center"/>
    </xf>
    <xf numFmtId="44" fontId="29" fillId="6" borderId="72" xfId="20" applyNumberFormat="1" applyFont="1" applyFill="1" applyBorder="1" applyAlignment="1">
      <alignment horizontal="center"/>
    </xf>
    <xf numFmtId="44" fontId="29" fillId="6" borderId="73" xfId="20" applyNumberFormat="1" applyFont="1" applyFill="1" applyBorder="1" applyAlignment="1">
      <alignment horizontal="center"/>
    </xf>
    <xf numFmtId="44" fontId="29" fillId="8" borderId="73" xfId="20" applyNumberFormat="1" applyFont="1" applyFill="1" applyBorder="1" applyAlignment="1">
      <alignment horizontal="center"/>
    </xf>
    <xf numFmtId="44" fontId="29" fillId="8" borderId="74" xfId="20" applyNumberFormat="1" applyFont="1" applyFill="1" applyBorder="1" applyAlignment="1">
      <alignment horizontal="center"/>
    </xf>
    <xf numFmtId="44" fontId="29" fillId="8" borderId="75" xfId="20" applyNumberFormat="1" applyFont="1" applyFill="1" applyBorder="1" applyAlignment="1">
      <alignment horizontal="center"/>
    </xf>
    <xf numFmtId="0" fontId="27" fillId="3" borderId="53" xfId="20" applyFont="1" applyFill="1" applyBorder="1" applyAlignment="1">
      <alignment horizontal="center"/>
    </xf>
    <xf numFmtId="0" fontId="27" fillId="3" borderId="5" xfId="20" applyFont="1" applyFill="1" applyBorder="1" applyAlignment="1">
      <alignment horizontal="center"/>
    </xf>
    <xf numFmtId="166" fontId="27" fillId="8" borderId="76" xfId="20" applyNumberFormat="1" applyFont="1" applyFill="1" applyBorder="1" applyAlignment="1">
      <alignment horizontal="center"/>
    </xf>
    <xf numFmtId="44" fontId="27" fillId="8" borderId="55" xfId="20" applyNumberFormat="1" applyFont="1" applyFill="1" applyBorder="1" applyAlignment="1">
      <alignment horizontal="center"/>
    </xf>
    <xf numFmtId="0" fontId="27" fillId="3" borderId="3" xfId="20" applyFont="1" applyFill="1" applyBorder="1" applyAlignment="1">
      <alignment horizontal="center"/>
    </xf>
    <xf numFmtId="44" fontId="27" fillId="8" borderId="54" xfId="20" applyNumberFormat="1" applyFont="1" applyFill="1" applyBorder="1" applyAlignment="1">
      <alignment horizontal="center"/>
    </xf>
    <xf numFmtId="0" fontId="27" fillId="8" borderId="20" xfId="10" applyFont="1" applyFill="1" applyBorder="1" applyAlignment="1">
      <alignment horizontal="center" vertical="center"/>
    </xf>
    <xf numFmtId="0" fontId="27" fillId="8" borderId="23" xfId="10" applyFont="1" applyFill="1" applyBorder="1" applyAlignment="1">
      <alignment horizontal="center" vertical="center"/>
    </xf>
    <xf numFmtId="164" fontId="27" fillId="8" borderId="21" xfId="14" applyNumberFormat="1" applyFont="1" applyFill="1" applyBorder="1" applyAlignment="1">
      <alignment vertical="center"/>
    </xf>
    <xf numFmtId="0" fontId="25" fillId="7" borderId="14" xfId="10" applyFont="1" applyFill="1" applyBorder="1" applyAlignment="1">
      <alignment horizontal="left" vertical="center" wrapText="1"/>
    </xf>
    <xf numFmtId="0" fontId="36" fillId="6" borderId="78" xfId="10" applyFont="1" applyFill="1" applyBorder="1" applyAlignment="1" applyProtection="1">
      <alignment wrapText="1"/>
      <protection locked="0"/>
    </xf>
    <xf numFmtId="0" fontId="36" fillId="6" borderId="79" xfId="10" applyFont="1" applyFill="1" applyBorder="1" applyAlignment="1" applyProtection="1">
      <alignment wrapText="1"/>
      <protection locked="0"/>
    </xf>
    <xf numFmtId="0" fontId="36" fillId="6" borderId="80" xfId="10" applyFont="1" applyFill="1" applyBorder="1" applyAlignment="1" applyProtection="1">
      <alignment wrapText="1"/>
      <protection locked="0"/>
    </xf>
    <xf numFmtId="0" fontId="27" fillId="6" borderId="77" xfId="10" applyFont="1" applyFill="1" applyBorder="1" applyAlignment="1">
      <alignment horizontal="center" vertical="center" wrapText="1"/>
    </xf>
    <xf numFmtId="0" fontId="27" fillId="6" borderId="49" xfId="10" applyFont="1" applyFill="1" applyBorder="1" applyAlignment="1">
      <alignment horizontal="center" vertical="center" wrapText="1"/>
    </xf>
    <xf numFmtId="0" fontId="27" fillId="6" borderId="84" xfId="10" applyFont="1" applyFill="1" applyBorder="1" applyAlignment="1">
      <alignment horizontal="center" vertical="center" wrapText="1"/>
    </xf>
    <xf numFmtId="164" fontId="27" fillId="8" borderId="19" xfId="14" applyNumberFormat="1" applyFont="1" applyFill="1" applyBorder="1" applyProtection="1"/>
    <xf numFmtId="164" fontId="27" fillId="8" borderId="19" xfId="10" applyNumberFormat="1" applyFont="1" applyFill="1" applyBorder="1"/>
    <xf numFmtId="164" fontId="27" fillId="8" borderId="21" xfId="10" applyNumberFormat="1" applyFont="1" applyFill="1" applyBorder="1" applyAlignment="1">
      <alignment vertical="center"/>
    </xf>
    <xf numFmtId="164" fontId="25" fillId="7" borderId="90" xfId="10" applyNumberFormat="1" applyFont="1" applyFill="1" applyBorder="1" applyAlignment="1">
      <alignment horizontal="center" vertical="center"/>
    </xf>
    <xf numFmtId="44" fontId="27" fillId="8" borderId="19" xfId="4" applyNumberFormat="1" applyFont="1" applyFill="1" applyBorder="1" applyAlignment="1" applyProtection="1">
      <alignment horizontal="left"/>
      <protection locked="0"/>
    </xf>
    <xf numFmtId="44" fontId="27" fillId="8" borderId="83" xfId="14" applyNumberFormat="1" applyFont="1" applyFill="1" applyBorder="1" applyAlignment="1">
      <alignment horizontal="left" vertical="center" wrapText="1"/>
    </xf>
    <xf numFmtId="169" fontId="27" fillId="8" borderId="7" xfId="10" applyNumberFormat="1" applyFont="1" applyFill="1" applyBorder="1"/>
    <xf numFmtId="169" fontId="27" fillId="8" borderId="28" xfId="10" applyNumberFormat="1" applyFont="1" applyFill="1" applyBorder="1" applyAlignment="1">
      <alignment horizontal="center"/>
    </xf>
    <xf numFmtId="0" fontId="25" fillId="7" borderId="91" xfId="10" applyFont="1" applyFill="1" applyBorder="1" applyAlignment="1">
      <alignment horizontal="left" vertical="center"/>
    </xf>
    <xf numFmtId="169" fontId="25" fillId="7" borderId="92" xfId="10" applyNumberFormat="1" applyFont="1" applyFill="1" applyBorder="1" applyAlignment="1">
      <alignment horizontal="center" vertical="center"/>
    </xf>
    <xf numFmtId="0" fontId="25" fillId="7" borderId="92" xfId="10" applyFont="1" applyFill="1" applyBorder="1" applyAlignment="1">
      <alignment horizontal="center" vertical="center" wrapText="1"/>
    </xf>
    <xf numFmtId="0" fontId="25" fillId="7" borderId="93" xfId="10" applyFont="1" applyFill="1" applyBorder="1" applyAlignment="1">
      <alignment horizontal="center" vertical="center" wrapText="1"/>
    </xf>
    <xf numFmtId="166" fontId="27" fillId="8" borderId="30" xfId="0" applyNumberFormat="1" applyFont="1" applyFill="1" applyBorder="1" applyAlignment="1">
      <alignment horizontal="center"/>
    </xf>
    <xf numFmtId="168" fontId="29" fillId="8" borderId="19" xfId="17" applyNumberFormat="1" applyFont="1" applyFill="1" applyBorder="1" applyAlignment="1">
      <alignment horizontal="left"/>
    </xf>
    <xf numFmtId="168" fontId="32" fillId="8" borderId="19" xfId="17" applyNumberFormat="1" applyFont="1" applyFill="1" applyBorder="1" applyAlignment="1">
      <alignment horizontal="left"/>
    </xf>
    <xf numFmtId="0" fontId="25" fillId="7" borderId="95" xfId="17" applyFont="1" applyFill="1" applyBorder="1" applyAlignment="1">
      <alignment horizontal="center" vertical="center"/>
    </xf>
    <xf numFmtId="168" fontId="29" fillId="8" borderId="70" xfId="17" applyNumberFormat="1" applyFont="1" applyFill="1" applyBorder="1" applyAlignment="1">
      <alignment horizontal="left"/>
    </xf>
    <xf numFmtId="168" fontId="29" fillId="8" borderId="48" xfId="17" applyNumberFormat="1" applyFont="1" applyFill="1" applyBorder="1" applyAlignment="1">
      <alignment horizontal="left"/>
    </xf>
    <xf numFmtId="168" fontId="32" fillId="8" borderId="83" xfId="14" applyNumberFormat="1" applyFont="1" applyFill="1" applyBorder="1" applyAlignment="1" applyProtection="1">
      <alignment horizontal="left"/>
    </xf>
    <xf numFmtId="168" fontId="32" fillId="8" borderId="83" xfId="17" applyNumberFormat="1" applyFont="1" applyFill="1" applyBorder="1" applyAlignment="1">
      <alignment horizontal="left"/>
    </xf>
    <xf numFmtId="168" fontId="27" fillId="8" borderId="19" xfId="17" applyNumberFormat="1" applyFont="1" applyFill="1" applyBorder="1" applyAlignment="1">
      <alignment horizontal="left"/>
    </xf>
    <xf numFmtId="164" fontId="27" fillId="9" borderId="19" xfId="17" applyNumberFormat="1" applyFont="1" applyFill="1" applyBorder="1"/>
    <xf numFmtId="0" fontId="30" fillId="9" borderId="0" xfId="11" applyFont="1" applyFill="1" applyAlignment="1">
      <alignment vertical="center"/>
    </xf>
    <xf numFmtId="0" fontId="27" fillId="3" borderId="0" xfId="0" applyFont="1" applyFill="1" applyAlignment="1">
      <alignment horizontal="left"/>
    </xf>
    <xf numFmtId="0" fontId="29" fillId="6" borderId="0" xfId="0" applyFont="1" applyFill="1"/>
    <xf numFmtId="0" fontId="27" fillId="3" borderId="0" xfId="11" applyFont="1" applyFill="1"/>
    <xf numFmtId="0" fontId="32" fillId="3" borderId="0" xfId="0" applyFont="1" applyFill="1"/>
    <xf numFmtId="44" fontId="27" fillId="6" borderId="19" xfId="4" applyNumberFormat="1" applyFont="1" applyFill="1" applyBorder="1" applyAlignment="1" applyProtection="1">
      <alignment horizontal="left"/>
      <protection locked="0"/>
    </xf>
    <xf numFmtId="44" fontId="27" fillId="8" borderId="28" xfId="14" applyNumberFormat="1" applyFont="1" applyFill="1" applyBorder="1" applyAlignment="1">
      <alignment horizontal="left" vertical="center" wrapText="1"/>
    </xf>
    <xf numFmtId="0" fontId="33" fillId="3" borderId="0" xfId="17" applyFont="1" applyFill="1"/>
    <xf numFmtId="0" fontId="29" fillId="3" borderId="0" xfId="7" applyFont="1" applyFill="1" applyAlignment="1">
      <alignment horizontal="left"/>
    </xf>
    <xf numFmtId="0" fontId="29" fillId="3" borderId="0" xfId="7" applyFont="1" applyFill="1" applyAlignment="1">
      <alignment horizontal="center"/>
    </xf>
    <xf numFmtId="0" fontId="29" fillId="3" borderId="12" xfId="7" applyFont="1" applyFill="1" applyBorder="1" applyAlignment="1">
      <alignment vertical="top" wrapText="1"/>
    </xf>
    <xf numFmtId="0" fontId="29" fillId="3" borderId="0" xfId="7" applyFont="1" applyFill="1" applyAlignment="1">
      <alignment vertical="top" wrapText="1"/>
    </xf>
    <xf numFmtId="164" fontId="29" fillId="3" borderId="0" xfId="7" applyNumberFormat="1" applyFont="1" applyFill="1" applyAlignment="1">
      <alignment horizontal="center" vertical="top" wrapText="1"/>
    </xf>
    <xf numFmtId="9" fontId="29" fillId="3" borderId="0" xfId="4" applyFont="1" applyFill="1" applyBorder="1" applyAlignment="1">
      <alignment horizontal="center" vertical="top" wrapText="1"/>
    </xf>
    <xf numFmtId="0" fontId="29" fillId="3" borderId="0" xfId="7" applyFont="1" applyFill="1" applyAlignment="1">
      <alignment horizontal="center" vertical="top" wrapText="1"/>
    </xf>
    <xf numFmtId="0" fontId="29" fillId="3" borderId="9" xfId="7" applyFont="1" applyFill="1" applyBorder="1" applyAlignment="1">
      <alignment horizontal="center"/>
    </xf>
    <xf numFmtId="0" fontId="29" fillId="3" borderId="6" xfId="7" applyFont="1" applyFill="1" applyBorder="1" applyAlignment="1">
      <alignment vertical="top" wrapText="1"/>
    </xf>
    <xf numFmtId="0" fontId="29" fillId="3" borderId="1" xfId="7" applyFont="1" applyFill="1" applyBorder="1" applyAlignment="1">
      <alignment vertical="top" wrapText="1"/>
    </xf>
    <xf numFmtId="164" fontId="29" fillId="3" borderId="1" xfId="7" applyNumberFormat="1" applyFont="1" applyFill="1" applyBorder="1" applyAlignment="1">
      <alignment horizontal="center" vertical="top" wrapText="1"/>
    </xf>
    <xf numFmtId="9" fontId="29" fillId="3" borderId="1" xfId="4" applyFont="1" applyFill="1" applyBorder="1" applyAlignment="1">
      <alignment horizontal="center" vertical="top" wrapText="1"/>
    </xf>
    <xf numFmtId="0" fontId="29" fillId="3" borderId="1" xfId="7" applyFont="1" applyFill="1" applyBorder="1" applyAlignment="1">
      <alignment horizontal="center" vertical="top" wrapText="1"/>
    </xf>
    <xf numFmtId="0" fontId="29" fillId="3" borderId="10" xfId="7" applyFont="1" applyFill="1" applyBorder="1" applyAlignment="1">
      <alignment horizontal="center" vertical="top" wrapText="1"/>
    </xf>
    <xf numFmtId="0" fontId="29" fillId="3" borderId="10" xfId="7" applyFont="1" applyFill="1" applyBorder="1" applyAlignment="1">
      <alignment horizontal="center"/>
    </xf>
    <xf numFmtId="9" fontId="29" fillId="3" borderId="0" xfId="4" applyFont="1" applyFill="1" applyAlignment="1">
      <alignment horizontal="center"/>
    </xf>
    <xf numFmtId="0" fontId="29" fillId="3" borderId="0" xfId="26" applyFont="1" applyFill="1" applyAlignment="1">
      <alignment horizontal="left"/>
    </xf>
    <xf numFmtId="0" fontId="29" fillId="3" borderId="0" xfId="26" applyFont="1" applyFill="1"/>
    <xf numFmtId="0" fontId="32" fillId="3" borderId="0" xfId="2" applyFont="1" applyFill="1" applyBorder="1" applyAlignment="1" applyProtection="1">
      <alignment vertical="center"/>
    </xf>
    <xf numFmtId="0" fontId="32" fillId="3" borderId="0" xfId="26" applyFont="1" applyFill="1" applyAlignment="1">
      <alignment vertical="center"/>
    </xf>
    <xf numFmtId="0" fontId="29" fillId="3" borderId="0" xfId="10" applyFont="1" applyFill="1"/>
    <xf numFmtId="0" fontId="32" fillId="3" borderId="12" xfId="7" applyFont="1" applyFill="1" applyBorder="1" applyAlignment="1">
      <alignment vertical="top" wrapText="1"/>
    </xf>
    <xf numFmtId="0" fontId="32" fillId="3" borderId="0" xfId="7" applyFont="1" applyFill="1" applyAlignment="1">
      <alignment vertical="top" wrapText="1"/>
    </xf>
    <xf numFmtId="0" fontId="32" fillId="3" borderId="0" xfId="7" applyFont="1" applyFill="1" applyAlignment="1">
      <alignment horizontal="center" vertical="top" wrapText="1"/>
    </xf>
    <xf numFmtId="0" fontId="32" fillId="3" borderId="9" xfId="7" applyFont="1" applyFill="1" applyBorder="1" applyAlignment="1">
      <alignment horizontal="center" vertical="top" wrapText="1"/>
    </xf>
    <xf numFmtId="164" fontId="32" fillId="3" borderId="0" xfId="7" applyNumberFormat="1" applyFont="1" applyFill="1" applyAlignment="1" applyProtection="1">
      <alignment vertical="center"/>
      <protection locked="0"/>
    </xf>
    <xf numFmtId="0" fontId="29" fillId="6" borderId="66" xfId="7" applyFont="1" applyFill="1" applyBorder="1" applyAlignment="1" applyProtection="1">
      <alignment vertical="top" wrapText="1"/>
      <protection locked="0"/>
    </xf>
    <xf numFmtId="44" fontId="29" fillId="6" borderId="67" xfId="27" applyNumberFormat="1" applyFont="1" applyFill="1" applyBorder="1" applyAlignment="1" applyProtection="1">
      <alignment horizontal="center" vertical="top" wrapText="1"/>
      <protection locked="0"/>
    </xf>
    <xf numFmtId="9" fontId="29" fillId="6" borderId="67" xfId="4" applyFont="1" applyFill="1" applyBorder="1" applyAlignment="1" applyProtection="1">
      <alignment horizontal="center" vertical="top" wrapText="1"/>
      <protection locked="0"/>
    </xf>
    <xf numFmtId="44" fontId="29" fillId="8" borderId="67" xfId="27" applyNumberFormat="1" applyFont="1" applyFill="1" applyBorder="1" applyAlignment="1">
      <alignment horizontal="center" vertical="top" wrapText="1"/>
    </xf>
    <xf numFmtId="44" fontId="29" fillId="8" borderId="70" xfId="7" applyNumberFormat="1" applyFont="1" applyFill="1" applyBorder="1" applyAlignment="1">
      <alignment horizontal="center" vertical="top" wrapText="1"/>
    </xf>
    <xf numFmtId="0" fontId="29" fillId="6" borderId="71" xfId="7" applyFont="1" applyFill="1" applyBorder="1" applyAlignment="1" applyProtection="1">
      <alignment vertical="top" wrapText="1"/>
      <protection locked="0"/>
    </xf>
    <xf numFmtId="44" fontId="29" fillId="6" borderId="46" xfId="27" applyNumberFormat="1" applyFont="1" applyFill="1" applyBorder="1" applyAlignment="1" applyProtection="1">
      <alignment horizontal="center" vertical="top" wrapText="1"/>
      <protection locked="0"/>
    </xf>
    <xf numFmtId="9" fontId="29" fillId="6" borderId="46" xfId="4" applyFont="1" applyFill="1" applyBorder="1" applyAlignment="1" applyProtection="1">
      <alignment horizontal="center" vertical="top" wrapText="1"/>
      <protection locked="0"/>
    </xf>
    <xf numFmtId="44" fontId="29" fillId="8" borderId="46" xfId="27" applyNumberFormat="1" applyFont="1" applyFill="1" applyBorder="1" applyAlignment="1">
      <alignment horizontal="center" vertical="top" wrapText="1"/>
    </xf>
    <xf numFmtId="44" fontId="29" fillId="8" borderId="48" xfId="7" applyNumberFormat="1" applyFont="1" applyFill="1" applyBorder="1" applyAlignment="1">
      <alignment horizontal="center" vertical="top" wrapText="1"/>
    </xf>
    <xf numFmtId="0" fontId="40" fillId="6" borderId="71" xfId="7" applyFont="1" applyFill="1" applyBorder="1" applyAlignment="1" applyProtection="1">
      <alignment vertical="top" wrapText="1"/>
      <protection locked="0"/>
    </xf>
    <xf numFmtId="0" fontId="29" fillId="6" borderId="96" xfId="7" applyFont="1" applyFill="1" applyBorder="1" applyAlignment="1" applyProtection="1">
      <alignment vertical="top" wrapText="1"/>
      <protection locked="0"/>
    </xf>
    <xf numFmtId="44" fontId="29" fillId="6" borderId="81" xfId="27" applyNumberFormat="1" applyFont="1" applyFill="1" applyBorder="1" applyAlignment="1" applyProtection="1">
      <alignment horizontal="center" vertical="top" wrapText="1"/>
      <protection locked="0"/>
    </xf>
    <xf numFmtId="9" fontId="29" fillId="6" borderId="81" xfId="4" applyFont="1" applyFill="1" applyBorder="1" applyAlignment="1" applyProtection="1">
      <alignment horizontal="center" vertical="top" wrapText="1"/>
      <protection locked="0"/>
    </xf>
    <xf numFmtId="44" fontId="29" fillId="8" borderId="81" xfId="27" applyNumberFormat="1" applyFont="1" applyFill="1" applyBorder="1" applyAlignment="1">
      <alignment horizontal="center" vertical="top" wrapText="1"/>
    </xf>
    <xf numFmtId="44" fontId="29" fillId="8" borderId="83" xfId="7" applyNumberFormat="1" applyFont="1" applyFill="1" applyBorder="1" applyAlignment="1">
      <alignment horizontal="center" vertical="top" wrapText="1"/>
    </xf>
    <xf numFmtId="44" fontId="29" fillId="6" borderId="67" xfId="14" applyNumberFormat="1" applyFont="1" applyFill="1" applyBorder="1" applyAlignment="1" applyProtection="1">
      <alignment horizontal="center" vertical="top" wrapText="1"/>
      <protection locked="0"/>
    </xf>
    <xf numFmtId="44" fontId="29" fillId="6" borderId="46" xfId="14" applyNumberFormat="1" applyFont="1" applyFill="1" applyBorder="1" applyAlignment="1" applyProtection="1">
      <alignment horizontal="center" vertical="top" wrapText="1"/>
      <protection locked="0"/>
    </xf>
    <xf numFmtId="44" fontId="29" fillId="6" borderId="81" xfId="14" applyNumberFormat="1" applyFont="1" applyFill="1" applyBorder="1" applyAlignment="1" applyProtection="1">
      <alignment horizontal="center" vertical="top" wrapText="1"/>
      <protection locked="0"/>
    </xf>
    <xf numFmtId="0" fontId="25" fillId="7" borderId="97" xfId="7" applyFont="1" applyFill="1" applyBorder="1" applyAlignment="1">
      <alignment vertical="center" wrapText="1"/>
    </xf>
    <xf numFmtId="0" fontId="25" fillId="7" borderId="98" xfId="7" applyFont="1" applyFill="1" applyBorder="1" applyAlignment="1">
      <alignment vertical="center" wrapText="1"/>
    </xf>
    <xf numFmtId="0" fontId="25" fillId="7" borderId="98" xfId="7" applyFont="1" applyFill="1" applyBorder="1" applyAlignment="1">
      <alignment horizontal="center" vertical="center" wrapText="1"/>
    </xf>
    <xf numFmtId="0" fontId="25" fillId="7" borderId="99" xfId="7" applyFont="1" applyFill="1" applyBorder="1" applyAlignment="1">
      <alignment horizontal="center" vertical="center" wrapText="1"/>
    </xf>
    <xf numFmtId="0" fontId="29" fillId="10" borderId="67" xfId="7" applyFont="1" applyFill="1" applyBorder="1" applyAlignment="1" applyProtection="1">
      <alignment vertical="top" wrapText="1"/>
      <protection locked="0"/>
    </xf>
    <xf numFmtId="0" fontId="27" fillId="10" borderId="0" xfId="2" applyFont="1" applyFill="1" applyBorder="1" applyAlignment="1" applyProtection="1">
      <alignment vertical="center"/>
    </xf>
    <xf numFmtId="0" fontId="1" fillId="3" borderId="0" xfId="2" applyFont="1" applyFill="1" applyBorder="1" applyAlignment="1" applyProtection="1">
      <alignment vertical="center"/>
    </xf>
    <xf numFmtId="0" fontId="1" fillId="3" borderId="0" xfId="11" applyFont="1" applyFill="1"/>
    <xf numFmtId="0" fontId="1" fillId="3" borderId="0" xfId="11" applyFont="1" applyFill="1" applyAlignment="1">
      <alignment vertical="center"/>
    </xf>
    <xf numFmtId="0" fontId="1" fillId="6" borderId="0" xfId="11" applyFont="1" applyFill="1"/>
    <xf numFmtId="0" fontId="1" fillId="3" borderId="0" xfId="0" applyFont="1" applyFill="1"/>
    <xf numFmtId="0" fontId="1" fillId="3" borderId="0" xfId="11" applyFont="1" applyFill="1" applyAlignment="1">
      <alignment horizontal="left"/>
    </xf>
    <xf numFmtId="0" fontId="1" fillId="3" borderId="0" xfId="26" applyFont="1" applyFill="1"/>
    <xf numFmtId="0" fontId="1" fillId="3" borderId="0" xfId="20" applyFont="1" applyFill="1" applyAlignment="1">
      <alignment horizontal="center"/>
    </xf>
    <xf numFmtId="1" fontId="1" fillId="3" borderId="76" xfId="20" applyNumberFormat="1" applyFont="1" applyFill="1" applyBorder="1" applyAlignment="1">
      <alignment horizontal="center"/>
    </xf>
    <xf numFmtId="0" fontId="1" fillId="3" borderId="0" xfId="13" applyFont="1" applyFill="1" applyAlignment="1">
      <alignment vertical="center"/>
    </xf>
    <xf numFmtId="0" fontId="1" fillId="3" borderId="18" xfId="10" applyFont="1" applyFill="1" applyBorder="1" applyAlignment="1">
      <alignment wrapText="1"/>
    </xf>
    <xf numFmtId="0" fontId="1" fillId="3" borderId="18" xfId="10" applyFont="1" applyFill="1" applyBorder="1"/>
    <xf numFmtId="164" fontId="1" fillId="3" borderId="18" xfId="14" applyNumberFormat="1" applyFont="1" applyFill="1" applyBorder="1"/>
    <xf numFmtId="0" fontId="1" fillId="3" borderId="18" xfId="10" applyFont="1" applyFill="1" applyBorder="1" applyAlignment="1">
      <alignment horizontal="center"/>
    </xf>
    <xf numFmtId="0" fontId="1" fillId="3" borderId="22" xfId="10" applyFont="1" applyFill="1" applyBorder="1" applyAlignment="1">
      <alignment horizontal="center"/>
    </xf>
    <xf numFmtId="164" fontId="1" fillId="3" borderId="19" xfId="14" applyNumberFormat="1" applyFont="1" applyFill="1" applyBorder="1"/>
    <xf numFmtId="0" fontId="1" fillId="6" borderId="67" xfId="10" applyFont="1" applyFill="1" applyBorder="1" applyAlignment="1" applyProtection="1">
      <alignment wrapText="1"/>
      <protection locked="0"/>
    </xf>
    <xf numFmtId="0" fontId="1" fillId="6" borderId="67" xfId="10" applyFont="1" applyFill="1" applyBorder="1" applyProtection="1">
      <protection locked="0"/>
    </xf>
    <xf numFmtId="166" fontId="1" fillId="6" borderId="67" xfId="14" applyNumberFormat="1" applyFont="1" applyFill="1" applyBorder="1" applyProtection="1">
      <protection locked="0"/>
    </xf>
    <xf numFmtId="164" fontId="1" fillId="6" borderId="67" xfId="14" applyNumberFormat="1" applyFont="1" applyFill="1" applyBorder="1" applyProtection="1">
      <protection locked="0"/>
    </xf>
    <xf numFmtId="0" fontId="1" fillId="6" borderId="67" xfId="10" applyFont="1" applyFill="1" applyBorder="1" applyAlignment="1" applyProtection="1">
      <alignment horizontal="center"/>
      <protection locked="0"/>
    </xf>
    <xf numFmtId="0" fontId="1" fillId="8" borderId="67" xfId="10" applyFont="1" applyFill="1" applyBorder="1" applyAlignment="1">
      <alignment horizontal="center"/>
    </xf>
    <xf numFmtId="0" fontId="1" fillId="3" borderId="67" xfId="10" applyFont="1" applyFill="1" applyBorder="1" applyAlignment="1">
      <alignment horizontal="center"/>
    </xf>
    <xf numFmtId="0" fontId="1" fillId="8" borderId="68" xfId="10" applyFont="1" applyFill="1" applyBorder="1" applyAlignment="1">
      <alignment horizontal="center"/>
    </xf>
    <xf numFmtId="164" fontId="1" fillId="8" borderId="70" xfId="14" applyNumberFormat="1" applyFont="1" applyFill="1" applyBorder="1"/>
    <xf numFmtId="0" fontId="1" fillId="6" borderId="46" xfId="10" applyFont="1" applyFill="1" applyBorder="1" applyAlignment="1" applyProtection="1">
      <alignment wrapText="1"/>
      <protection locked="0"/>
    </xf>
    <xf numFmtId="0" fontId="1" fillId="6" borderId="46" xfId="10" applyFont="1" applyFill="1" applyBorder="1" applyProtection="1">
      <protection locked="0"/>
    </xf>
    <xf numFmtId="166" fontId="1" fillId="6" borderId="46" xfId="14" applyNumberFormat="1" applyFont="1" applyFill="1" applyBorder="1" applyProtection="1">
      <protection locked="0"/>
    </xf>
    <xf numFmtId="164" fontId="1" fillId="6" borderId="46" xfId="14" applyNumberFormat="1" applyFont="1" applyFill="1" applyBorder="1" applyProtection="1">
      <protection locked="0"/>
    </xf>
    <xf numFmtId="0" fontId="1" fillId="6" borderId="46" xfId="10" applyFont="1" applyFill="1" applyBorder="1" applyAlignment="1" applyProtection="1">
      <alignment horizontal="center"/>
      <protection locked="0"/>
    </xf>
    <xf numFmtId="0" fontId="1" fillId="8" borderId="46" xfId="10" applyFont="1" applyFill="1" applyBorder="1" applyAlignment="1">
      <alignment horizontal="center"/>
    </xf>
    <xf numFmtId="0" fontId="1" fillId="3" borderId="46" xfId="10" applyFont="1" applyFill="1" applyBorder="1" applyAlignment="1">
      <alignment horizontal="center"/>
    </xf>
    <xf numFmtId="0" fontId="1" fillId="8" borderId="47" xfId="10" applyFont="1" applyFill="1" applyBorder="1" applyAlignment="1">
      <alignment horizontal="center"/>
    </xf>
    <xf numFmtId="164" fontId="1" fillId="8" borderId="48" xfId="14" applyNumberFormat="1" applyFont="1" applyFill="1" applyBorder="1"/>
    <xf numFmtId="0" fontId="1" fillId="6" borderId="81" xfId="10" applyFont="1" applyFill="1" applyBorder="1" applyAlignment="1" applyProtection="1">
      <alignment wrapText="1"/>
      <protection locked="0"/>
    </xf>
    <xf numFmtId="0" fontId="1" fillId="6" borderId="81" xfId="10" applyFont="1" applyFill="1" applyBorder="1" applyProtection="1">
      <protection locked="0"/>
    </xf>
    <xf numFmtId="166" fontId="1" fillId="6" borderId="81" xfId="14" applyNumberFormat="1" applyFont="1" applyFill="1" applyBorder="1" applyProtection="1">
      <protection locked="0"/>
    </xf>
    <xf numFmtId="164" fontId="1" fillId="6" borderId="81" xfId="14" applyNumberFormat="1" applyFont="1" applyFill="1" applyBorder="1" applyProtection="1">
      <protection locked="0"/>
    </xf>
    <xf numFmtId="0" fontId="1" fillId="6" borderId="81" xfId="10" applyFont="1" applyFill="1" applyBorder="1" applyAlignment="1" applyProtection="1">
      <alignment horizontal="center"/>
      <protection locked="0"/>
    </xf>
    <xf numFmtId="0" fontId="1" fillId="8" borderId="81" xfId="10" applyFont="1" applyFill="1" applyBorder="1" applyAlignment="1">
      <alignment horizontal="center"/>
    </xf>
    <xf numFmtId="0" fontId="1" fillId="3" borderId="81" xfId="10" applyFont="1" applyFill="1" applyBorder="1" applyAlignment="1">
      <alignment horizontal="center"/>
    </xf>
    <xf numFmtId="0" fontId="1" fillId="8" borderId="82" xfId="10" applyFont="1" applyFill="1" applyBorder="1" applyAlignment="1">
      <alignment horizontal="center"/>
    </xf>
    <xf numFmtId="164" fontId="1" fillId="8" borderId="83" xfId="14" applyNumberFormat="1" applyFont="1" applyFill="1" applyBorder="1"/>
    <xf numFmtId="164" fontId="1" fillId="3" borderId="18" xfId="10" applyNumberFormat="1" applyFont="1" applyFill="1" applyBorder="1"/>
    <xf numFmtId="0" fontId="1" fillId="6" borderId="78" xfId="10" applyFont="1" applyFill="1" applyBorder="1" applyAlignment="1" applyProtection="1">
      <alignment wrapText="1"/>
      <protection locked="0"/>
    </xf>
    <xf numFmtId="0" fontId="1" fillId="6" borderId="79" xfId="10" applyFont="1" applyFill="1" applyBorder="1" applyAlignment="1" applyProtection="1">
      <alignment wrapText="1"/>
      <protection locked="0"/>
    </xf>
    <xf numFmtId="0" fontId="1" fillId="6" borderId="80" xfId="10" applyFont="1" applyFill="1" applyBorder="1" applyAlignment="1" applyProtection="1">
      <alignment wrapText="1"/>
      <protection locked="0"/>
    </xf>
    <xf numFmtId="0" fontId="1" fillId="3" borderId="12" xfId="10" applyFont="1" applyFill="1" applyBorder="1" applyAlignment="1" applyProtection="1">
      <alignment wrapText="1"/>
      <protection locked="0"/>
    </xf>
    <xf numFmtId="0" fontId="1" fillId="3" borderId="18" xfId="10" applyFont="1" applyFill="1" applyBorder="1" applyAlignment="1" applyProtection="1">
      <alignment wrapText="1"/>
      <protection locked="0"/>
    </xf>
    <xf numFmtId="0" fontId="1" fillId="3" borderId="18" xfId="10" applyFont="1" applyFill="1" applyBorder="1" applyProtection="1">
      <protection locked="0"/>
    </xf>
    <xf numFmtId="166" fontId="1" fillId="3" borderId="18" xfId="14" applyNumberFormat="1" applyFont="1" applyFill="1" applyBorder="1" applyProtection="1">
      <protection locked="0"/>
    </xf>
    <xf numFmtId="164" fontId="1" fillId="3" borderId="18" xfId="14" applyNumberFormat="1" applyFont="1" applyFill="1" applyBorder="1" applyProtection="1">
      <protection locked="0"/>
    </xf>
    <xf numFmtId="0" fontId="1" fillId="3" borderId="18" xfId="10" applyFont="1" applyFill="1" applyBorder="1" applyAlignment="1" applyProtection="1">
      <alignment horizontal="center"/>
      <protection locked="0"/>
    </xf>
    <xf numFmtId="0" fontId="1" fillId="3" borderId="0" xfId="10" applyFont="1" applyFill="1" applyAlignment="1">
      <alignment horizontal="left"/>
    </xf>
    <xf numFmtId="0" fontId="1" fillId="3" borderId="0" xfId="10" applyFont="1" applyFill="1" applyAlignment="1">
      <alignment horizontal="center"/>
    </xf>
    <xf numFmtId="164" fontId="1" fillId="3" borderId="9" xfId="14" applyNumberFormat="1" applyFont="1" applyFill="1" applyBorder="1"/>
    <xf numFmtId="0" fontId="1" fillId="3" borderId="12" xfId="10" applyFont="1" applyFill="1" applyBorder="1" applyAlignment="1">
      <alignment horizontal="left"/>
    </xf>
    <xf numFmtId="164" fontId="1" fillId="3" borderId="19" xfId="10" applyNumberFormat="1" applyFont="1" applyFill="1" applyBorder="1"/>
    <xf numFmtId="164" fontId="1" fillId="6" borderId="70" xfId="14" applyNumberFormat="1" applyFont="1" applyFill="1" applyBorder="1" applyProtection="1">
      <protection locked="0"/>
    </xf>
    <xf numFmtId="0" fontId="1" fillId="3" borderId="0" xfId="10" applyFont="1" applyFill="1"/>
    <xf numFmtId="164" fontId="1" fillId="6" borderId="48" xfId="14" applyNumberFormat="1" applyFont="1" applyFill="1" applyBorder="1" applyProtection="1">
      <protection locked="0"/>
    </xf>
    <xf numFmtId="164" fontId="1" fillId="6" borderId="83" xfId="10" applyNumberFormat="1" applyFont="1" applyFill="1" applyBorder="1" applyProtection="1">
      <protection locked="0"/>
    </xf>
    <xf numFmtId="164" fontId="1" fillId="3" borderId="19" xfId="10" applyNumberFormat="1" applyFont="1" applyFill="1" applyBorder="1" applyProtection="1">
      <protection locked="0"/>
    </xf>
    <xf numFmtId="0" fontId="1" fillId="3" borderId="6" xfId="10" applyFont="1" applyFill="1" applyBorder="1" applyAlignment="1">
      <alignment horizontal="left"/>
    </xf>
    <xf numFmtId="164" fontId="1" fillId="6" borderId="70" xfId="10" applyNumberFormat="1" applyFont="1" applyFill="1" applyBorder="1" applyProtection="1">
      <protection locked="0"/>
    </xf>
    <xf numFmtId="164" fontId="1" fillId="6" borderId="48" xfId="10" applyNumberFormat="1" applyFont="1" applyFill="1" applyBorder="1" applyProtection="1">
      <protection locked="0"/>
    </xf>
    <xf numFmtId="164" fontId="1" fillId="3" borderId="28" xfId="10" applyNumberFormat="1" applyFont="1" applyFill="1" applyBorder="1"/>
    <xf numFmtId="164" fontId="1" fillId="3" borderId="0" xfId="10" applyNumberFormat="1" applyFont="1" applyFill="1" applyAlignment="1">
      <alignment horizontal="left"/>
    </xf>
    <xf numFmtId="0" fontId="1" fillId="3" borderId="0" xfId="2" applyFont="1" applyFill="1" applyBorder="1" applyAlignment="1" applyProtection="1">
      <alignment horizontal="left" vertical="center"/>
    </xf>
    <xf numFmtId="164" fontId="1" fillId="3" borderId="0" xfId="10" applyNumberFormat="1" applyFont="1" applyFill="1"/>
    <xf numFmtId="0" fontId="1" fillId="3" borderId="12" xfId="10" applyFont="1" applyFill="1" applyBorder="1" applyAlignment="1">
      <alignment horizontal="left" vertical="center" wrapText="1"/>
    </xf>
    <xf numFmtId="0" fontId="1" fillId="3" borderId="0" xfId="10" applyFont="1" applyFill="1" applyAlignment="1">
      <alignment horizontal="left" vertical="center" wrapText="1"/>
    </xf>
    <xf numFmtId="44" fontId="1" fillId="6" borderId="70" xfId="4" applyNumberFormat="1" applyFont="1" applyFill="1" applyBorder="1" applyAlignment="1" applyProtection="1">
      <alignment horizontal="left"/>
      <protection locked="0"/>
    </xf>
    <xf numFmtId="0" fontId="1" fillId="3" borderId="0" xfId="4" applyNumberFormat="1" applyFont="1" applyFill="1" applyBorder="1" applyAlignment="1">
      <alignment horizontal="center" vertical="center" wrapText="1"/>
    </xf>
    <xf numFmtId="0" fontId="1" fillId="3" borderId="12" xfId="17" applyFont="1" applyFill="1" applyBorder="1"/>
    <xf numFmtId="0" fontId="1" fillId="3" borderId="0" xfId="17" applyFont="1" applyFill="1"/>
    <xf numFmtId="1" fontId="1" fillId="3" borderId="19" xfId="17" applyNumberFormat="1" applyFont="1" applyFill="1" applyBorder="1" applyAlignment="1">
      <alignment horizontal="center"/>
    </xf>
    <xf numFmtId="44" fontId="1" fillId="8" borderId="48" xfId="14" applyNumberFormat="1" applyFont="1" applyFill="1" applyBorder="1" applyAlignment="1">
      <alignment horizontal="left" vertical="center" wrapText="1"/>
    </xf>
    <xf numFmtId="0" fontId="1" fillId="3" borderId="12" xfId="0" applyFont="1" applyFill="1" applyBorder="1"/>
    <xf numFmtId="44" fontId="1" fillId="6" borderId="48" xfId="4" applyNumberFormat="1" applyFont="1" applyFill="1" applyBorder="1" applyAlignment="1" applyProtection="1">
      <alignment horizontal="left"/>
      <protection locked="0"/>
    </xf>
    <xf numFmtId="9" fontId="1" fillId="3" borderId="19" xfId="4" applyFont="1" applyFill="1" applyBorder="1" applyAlignment="1" applyProtection="1">
      <alignment horizontal="center"/>
      <protection locked="0"/>
    </xf>
    <xf numFmtId="9" fontId="1" fillId="3" borderId="0" xfId="4" applyFont="1" applyFill="1" applyBorder="1" applyAlignment="1">
      <alignment horizontal="center" vertical="center" wrapText="1"/>
    </xf>
    <xf numFmtId="9" fontId="1" fillId="8" borderId="70" xfId="4" applyFont="1" applyFill="1" applyBorder="1" applyAlignment="1">
      <alignment horizontal="center"/>
    </xf>
    <xf numFmtId="44" fontId="1" fillId="3" borderId="19" xfId="4" applyNumberFormat="1" applyFont="1" applyFill="1" applyBorder="1" applyAlignment="1" applyProtection="1">
      <alignment horizontal="left"/>
      <protection locked="0"/>
    </xf>
    <xf numFmtId="0" fontId="1" fillId="3" borderId="0" xfId="10" applyFont="1" applyFill="1" applyAlignment="1">
      <alignment horizontal="center" vertical="center" wrapText="1"/>
    </xf>
    <xf numFmtId="9" fontId="1" fillId="8" borderId="48" xfId="4" applyFont="1" applyFill="1" applyBorder="1" applyAlignment="1">
      <alignment horizontal="center"/>
    </xf>
    <xf numFmtId="1" fontId="1" fillId="6" borderId="48" xfId="17" applyNumberFormat="1" applyFont="1" applyFill="1" applyBorder="1" applyAlignment="1" applyProtection="1">
      <alignment horizontal="center"/>
      <protection locked="0"/>
    </xf>
    <xf numFmtId="166" fontId="1" fillId="6" borderId="83" xfId="14" applyNumberFormat="1" applyFont="1" applyFill="1" applyBorder="1" applyAlignment="1" applyProtection="1">
      <alignment horizontal="center"/>
      <protection locked="0"/>
    </xf>
    <xf numFmtId="0" fontId="1" fillId="3" borderId="11" xfId="0" applyFont="1" applyFill="1" applyBorder="1"/>
    <xf numFmtId="0" fontId="1" fillId="3" borderId="9" xfId="0" applyFont="1" applyFill="1" applyBorder="1"/>
    <xf numFmtId="0" fontId="1" fillId="3" borderId="12" xfId="10" applyFont="1" applyFill="1" applyBorder="1" applyAlignment="1">
      <alignment horizontal="left" vertical="center"/>
    </xf>
    <xf numFmtId="0" fontId="1" fillId="3" borderId="6" xfId="17" applyFont="1" applyFill="1" applyBorder="1"/>
    <xf numFmtId="0" fontId="1" fillId="3" borderId="1" xfId="17" applyFont="1" applyFill="1" applyBorder="1"/>
    <xf numFmtId="0" fontId="1" fillId="3" borderId="28" xfId="17" applyFont="1" applyFill="1" applyBorder="1" applyProtection="1">
      <protection locked="0"/>
    </xf>
    <xf numFmtId="0" fontId="1" fillId="3" borderId="0" xfId="17" applyFont="1" applyFill="1" applyProtection="1">
      <protection locked="0"/>
    </xf>
    <xf numFmtId="0" fontId="1" fillId="3" borderId="0" xfId="0" applyFont="1" applyFill="1" applyAlignment="1">
      <alignment horizontal="left"/>
    </xf>
    <xf numFmtId="0" fontId="1" fillId="3" borderId="12" xfId="10" applyFont="1" applyFill="1" applyBorder="1"/>
    <xf numFmtId="169" fontId="1" fillId="3" borderId="18" xfId="10" applyNumberFormat="1" applyFont="1" applyFill="1" applyBorder="1"/>
    <xf numFmtId="169" fontId="1" fillId="3" borderId="19" xfId="10" applyNumberFormat="1" applyFont="1" applyFill="1" applyBorder="1" applyAlignment="1">
      <alignment horizontal="center"/>
    </xf>
    <xf numFmtId="169" fontId="1" fillId="3" borderId="18" xfId="14" applyNumberFormat="1" applyFont="1" applyFill="1" applyBorder="1" applyProtection="1"/>
    <xf numFmtId="169" fontId="1" fillId="3" borderId="19" xfId="14" applyNumberFormat="1" applyFont="1" applyFill="1" applyBorder="1" applyAlignment="1" applyProtection="1">
      <alignment horizontal="center"/>
    </xf>
    <xf numFmtId="0" fontId="1" fillId="6" borderId="78" xfId="10" applyFont="1" applyFill="1" applyBorder="1" applyProtection="1">
      <protection locked="0"/>
    </xf>
    <xf numFmtId="169" fontId="1" fillId="6" borderId="67" xfId="14" applyNumberFormat="1" applyFont="1" applyFill="1" applyBorder="1" applyProtection="1">
      <protection locked="0"/>
    </xf>
    <xf numFmtId="166" fontId="1" fillId="6" borderId="70" xfId="0" applyNumberFormat="1" applyFont="1" applyFill="1" applyBorder="1" applyAlignment="1" applyProtection="1">
      <alignment horizontal="center"/>
      <protection locked="0"/>
    </xf>
    <xf numFmtId="0" fontId="1" fillId="6" borderId="79" xfId="10" applyFont="1" applyFill="1" applyBorder="1" applyProtection="1">
      <protection locked="0"/>
    </xf>
    <xf numFmtId="169" fontId="1" fillId="6" borderId="46" xfId="14" applyNumberFormat="1" applyFont="1" applyFill="1" applyBorder="1" applyProtection="1">
      <protection locked="0"/>
    </xf>
    <xf numFmtId="166" fontId="1" fillId="6" borderId="48" xfId="0" applyNumberFormat="1" applyFont="1" applyFill="1" applyBorder="1" applyAlignment="1" applyProtection="1">
      <alignment horizontal="center"/>
      <protection locked="0"/>
    </xf>
    <xf numFmtId="0" fontId="1" fillId="6" borderId="79" xfId="10" applyFont="1" applyFill="1" applyBorder="1" applyAlignment="1" applyProtection="1">
      <alignment horizontal="left"/>
      <protection locked="0"/>
    </xf>
    <xf numFmtId="0" fontId="1" fillId="6" borderId="80" xfId="10" applyFont="1" applyFill="1" applyBorder="1" applyAlignment="1" applyProtection="1">
      <alignment horizontal="left"/>
      <protection locked="0"/>
    </xf>
    <xf numFmtId="169" fontId="1" fillId="6" borderId="46" xfId="10" applyNumberFormat="1" applyFont="1" applyFill="1" applyBorder="1" applyProtection="1">
      <protection locked="0"/>
    </xf>
    <xf numFmtId="169" fontId="1" fillId="3" borderId="0" xfId="10" applyNumberFormat="1" applyFont="1" applyFill="1"/>
    <xf numFmtId="0" fontId="32" fillId="3" borderId="0" xfId="13" applyFont="1" applyFill="1" applyAlignment="1">
      <alignment vertical="center"/>
    </xf>
    <xf numFmtId="0" fontId="33" fillId="3" borderId="0" xfId="0" applyFont="1" applyFill="1"/>
    <xf numFmtId="0" fontId="33" fillId="3" borderId="0" xfId="26" applyFont="1" applyFill="1" applyAlignment="1">
      <alignment vertical="center"/>
    </xf>
    <xf numFmtId="166" fontId="32" fillId="3" borderId="0" xfId="7" applyNumberFormat="1" applyFont="1" applyFill="1" applyAlignment="1">
      <alignment horizontal="center"/>
    </xf>
    <xf numFmtId="0" fontId="25" fillId="7" borderId="97" xfId="10" applyFont="1" applyFill="1" applyBorder="1" applyAlignment="1" applyProtection="1">
      <alignment horizontal="center" vertical="center" wrapText="1"/>
      <protection locked="0"/>
    </xf>
    <xf numFmtId="0" fontId="25" fillId="7" borderId="98" xfId="10" applyFont="1" applyFill="1" applyBorder="1" applyAlignment="1" applyProtection="1">
      <alignment horizontal="center" vertical="center" wrapText="1"/>
      <protection locked="0"/>
    </xf>
    <xf numFmtId="164" fontId="25" fillId="7" borderId="98" xfId="10" applyNumberFormat="1" applyFont="1" applyFill="1" applyBorder="1" applyAlignment="1" applyProtection="1">
      <alignment horizontal="center" vertical="center" wrapText="1"/>
      <protection locked="0"/>
    </xf>
    <xf numFmtId="164" fontId="25" fillId="7" borderId="99" xfId="10" applyNumberFormat="1" applyFont="1" applyFill="1" applyBorder="1" applyAlignment="1" applyProtection="1">
      <alignment horizontal="center" vertical="center" wrapText="1"/>
      <protection locked="0"/>
    </xf>
    <xf numFmtId="164" fontId="29" fillId="3" borderId="0" xfId="10" applyNumberFormat="1" applyFont="1" applyFill="1" applyAlignment="1" applyProtection="1">
      <alignment horizontal="center"/>
      <protection locked="0"/>
    </xf>
    <xf numFmtId="164" fontId="29" fillId="3" borderId="0" xfId="10" applyNumberFormat="1" applyFont="1" applyFill="1" applyProtection="1">
      <protection locked="0"/>
    </xf>
    <xf numFmtId="164" fontId="29" fillId="3" borderId="0" xfId="10" applyNumberFormat="1" applyFont="1" applyFill="1"/>
    <xf numFmtId="9" fontId="29" fillId="3" borderId="0" xfId="10" applyNumberFormat="1" applyFont="1" applyFill="1" applyAlignment="1">
      <alignment horizontal="center"/>
    </xf>
    <xf numFmtId="164" fontId="32" fillId="3" borderId="0" xfId="10" applyNumberFormat="1" applyFont="1" applyFill="1"/>
    <xf numFmtId="164" fontId="32" fillId="3" borderId="9" xfId="10" applyNumberFormat="1" applyFont="1" applyFill="1" applyBorder="1"/>
    <xf numFmtId="170" fontId="32" fillId="3" borderId="0" xfId="7" applyNumberFormat="1" applyFont="1" applyFill="1"/>
    <xf numFmtId="164" fontId="29" fillId="3" borderId="0" xfId="10" quotePrefix="1" applyNumberFormat="1" applyFont="1" applyFill="1" applyAlignment="1" applyProtection="1">
      <alignment horizontal="center"/>
      <protection locked="0"/>
    </xf>
    <xf numFmtId="164" fontId="33" fillId="3" borderId="37" xfId="10" applyNumberFormat="1" applyFont="1" applyFill="1" applyBorder="1"/>
    <xf numFmtId="170" fontId="29" fillId="3" borderId="0" xfId="7" applyNumberFormat="1" applyFont="1" applyFill="1"/>
    <xf numFmtId="164" fontId="33" fillId="3" borderId="38" xfId="10" applyNumberFormat="1" applyFont="1" applyFill="1" applyBorder="1"/>
    <xf numFmtId="170" fontId="29" fillId="3" borderId="0" xfId="7" applyNumberFormat="1" applyFont="1" applyFill="1" applyAlignment="1">
      <alignment horizontal="center"/>
    </xf>
    <xf numFmtId="164" fontId="33" fillId="3" borderId="0" xfId="10" applyNumberFormat="1" applyFont="1" applyFill="1"/>
    <xf numFmtId="164" fontId="33" fillId="3" borderId="9" xfId="10" applyNumberFormat="1" applyFont="1" applyFill="1" applyBorder="1"/>
    <xf numFmtId="164" fontId="32" fillId="3" borderId="10" xfId="10" applyNumberFormat="1" applyFont="1" applyFill="1" applyBorder="1"/>
    <xf numFmtId="0" fontId="14" fillId="3" borderId="0" xfId="2" applyFont="1" applyFill="1" applyBorder="1" applyAlignment="1" applyProtection="1">
      <alignment horizontal="center" vertical="center"/>
    </xf>
    <xf numFmtId="0" fontId="13" fillId="3" borderId="0" xfId="0" applyFont="1" applyFill="1" applyAlignment="1">
      <alignment horizontal="left" vertical="top" wrapText="1"/>
    </xf>
    <xf numFmtId="0" fontId="21" fillId="3" borderId="0" xfId="13" applyFont="1" applyFill="1" applyAlignment="1">
      <alignment horizontal="center" vertical="center"/>
    </xf>
    <xf numFmtId="0" fontId="23" fillId="0" borderId="0" xfId="0" applyFont="1" applyAlignment="1">
      <alignment horizontal="left" vertical="top" wrapText="1"/>
    </xf>
    <xf numFmtId="0" fontId="13" fillId="0" borderId="0" xfId="0" applyFont="1" applyAlignment="1">
      <alignment horizontal="left" vertical="top" wrapText="1"/>
    </xf>
    <xf numFmtId="0" fontId="12" fillId="3" borderId="0" xfId="0" applyFont="1" applyFill="1" applyAlignment="1">
      <alignment horizontal="left" vertical="top" wrapText="1"/>
    </xf>
    <xf numFmtId="0" fontId="33" fillId="3" borderId="0" xfId="10" applyFont="1" applyFill="1" applyAlignment="1">
      <alignment horizontal="left" vertical="top" wrapText="1"/>
    </xf>
    <xf numFmtId="0" fontId="27" fillId="3" borderId="12" xfId="17" applyFont="1" applyFill="1" applyBorder="1" applyAlignment="1">
      <alignment horizontal="right"/>
    </xf>
    <xf numFmtId="0" fontId="27" fillId="3" borderId="0" xfId="17" applyFont="1" applyFill="1" applyAlignment="1">
      <alignment horizontal="right"/>
    </xf>
    <xf numFmtId="0" fontId="27" fillId="3" borderId="11" xfId="17" applyFont="1" applyFill="1" applyBorder="1" applyAlignment="1">
      <alignment horizontal="right"/>
    </xf>
    <xf numFmtId="0" fontId="32" fillId="3" borderId="12" xfId="17" applyFont="1" applyFill="1" applyBorder="1" applyAlignment="1">
      <alignment horizontal="right"/>
    </xf>
    <xf numFmtId="0" fontId="32" fillId="3" borderId="0" xfId="17" applyFont="1" applyFill="1" applyAlignment="1">
      <alignment horizontal="right"/>
    </xf>
    <xf numFmtId="0" fontId="29" fillId="3" borderId="12" xfId="17" applyFont="1" applyFill="1" applyBorder="1" applyAlignment="1">
      <alignment horizontal="left"/>
    </xf>
    <xf numFmtId="0" fontId="29" fillId="3" borderId="0" xfId="17" applyFont="1" applyFill="1" applyAlignment="1">
      <alignment horizontal="left"/>
    </xf>
    <xf numFmtId="0" fontId="32" fillId="3" borderId="11" xfId="17" applyFont="1" applyFill="1" applyBorder="1" applyAlignment="1">
      <alignment horizontal="right"/>
    </xf>
    <xf numFmtId="0" fontId="29" fillId="3" borderId="12" xfId="17" applyFont="1" applyFill="1" applyBorder="1" applyAlignment="1">
      <alignment horizontal="right"/>
    </xf>
    <xf numFmtId="0" fontId="29" fillId="3" borderId="0" xfId="17" applyFont="1" applyFill="1" applyAlignment="1">
      <alignment horizontal="right"/>
    </xf>
    <xf numFmtId="0" fontId="29" fillId="3" borderId="11" xfId="17" applyFont="1" applyFill="1" applyBorder="1" applyAlignment="1">
      <alignment horizontal="right"/>
    </xf>
    <xf numFmtId="164" fontId="32" fillId="3" borderId="12" xfId="17" applyNumberFormat="1" applyFont="1" applyFill="1" applyBorder="1" applyAlignment="1">
      <alignment horizontal="right"/>
    </xf>
    <xf numFmtId="164" fontId="32" fillId="3" borderId="0" xfId="17" applyNumberFormat="1" applyFont="1" applyFill="1" applyAlignment="1">
      <alignment horizontal="right"/>
    </xf>
    <xf numFmtId="0" fontId="25" fillId="7" borderId="94" xfId="17" applyFont="1" applyFill="1" applyBorder="1" applyAlignment="1">
      <alignment horizontal="center" vertical="center"/>
    </xf>
    <xf numFmtId="0" fontId="25" fillId="7" borderId="51" xfId="17" applyFont="1" applyFill="1" applyBorder="1" applyAlignment="1">
      <alignment horizontal="center" vertical="center"/>
    </xf>
    <xf numFmtId="0" fontId="29" fillId="3" borderId="12" xfId="17" applyFont="1" applyFill="1" applyBorder="1" applyAlignment="1">
      <alignment horizontal="center"/>
    </xf>
    <xf numFmtId="0" fontId="29" fillId="3" borderId="0" xfId="17" applyFont="1" applyFill="1" applyAlignment="1">
      <alignment horizontal="center"/>
    </xf>
    <xf numFmtId="0" fontId="39" fillId="3" borderId="0" xfId="11" applyFont="1" applyFill="1" applyAlignment="1">
      <alignment horizontal="left" vertical="center"/>
    </xf>
    <xf numFmtId="14" fontId="27" fillId="3" borderId="0" xfId="7" applyNumberFormat="1" applyFont="1" applyFill="1" applyAlignment="1">
      <alignment horizontal="left"/>
    </xf>
    <xf numFmtId="0" fontId="25" fillId="7" borderId="17" xfId="20" applyFont="1" applyFill="1" applyBorder="1" applyAlignment="1">
      <alignment horizontal="left" vertical="center"/>
    </xf>
    <xf numFmtId="0" fontId="25" fillId="7" borderId="50" xfId="20" applyFont="1" applyFill="1" applyBorder="1" applyAlignment="1">
      <alignment horizontal="left" vertical="center"/>
    </xf>
    <xf numFmtId="0" fontId="25" fillId="7" borderId="52" xfId="20" applyFont="1" applyFill="1" applyBorder="1" applyAlignment="1">
      <alignment horizontal="center" vertical="center"/>
    </xf>
    <xf numFmtId="0" fontId="25" fillId="7" borderId="39" xfId="20" applyFont="1" applyFill="1" applyBorder="1" applyAlignment="1">
      <alignment horizontal="center" vertical="center"/>
    </xf>
    <xf numFmtId="0" fontId="25" fillId="7" borderId="13" xfId="20" applyFont="1" applyFill="1" applyBorder="1" applyAlignment="1">
      <alignment horizontal="left" vertical="center" wrapText="1"/>
    </xf>
    <xf numFmtId="0" fontId="25" fillId="7" borderId="8" xfId="20" applyFont="1" applyFill="1" applyBorder="1" applyAlignment="1">
      <alignment horizontal="left" vertical="center" wrapText="1"/>
    </xf>
    <xf numFmtId="0" fontId="25" fillId="7" borderId="6" xfId="20" applyFont="1" applyFill="1" applyBorder="1" applyAlignment="1">
      <alignment horizontal="left" vertical="center" wrapText="1"/>
    </xf>
    <xf numFmtId="0" fontId="25" fillId="7" borderId="1" xfId="20" applyFont="1" applyFill="1" applyBorder="1" applyAlignment="1">
      <alignment horizontal="left" vertical="center" wrapText="1"/>
    </xf>
    <xf numFmtId="0" fontId="25" fillId="7" borderId="60" xfId="20" applyFont="1" applyFill="1" applyBorder="1" applyAlignment="1">
      <alignment horizontal="center" vertical="center"/>
    </xf>
    <xf numFmtId="0" fontId="25" fillId="7" borderId="61" xfId="20" applyFont="1" applyFill="1" applyBorder="1" applyAlignment="1">
      <alignment horizontal="center" vertical="center"/>
    </xf>
    <xf numFmtId="0" fontId="25" fillId="7" borderId="62" xfId="20" applyFont="1" applyFill="1" applyBorder="1" applyAlignment="1">
      <alignment horizontal="center" vertical="center"/>
    </xf>
    <xf numFmtId="0" fontId="25" fillId="7" borderId="63" xfId="20" applyFont="1" applyFill="1" applyBorder="1" applyAlignment="1">
      <alignment horizontal="center" vertical="center"/>
    </xf>
    <xf numFmtId="0" fontId="25" fillId="7" borderId="64" xfId="20" applyFont="1" applyFill="1" applyBorder="1" applyAlignment="1">
      <alignment horizontal="center" vertical="center"/>
    </xf>
    <xf numFmtId="0" fontId="25" fillId="7" borderId="65" xfId="20" applyFont="1" applyFill="1" applyBorder="1" applyAlignment="1">
      <alignment horizontal="center" vertical="center"/>
    </xf>
    <xf numFmtId="9" fontId="32" fillId="3" borderId="14" xfId="20" applyNumberFormat="1" applyFont="1" applyFill="1" applyBorder="1" applyAlignment="1">
      <alignment horizontal="center" vertical="center" wrapText="1"/>
    </xf>
    <xf numFmtId="9" fontId="32" fillId="3" borderId="15" xfId="20" applyNumberFormat="1" applyFont="1" applyFill="1" applyBorder="1" applyAlignment="1">
      <alignment horizontal="center" vertical="center" wrapText="1"/>
    </xf>
    <xf numFmtId="9" fontId="32" fillId="3" borderId="16" xfId="20" applyNumberFormat="1" applyFont="1" applyFill="1" applyBorder="1" applyAlignment="1">
      <alignment horizontal="center" vertical="center" wrapText="1"/>
    </xf>
    <xf numFmtId="9" fontId="32" fillId="3" borderId="14" xfId="20" applyNumberFormat="1" applyFont="1" applyFill="1" applyBorder="1" applyAlignment="1">
      <alignment horizontal="center" vertical="center"/>
    </xf>
    <xf numFmtId="9" fontId="32" fillId="3" borderId="15" xfId="20" applyNumberFormat="1" applyFont="1" applyFill="1" applyBorder="1" applyAlignment="1">
      <alignment horizontal="center" vertical="center"/>
    </xf>
    <xf numFmtId="9" fontId="32" fillId="3" borderId="16" xfId="20" applyNumberFormat="1" applyFont="1" applyFill="1" applyBorder="1" applyAlignment="1">
      <alignment horizontal="center" vertical="center"/>
    </xf>
    <xf numFmtId="0" fontId="25" fillId="7" borderId="14" xfId="10" applyFont="1" applyFill="1" applyBorder="1" applyAlignment="1">
      <alignment horizontal="left" vertical="center" wrapText="1"/>
    </xf>
    <xf numFmtId="0" fontId="25" fillId="7" borderId="15" xfId="10" applyFont="1" applyFill="1" applyBorder="1" applyAlignment="1">
      <alignment horizontal="left" vertical="center" wrapText="1"/>
    </xf>
    <xf numFmtId="0" fontId="25" fillId="7" borderId="16" xfId="10" applyFont="1" applyFill="1" applyBorder="1" applyAlignment="1">
      <alignment horizontal="left" vertical="center" wrapText="1"/>
    </xf>
    <xf numFmtId="0" fontId="27" fillId="3" borderId="12" xfId="10" applyFont="1" applyFill="1" applyBorder="1" applyAlignment="1">
      <alignment horizontal="left"/>
    </xf>
    <xf numFmtId="0" fontId="27" fillId="3" borderId="0" xfId="10" applyFont="1" applyFill="1" applyAlignment="1">
      <alignment horizontal="left"/>
    </xf>
    <xf numFmtId="0" fontId="27" fillId="3" borderId="11" xfId="10" applyFont="1" applyFill="1" applyBorder="1" applyAlignment="1">
      <alignment horizontal="left"/>
    </xf>
    <xf numFmtId="0" fontId="25" fillId="7" borderId="27" xfId="10" applyFont="1" applyFill="1" applyBorder="1" applyAlignment="1">
      <alignment horizontal="left" vertical="center" wrapText="1"/>
    </xf>
    <xf numFmtId="0" fontId="1" fillId="3" borderId="12" xfId="10" applyFont="1" applyFill="1" applyBorder="1" applyAlignment="1">
      <alignment horizontal="left"/>
    </xf>
    <xf numFmtId="0" fontId="1" fillId="3" borderId="0" xfId="10" applyFont="1" applyFill="1" applyAlignment="1">
      <alignment horizontal="left"/>
    </xf>
    <xf numFmtId="0" fontId="1" fillId="3" borderId="11" xfId="10" applyFont="1" applyFill="1" applyBorder="1" applyAlignment="1">
      <alignment horizontal="left"/>
    </xf>
    <xf numFmtId="0" fontId="27" fillId="3" borderId="0" xfId="10" applyFont="1" applyFill="1" applyAlignment="1">
      <alignment horizontal="left" vertical="center" wrapText="1"/>
    </xf>
    <xf numFmtId="0" fontId="27" fillId="3" borderId="12" xfId="10" applyFont="1" applyFill="1" applyBorder="1" applyAlignment="1">
      <alignment horizontal="center"/>
    </xf>
    <xf numFmtId="0" fontId="27" fillId="3" borderId="0" xfId="10" applyFont="1" applyFill="1" applyAlignment="1">
      <alignment horizontal="center"/>
    </xf>
    <xf numFmtId="0" fontId="27" fillId="3" borderId="11" xfId="10" applyFont="1" applyFill="1" applyBorder="1" applyAlignment="1">
      <alignment horizontal="center"/>
    </xf>
    <xf numFmtId="0" fontId="25" fillId="7" borderId="88" xfId="10" applyFont="1" applyFill="1" applyBorder="1" applyAlignment="1">
      <alignment horizontal="center" vertical="center"/>
    </xf>
    <xf numFmtId="0" fontId="25" fillId="7" borderId="89" xfId="10" applyFont="1" applyFill="1" applyBorder="1" applyAlignment="1">
      <alignment horizontal="center" vertical="center"/>
    </xf>
    <xf numFmtId="0" fontId="37" fillId="3" borderId="13" xfId="10" applyFont="1" applyFill="1" applyBorder="1" applyAlignment="1">
      <alignment horizontal="left"/>
    </xf>
    <xf numFmtId="0" fontId="37" fillId="3" borderId="35" xfId="10" applyFont="1" applyFill="1" applyBorder="1" applyAlignment="1">
      <alignment horizontal="left"/>
    </xf>
    <xf numFmtId="0" fontId="25" fillId="7" borderId="85" xfId="10" applyFont="1" applyFill="1" applyBorder="1" applyAlignment="1">
      <alignment horizontal="center" vertical="center" wrapText="1"/>
    </xf>
    <xf numFmtId="0" fontId="25" fillId="7" borderId="86" xfId="10" applyFont="1" applyFill="1" applyBorder="1" applyAlignment="1">
      <alignment horizontal="center" vertical="center" wrapText="1"/>
    </xf>
    <xf numFmtId="0" fontId="25" fillId="7" borderId="87" xfId="10" applyFont="1" applyFill="1" applyBorder="1" applyAlignment="1">
      <alignment horizontal="center" vertical="center" wrapText="1"/>
    </xf>
    <xf numFmtId="0" fontId="25" fillId="7" borderId="14" xfId="10" applyFont="1" applyFill="1" applyBorder="1" applyAlignment="1">
      <alignment horizontal="center" vertical="center"/>
    </xf>
    <xf numFmtId="0" fontId="25" fillId="7" borderId="15" xfId="10" applyFont="1" applyFill="1" applyBorder="1" applyAlignment="1">
      <alignment horizontal="center" vertical="center"/>
    </xf>
    <xf numFmtId="0" fontId="25" fillId="7" borderId="16" xfId="10" applyFont="1" applyFill="1" applyBorder="1" applyAlignment="1">
      <alignment horizontal="center" vertical="center"/>
    </xf>
    <xf numFmtId="0" fontId="1" fillId="3" borderId="12" xfId="10" applyFont="1" applyFill="1" applyBorder="1" applyAlignment="1">
      <alignment horizontal="left" vertical="center" wrapText="1"/>
    </xf>
    <xf numFmtId="0" fontId="1" fillId="3" borderId="0" xfId="10" applyFont="1" applyFill="1" applyAlignment="1">
      <alignment horizontal="left" vertical="center" wrapText="1"/>
    </xf>
    <xf numFmtId="0" fontId="27" fillId="3" borderId="13" xfId="10" applyFont="1" applyFill="1" applyBorder="1" applyAlignment="1">
      <alignment horizontal="left" vertical="center" wrapText="1"/>
    </xf>
    <xf numFmtId="0" fontId="27" fillId="3" borderId="8" xfId="10" applyFont="1" applyFill="1" applyBorder="1" applyAlignment="1">
      <alignment horizontal="left" vertical="center" wrapText="1"/>
    </xf>
    <xf numFmtId="0" fontId="27" fillId="3" borderId="12" xfId="10" applyFont="1" applyFill="1" applyBorder="1" applyAlignment="1">
      <alignment horizontal="left" vertical="center" wrapText="1"/>
    </xf>
    <xf numFmtId="0" fontId="25" fillId="7" borderId="14" xfId="10" applyFont="1" applyFill="1" applyBorder="1" applyAlignment="1">
      <alignment horizontal="center" vertical="center" wrapText="1"/>
    </xf>
    <xf numFmtId="0" fontId="25" fillId="7" borderId="15" xfId="10" applyFont="1" applyFill="1" applyBorder="1" applyAlignment="1">
      <alignment horizontal="center" vertical="center" wrapText="1"/>
    </xf>
    <xf numFmtId="0" fontId="25" fillId="7" borderId="16" xfId="10" applyFont="1" applyFill="1" applyBorder="1" applyAlignment="1">
      <alignment horizontal="center" vertical="center" wrapText="1"/>
    </xf>
    <xf numFmtId="0" fontId="27" fillId="3" borderId="0" xfId="10" applyFont="1" applyFill="1" applyAlignment="1">
      <alignment horizontal="left" vertical="top" wrapText="1"/>
    </xf>
    <xf numFmtId="0" fontId="27" fillId="3" borderId="6" xfId="10" applyFont="1" applyFill="1" applyBorder="1" applyAlignment="1">
      <alignment horizontal="left" vertical="center" wrapText="1"/>
    </xf>
    <xf numFmtId="0" fontId="27" fillId="3" borderId="1" xfId="10" applyFont="1" applyFill="1" applyBorder="1" applyAlignment="1">
      <alignment horizontal="left" vertical="center" wrapText="1"/>
    </xf>
    <xf numFmtId="0" fontId="25" fillId="7" borderId="14" xfId="10" applyFont="1" applyFill="1" applyBorder="1" applyAlignment="1">
      <alignment horizontal="left"/>
    </xf>
    <xf numFmtId="0" fontId="25" fillId="7" borderId="15" xfId="10" applyFont="1" applyFill="1" applyBorder="1" applyAlignment="1">
      <alignment horizontal="left"/>
    </xf>
    <xf numFmtId="0" fontId="25" fillId="7" borderId="16" xfId="10" applyFont="1" applyFill="1" applyBorder="1" applyAlignment="1">
      <alignment horizontal="left"/>
    </xf>
  </cellXfs>
  <cellStyles count="28">
    <cellStyle name="Euro" xfId="1" xr:uid="{00000000-0005-0000-0000-000000000000}"/>
    <cellStyle name="Hyperlink" xfId="2" builtinId="8"/>
    <cellStyle name="Normal 2 2" xfId="3" xr:uid="{00000000-0005-0000-0000-000002000000}"/>
    <cellStyle name="Normal 2 2 2" xfId="18" xr:uid="{00000000-0005-0000-0000-000003000000}"/>
    <cellStyle name="Normal 2 2 2 2" xfId="22" xr:uid="{00000000-0005-0000-0000-000004000000}"/>
    <cellStyle name="Normal 2 2 3" xfId="23" xr:uid="{00000000-0005-0000-0000-000005000000}"/>
    <cellStyle name="Procent" xfId="4" builtinId="5"/>
    <cellStyle name="Procent 2" xfId="5" xr:uid="{00000000-0005-0000-0000-000007000000}"/>
    <cellStyle name="Procent 2 2" xfId="6" xr:uid="{00000000-0005-0000-0000-000008000000}"/>
    <cellStyle name="Standaard" xfId="0" builtinId="0"/>
    <cellStyle name="Standaard 2" xfId="7" xr:uid="{00000000-0005-0000-0000-00000A000000}"/>
    <cellStyle name="Standaard 3" xfId="8" xr:uid="{00000000-0005-0000-0000-00000B000000}"/>
    <cellStyle name="Standaard 3 2" xfId="19" xr:uid="{00000000-0005-0000-0000-00000C000000}"/>
    <cellStyle name="Standaard 4" xfId="9" xr:uid="{00000000-0005-0000-0000-00000D000000}"/>
    <cellStyle name="Standaard 4 2" xfId="20" xr:uid="{00000000-0005-0000-0000-00000E000000}"/>
    <cellStyle name="Standaard_Begrotingsmodel NZa" xfId="27" xr:uid="{A46AC2B6-14F9-4D8D-A2BC-54B49D2EB57C}"/>
    <cellStyle name="Standaard_Gemeente Nijmegen-begrotingsmodel" xfId="10" xr:uid="{00000000-0005-0000-0000-000010000000}"/>
    <cellStyle name="Standaard_Gemeente Nijmegen-begrotingsmodel 2" xfId="17" xr:uid="{00000000-0005-0000-0000-000011000000}"/>
    <cellStyle name="Standard 2" xfId="11" xr:uid="{00000000-0005-0000-0000-000012000000}"/>
    <cellStyle name="Standard 2 2" xfId="21" xr:uid="{00000000-0005-0000-0000-000013000000}"/>
    <cellStyle name="Standard 2 2 2" xfId="24" xr:uid="{00000000-0005-0000-0000-000014000000}"/>
    <cellStyle name="Standard 2 3" xfId="25" xr:uid="{00000000-0005-0000-0000-000015000000}"/>
    <cellStyle name="Standard 2 4" xfId="26" xr:uid="{FE7EBE32-78CF-4986-A7D1-B5E223202CA8}"/>
    <cellStyle name="Standard_Ecklohn Baden Württemberg" xfId="12" xr:uid="{00000000-0005-0000-0000-000016000000}"/>
    <cellStyle name="Standard_Ecklohn Baden Württemberg 2" xfId="13" xr:uid="{00000000-0005-0000-0000-000017000000}"/>
    <cellStyle name="Valuta" xfId="14" builtinId="4"/>
    <cellStyle name="Valuta 2" xfId="15" xr:uid="{00000000-0005-0000-0000-000019000000}"/>
    <cellStyle name="Valuta 2 2" xfId="16" xr:uid="{00000000-0005-0000-0000-00001A000000}"/>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2C415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8FA7CC"/>
      <rgbColor rgb="00F0F1F3"/>
      <rgbColor rgb="00E6E7E9"/>
      <rgbColor rgb="008C4F3F"/>
      <rgbColor rgb="00FFFFFF"/>
      <rgbColor rgb="00273524"/>
      <rgbColor rgb="008FA7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FA7CC"/>
      <color rgb="FFF0F1F3"/>
      <color rgb="FF92A7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313951</xdr:colOff>
      <xdr:row>10</xdr:row>
      <xdr:rowOff>153895</xdr:rowOff>
    </xdr:from>
    <xdr:to>
      <xdr:col>28</xdr:col>
      <xdr:colOff>432546</xdr:colOff>
      <xdr:row>11</xdr:row>
      <xdr:rowOff>121770</xdr:rowOff>
    </xdr:to>
    <xdr:sp macro="" textlink="">
      <xdr:nvSpPr>
        <xdr:cNvPr id="2" name="Rechthoek 1">
          <a:extLst>
            <a:ext uri="{FF2B5EF4-FFF2-40B4-BE49-F238E27FC236}">
              <a16:creationId xmlns:a16="http://schemas.microsoft.com/office/drawing/2014/main" id="{00000000-0008-0000-0000-000002000000}"/>
            </a:ext>
          </a:extLst>
        </xdr:cNvPr>
        <xdr:cNvSpPr/>
      </xdr:nvSpPr>
      <xdr:spPr>
        <a:xfrm>
          <a:off x="10522510" y="1958042"/>
          <a:ext cx="1138330" cy="158375"/>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nl-NL" sz="1100">
            <a:solidFill>
              <a:schemeClr val="lt1"/>
            </a:solidFill>
            <a:latin typeface="+mn-lt"/>
            <a:ea typeface="+mn-ea"/>
            <a:cs typeface="+mn-cs"/>
          </a:endParaRPr>
        </a:p>
      </xdr:txBody>
    </xdr:sp>
    <xdr:clientData/>
  </xdr:twoCellAnchor>
  <xdr:twoCellAnchor editAs="oneCell">
    <xdr:from>
      <xdr:col>29</xdr:col>
      <xdr:colOff>362398</xdr:colOff>
      <xdr:row>1</xdr:row>
      <xdr:rowOff>18602</xdr:rowOff>
    </xdr:from>
    <xdr:to>
      <xdr:col>31</xdr:col>
      <xdr:colOff>56029</xdr:colOff>
      <xdr:row>8</xdr:row>
      <xdr:rowOff>22241</xdr:rowOff>
    </xdr:to>
    <xdr:pic>
      <xdr:nvPicPr>
        <xdr:cNvPr id="3" name="Afbeelding 2" descr="Afbeelding met tekst, Lettertype, Graphics, grafische vormgeving&#10;&#10;Door AI gegenereerde inhoud is mogelijk onjuist.">
          <a:extLst>
            <a:ext uri="{FF2B5EF4-FFF2-40B4-BE49-F238E27FC236}">
              <a16:creationId xmlns:a16="http://schemas.microsoft.com/office/drawing/2014/main" id="{8D7CA763-E6A2-7FC5-6CDC-A1BB614B28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99222" y="186690"/>
          <a:ext cx="836631" cy="118025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3436130</xdr:colOff>
      <xdr:row>0</xdr:row>
      <xdr:rowOff>92196</xdr:rowOff>
    </xdr:from>
    <xdr:to>
      <xdr:col>7</xdr:col>
      <xdr:colOff>4311290</xdr:colOff>
      <xdr:row>7</xdr:row>
      <xdr:rowOff>118193</xdr:rowOff>
    </xdr:to>
    <xdr:pic>
      <xdr:nvPicPr>
        <xdr:cNvPr id="2" name="Afbeelding 1" descr="Afbeelding met tekst, Lettertype, Graphics, grafische vormgeving&#10;&#10;Door AI gegenereerde inhoud is mogelijk onjuist.">
          <a:extLst>
            <a:ext uri="{FF2B5EF4-FFF2-40B4-BE49-F238E27FC236}">
              <a16:creationId xmlns:a16="http://schemas.microsoft.com/office/drawing/2014/main" id="{CB3E2F64-D2AB-456C-82AA-1561AF81A5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2198" y="92196"/>
          <a:ext cx="875160" cy="129888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0</xdr:row>
      <xdr:rowOff>82924</xdr:rowOff>
    </xdr:from>
    <xdr:to>
      <xdr:col>15</xdr:col>
      <xdr:colOff>336636</xdr:colOff>
      <xdr:row>7</xdr:row>
      <xdr:rowOff>105111</xdr:rowOff>
    </xdr:to>
    <xdr:pic>
      <xdr:nvPicPr>
        <xdr:cNvPr id="2" name="Afbeelding 1" descr="Afbeelding met tekst, Lettertype, Graphics, grafische vormgeving&#10;&#10;Door AI gegenereerde inhoud is mogelijk onjuist.">
          <a:extLst>
            <a:ext uri="{FF2B5EF4-FFF2-40B4-BE49-F238E27FC236}">
              <a16:creationId xmlns:a16="http://schemas.microsoft.com/office/drawing/2014/main" id="{CBE27BCB-56AA-D087-AAE5-26EDE9BA7C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79700" y="82924"/>
          <a:ext cx="841461" cy="1279487"/>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212911</xdr:colOff>
      <xdr:row>0</xdr:row>
      <xdr:rowOff>82924</xdr:rowOff>
    </xdr:from>
    <xdr:to>
      <xdr:col>19</xdr:col>
      <xdr:colOff>1355</xdr:colOff>
      <xdr:row>7</xdr:row>
      <xdr:rowOff>110826</xdr:rowOff>
    </xdr:to>
    <xdr:pic>
      <xdr:nvPicPr>
        <xdr:cNvPr id="3" name="Afbeelding 2" descr="Afbeelding met tekst, Lettertype, Graphics, grafische vormgeving&#10;&#10;Door AI gegenereerde inhoud is mogelijk onjuist.">
          <a:extLst>
            <a:ext uri="{FF2B5EF4-FFF2-40B4-BE49-F238E27FC236}">
              <a16:creationId xmlns:a16="http://schemas.microsoft.com/office/drawing/2014/main" id="{4F01AA88-0177-46BA-8307-9842523C6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5611" y="82924"/>
          <a:ext cx="855244" cy="129472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235884</xdr:colOff>
      <xdr:row>0</xdr:row>
      <xdr:rowOff>136712</xdr:rowOff>
    </xdr:from>
    <xdr:to>
      <xdr:col>12</xdr:col>
      <xdr:colOff>1089223</xdr:colOff>
      <xdr:row>7</xdr:row>
      <xdr:rowOff>168424</xdr:rowOff>
    </xdr:to>
    <xdr:pic>
      <xdr:nvPicPr>
        <xdr:cNvPr id="3" name="Afbeelding 2" descr="Afbeelding met tekst, Lettertype, Graphics, grafische vormgeving&#10;&#10;Door AI gegenereerde inhoud is mogelijk onjuist.">
          <a:extLst>
            <a:ext uri="{FF2B5EF4-FFF2-40B4-BE49-F238E27FC236}">
              <a16:creationId xmlns:a16="http://schemas.microsoft.com/office/drawing/2014/main" id="{7B202342-70AD-4799-B0C8-E95B75188B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94684" y="136712"/>
          <a:ext cx="853339" cy="129853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2524125</xdr:colOff>
      <xdr:row>1</xdr:row>
      <xdr:rowOff>95250</xdr:rowOff>
    </xdr:from>
    <xdr:to>
      <xdr:col>8</xdr:col>
      <xdr:colOff>5614</xdr:colOff>
      <xdr:row>8</xdr:row>
      <xdr:rowOff>126962</xdr:rowOff>
    </xdr:to>
    <xdr:pic>
      <xdr:nvPicPr>
        <xdr:cNvPr id="3" name="Afbeelding 2" descr="Afbeelding met tekst, Lettertype, Graphics, grafische vormgeving&#10;&#10;Door AI gegenereerde inhoud is mogelijk onjuist.">
          <a:extLst>
            <a:ext uri="{FF2B5EF4-FFF2-40B4-BE49-F238E27FC236}">
              <a16:creationId xmlns:a16="http://schemas.microsoft.com/office/drawing/2014/main" id="{79EA8A15-75FC-45C9-9E10-4CFC728859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325" y="276225"/>
          <a:ext cx="853339" cy="129853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400050</xdr:colOff>
      <xdr:row>0</xdr:row>
      <xdr:rowOff>41686</xdr:rowOff>
    </xdr:from>
    <xdr:to>
      <xdr:col>7</xdr:col>
      <xdr:colOff>1273549</xdr:colOff>
      <xdr:row>7</xdr:row>
      <xdr:rowOff>119745</xdr:rowOff>
    </xdr:to>
    <xdr:pic>
      <xdr:nvPicPr>
        <xdr:cNvPr id="2" name="Afbeelding 1" descr="Afbeelding met tekst, Lettertype, Graphics, grafische vormgeving&#10;&#10;Door AI gegenereerde inhoud is mogelijk onjuist.">
          <a:extLst>
            <a:ext uri="{FF2B5EF4-FFF2-40B4-BE49-F238E27FC236}">
              <a16:creationId xmlns:a16="http://schemas.microsoft.com/office/drawing/2014/main" id="{D092C5FF-5FEF-4A3E-879A-8CAAB80894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41686"/>
          <a:ext cx="873499" cy="134488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115981</xdr:colOff>
      <xdr:row>0</xdr:row>
      <xdr:rowOff>71718</xdr:rowOff>
    </xdr:from>
    <xdr:to>
      <xdr:col>8</xdr:col>
      <xdr:colOff>181210</xdr:colOff>
      <xdr:row>7</xdr:row>
      <xdr:rowOff>101525</xdr:rowOff>
    </xdr:to>
    <xdr:pic>
      <xdr:nvPicPr>
        <xdr:cNvPr id="2" name="Afbeelding 1" descr="Afbeelding met tekst, Lettertype, Graphics, grafische vormgeving&#10;&#10;Door AI gegenereerde inhoud is mogelijk onjuist.">
          <a:extLst>
            <a:ext uri="{FF2B5EF4-FFF2-40B4-BE49-F238E27FC236}">
              <a16:creationId xmlns:a16="http://schemas.microsoft.com/office/drawing/2014/main" id="{8EC8C932-5331-4085-8770-9F45E71506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9681" y="71718"/>
          <a:ext cx="836754" cy="129663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19</xdr:col>
      <xdr:colOff>91889</xdr:colOff>
      <xdr:row>0</xdr:row>
      <xdr:rowOff>95250</xdr:rowOff>
    </xdr:from>
    <xdr:to>
      <xdr:col>19</xdr:col>
      <xdr:colOff>942090</xdr:colOff>
      <xdr:row>7</xdr:row>
      <xdr:rowOff>121247</xdr:rowOff>
    </xdr:to>
    <xdr:pic>
      <xdr:nvPicPr>
        <xdr:cNvPr id="2" name="Afbeelding 1" descr="Afbeelding met tekst, Lettertype, Graphics, grafische vormgeving&#10;&#10;Door AI gegenereerde inhoud is mogelijk onjuist.">
          <a:extLst>
            <a:ext uri="{FF2B5EF4-FFF2-40B4-BE49-F238E27FC236}">
              <a16:creationId xmlns:a16="http://schemas.microsoft.com/office/drawing/2014/main" id="{BBF03076-08DE-4002-9C4E-F7FE8C68E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7264" y="95250"/>
          <a:ext cx="850201" cy="129282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ijnijssel-my.sharepoint.com/Projecten/Catering/981.035Fuji/corresp/Model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Inzet personeelscalculatie"/>
      <sheetName val="Salarisschalen"/>
      <sheetName val="Hulpbestand inzet personeel"/>
      <sheetName val="Uitgangspunte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inzet"/>
      <sheetName val="Calculatie"/>
      <sheetName val="Offerteformulier 1"/>
      <sheetName val="Offerteformulier 2"/>
      <sheetName val="Werkrooster"/>
      <sheetName val="Alg. kosten"/>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HTC kleuren">
      <a:dk1>
        <a:sysClr val="windowText" lastClr="000000"/>
      </a:dk1>
      <a:lt1>
        <a:sysClr val="window" lastClr="FFFFFF"/>
      </a:lt1>
      <a:dk2>
        <a:srgbClr val="1F497D"/>
      </a:dk2>
      <a:lt2>
        <a:srgbClr val="EEECE1"/>
      </a:lt2>
      <a:accent1>
        <a:srgbClr val="8FA7CC"/>
      </a:accent1>
      <a:accent2>
        <a:srgbClr val="2C4154"/>
      </a:accent2>
      <a:accent3>
        <a:srgbClr val="F0F1F3"/>
      </a:accent3>
      <a:accent4>
        <a:srgbClr val="E6E7E9"/>
      </a:accent4>
      <a:accent5>
        <a:srgbClr val="FFFFFF"/>
      </a:accent5>
      <a:accent6>
        <a:srgbClr val="FFFFFF"/>
      </a:accent6>
      <a:hlink>
        <a:srgbClr val="FFFFFF"/>
      </a:hlink>
      <a:folHlink>
        <a:srgbClr val="FFFFFF"/>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75"/>
  <sheetViews>
    <sheetView topLeftCell="C13" zoomScale="90" zoomScaleNormal="90" zoomScaleSheetLayoutView="100" zoomScalePageLayoutView="85" workbookViewId="0">
      <selection activeCell="AK24" sqref="AK24"/>
    </sheetView>
  </sheetViews>
  <sheetFormatPr defaultColWidth="8.85546875" defaultRowHeight="12.75" x14ac:dyDescent="0.2"/>
  <cols>
    <col min="1" max="1" width="2.7109375" style="5" customWidth="1"/>
    <col min="2" max="2" width="4.42578125" style="5" customWidth="1"/>
    <col min="3" max="3" width="2.42578125" style="5" customWidth="1"/>
    <col min="4" max="9" width="4.42578125" style="5" customWidth="1"/>
    <col min="10" max="13" width="5.7109375" style="5" customWidth="1"/>
    <col min="14" max="16" width="4.42578125" style="5" customWidth="1"/>
    <col min="17" max="17" width="20.28515625" style="5" customWidth="1"/>
    <col min="18" max="20" width="6.28515625" style="5" customWidth="1"/>
    <col min="21" max="22" width="4.42578125" style="5" customWidth="1"/>
    <col min="23" max="23" width="12.42578125" style="5" customWidth="1"/>
    <col min="24" max="24" width="14" style="5" bestFit="1" customWidth="1"/>
    <col min="25" max="26" width="3.7109375" style="5" customWidth="1"/>
    <col min="27" max="27" width="8.42578125" style="5" customWidth="1"/>
    <col min="28" max="28" width="6.85546875" style="5" customWidth="1"/>
    <col min="29" max="29" width="8.85546875" style="5" customWidth="1"/>
    <col min="30" max="30" width="13" style="5" customWidth="1"/>
    <col min="31" max="31" width="3.7109375" style="5" customWidth="1"/>
    <col min="32" max="32" width="4.42578125" style="5" customWidth="1"/>
    <col min="33" max="33" width="2.85546875" style="5" customWidth="1"/>
    <col min="34" max="44" width="8.85546875" style="5"/>
    <col min="45" max="46" width="8.85546875" style="4"/>
    <col min="47" max="16384" width="8.85546875" style="5"/>
  </cols>
  <sheetData>
    <row r="1" spans="1:44" ht="14.25" customHeight="1" x14ac:dyDescent="0.2">
      <c r="A1" s="1"/>
      <c r="B1" s="2"/>
      <c r="C1" s="2"/>
      <c r="D1" s="2"/>
      <c r="E1" s="2"/>
      <c r="F1" s="2"/>
      <c r="G1" s="2"/>
      <c r="H1" s="2"/>
      <c r="I1" s="3"/>
      <c r="J1" s="3"/>
      <c r="K1" s="3"/>
      <c r="L1" s="3"/>
      <c r="M1" s="3"/>
      <c r="N1" s="3"/>
      <c r="O1" s="3"/>
      <c r="P1" s="3"/>
      <c r="Q1" s="3"/>
      <c r="R1" s="3"/>
      <c r="S1" s="3"/>
      <c r="T1" s="3"/>
      <c r="U1" s="3"/>
      <c r="V1" s="3"/>
      <c r="W1" s="3"/>
      <c r="X1" s="3"/>
      <c r="Y1" s="3"/>
      <c r="Z1" s="3"/>
      <c r="AA1" s="3"/>
      <c r="AB1" s="3"/>
      <c r="AC1" s="3"/>
      <c r="AD1" s="3"/>
      <c r="AE1" s="3"/>
      <c r="AF1" s="3"/>
      <c r="AG1" s="1"/>
      <c r="AH1" s="4"/>
      <c r="AI1" s="4"/>
      <c r="AJ1" s="4"/>
      <c r="AK1" s="4"/>
      <c r="AL1" s="4"/>
      <c r="AM1" s="4"/>
      <c r="AN1" s="4"/>
      <c r="AO1" s="4"/>
      <c r="AP1" s="4"/>
      <c r="AQ1" s="4"/>
      <c r="AR1" s="4"/>
    </row>
    <row r="2" spans="1:44" ht="14.25" customHeight="1" x14ac:dyDescent="0.2">
      <c r="A2" s="1"/>
      <c r="C2" s="4"/>
      <c r="E2" s="4"/>
      <c r="F2" s="4"/>
      <c r="G2" s="4"/>
      <c r="H2" s="6"/>
      <c r="I2" s="7"/>
      <c r="J2" s="7"/>
      <c r="K2" s="4"/>
      <c r="L2" s="4"/>
      <c r="M2" s="7"/>
      <c r="N2" s="7"/>
      <c r="O2" s="7"/>
      <c r="P2" s="7"/>
      <c r="Q2" s="7"/>
      <c r="R2" s="7"/>
      <c r="S2" s="7"/>
      <c r="T2" s="7"/>
      <c r="U2" s="7"/>
      <c r="V2" s="7"/>
      <c r="W2" s="7"/>
      <c r="X2" s="7"/>
      <c r="Y2" s="7"/>
      <c r="Z2" s="7"/>
      <c r="AA2" s="7"/>
      <c r="AB2" s="7"/>
      <c r="AC2" s="7"/>
      <c r="AD2" s="7"/>
      <c r="AE2" s="7"/>
      <c r="AF2" s="7"/>
      <c r="AG2" s="1"/>
      <c r="AH2" s="4"/>
      <c r="AI2" s="4"/>
      <c r="AJ2" s="4"/>
      <c r="AK2" s="4"/>
      <c r="AL2" s="4"/>
      <c r="AM2" s="4"/>
      <c r="AN2" s="4"/>
      <c r="AO2" s="4"/>
      <c r="AP2" s="4"/>
      <c r="AQ2" s="4"/>
      <c r="AR2" s="4"/>
    </row>
    <row r="3" spans="1:44" ht="14.25" customHeight="1" x14ac:dyDescent="0.2">
      <c r="A3" s="1"/>
      <c r="B3" s="4"/>
      <c r="C3" s="4"/>
      <c r="D3" s="4"/>
      <c r="E3" s="4"/>
      <c r="F3" s="4"/>
      <c r="G3" s="4"/>
      <c r="H3" s="6"/>
      <c r="I3" s="7"/>
      <c r="J3" s="7"/>
      <c r="K3" s="7"/>
      <c r="L3" s="7"/>
      <c r="M3" s="7"/>
      <c r="N3" s="7"/>
      <c r="O3" s="7"/>
      <c r="P3" s="7"/>
      <c r="Q3" s="7"/>
      <c r="R3" s="7"/>
      <c r="S3" s="7"/>
      <c r="T3" s="7"/>
      <c r="U3" s="7"/>
      <c r="V3" s="7"/>
      <c r="W3" s="7"/>
      <c r="X3" s="7"/>
      <c r="Y3" s="7"/>
      <c r="Z3" s="7"/>
      <c r="AA3" s="7"/>
      <c r="AB3" s="7"/>
      <c r="AC3" s="7"/>
      <c r="AD3" s="7"/>
      <c r="AE3" s="7"/>
      <c r="AF3" s="7"/>
      <c r="AG3" s="1"/>
      <c r="AH3" s="4"/>
      <c r="AI3" s="4"/>
      <c r="AJ3" s="4"/>
      <c r="AK3" s="4"/>
      <c r="AL3" s="4"/>
      <c r="AM3" s="4"/>
      <c r="AN3" s="4"/>
      <c r="AO3" s="4"/>
      <c r="AP3" s="4"/>
      <c r="AQ3" s="4"/>
      <c r="AR3" s="4"/>
    </row>
    <row r="4" spans="1:44" ht="14.25" customHeight="1" x14ac:dyDescent="0.2">
      <c r="A4" s="1"/>
      <c r="B4" s="4"/>
      <c r="C4" s="4"/>
      <c r="D4" s="4"/>
      <c r="E4" s="4"/>
      <c r="F4" s="4"/>
      <c r="G4" s="4"/>
      <c r="H4" s="6"/>
      <c r="I4" s="7"/>
      <c r="J4" s="7"/>
      <c r="K4" s="430"/>
      <c r="L4" s="430"/>
      <c r="M4" s="430"/>
      <c r="N4" s="430"/>
      <c r="O4" s="430"/>
      <c r="P4" s="430"/>
      <c r="Q4" s="430"/>
      <c r="R4" s="430"/>
      <c r="S4" s="430"/>
      <c r="T4" s="430"/>
      <c r="U4" s="430"/>
      <c r="V4" s="430"/>
      <c r="W4" s="430"/>
      <c r="X4" s="430"/>
      <c r="Y4" s="430"/>
      <c r="Z4" s="430"/>
      <c r="AA4" s="430"/>
      <c r="AB4" s="430"/>
      <c r="AC4" s="430"/>
      <c r="AD4" s="7"/>
      <c r="AE4" s="7"/>
      <c r="AF4" s="7"/>
      <c r="AG4" s="1"/>
      <c r="AH4" s="4"/>
      <c r="AI4" s="4"/>
      <c r="AJ4" s="4"/>
      <c r="AK4" s="4"/>
      <c r="AL4" s="4"/>
      <c r="AM4" s="4"/>
      <c r="AN4" s="4"/>
      <c r="AO4" s="4"/>
      <c r="AP4" s="4"/>
      <c r="AQ4" s="4"/>
      <c r="AR4" s="4"/>
    </row>
    <row r="5" spans="1:44" ht="14.25" customHeight="1" x14ac:dyDescent="0.2">
      <c r="A5" s="1"/>
      <c r="B5" s="4"/>
      <c r="C5" s="4"/>
      <c r="D5" s="4"/>
      <c r="E5" s="4"/>
      <c r="F5" s="4"/>
      <c r="G5" s="4"/>
      <c r="H5" s="6"/>
      <c r="I5" s="7"/>
      <c r="J5" s="7"/>
      <c r="K5" s="430"/>
      <c r="L5" s="430"/>
      <c r="M5" s="430"/>
      <c r="N5" s="430"/>
      <c r="O5" s="430"/>
      <c r="P5" s="430"/>
      <c r="Q5" s="430"/>
      <c r="R5" s="430"/>
      <c r="S5" s="430"/>
      <c r="T5" s="430"/>
      <c r="U5" s="430"/>
      <c r="V5" s="430"/>
      <c r="W5" s="430"/>
      <c r="X5" s="430"/>
      <c r="Y5" s="430"/>
      <c r="Z5" s="430"/>
      <c r="AA5" s="430"/>
      <c r="AB5" s="430"/>
      <c r="AC5" s="430"/>
      <c r="AD5" s="7"/>
      <c r="AE5" s="7"/>
      <c r="AF5" s="7"/>
      <c r="AG5" s="1"/>
      <c r="AH5" s="4"/>
      <c r="AI5" s="4"/>
      <c r="AJ5" s="4"/>
      <c r="AK5" s="4"/>
      <c r="AL5" s="4"/>
      <c r="AM5" s="4"/>
      <c r="AN5" s="4"/>
      <c r="AO5" s="4"/>
      <c r="AP5" s="4"/>
      <c r="AQ5" s="4"/>
      <c r="AR5" s="4"/>
    </row>
    <row r="6" spans="1:44" ht="14.25" customHeight="1" x14ac:dyDescent="0.2">
      <c r="A6" s="1"/>
      <c r="B6" s="4"/>
      <c r="C6" s="4"/>
      <c r="D6" s="4"/>
      <c r="E6" s="4"/>
      <c r="F6" s="4"/>
      <c r="G6" s="4"/>
      <c r="H6" s="6"/>
      <c r="I6" s="7"/>
      <c r="J6" s="7"/>
      <c r="K6" s="430"/>
      <c r="L6" s="430"/>
      <c r="M6" s="430"/>
      <c r="N6" s="430"/>
      <c r="O6" s="430"/>
      <c r="P6" s="430"/>
      <c r="Q6" s="430"/>
      <c r="R6" s="430"/>
      <c r="S6" s="430"/>
      <c r="T6" s="430"/>
      <c r="U6" s="430"/>
      <c r="V6" s="430"/>
      <c r="W6" s="430"/>
      <c r="X6" s="430"/>
      <c r="Y6" s="430"/>
      <c r="Z6" s="430"/>
      <c r="AA6" s="430"/>
      <c r="AB6" s="430"/>
      <c r="AC6" s="430"/>
      <c r="AD6" s="7"/>
      <c r="AE6" s="7"/>
      <c r="AF6" s="7"/>
      <c r="AG6" s="1"/>
      <c r="AH6" s="4"/>
      <c r="AI6" s="4"/>
      <c r="AJ6" s="4"/>
      <c r="AK6" s="4"/>
      <c r="AL6" s="4"/>
      <c r="AM6" s="4"/>
      <c r="AN6" s="4"/>
      <c r="AO6" s="4"/>
      <c r="AP6" s="4"/>
      <c r="AQ6" s="4"/>
      <c r="AR6" s="4"/>
    </row>
    <row r="7" spans="1:44" ht="14.25" customHeight="1" x14ac:dyDescent="0.2">
      <c r="A7" s="1"/>
      <c r="B7" s="6"/>
      <c r="C7" s="6"/>
      <c r="D7" s="6"/>
      <c r="E7" s="6"/>
      <c r="F7" s="6"/>
      <c r="G7" s="6"/>
      <c r="H7" s="6"/>
      <c r="I7" s="7"/>
      <c r="J7" s="7"/>
      <c r="K7" s="7"/>
      <c r="L7" s="7"/>
      <c r="M7" s="7"/>
      <c r="N7" s="7"/>
      <c r="O7" s="7"/>
      <c r="P7" s="7"/>
      <c r="Q7" s="7"/>
      <c r="R7" s="7"/>
      <c r="S7" s="7"/>
      <c r="T7" s="7"/>
      <c r="U7" s="7"/>
      <c r="V7" s="7"/>
      <c r="W7" s="7"/>
      <c r="X7" s="7"/>
      <c r="Y7" s="7"/>
      <c r="Z7" s="7"/>
      <c r="AA7" s="7"/>
      <c r="AB7" s="7"/>
      <c r="AC7" s="7"/>
      <c r="AD7" s="7"/>
      <c r="AE7" s="7"/>
      <c r="AF7" s="7"/>
      <c r="AG7" s="1"/>
      <c r="AH7" s="4"/>
      <c r="AI7" s="4"/>
      <c r="AJ7" s="4"/>
      <c r="AK7" s="4"/>
      <c r="AL7" s="4"/>
      <c r="AM7" s="4"/>
      <c r="AN7" s="4"/>
      <c r="AO7" s="4"/>
      <c r="AP7" s="4"/>
      <c r="AQ7" s="4"/>
      <c r="AR7" s="4"/>
    </row>
    <row r="8" spans="1:44" ht="14.25" customHeight="1" x14ac:dyDescent="0.25">
      <c r="A8" s="1"/>
      <c r="B8" s="8"/>
      <c r="C8" s="9"/>
      <c r="D8" s="10" t="s">
        <v>0</v>
      </c>
      <c r="E8" s="11"/>
      <c r="F8" s="11"/>
      <c r="G8" s="11"/>
      <c r="H8" s="11"/>
      <c r="I8" s="11"/>
      <c r="J8" s="11"/>
      <c r="K8" s="12"/>
      <c r="L8" s="11"/>
      <c r="M8" s="11"/>
      <c r="N8" s="11"/>
      <c r="O8" s="11"/>
      <c r="P8" s="11"/>
      <c r="Q8" s="11"/>
      <c r="R8" s="11"/>
      <c r="S8" s="11"/>
      <c r="T8" s="11"/>
      <c r="U8" s="11"/>
      <c r="V8" s="11"/>
      <c r="W8" s="11"/>
      <c r="X8" s="11"/>
      <c r="Y8" s="9"/>
      <c r="Z8" s="9"/>
      <c r="AA8" s="13"/>
      <c r="AB8" s="13"/>
      <c r="AC8" s="14"/>
      <c r="AD8" s="14"/>
      <c r="AE8" s="14"/>
      <c r="AF8" s="14"/>
      <c r="AG8" s="1"/>
      <c r="AH8" s="4"/>
      <c r="AI8" s="4"/>
      <c r="AJ8" s="4"/>
      <c r="AK8" s="4"/>
      <c r="AL8" s="4"/>
      <c r="AM8" s="4"/>
      <c r="AN8" s="4"/>
      <c r="AO8" s="4"/>
      <c r="AP8" s="4"/>
      <c r="AQ8" s="4"/>
      <c r="AR8" s="4"/>
    </row>
    <row r="9" spans="1:44" ht="14.25" x14ac:dyDescent="0.2">
      <c r="A9" s="1"/>
      <c r="B9" s="15"/>
      <c r="C9" s="15"/>
      <c r="D9" s="16"/>
      <c r="E9" s="16"/>
      <c r="F9" s="16"/>
      <c r="G9" s="16"/>
      <c r="H9" s="16"/>
      <c r="I9" s="16"/>
      <c r="J9" s="16"/>
      <c r="K9" s="16"/>
      <c r="L9" s="16"/>
      <c r="M9" s="16"/>
      <c r="N9" s="16"/>
      <c r="O9" s="16"/>
      <c r="P9" s="16"/>
      <c r="Q9" s="16"/>
      <c r="R9" s="16"/>
      <c r="S9" s="16"/>
      <c r="T9" s="16"/>
      <c r="U9" s="16"/>
      <c r="V9" s="16"/>
      <c r="W9" s="16"/>
      <c r="X9" s="16"/>
      <c r="Y9" s="15"/>
      <c r="Z9" s="15"/>
      <c r="AA9" s="15"/>
      <c r="AB9" s="15"/>
      <c r="AC9" s="15"/>
      <c r="AD9" s="15"/>
      <c r="AE9" s="15"/>
      <c r="AF9" s="15"/>
      <c r="AG9" s="1"/>
      <c r="AH9" s="4"/>
      <c r="AI9" s="4"/>
      <c r="AJ9" s="4"/>
      <c r="AK9" s="4"/>
      <c r="AL9" s="4"/>
      <c r="AM9" s="4"/>
      <c r="AN9" s="4"/>
      <c r="AO9" s="4"/>
      <c r="AP9" s="4"/>
      <c r="AQ9" s="4"/>
      <c r="AR9" s="4"/>
    </row>
    <row r="10" spans="1:44" ht="15" customHeight="1" x14ac:dyDescent="0.2">
      <c r="A10" s="1"/>
      <c r="B10" s="15"/>
      <c r="C10" s="15"/>
      <c r="D10" s="431" t="s">
        <v>1</v>
      </c>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2"/>
      <c r="AE10" s="432"/>
      <c r="AF10" s="15"/>
      <c r="AG10" s="1"/>
      <c r="AH10" s="4"/>
      <c r="AI10" s="4"/>
      <c r="AJ10" s="4"/>
      <c r="AK10" s="4"/>
      <c r="AL10" s="4"/>
      <c r="AM10" s="4"/>
      <c r="AN10" s="4"/>
      <c r="AO10" s="4"/>
      <c r="AP10" s="4"/>
      <c r="AQ10" s="4"/>
      <c r="AR10" s="4"/>
    </row>
    <row r="11" spans="1:44" ht="15" customHeight="1" x14ac:dyDescent="0.2">
      <c r="A11" s="1"/>
      <c r="B11" s="15"/>
      <c r="C11" s="15"/>
      <c r="D11" s="431"/>
      <c r="E11" s="431"/>
      <c r="F11" s="431"/>
      <c r="G11" s="431"/>
      <c r="H11" s="431"/>
      <c r="I11" s="431"/>
      <c r="J11" s="431"/>
      <c r="K11" s="431"/>
      <c r="L11" s="431"/>
      <c r="M11" s="431"/>
      <c r="N11" s="431"/>
      <c r="O11" s="431"/>
      <c r="P11" s="431"/>
      <c r="Q11" s="431"/>
      <c r="R11" s="431"/>
      <c r="S11" s="431"/>
      <c r="T11" s="431"/>
      <c r="U11" s="431"/>
      <c r="V11" s="431"/>
      <c r="W11" s="431"/>
      <c r="X11" s="431"/>
      <c r="Y11" s="431"/>
      <c r="Z11" s="431"/>
      <c r="AA11" s="431"/>
      <c r="AB11" s="431"/>
      <c r="AC11" s="431"/>
      <c r="AD11" s="432"/>
      <c r="AE11" s="432"/>
      <c r="AF11" s="15"/>
      <c r="AG11" s="1"/>
      <c r="AH11" s="4"/>
      <c r="AI11" s="4"/>
      <c r="AJ11" s="4"/>
      <c r="AK11" s="4"/>
      <c r="AL11" s="4"/>
      <c r="AM11" s="4"/>
      <c r="AN11" s="4"/>
      <c r="AO11" s="4"/>
      <c r="AP11" s="4"/>
      <c r="AQ11" s="4"/>
      <c r="AR11" s="4"/>
    </row>
    <row r="12" spans="1:44" ht="17.25" customHeight="1" x14ac:dyDescent="0.2">
      <c r="A12" s="1"/>
      <c r="B12" s="15"/>
      <c r="C12" s="15"/>
      <c r="D12" s="431"/>
      <c r="E12" s="431"/>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2"/>
      <c r="AE12" s="432"/>
      <c r="AF12" s="15"/>
      <c r="AG12" s="1"/>
      <c r="AH12" s="4"/>
      <c r="AI12" s="4"/>
      <c r="AJ12" s="4"/>
      <c r="AK12" s="4"/>
      <c r="AL12" s="4"/>
      <c r="AM12" s="4"/>
      <c r="AN12" s="4"/>
      <c r="AO12" s="4"/>
      <c r="AP12" s="4"/>
      <c r="AQ12" s="4"/>
      <c r="AR12" s="4"/>
    </row>
    <row r="13" spans="1:44" ht="14.25" x14ac:dyDescent="0.2">
      <c r="A13" s="1"/>
      <c r="B13" s="15"/>
      <c r="C13" s="15"/>
      <c r="D13" s="17"/>
      <c r="E13" s="17"/>
      <c r="F13" s="17"/>
      <c r="G13" s="17"/>
      <c r="H13" s="17"/>
      <c r="I13" s="17"/>
      <c r="J13" s="17"/>
      <c r="K13" s="17"/>
      <c r="L13" s="17"/>
      <c r="M13" s="17"/>
      <c r="N13" s="17"/>
      <c r="O13" s="17"/>
      <c r="P13" s="17"/>
      <c r="Q13" s="17"/>
      <c r="R13" s="17"/>
      <c r="S13" s="17"/>
      <c r="T13" s="17"/>
      <c r="U13" s="17"/>
      <c r="V13" s="17"/>
      <c r="W13" s="17"/>
      <c r="X13" s="17"/>
      <c r="Y13" s="17"/>
      <c r="Z13" s="17"/>
      <c r="AA13" s="17"/>
      <c r="AB13" s="18"/>
      <c r="AC13" s="19"/>
      <c r="AD13" s="432"/>
      <c r="AE13" s="432"/>
      <c r="AF13" s="15"/>
      <c r="AG13" s="1"/>
      <c r="AH13" s="4"/>
      <c r="AI13" s="4"/>
      <c r="AJ13" s="4"/>
      <c r="AK13" s="4"/>
      <c r="AL13" s="4"/>
      <c r="AM13" s="4"/>
      <c r="AN13" s="4"/>
      <c r="AO13" s="4"/>
      <c r="AP13" s="4"/>
      <c r="AQ13" s="4"/>
      <c r="AR13" s="4"/>
    </row>
    <row r="14" spans="1:44" ht="26.1" customHeight="1" x14ac:dyDescent="0.2">
      <c r="A14" s="1"/>
      <c r="B14" s="15"/>
      <c r="C14" s="15"/>
      <c r="D14" s="431" t="s">
        <v>2</v>
      </c>
      <c r="E14" s="431"/>
      <c r="F14" s="431"/>
      <c r="G14" s="431"/>
      <c r="H14" s="431"/>
      <c r="I14" s="431"/>
      <c r="J14" s="431"/>
      <c r="K14" s="431"/>
      <c r="L14" s="431"/>
      <c r="M14" s="431"/>
      <c r="N14" s="431"/>
      <c r="O14" s="431"/>
      <c r="P14" s="431"/>
      <c r="Q14" s="431"/>
      <c r="R14" s="431"/>
      <c r="S14" s="431"/>
      <c r="T14" s="431"/>
      <c r="U14" s="431"/>
      <c r="V14" s="431"/>
      <c r="W14" s="431"/>
      <c r="X14" s="431"/>
      <c r="Y14" s="431"/>
      <c r="Z14" s="431"/>
      <c r="AA14" s="431"/>
      <c r="AB14" s="431"/>
      <c r="AC14" s="431"/>
      <c r="AD14" s="432"/>
      <c r="AE14" s="432"/>
      <c r="AF14" s="15"/>
      <c r="AG14" s="1"/>
      <c r="AH14" s="4"/>
      <c r="AI14" s="4"/>
      <c r="AJ14" s="4"/>
      <c r="AK14" s="4"/>
      <c r="AL14" s="4"/>
      <c r="AM14" s="4"/>
      <c r="AN14" s="4"/>
      <c r="AO14" s="4"/>
      <c r="AP14" s="4"/>
      <c r="AQ14" s="4"/>
      <c r="AR14" s="4"/>
    </row>
    <row r="15" spans="1:44" ht="14.45" customHeight="1" x14ac:dyDescent="0.2">
      <c r="A15" s="1"/>
      <c r="B15" s="15"/>
      <c r="C15" s="15"/>
      <c r="D15" s="17"/>
      <c r="E15" s="17"/>
      <c r="F15" s="17"/>
      <c r="G15" s="17"/>
      <c r="H15" s="17"/>
      <c r="I15" s="17"/>
      <c r="J15" s="17"/>
      <c r="K15" s="17"/>
      <c r="L15" s="17"/>
      <c r="M15" s="17"/>
      <c r="N15" s="17"/>
      <c r="O15" s="17"/>
      <c r="P15" s="17"/>
      <c r="Q15" s="17"/>
      <c r="R15" s="17"/>
      <c r="S15" s="17"/>
      <c r="T15" s="17"/>
      <c r="U15" s="17"/>
      <c r="V15" s="17"/>
      <c r="W15" s="17"/>
      <c r="X15" s="17"/>
      <c r="Y15" s="17"/>
      <c r="Z15" s="17"/>
      <c r="AA15" s="17"/>
      <c r="AB15" s="19"/>
      <c r="AC15" s="19"/>
      <c r="AD15" s="432"/>
      <c r="AE15" s="432"/>
      <c r="AF15" s="15"/>
      <c r="AG15" s="1"/>
      <c r="AH15" s="4"/>
      <c r="AI15" s="4"/>
      <c r="AJ15" s="4"/>
      <c r="AK15" s="4"/>
      <c r="AL15" s="4"/>
      <c r="AM15" s="4"/>
      <c r="AN15" s="4"/>
      <c r="AO15" s="4"/>
      <c r="AP15" s="4"/>
      <c r="AQ15" s="4"/>
      <c r="AR15" s="4"/>
    </row>
    <row r="16" spans="1:44" ht="33.75" customHeight="1" x14ac:dyDescent="0.2">
      <c r="A16" s="1"/>
      <c r="B16" s="15"/>
      <c r="C16" s="15"/>
      <c r="D16" s="433" t="s">
        <v>3</v>
      </c>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2"/>
      <c r="AE16" s="432"/>
      <c r="AF16" s="15"/>
      <c r="AG16" s="1"/>
      <c r="AH16" s="4"/>
      <c r="AI16" s="4"/>
      <c r="AJ16" s="4"/>
      <c r="AK16" s="4"/>
      <c r="AL16" s="4"/>
      <c r="AM16" s="4"/>
      <c r="AN16" s="4"/>
      <c r="AO16" s="4"/>
      <c r="AP16" s="4"/>
      <c r="AQ16" s="4"/>
      <c r="AR16" s="4"/>
    </row>
    <row r="17" spans="1:44" ht="14.25" x14ac:dyDescent="0.2">
      <c r="A17" s="1"/>
      <c r="B17" s="15"/>
      <c r="C17" s="15"/>
      <c r="D17" s="4"/>
      <c r="E17" s="4"/>
      <c r="F17" s="4"/>
      <c r="G17" s="4"/>
      <c r="H17" s="4"/>
      <c r="I17" s="4"/>
      <c r="J17" s="4"/>
      <c r="K17" s="4"/>
      <c r="L17" s="4"/>
      <c r="M17" s="4"/>
      <c r="N17" s="4"/>
      <c r="O17" s="4"/>
      <c r="P17" s="4"/>
      <c r="Q17" s="4"/>
      <c r="R17" s="4"/>
      <c r="S17" s="4"/>
      <c r="T17" s="4"/>
      <c r="U17" s="4"/>
      <c r="V17" s="4"/>
      <c r="W17" s="4"/>
      <c r="X17" s="4"/>
      <c r="Y17" s="4"/>
      <c r="Z17" s="4"/>
      <c r="AA17" s="4"/>
      <c r="AB17" s="20"/>
      <c r="AC17" s="19"/>
      <c r="AD17" s="432"/>
      <c r="AE17" s="432"/>
      <c r="AF17" s="15"/>
      <c r="AG17" s="1"/>
      <c r="AH17" s="4"/>
      <c r="AI17" s="4"/>
      <c r="AJ17" s="4"/>
      <c r="AK17" s="4"/>
      <c r="AL17" s="4"/>
      <c r="AM17" s="4"/>
      <c r="AN17" s="4"/>
      <c r="AO17" s="4"/>
      <c r="AP17" s="4"/>
      <c r="AQ17" s="4"/>
      <c r="AR17" s="4"/>
    </row>
    <row r="18" spans="1:44" ht="61.5" customHeight="1" x14ac:dyDescent="0.2">
      <c r="A18" s="1"/>
      <c r="B18" s="15"/>
      <c r="C18" s="15"/>
      <c r="D18" s="431" t="s">
        <v>4</v>
      </c>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2"/>
      <c r="AE18" s="432"/>
      <c r="AF18" s="15"/>
      <c r="AG18" s="1"/>
      <c r="AH18" s="4"/>
      <c r="AI18" s="4"/>
      <c r="AJ18" s="4"/>
      <c r="AK18" s="4"/>
      <c r="AL18" s="4"/>
      <c r="AM18" s="4"/>
      <c r="AN18" s="4"/>
      <c r="AO18" s="4"/>
      <c r="AP18" s="4"/>
      <c r="AQ18" s="4"/>
      <c r="AR18" s="4"/>
    </row>
    <row r="19" spans="1:44" ht="14.25" x14ac:dyDescent="0.2">
      <c r="A19" s="1"/>
      <c r="B19" s="15"/>
      <c r="C19" s="15"/>
      <c r="D19" s="17"/>
      <c r="E19" s="17"/>
      <c r="F19" s="17"/>
      <c r="G19" s="17"/>
      <c r="H19" s="17"/>
      <c r="I19" s="17"/>
      <c r="J19" s="17"/>
      <c r="K19" s="17"/>
      <c r="L19" s="17"/>
      <c r="M19" s="17"/>
      <c r="N19" s="17"/>
      <c r="O19" s="17"/>
      <c r="P19" s="17"/>
      <c r="Q19" s="17"/>
      <c r="R19" s="17"/>
      <c r="S19" s="17"/>
      <c r="T19" s="17"/>
      <c r="U19" s="17"/>
      <c r="V19" s="17"/>
      <c r="W19" s="17"/>
      <c r="X19" s="17"/>
      <c r="Y19" s="17"/>
      <c r="Z19" s="17"/>
      <c r="AA19" s="17"/>
      <c r="AB19" s="20"/>
      <c r="AC19" s="19"/>
      <c r="AD19" s="432"/>
      <c r="AE19" s="432"/>
      <c r="AF19" s="15"/>
      <c r="AG19" s="1"/>
      <c r="AH19" s="4"/>
      <c r="AI19" s="4"/>
      <c r="AJ19" s="4"/>
      <c r="AK19" s="4"/>
      <c r="AL19" s="4"/>
      <c r="AM19" s="4"/>
      <c r="AN19" s="4"/>
      <c r="AO19" s="4"/>
      <c r="AP19" s="4"/>
      <c r="AQ19" s="4"/>
      <c r="AR19" s="4"/>
    </row>
    <row r="20" spans="1:44" ht="42" customHeight="1" x14ac:dyDescent="0.2">
      <c r="A20" s="1"/>
      <c r="B20" s="15"/>
      <c r="C20" s="15"/>
      <c r="D20" s="431" t="s">
        <v>5</v>
      </c>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2"/>
      <c r="AE20" s="432"/>
      <c r="AF20" s="15"/>
      <c r="AG20" s="1"/>
      <c r="AH20" s="4"/>
      <c r="AI20" s="4"/>
      <c r="AJ20" s="4"/>
      <c r="AK20" s="4"/>
      <c r="AL20" s="4"/>
      <c r="AM20" s="4"/>
      <c r="AN20" s="4"/>
      <c r="AO20" s="4"/>
      <c r="AP20" s="4"/>
      <c r="AQ20" s="4"/>
      <c r="AR20" s="4"/>
    </row>
    <row r="21" spans="1:44" ht="14.25" x14ac:dyDescent="0.2">
      <c r="A21" s="1"/>
      <c r="B21" s="15"/>
      <c r="C21" s="15"/>
      <c r="D21" s="4"/>
      <c r="E21" s="4"/>
      <c r="F21" s="4"/>
      <c r="G21" s="4"/>
      <c r="H21" s="4"/>
      <c r="I21" s="4"/>
      <c r="J21" s="4"/>
      <c r="K21" s="4"/>
      <c r="L21" s="4"/>
      <c r="M21" s="4"/>
      <c r="N21" s="4"/>
      <c r="O21" s="4"/>
      <c r="P21" s="4"/>
      <c r="Q21" s="4"/>
      <c r="R21" s="4"/>
      <c r="S21" s="4"/>
      <c r="T21" s="4"/>
      <c r="U21" s="4"/>
      <c r="V21" s="4"/>
      <c r="W21" s="4"/>
      <c r="X21" s="4"/>
      <c r="Y21" s="4"/>
      <c r="Z21" s="4"/>
      <c r="AA21" s="4"/>
      <c r="AB21" s="20"/>
      <c r="AC21" s="19"/>
      <c r="AD21" s="432"/>
      <c r="AE21" s="432"/>
      <c r="AF21" s="15"/>
      <c r="AG21" s="1"/>
      <c r="AH21" s="4"/>
      <c r="AI21" s="4"/>
      <c r="AJ21" s="4"/>
      <c r="AK21" s="4"/>
      <c r="AL21" s="4"/>
      <c r="AM21" s="4"/>
      <c r="AN21" s="4"/>
      <c r="AO21" s="4"/>
      <c r="AP21" s="4"/>
      <c r="AQ21" s="4"/>
      <c r="AR21" s="4"/>
    </row>
    <row r="22" spans="1:44" ht="40.9" customHeight="1" x14ac:dyDescent="0.2">
      <c r="A22" s="1"/>
      <c r="B22" s="15"/>
      <c r="C22" s="15"/>
      <c r="D22" s="435" t="s">
        <v>6</v>
      </c>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2"/>
      <c r="AE22" s="432"/>
      <c r="AF22" s="15"/>
      <c r="AG22" s="1"/>
      <c r="AH22" s="4"/>
      <c r="AI22" s="4"/>
      <c r="AJ22" s="4"/>
      <c r="AK22" s="4"/>
      <c r="AL22" s="4"/>
      <c r="AM22" s="4"/>
      <c r="AN22" s="4"/>
      <c r="AO22" s="4"/>
      <c r="AP22" s="4"/>
      <c r="AQ22" s="4"/>
      <c r="AR22" s="4"/>
    </row>
    <row r="23" spans="1:44" ht="14.25" x14ac:dyDescent="0.2">
      <c r="A23" s="1"/>
      <c r="B23" s="15"/>
      <c r="C23" s="15"/>
      <c r="D23" s="21"/>
      <c r="E23" s="21"/>
      <c r="F23" s="21"/>
      <c r="G23" s="21"/>
      <c r="H23" s="21"/>
      <c r="I23" s="21"/>
      <c r="J23" s="21"/>
      <c r="K23" s="21"/>
      <c r="L23" s="21"/>
      <c r="M23" s="21"/>
      <c r="N23" s="21"/>
      <c r="O23" s="21"/>
      <c r="P23" s="21"/>
      <c r="Q23" s="21"/>
      <c r="R23" s="21"/>
      <c r="S23" s="21"/>
      <c r="T23" s="21"/>
      <c r="U23" s="21"/>
      <c r="V23" s="21"/>
      <c r="W23" s="21"/>
      <c r="X23" s="21"/>
      <c r="Y23" s="21"/>
      <c r="Z23" s="21"/>
      <c r="AA23" s="21"/>
      <c r="AB23" s="20"/>
      <c r="AC23" s="19"/>
      <c r="AD23" s="432"/>
      <c r="AE23" s="432"/>
      <c r="AF23" s="15"/>
      <c r="AG23" s="1"/>
      <c r="AH23" s="4"/>
      <c r="AI23" s="4"/>
      <c r="AJ23" s="4"/>
      <c r="AK23" s="4"/>
      <c r="AL23" s="4"/>
      <c r="AM23" s="4"/>
      <c r="AN23" s="4"/>
      <c r="AO23" s="4"/>
      <c r="AP23" s="4"/>
      <c r="AQ23" s="4"/>
      <c r="AR23" s="4"/>
    </row>
    <row r="24" spans="1:44" ht="39" customHeight="1" x14ac:dyDescent="0.2">
      <c r="A24" s="1"/>
      <c r="B24" s="15"/>
      <c r="C24" s="15"/>
      <c r="D24" s="431" t="s">
        <v>7</v>
      </c>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2"/>
      <c r="AE24" s="432"/>
      <c r="AF24" s="15"/>
      <c r="AG24" s="1"/>
      <c r="AH24" s="4"/>
      <c r="AI24" s="4"/>
      <c r="AJ24" s="4"/>
      <c r="AK24" s="4"/>
      <c r="AL24" s="4"/>
      <c r="AM24" s="4"/>
      <c r="AN24" s="4"/>
      <c r="AO24" s="4"/>
      <c r="AP24" s="4"/>
      <c r="AQ24" s="4"/>
      <c r="AR24" s="4"/>
    </row>
    <row r="25" spans="1:44" ht="13.9" customHeight="1" x14ac:dyDescent="0.2">
      <c r="A25" s="1"/>
      <c r="B25" s="15"/>
      <c r="C25" s="15"/>
      <c r="D25" s="17"/>
      <c r="E25" s="17"/>
      <c r="F25" s="17"/>
      <c r="G25" s="17"/>
      <c r="H25" s="17"/>
      <c r="I25" s="17"/>
      <c r="J25" s="17"/>
      <c r="K25" s="17"/>
      <c r="L25" s="17"/>
      <c r="M25" s="17"/>
      <c r="N25" s="17"/>
      <c r="O25" s="17"/>
      <c r="P25" s="17"/>
      <c r="Q25" s="17"/>
      <c r="R25" s="17"/>
      <c r="S25" s="17"/>
      <c r="T25" s="17"/>
      <c r="U25" s="17"/>
      <c r="V25" s="17"/>
      <c r="W25" s="17"/>
      <c r="X25" s="17"/>
      <c r="Y25" s="17"/>
      <c r="Z25" s="17"/>
      <c r="AA25" s="17"/>
      <c r="AB25" s="20"/>
      <c r="AC25" s="19"/>
      <c r="AD25" s="432"/>
      <c r="AE25" s="432"/>
      <c r="AF25" s="15"/>
      <c r="AG25" s="1"/>
      <c r="AH25" s="4"/>
      <c r="AI25" s="4"/>
      <c r="AJ25" s="4"/>
      <c r="AK25" s="4"/>
      <c r="AL25" s="4"/>
      <c r="AM25" s="4"/>
      <c r="AN25" s="4"/>
      <c r="AO25" s="4"/>
      <c r="AP25" s="4"/>
      <c r="AQ25" s="4"/>
      <c r="AR25" s="4"/>
    </row>
    <row r="26" spans="1:44" ht="45.6" customHeight="1" x14ac:dyDescent="0.2">
      <c r="A26" s="1"/>
      <c r="B26" s="15"/>
      <c r="C26" s="15"/>
      <c r="D26" s="431" t="s">
        <v>8</v>
      </c>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2"/>
      <c r="AE26" s="432"/>
      <c r="AF26" s="15"/>
      <c r="AG26" s="1"/>
      <c r="AH26" s="4"/>
      <c r="AI26" s="4"/>
      <c r="AJ26" s="4"/>
      <c r="AK26" s="4"/>
      <c r="AL26" s="4"/>
      <c r="AM26" s="4"/>
      <c r="AN26" s="4"/>
      <c r="AO26" s="4"/>
      <c r="AP26" s="4"/>
      <c r="AQ26" s="4"/>
      <c r="AR26" s="4"/>
    </row>
    <row r="27" spans="1:44" ht="14.25" x14ac:dyDescent="0.2">
      <c r="A27" s="1"/>
      <c r="B27" s="15"/>
      <c r="C27" s="15"/>
      <c r="D27" s="17"/>
      <c r="E27" s="17"/>
      <c r="F27" s="17"/>
      <c r="G27" s="17"/>
      <c r="H27" s="17"/>
      <c r="I27" s="17"/>
      <c r="J27" s="17"/>
      <c r="K27" s="17"/>
      <c r="L27" s="17"/>
      <c r="M27" s="17"/>
      <c r="N27" s="17"/>
      <c r="O27" s="17"/>
      <c r="P27" s="17"/>
      <c r="Q27" s="17"/>
      <c r="R27" s="17"/>
      <c r="S27" s="17"/>
      <c r="T27" s="17"/>
      <c r="U27" s="17"/>
      <c r="V27" s="17"/>
      <c r="W27" s="17"/>
      <c r="X27" s="17"/>
      <c r="Y27" s="17"/>
      <c r="Z27" s="17"/>
      <c r="AA27" s="17"/>
      <c r="AB27" s="19"/>
      <c r="AC27" s="19"/>
      <c r="AD27" s="432"/>
      <c r="AE27" s="432"/>
      <c r="AF27" s="15"/>
      <c r="AG27" s="1"/>
      <c r="AH27" s="4"/>
      <c r="AI27" s="4"/>
      <c r="AJ27" s="4"/>
      <c r="AK27" s="4"/>
      <c r="AL27" s="4"/>
      <c r="AM27" s="4"/>
      <c r="AN27" s="4"/>
      <c r="AO27" s="4"/>
      <c r="AP27" s="4"/>
      <c r="AQ27" s="4"/>
      <c r="AR27" s="4"/>
    </row>
    <row r="28" spans="1:44" ht="30" customHeight="1" x14ac:dyDescent="0.2">
      <c r="A28" s="1"/>
      <c r="B28" s="15"/>
      <c r="C28" s="15"/>
      <c r="D28" s="431" t="s">
        <v>9</v>
      </c>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2"/>
      <c r="AE28" s="432"/>
      <c r="AF28" s="15"/>
      <c r="AG28" s="1"/>
      <c r="AH28" s="4"/>
      <c r="AI28" s="4"/>
      <c r="AJ28" s="4"/>
      <c r="AK28" s="4"/>
      <c r="AL28" s="4"/>
      <c r="AM28" s="4"/>
      <c r="AN28" s="4"/>
      <c r="AO28" s="4"/>
      <c r="AP28" s="4"/>
      <c r="AQ28" s="4"/>
      <c r="AR28" s="4"/>
    </row>
    <row r="29" spans="1:44" ht="14.25" x14ac:dyDescent="0.2">
      <c r="A29" s="1"/>
      <c r="B29" s="15"/>
      <c r="C29" s="15"/>
      <c r="D29" s="17"/>
      <c r="E29" s="17"/>
      <c r="F29" s="17"/>
      <c r="G29" s="17"/>
      <c r="H29" s="17"/>
      <c r="I29" s="17"/>
      <c r="J29" s="17"/>
      <c r="K29" s="17"/>
      <c r="L29" s="17"/>
      <c r="M29" s="17"/>
      <c r="N29" s="17"/>
      <c r="O29" s="17"/>
      <c r="P29" s="17"/>
      <c r="Q29" s="17"/>
      <c r="R29" s="17"/>
      <c r="S29" s="17"/>
      <c r="T29" s="17"/>
      <c r="U29" s="17"/>
      <c r="V29" s="17"/>
      <c r="W29" s="17"/>
      <c r="X29" s="17"/>
      <c r="Y29" s="17"/>
      <c r="Z29" s="17"/>
      <c r="AA29" s="17"/>
      <c r="AB29" s="19"/>
      <c r="AC29" s="19"/>
      <c r="AD29" s="432"/>
      <c r="AE29" s="432"/>
      <c r="AF29" s="15"/>
      <c r="AG29" s="1"/>
      <c r="AH29" s="4"/>
      <c r="AI29" s="4"/>
      <c r="AJ29" s="4"/>
      <c r="AK29" s="4"/>
      <c r="AL29" s="4"/>
      <c r="AM29" s="4"/>
      <c r="AN29" s="4"/>
      <c r="AO29" s="4"/>
      <c r="AP29" s="4"/>
      <c r="AQ29" s="4"/>
      <c r="AR29" s="4"/>
    </row>
    <row r="30" spans="1:44" ht="27" customHeight="1" x14ac:dyDescent="0.2">
      <c r="A30" s="1"/>
      <c r="B30" s="15"/>
      <c r="C30" s="15"/>
      <c r="D30" s="431" t="s">
        <v>10</v>
      </c>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2"/>
      <c r="AE30" s="432"/>
      <c r="AF30" s="15"/>
      <c r="AG30" s="1"/>
      <c r="AH30" s="4"/>
      <c r="AI30" s="4"/>
      <c r="AJ30" s="4"/>
      <c r="AK30" s="4"/>
      <c r="AL30" s="4"/>
      <c r="AM30" s="4"/>
      <c r="AN30" s="4"/>
      <c r="AO30" s="4"/>
      <c r="AP30" s="4"/>
      <c r="AQ30" s="4"/>
      <c r="AR30" s="4"/>
    </row>
    <row r="31" spans="1:44" ht="14.25" x14ac:dyDescent="0.2">
      <c r="A31" s="1"/>
      <c r="B31" s="15"/>
      <c r="C31" s="15"/>
      <c r="D31" s="21"/>
      <c r="E31" s="21"/>
      <c r="F31" s="21"/>
      <c r="G31" s="21"/>
      <c r="H31" s="21"/>
      <c r="I31" s="21"/>
      <c r="J31" s="21"/>
      <c r="K31" s="21"/>
      <c r="L31" s="21"/>
      <c r="M31" s="21"/>
      <c r="N31" s="21"/>
      <c r="O31" s="21"/>
      <c r="P31" s="21"/>
      <c r="Q31" s="21"/>
      <c r="R31" s="21"/>
      <c r="S31" s="21"/>
      <c r="T31" s="21"/>
      <c r="U31" s="21"/>
      <c r="V31" s="21"/>
      <c r="W31" s="21"/>
      <c r="X31" s="21"/>
      <c r="Y31" s="21"/>
      <c r="Z31" s="21"/>
      <c r="AA31" s="21"/>
      <c r="AB31" s="4"/>
      <c r="AC31" s="19"/>
      <c r="AD31" s="432"/>
      <c r="AE31" s="432"/>
      <c r="AF31" s="15"/>
      <c r="AG31" s="1"/>
      <c r="AH31" s="4"/>
      <c r="AI31" s="4"/>
      <c r="AJ31" s="4"/>
      <c r="AK31" s="4"/>
      <c r="AL31" s="4"/>
      <c r="AM31" s="4"/>
      <c r="AN31" s="4"/>
      <c r="AO31" s="4"/>
      <c r="AP31" s="4"/>
      <c r="AQ31" s="4"/>
      <c r="AR31" s="4"/>
    </row>
    <row r="32" spans="1:44" ht="67.5" customHeight="1" x14ac:dyDescent="0.2">
      <c r="A32" s="1"/>
      <c r="B32" s="15"/>
      <c r="C32" s="15"/>
      <c r="D32" s="431" t="s">
        <v>11</v>
      </c>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c r="AE32" s="432"/>
      <c r="AF32" s="15"/>
      <c r="AG32" s="1"/>
      <c r="AH32" s="4"/>
      <c r="AI32" s="4"/>
      <c r="AJ32" s="4"/>
      <c r="AK32" s="4"/>
      <c r="AL32" s="4"/>
      <c r="AM32" s="4"/>
      <c r="AN32" s="4"/>
      <c r="AO32" s="4"/>
      <c r="AP32" s="4"/>
      <c r="AQ32" s="4"/>
      <c r="AR32" s="4"/>
    </row>
    <row r="33" spans="1:62" ht="14.25" x14ac:dyDescent="0.2">
      <c r="A33" s="1"/>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
      <c r="AH33" s="4"/>
      <c r="AI33" s="4"/>
      <c r="AJ33" s="4"/>
      <c r="AK33" s="4"/>
      <c r="AL33" s="4"/>
      <c r="AM33" s="4"/>
      <c r="AN33" s="4"/>
      <c r="AO33" s="4"/>
      <c r="AP33" s="4"/>
      <c r="AQ33" s="4"/>
      <c r="AR33" s="4"/>
    </row>
    <row r="34" spans="1:62"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4"/>
      <c r="AI34" s="4"/>
      <c r="AJ34" s="4"/>
      <c r="AK34" s="4"/>
      <c r="AL34" s="4"/>
      <c r="AM34" s="4"/>
      <c r="AN34" s="4"/>
      <c r="AO34" s="4"/>
      <c r="AP34" s="4"/>
      <c r="AQ34" s="4"/>
      <c r="AR34" s="4"/>
    </row>
    <row r="35" spans="1:62"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U35" s="4"/>
      <c r="AV35" s="4"/>
      <c r="AW35" s="4"/>
      <c r="AX35" s="4"/>
      <c r="AY35" s="4"/>
      <c r="AZ35" s="4"/>
      <c r="BA35" s="4"/>
      <c r="BB35" s="4"/>
      <c r="BC35" s="4"/>
      <c r="BD35" s="4"/>
      <c r="BE35" s="4"/>
      <c r="BF35" s="4"/>
      <c r="BG35" s="4"/>
      <c r="BH35" s="4"/>
      <c r="BI35" s="4"/>
      <c r="BJ35" s="4"/>
    </row>
    <row r="36" spans="1:62" x14ac:dyDescent="0.2">
      <c r="A36" s="4"/>
      <c r="B36" s="4"/>
      <c r="C36" s="4"/>
      <c r="D36" s="4"/>
      <c r="E36" s="4"/>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
      <c r="AG36" s="4"/>
      <c r="AH36" s="4"/>
      <c r="AI36" s="4"/>
      <c r="AJ36" s="4"/>
      <c r="AK36" s="4"/>
      <c r="AL36" s="4"/>
      <c r="AM36" s="4"/>
      <c r="AN36" s="4"/>
      <c r="AO36" s="4"/>
      <c r="AP36" s="4"/>
      <c r="AQ36" s="4"/>
      <c r="AR36" s="4"/>
      <c r="AU36" s="4"/>
      <c r="AV36" s="4"/>
      <c r="AW36" s="4"/>
      <c r="AX36" s="4"/>
      <c r="AY36" s="4"/>
      <c r="AZ36" s="4"/>
      <c r="BA36" s="4"/>
      <c r="BB36" s="4"/>
      <c r="BC36" s="4"/>
      <c r="BD36" s="4"/>
      <c r="BE36" s="4"/>
      <c r="BF36" s="4"/>
      <c r="BG36" s="4"/>
      <c r="BH36" s="4"/>
      <c r="BI36" s="4"/>
      <c r="BJ36" s="4"/>
    </row>
    <row r="37" spans="1:62"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U37" s="4"/>
      <c r="AV37" s="4"/>
      <c r="AW37" s="4"/>
      <c r="AX37" s="4"/>
      <c r="AY37" s="4"/>
      <c r="AZ37" s="4"/>
      <c r="BA37" s="4"/>
      <c r="BB37" s="4"/>
      <c r="BC37" s="4"/>
      <c r="BD37" s="4"/>
      <c r="BE37" s="4"/>
      <c r="BF37" s="4"/>
      <c r="BG37" s="4"/>
      <c r="BH37" s="4"/>
      <c r="BI37" s="4"/>
      <c r="BJ37" s="4"/>
    </row>
    <row r="38" spans="1:62"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U38" s="4"/>
      <c r="AV38" s="4"/>
      <c r="AW38" s="4"/>
      <c r="AX38" s="4"/>
      <c r="AY38" s="4"/>
      <c r="AZ38" s="4"/>
      <c r="BA38" s="4"/>
      <c r="BB38" s="4"/>
      <c r="BC38" s="4"/>
      <c r="BD38" s="4"/>
      <c r="BE38" s="4"/>
      <c r="BF38" s="4"/>
      <c r="BG38" s="4"/>
      <c r="BH38" s="4"/>
      <c r="BI38" s="4"/>
      <c r="BJ38" s="4"/>
    </row>
    <row r="39" spans="1:62"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U39" s="4"/>
      <c r="AV39" s="4"/>
      <c r="AW39" s="4"/>
      <c r="AX39" s="4"/>
      <c r="AY39" s="4"/>
      <c r="AZ39" s="4"/>
      <c r="BA39" s="4"/>
      <c r="BB39" s="4"/>
      <c r="BC39" s="4"/>
      <c r="BD39" s="4"/>
      <c r="BE39" s="4"/>
      <c r="BF39" s="4"/>
      <c r="BG39" s="4"/>
      <c r="BH39" s="4"/>
      <c r="BI39" s="4"/>
      <c r="BJ39" s="4"/>
    </row>
    <row r="40" spans="1:62"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U40" s="4"/>
      <c r="AV40" s="4"/>
      <c r="AW40" s="4"/>
      <c r="AX40" s="4"/>
      <c r="AY40" s="4"/>
      <c r="AZ40" s="4"/>
      <c r="BA40" s="4"/>
      <c r="BB40" s="4"/>
      <c r="BC40" s="4"/>
      <c r="BD40" s="4"/>
      <c r="BE40" s="4"/>
      <c r="BF40" s="4"/>
      <c r="BG40" s="4"/>
      <c r="BH40" s="4"/>
      <c r="BI40" s="4"/>
      <c r="BJ40" s="4"/>
    </row>
    <row r="41" spans="1:62"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U41" s="4"/>
      <c r="AV41" s="4"/>
      <c r="AW41" s="4"/>
      <c r="AX41" s="4"/>
      <c r="AY41" s="4"/>
      <c r="AZ41" s="4"/>
      <c r="BA41" s="4"/>
      <c r="BB41" s="4"/>
      <c r="BC41" s="4"/>
      <c r="BD41" s="4"/>
      <c r="BE41" s="4"/>
      <c r="BF41" s="4"/>
      <c r="BG41" s="4"/>
      <c r="BH41" s="4"/>
      <c r="BI41" s="4"/>
      <c r="BJ41" s="4"/>
    </row>
    <row r="42" spans="1:62"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U42" s="4"/>
      <c r="AV42" s="4"/>
      <c r="AW42" s="4"/>
      <c r="AX42" s="4"/>
      <c r="AY42" s="4"/>
      <c r="AZ42" s="4"/>
      <c r="BA42" s="4"/>
      <c r="BB42" s="4"/>
      <c r="BC42" s="4"/>
      <c r="BD42" s="4"/>
      <c r="BE42" s="4"/>
      <c r="BF42" s="4"/>
      <c r="BG42" s="4"/>
      <c r="BH42" s="4"/>
      <c r="BI42" s="4"/>
      <c r="BJ42" s="4"/>
    </row>
    <row r="43" spans="1:62"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U43" s="4"/>
      <c r="AV43" s="4"/>
      <c r="AW43" s="4"/>
      <c r="AX43" s="4"/>
      <c r="AY43" s="4"/>
      <c r="AZ43" s="4"/>
      <c r="BA43" s="4"/>
      <c r="BB43" s="4"/>
      <c r="BC43" s="4"/>
      <c r="BD43" s="4"/>
      <c r="BE43" s="4"/>
      <c r="BF43" s="4"/>
      <c r="BG43" s="4"/>
      <c r="BH43" s="4"/>
      <c r="BI43" s="4"/>
      <c r="BJ43" s="4"/>
    </row>
    <row r="44" spans="1:62"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U44" s="4"/>
      <c r="AV44" s="4"/>
      <c r="AW44" s="4"/>
      <c r="AX44" s="4"/>
      <c r="AY44" s="4"/>
      <c r="AZ44" s="4"/>
      <c r="BA44" s="4"/>
      <c r="BB44" s="4"/>
      <c r="BC44" s="4"/>
      <c r="BD44" s="4"/>
      <c r="BE44" s="4"/>
      <c r="BF44" s="4"/>
      <c r="BG44" s="4"/>
      <c r="BH44" s="4"/>
      <c r="BI44" s="4"/>
      <c r="BJ44" s="4"/>
    </row>
    <row r="45" spans="1:62"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U45" s="4"/>
      <c r="AV45" s="4"/>
      <c r="AW45" s="4"/>
      <c r="AX45" s="4"/>
      <c r="AY45" s="4"/>
      <c r="AZ45" s="4"/>
      <c r="BA45" s="4"/>
      <c r="BB45" s="4"/>
      <c r="BC45" s="4"/>
      <c r="BD45" s="4"/>
      <c r="BE45" s="4"/>
      <c r="BF45" s="4"/>
      <c r="BG45" s="4"/>
      <c r="BH45" s="4"/>
      <c r="BI45" s="4"/>
      <c r="BJ45" s="4"/>
    </row>
    <row r="46" spans="1:62"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U46" s="4"/>
      <c r="AV46" s="4"/>
      <c r="AW46" s="4"/>
      <c r="AX46" s="4"/>
      <c r="AY46" s="4"/>
      <c r="AZ46" s="4"/>
      <c r="BA46" s="4"/>
      <c r="BB46" s="4"/>
      <c r="BC46" s="4"/>
      <c r="BD46" s="4"/>
      <c r="BE46" s="4"/>
      <c r="BF46" s="4"/>
      <c r="BG46" s="4"/>
      <c r="BH46" s="4"/>
      <c r="BI46" s="4"/>
      <c r="BJ46" s="4"/>
    </row>
    <row r="47" spans="1:62"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U47" s="4"/>
      <c r="AV47" s="4"/>
      <c r="AW47" s="4"/>
      <c r="AX47" s="4"/>
      <c r="AY47" s="4"/>
      <c r="AZ47" s="4"/>
      <c r="BA47" s="4"/>
      <c r="BB47" s="4"/>
      <c r="BC47" s="4"/>
      <c r="BD47" s="4"/>
      <c r="BE47" s="4"/>
      <c r="BF47" s="4"/>
      <c r="BG47" s="4"/>
      <c r="BH47" s="4"/>
      <c r="BI47" s="4"/>
      <c r="BJ47" s="4"/>
    </row>
    <row r="48" spans="1:62"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U48" s="4"/>
      <c r="AV48" s="4"/>
      <c r="AW48" s="4"/>
      <c r="AX48" s="4"/>
      <c r="AY48" s="4"/>
      <c r="AZ48" s="4"/>
      <c r="BA48" s="4"/>
      <c r="BB48" s="4"/>
      <c r="BC48" s="4"/>
      <c r="BD48" s="4"/>
      <c r="BE48" s="4"/>
      <c r="BF48" s="4"/>
      <c r="BG48" s="4"/>
      <c r="BH48" s="4"/>
      <c r="BI48" s="4"/>
      <c r="BJ48" s="4"/>
    </row>
    <row r="49" spans="1:62"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U49" s="4"/>
      <c r="AV49" s="4"/>
      <c r="AW49" s="4"/>
      <c r="AX49" s="4"/>
      <c r="AY49" s="4"/>
      <c r="AZ49" s="4"/>
      <c r="BA49" s="4"/>
      <c r="BB49" s="4"/>
      <c r="BC49" s="4"/>
      <c r="BD49" s="4"/>
      <c r="BE49" s="4"/>
      <c r="BF49" s="4"/>
      <c r="BG49" s="4"/>
      <c r="BH49" s="4"/>
      <c r="BI49" s="4"/>
      <c r="BJ49" s="4"/>
    </row>
    <row r="50" spans="1:62"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U50" s="4"/>
      <c r="AV50" s="4"/>
      <c r="AW50" s="4"/>
      <c r="AX50" s="4"/>
      <c r="AY50" s="4"/>
      <c r="AZ50" s="4"/>
      <c r="BA50" s="4"/>
      <c r="BB50" s="4"/>
      <c r="BC50" s="4"/>
      <c r="BD50" s="4"/>
      <c r="BE50" s="4"/>
      <c r="BF50" s="4"/>
      <c r="BG50" s="4"/>
      <c r="BH50" s="4"/>
      <c r="BI50" s="4"/>
      <c r="BJ50" s="4"/>
    </row>
    <row r="51" spans="1:62"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U51" s="4"/>
      <c r="AV51" s="4"/>
      <c r="AW51" s="4"/>
      <c r="AX51" s="4"/>
      <c r="AY51" s="4"/>
      <c r="AZ51" s="4"/>
      <c r="BA51" s="4"/>
      <c r="BB51" s="4"/>
      <c r="BC51" s="4"/>
      <c r="BD51" s="4"/>
      <c r="BE51" s="4"/>
      <c r="BF51" s="4"/>
      <c r="BG51" s="4"/>
      <c r="BH51" s="4"/>
      <c r="BI51" s="4"/>
      <c r="BJ51" s="4"/>
    </row>
    <row r="52" spans="1:62"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U52" s="4"/>
      <c r="AV52" s="4"/>
      <c r="AW52" s="4"/>
      <c r="AX52" s="4"/>
      <c r="AY52" s="4"/>
      <c r="AZ52" s="4"/>
      <c r="BA52" s="4"/>
      <c r="BB52" s="4"/>
      <c r="BC52" s="4"/>
      <c r="BD52" s="4"/>
      <c r="BE52" s="4"/>
      <c r="BF52" s="4"/>
      <c r="BG52" s="4"/>
      <c r="BH52" s="4"/>
      <c r="BI52" s="4"/>
      <c r="BJ52" s="4"/>
    </row>
    <row r="53" spans="1:62"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U53" s="4"/>
      <c r="AV53" s="4"/>
      <c r="AW53" s="4"/>
      <c r="AX53" s="4"/>
      <c r="AY53" s="4"/>
      <c r="AZ53" s="4"/>
      <c r="BA53" s="4"/>
      <c r="BB53" s="4"/>
      <c r="BC53" s="4"/>
      <c r="BD53" s="4"/>
      <c r="BE53" s="4"/>
      <c r="BF53" s="4"/>
      <c r="BG53" s="4"/>
      <c r="BH53" s="4"/>
      <c r="BI53" s="4"/>
      <c r="BJ53" s="4"/>
    </row>
    <row r="54" spans="1:62"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U54" s="4"/>
      <c r="AV54" s="4"/>
      <c r="AW54" s="4"/>
      <c r="AX54" s="4"/>
      <c r="AY54" s="4"/>
      <c r="AZ54" s="4"/>
      <c r="BA54" s="4"/>
      <c r="BB54" s="4"/>
      <c r="BC54" s="4"/>
      <c r="BD54" s="4"/>
      <c r="BE54" s="4"/>
      <c r="BF54" s="4"/>
      <c r="BG54" s="4"/>
      <c r="BH54" s="4"/>
      <c r="BI54" s="4"/>
      <c r="BJ54" s="4"/>
    </row>
    <row r="55" spans="1:62"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U55" s="4"/>
      <c r="AV55" s="4"/>
      <c r="AW55" s="4"/>
      <c r="AX55" s="4"/>
      <c r="AY55" s="4"/>
      <c r="AZ55" s="4"/>
      <c r="BA55" s="4"/>
      <c r="BB55" s="4"/>
      <c r="BC55" s="4"/>
      <c r="BD55" s="4"/>
      <c r="BE55" s="4"/>
      <c r="BF55" s="4"/>
      <c r="BG55" s="4"/>
      <c r="BH55" s="4"/>
      <c r="BI55" s="4"/>
      <c r="BJ55" s="4"/>
    </row>
    <row r="56" spans="1:62"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U56" s="4"/>
      <c r="AV56" s="4"/>
      <c r="AW56" s="4"/>
      <c r="AX56" s="4"/>
      <c r="AY56" s="4"/>
      <c r="AZ56" s="4"/>
      <c r="BA56" s="4"/>
      <c r="BB56" s="4"/>
      <c r="BC56" s="4"/>
      <c r="BD56" s="4"/>
      <c r="BE56" s="4"/>
      <c r="BF56" s="4"/>
      <c r="BG56" s="4"/>
      <c r="BH56" s="4"/>
      <c r="BI56" s="4"/>
      <c r="BJ56" s="4"/>
    </row>
    <row r="57" spans="1:62"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U57" s="4"/>
      <c r="AV57" s="4"/>
      <c r="AW57" s="4"/>
      <c r="AX57" s="4"/>
      <c r="AY57" s="4"/>
      <c r="AZ57" s="4"/>
      <c r="BA57" s="4"/>
      <c r="BB57" s="4"/>
      <c r="BC57" s="4"/>
      <c r="BD57" s="4"/>
      <c r="BE57" s="4"/>
      <c r="BF57" s="4"/>
      <c r="BG57" s="4"/>
      <c r="BH57" s="4"/>
      <c r="BI57" s="4"/>
      <c r="BJ57" s="4"/>
    </row>
    <row r="58" spans="1:62"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U58" s="4"/>
      <c r="AV58" s="4"/>
      <c r="AW58" s="4"/>
      <c r="AX58" s="4"/>
      <c r="AY58" s="4"/>
      <c r="AZ58" s="4"/>
      <c r="BA58" s="4"/>
      <c r="BB58" s="4"/>
      <c r="BC58" s="4"/>
      <c r="BD58" s="4"/>
      <c r="BE58" s="4"/>
      <c r="BF58" s="4"/>
      <c r="BG58" s="4"/>
      <c r="BH58" s="4"/>
      <c r="BI58" s="4"/>
      <c r="BJ58" s="4"/>
    </row>
    <row r="59" spans="1:62"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U59" s="4"/>
      <c r="AV59" s="4"/>
      <c r="AW59" s="4"/>
      <c r="AX59" s="4"/>
      <c r="AY59" s="4"/>
      <c r="AZ59" s="4"/>
      <c r="BA59" s="4"/>
      <c r="BB59" s="4"/>
      <c r="BC59" s="4"/>
      <c r="BD59" s="4"/>
      <c r="BE59" s="4"/>
      <c r="BF59" s="4"/>
      <c r="BG59" s="4"/>
      <c r="BH59" s="4"/>
      <c r="BI59" s="4"/>
      <c r="BJ59" s="4"/>
    </row>
    <row r="60" spans="1:62"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U60" s="4"/>
      <c r="AV60" s="4"/>
      <c r="AW60" s="4"/>
      <c r="AX60" s="4"/>
      <c r="AY60" s="4"/>
      <c r="AZ60" s="4"/>
      <c r="BA60" s="4"/>
      <c r="BB60" s="4"/>
      <c r="BC60" s="4"/>
      <c r="BD60" s="4"/>
      <c r="BE60" s="4"/>
      <c r="BF60" s="4"/>
      <c r="BG60" s="4"/>
      <c r="BH60" s="4"/>
      <c r="BI60" s="4"/>
      <c r="BJ60" s="4"/>
    </row>
    <row r="61" spans="1:62"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U61" s="4"/>
      <c r="AV61" s="4"/>
      <c r="AW61" s="4"/>
      <c r="AX61" s="4"/>
      <c r="AY61" s="4"/>
      <c r="AZ61" s="4"/>
      <c r="BA61" s="4"/>
      <c r="BB61" s="4"/>
      <c r="BC61" s="4"/>
      <c r="BD61" s="4"/>
      <c r="BE61" s="4"/>
      <c r="BF61" s="4"/>
      <c r="BG61" s="4"/>
      <c r="BH61" s="4"/>
      <c r="BI61" s="4"/>
      <c r="BJ61" s="4"/>
    </row>
    <row r="62" spans="1:62"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U62" s="4"/>
      <c r="AV62" s="4"/>
      <c r="AW62" s="4"/>
      <c r="AX62" s="4"/>
      <c r="AY62" s="4"/>
      <c r="AZ62" s="4"/>
      <c r="BA62" s="4"/>
      <c r="BB62" s="4"/>
      <c r="BC62" s="4"/>
      <c r="BD62" s="4"/>
      <c r="BE62" s="4"/>
      <c r="BF62" s="4"/>
      <c r="BG62" s="4"/>
      <c r="BH62" s="4"/>
      <c r="BI62" s="4"/>
      <c r="BJ62" s="4"/>
    </row>
    <row r="63" spans="1:62"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U63" s="4"/>
      <c r="AV63" s="4"/>
      <c r="AW63" s="4"/>
      <c r="AX63" s="4"/>
      <c r="AY63" s="4"/>
      <c r="AZ63" s="4"/>
      <c r="BA63" s="4"/>
      <c r="BB63" s="4"/>
      <c r="BC63" s="4"/>
      <c r="BD63" s="4"/>
      <c r="BE63" s="4"/>
      <c r="BF63" s="4"/>
      <c r="BG63" s="4"/>
      <c r="BH63" s="4"/>
      <c r="BI63" s="4"/>
      <c r="BJ63" s="4"/>
    </row>
    <row r="64" spans="1:62"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U64" s="4"/>
      <c r="AV64" s="4"/>
      <c r="AW64" s="4"/>
      <c r="AX64" s="4"/>
      <c r="AY64" s="4"/>
      <c r="AZ64" s="4"/>
      <c r="BA64" s="4"/>
      <c r="BB64" s="4"/>
      <c r="BC64" s="4"/>
      <c r="BD64" s="4"/>
      <c r="BE64" s="4"/>
      <c r="BF64" s="4"/>
      <c r="BG64" s="4"/>
      <c r="BH64" s="4"/>
      <c r="BI64" s="4"/>
      <c r="BJ64" s="4"/>
    </row>
    <row r="65" spans="1:62"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U65" s="4"/>
      <c r="AV65" s="4"/>
      <c r="AW65" s="4"/>
      <c r="AX65" s="4"/>
      <c r="AY65" s="4"/>
      <c r="AZ65" s="4"/>
      <c r="BA65" s="4"/>
      <c r="BB65" s="4"/>
      <c r="BC65" s="4"/>
      <c r="BD65" s="4"/>
      <c r="BE65" s="4"/>
      <c r="BF65" s="4"/>
      <c r="BG65" s="4"/>
      <c r="BH65" s="4"/>
      <c r="BI65" s="4"/>
      <c r="BJ65" s="4"/>
    </row>
    <row r="66" spans="1:62"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U66" s="4"/>
      <c r="AV66" s="4"/>
      <c r="AW66" s="4"/>
      <c r="AX66" s="4"/>
      <c r="AY66" s="4"/>
      <c r="AZ66" s="4"/>
      <c r="BA66" s="4"/>
      <c r="BB66" s="4"/>
      <c r="BC66" s="4"/>
      <c r="BD66" s="4"/>
      <c r="BE66" s="4"/>
      <c r="BF66" s="4"/>
      <c r="BG66" s="4"/>
      <c r="BH66" s="4"/>
      <c r="BI66" s="4"/>
      <c r="BJ66" s="4"/>
    </row>
    <row r="67" spans="1:62"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U67" s="4"/>
      <c r="AV67" s="4"/>
      <c r="AW67" s="4"/>
      <c r="AX67" s="4"/>
      <c r="AY67" s="4"/>
      <c r="AZ67" s="4"/>
      <c r="BA67" s="4"/>
      <c r="BB67" s="4"/>
      <c r="BC67" s="4"/>
      <c r="BD67" s="4"/>
      <c r="BE67" s="4"/>
      <c r="BF67" s="4"/>
      <c r="BG67" s="4"/>
      <c r="BH67" s="4"/>
      <c r="BI67" s="4"/>
      <c r="BJ67" s="4"/>
    </row>
    <row r="68" spans="1:62"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U68" s="4"/>
      <c r="AV68" s="4"/>
      <c r="AW68" s="4"/>
      <c r="AX68" s="4"/>
      <c r="AY68" s="4"/>
      <c r="AZ68" s="4"/>
      <c r="BA68" s="4"/>
      <c r="BB68" s="4"/>
      <c r="BC68" s="4"/>
      <c r="BD68" s="4"/>
      <c r="BE68" s="4"/>
      <c r="BF68" s="4"/>
      <c r="BG68" s="4"/>
      <c r="BH68" s="4"/>
      <c r="BI68" s="4"/>
      <c r="BJ68" s="4"/>
    </row>
    <row r="69" spans="1:62"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U69" s="4"/>
      <c r="AV69" s="4"/>
      <c r="AW69" s="4"/>
      <c r="AX69" s="4"/>
      <c r="AY69" s="4"/>
      <c r="AZ69" s="4"/>
      <c r="BA69" s="4"/>
      <c r="BB69" s="4"/>
      <c r="BC69" s="4"/>
      <c r="BD69" s="4"/>
      <c r="BE69" s="4"/>
      <c r="BF69" s="4"/>
      <c r="BG69" s="4"/>
      <c r="BH69" s="4"/>
      <c r="BI69" s="4"/>
      <c r="BJ69" s="4"/>
    </row>
    <row r="70" spans="1:62"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U70" s="4"/>
      <c r="AV70" s="4"/>
      <c r="AW70" s="4"/>
      <c r="AX70" s="4"/>
      <c r="AY70" s="4"/>
      <c r="AZ70" s="4"/>
      <c r="BA70" s="4"/>
      <c r="BB70" s="4"/>
      <c r="BC70" s="4"/>
      <c r="BD70" s="4"/>
      <c r="BE70" s="4"/>
      <c r="BF70" s="4"/>
      <c r="BG70" s="4"/>
      <c r="BH70" s="4"/>
      <c r="BI70" s="4"/>
      <c r="BJ70" s="4"/>
    </row>
    <row r="71" spans="1:62"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U71" s="4"/>
      <c r="AV71" s="4"/>
      <c r="AW71" s="4"/>
      <c r="AX71" s="4"/>
      <c r="AY71" s="4"/>
      <c r="AZ71" s="4"/>
      <c r="BA71" s="4"/>
      <c r="BB71" s="4"/>
      <c r="BC71" s="4"/>
      <c r="BD71" s="4"/>
      <c r="BE71" s="4"/>
      <c r="BF71" s="4"/>
      <c r="BG71" s="4"/>
      <c r="BH71" s="4"/>
      <c r="BI71" s="4"/>
      <c r="BJ71" s="4"/>
    </row>
    <row r="72" spans="1:62"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U72" s="4"/>
      <c r="AV72" s="4"/>
      <c r="AW72" s="4"/>
      <c r="AX72" s="4"/>
      <c r="AY72" s="4"/>
      <c r="AZ72" s="4"/>
      <c r="BA72" s="4"/>
      <c r="BB72" s="4"/>
      <c r="BC72" s="4"/>
      <c r="BD72" s="4"/>
      <c r="BE72" s="4"/>
      <c r="BF72" s="4"/>
      <c r="BG72" s="4"/>
      <c r="BH72" s="4"/>
      <c r="BI72" s="4"/>
      <c r="BJ72" s="4"/>
    </row>
    <row r="73" spans="1:62"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U73" s="4"/>
      <c r="AV73" s="4"/>
      <c r="AW73" s="4"/>
      <c r="AX73" s="4"/>
      <c r="AY73" s="4"/>
      <c r="AZ73" s="4"/>
      <c r="BA73" s="4"/>
      <c r="BB73" s="4"/>
      <c r="BC73" s="4"/>
      <c r="BD73" s="4"/>
      <c r="BE73" s="4"/>
      <c r="BF73" s="4"/>
      <c r="BG73" s="4"/>
      <c r="BH73" s="4"/>
      <c r="BI73" s="4"/>
      <c r="BJ73" s="4"/>
    </row>
    <row r="74" spans="1:62"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U74" s="4"/>
      <c r="AV74" s="4"/>
      <c r="AW74" s="4"/>
      <c r="AX74" s="4"/>
      <c r="AY74" s="4"/>
      <c r="AZ74" s="4"/>
      <c r="BA74" s="4"/>
      <c r="BB74" s="4"/>
      <c r="BC74" s="4"/>
      <c r="BD74" s="4"/>
      <c r="BE74" s="4"/>
      <c r="BF74" s="4"/>
      <c r="BG74" s="4"/>
      <c r="BH74" s="4"/>
      <c r="BI74" s="4"/>
      <c r="BJ74" s="4"/>
    </row>
    <row r="75" spans="1:62"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U75" s="4"/>
      <c r="AV75" s="4"/>
      <c r="AW75" s="4"/>
      <c r="AX75" s="4"/>
      <c r="AY75" s="4"/>
      <c r="AZ75" s="4"/>
      <c r="BA75" s="4"/>
      <c r="BB75" s="4"/>
      <c r="BC75" s="4"/>
      <c r="BD75" s="4"/>
      <c r="BE75" s="4"/>
      <c r="BF75" s="4"/>
      <c r="BG75" s="4"/>
      <c r="BH75" s="4"/>
      <c r="BI75" s="4"/>
      <c r="BJ75" s="4"/>
    </row>
  </sheetData>
  <mergeCells count="14">
    <mergeCell ref="K4:AC6"/>
    <mergeCell ref="F36:AE36"/>
    <mergeCell ref="D30:AC30"/>
    <mergeCell ref="D32:AC32"/>
    <mergeCell ref="AD10:AE32"/>
    <mergeCell ref="D24:AC24"/>
    <mergeCell ref="D26:AC26"/>
    <mergeCell ref="D28:AC28"/>
    <mergeCell ref="D14:AC14"/>
    <mergeCell ref="D16:AC16"/>
    <mergeCell ref="D10:AC12"/>
    <mergeCell ref="D22:AC22"/>
    <mergeCell ref="D18:AC18"/>
    <mergeCell ref="D20:AC20"/>
  </mergeCells>
  <pageMargins left="0.7" right="0.7" top="0.75" bottom="0.75" header="0.3" footer="0.3"/>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11"/>
  <sheetViews>
    <sheetView tabSelected="1" zoomScale="110" zoomScaleNormal="110" zoomScaleSheetLayoutView="100" zoomScalePageLayoutView="85" workbookViewId="0">
      <selection activeCell="H42" sqref="H42"/>
    </sheetView>
  </sheetViews>
  <sheetFormatPr defaultColWidth="9.140625" defaultRowHeight="16.5" customHeight="1" x14ac:dyDescent="0.15"/>
  <cols>
    <col min="1" max="1" width="2.7109375" style="23" customWidth="1"/>
    <col min="2" max="2" width="10.140625" style="23" customWidth="1"/>
    <col min="3" max="4" width="13.42578125" style="23" customWidth="1"/>
    <col min="5" max="5" width="15.7109375" style="23" customWidth="1"/>
    <col min="6" max="6" width="17.7109375" style="23" customWidth="1"/>
    <col min="7" max="7" width="4" style="23" customWidth="1"/>
    <col min="8" max="8" width="65.5703125" style="23" customWidth="1"/>
    <col min="9" max="16384" width="9.140625" style="23"/>
  </cols>
  <sheetData>
    <row r="1" spans="1:10" ht="14.25" customHeight="1" x14ac:dyDescent="0.15">
      <c r="A1" s="297"/>
      <c r="B1" s="136" t="s">
        <v>180</v>
      </c>
      <c r="C1" s="25"/>
      <c r="D1" s="25"/>
      <c r="E1" s="25"/>
      <c r="F1" s="25"/>
      <c r="G1" s="25"/>
    </row>
    <row r="2" spans="1:10" ht="14.25" customHeight="1" x14ac:dyDescent="0.15">
      <c r="A2" s="297"/>
      <c r="B2" s="136" t="s">
        <v>13</v>
      </c>
      <c r="C2" s="25"/>
      <c r="D2" s="22"/>
      <c r="E2" s="25"/>
      <c r="F2" s="25"/>
      <c r="G2" s="25"/>
    </row>
    <row r="3" spans="1:10" ht="14.25" customHeight="1" x14ac:dyDescent="0.15">
      <c r="A3" s="297"/>
      <c r="B3" s="136"/>
      <c r="C3" s="25"/>
      <c r="D3" s="22"/>
      <c r="E3" s="25"/>
      <c r="F3" s="145" t="s">
        <v>14</v>
      </c>
      <c r="G3" s="24"/>
    </row>
    <row r="4" spans="1:10" ht="14.25" customHeight="1" x14ac:dyDescent="0.15">
      <c r="A4" s="297"/>
      <c r="B4" s="22" t="s">
        <v>15</v>
      </c>
      <c r="C4" s="25"/>
      <c r="D4" s="22" t="s">
        <v>16</v>
      </c>
      <c r="E4" s="25"/>
      <c r="F4" s="146"/>
      <c r="G4" s="54" t="s">
        <v>17</v>
      </c>
    </row>
    <row r="5" spans="1:10" ht="14.25" customHeight="1" x14ac:dyDescent="0.15">
      <c r="A5" s="297"/>
      <c r="B5" s="22" t="s">
        <v>18</v>
      </c>
      <c r="C5" s="25"/>
      <c r="D5" s="140"/>
      <c r="E5" s="22"/>
      <c r="F5" s="147"/>
      <c r="G5" s="54" t="s">
        <v>19</v>
      </c>
    </row>
    <row r="6" spans="1:10" ht="14.25" customHeight="1" x14ac:dyDescent="0.15">
      <c r="A6" s="297"/>
      <c r="B6" s="22" t="s">
        <v>20</v>
      </c>
      <c r="C6" s="25"/>
      <c r="D6" s="51">
        <v>45922</v>
      </c>
      <c r="E6" s="25"/>
      <c r="F6" s="237"/>
      <c r="G6" s="298" t="s">
        <v>21</v>
      </c>
    </row>
    <row r="7" spans="1:10" ht="14.25" customHeight="1" x14ac:dyDescent="0.15">
      <c r="A7" s="297"/>
      <c r="B7" s="22" t="s">
        <v>22</v>
      </c>
      <c r="C7" s="25"/>
      <c r="D7" s="22" t="s">
        <v>181</v>
      </c>
      <c r="E7" s="25"/>
      <c r="F7" s="25"/>
      <c r="G7" s="25"/>
    </row>
    <row r="8" spans="1:10" ht="14.25" customHeight="1" x14ac:dyDescent="0.15">
      <c r="A8" s="297"/>
      <c r="B8" s="22" t="s">
        <v>23</v>
      </c>
      <c r="C8" s="25"/>
      <c r="D8" s="22" t="s">
        <v>182</v>
      </c>
      <c r="E8" s="25"/>
      <c r="F8" s="25"/>
      <c r="G8" s="25"/>
    </row>
    <row r="9" spans="1:10" ht="15" customHeight="1" thickBot="1" x14ac:dyDescent="0.2">
      <c r="A9" s="297"/>
      <c r="B9" s="49"/>
      <c r="C9" s="50"/>
      <c r="D9" s="50"/>
      <c r="E9" s="50"/>
      <c r="F9" s="50"/>
      <c r="G9" s="50"/>
    </row>
    <row r="10" spans="1:10" s="26" customFormat="1" ht="14.25" customHeight="1" x14ac:dyDescent="0.15">
      <c r="A10" s="297"/>
      <c r="B10" s="450" t="s">
        <v>24</v>
      </c>
      <c r="C10" s="451"/>
      <c r="D10" s="451"/>
      <c r="E10" s="451"/>
      <c r="F10" s="230" t="s">
        <v>25</v>
      </c>
      <c r="G10" s="27"/>
      <c r="H10" s="23"/>
      <c r="I10" s="23"/>
      <c r="J10" s="23"/>
    </row>
    <row r="11" spans="1:10" s="26" customFormat="1" ht="14.25" customHeight="1" x14ac:dyDescent="0.15">
      <c r="A11" s="297"/>
      <c r="B11" s="442"/>
      <c r="C11" s="443"/>
      <c r="D11" s="443"/>
      <c r="E11" s="443"/>
      <c r="F11" s="28"/>
      <c r="G11" s="29"/>
      <c r="H11" s="23"/>
      <c r="I11" s="23"/>
      <c r="J11" s="23"/>
    </row>
    <row r="12" spans="1:10" s="26" customFormat="1" ht="14.25" customHeight="1" x14ac:dyDescent="0.15">
      <c r="A12" s="297"/>
      <c r="B12" s="442" t="s">
        <v>26</v>
      </c>
      <c r="C12" s="443"/>
      <c r="D12" s="443"/>
      <c r="E12" s="443"/>
      <c r="F12" s="231">
        <f>Deelbegroting!D12</f>
        <v>0</v>
      </c>
      <c r="G12" s="30"/>
      <c r="H12" s="23"/>
      <c r="I12" s="23"/>
      <c r="J12" s="23"/>
    </row>
    <row r="13" spans="1:10" s="26" customFormat="1" ht="14.25" customHeight="1" x14ac:dyDescent="0.15">
      <c r="A13" s="297"/>
      <c r="B13" s="442" t="s">
        <v>27</v>
      </c>
      <c r="C13" s="443"/>
      <c r="D13" s="443"/>
      <c r="E13" s="443"/>
      <c r="F13" s="232">
        <f>Deelbegroting!D13</f>
        <v>0</v>
      </c>
      <c r="G13" s="30"/>
      <c r="H13" s="23"/>
      <c r="I13" s="23"/>
      <c r="J13" s="23"/>
    </row>
    <row r="14" spans="1:10" s="26" customFormat="1" ht="14.25" customHeight="1" x14ac:dyDescent="0.15">
      <c r="A14" s="297"/>
      <c r="B14" s="442" t="s">
        <v>28</v>
      </c>
      <c r="C14" s="443"/>
      <c r="D14" s="443"/>
      <c r="E14" s="443"/>
      <c r="F14" s="232">
        <f>Deelbegroting!D14</f>
        <v>0</v>
      </c>
      <c r="G14" s="30"/>
      <c r="H14" s="23"/>
      <c r="I14" s="23"/>
      <c r="J14" s="23"/>
    </row>
    <row r="15" spans="1:10" s="26" customFormat="1" ht="14.25" customHeight="1" x14ac:dyDescent="0.15">
      <c r="A15" s="297"/>
      <c r="B15" s="442" t="s">
        <v>29</v>
      </c>
      <c r="C15" s="443"/>
      <c r="D15" s="443"/>
      <c r="E15" s="443"/>
      <c r="F15" s="232">
        <f>Deelbegroting!D15</f>
        <v>0</v>
      </c>
      <c r="G15" s="30"/>
      <c r="H15" s="23"/>
      <c r="I15" s="23"/>
      <c r="J15" s="23"/>
    </row>
    <row r="16" spans="1:10" s="26" customFormat="1" ht="14.25" customHeight="1" x14ac:dyDescent="0.15">
      <c r="A16" s="297"/>
      <c r="B16" s="440" t="s">
        <v>30</v>
      </c>
      <c r="C16" s="441"/>
      <c r="D16" s="441"/>
      <c r="E16" s="441"/>
      <c r="F16" s="233">
        <f>SUM(F12:F15)</f>
        <v>0</v>
      </c>
      <c r="G16" s="33"/>
      <c r="H16" s="23"/>
      <c r="I16" s="23"/>
      <c r="J16" s="23"/>
    </row>
    <row r="17" spans="1:10" s="26" customFormat="1" ht="14.25" customHeight="1" x14ac:dyDescent="0.15">
      <c r="A17" s="297"/>
      <c r="B17" s="452"/>
      <c r="C17" s="453"/>
      <c r="D17" s="453"/>
      <c r="E17" s="453"/>
      <c r="F17" s="34"/>
      <c r="G17" s="35"/>
      <c r="H17" s="23"/>
      <c r="I17" s="23"/>
      <c r="J17" s="23"/>
    </row>
    <row r="18" spans="1:10" s="26" customFormat="1" ht="14.25" customHeight="1" x14ac:dyDescent="0.15">
      <c r="A18" s="297"/>
      <c r="B18" s="442" t="s">
        <v>31</v>
      </c>
      <c r="C18" s="443"/>
      <c r="D18" s="443"/>
      <c r="E18" s="443"/>
      <c r="F18" s="231">
        <f>Deelbegroting!D18</f>
        <v>0</v>
      </c>
      <c r="G18" s="30"/>
      <c r="H18" s="23"/>
      <c r="I18" s="23"/>
      <c r="J18" s="23"/>
    </row>
    <row r="19" spans="1:10" s="26" customFormat="1" ht="14.25" customHeight="1" x14ac:dyDescent="0.15">
      <c r="A19" s="297"/>
      <c r="B19" s="448" t="s">
        <v>32</v>
      </c>
      <c r="C19" s="449"/>
      <c r="D19" s="449"/>
      <c r="E19" s="449"/>
      <c r="F19" s="234">
        <f>F18</f>
        <v>0</v>
      </c>
      <c r="G19" s="39"/>
      <c r="H19" s="23"/>
      <c r="I19" s="23"/>
      <c r="J19" s="23"/>
    </row>
    <row r="20" spans="1:10" s="26" customFormat="1" ht="13.9" customHeight="1" x14ac:dyDescent="0.15">
      <c r="A20" s="297"/>
      <c r="B20" s="36"/>
      <c r="C20" s="37"/>
      <c r="D20" s="37"/>
      <c r="E20" s="37"/>
      <c r="F20" s="38"/>
      <c r="G20" s="39"/>
      <c r="H20" s="23"/>
      <c r="I20" s="23"/>
      <c r="J20" s="23"/>
    </row>
    <row r="21" spans="1:10" s="26" customFormat="1" ht="14.25" customHeight="1" x14ac:dyDescent="0.15">
      <c r="A21" s="297"/>
      <c r="B21" s="440" t="s">
        <v>33</v>
      </c>
      <c r="C21" s="441"/>
      <c r="D21" s="441"/>
      <c r="E21" s="444"/>
      <c r="F21" s="229">
        <f>F16-F19</f>
        <v>0</v>
      </c>
      <c r="G21" s="39"/>
      <c r="H21" s="23"/>
      <c r="I21" s="23"/>
      <c r="J21" s="23"/>
    </row>
    <row r="22" spans="1:10" s="26" customFormat="1" ht="14.25" customHeight="1" x14ac:dyDescent="0.15">
      <c r="A22" s="297"/>
      <c r="B22" s="40"/>
      <c r="C22" s="41"/>
      <c r="D22" s="41"/>
      <c r="E22" s="41"/>
      <c r="F22" s="42"/>
      <c r="G22" s="39"/>
      <c r="H22" s="23"/>
      <c r="I22" s="23"/>
      <c r="J22" s="23"/>
    </row>
    <row r="23" spans="1:10" s="26" customFormat="1" ht="14.25" customHeight="1" x14ac:dyDescent="0.15">
      <c r="A23" s="297"/>
      <c r="B23" s="442" t="s">
        <v>34</v>
      </c>
      <c r="C23" s="443"/>
      <c r="D23" s="443"/>
      <c r="E23" s="443"/>
      <c r="F23" s="228">
        <f>Deelbegroting!D22</f>
        <v>0</v>
      </c>
      <c r="G23" s="39"/>
      <c r="H23" s="23"/>
      <c r="I23" s="23"/>
      <c r="J23" s="23"/>
    </row>
    <row r="24" spans="1:10" s="26" customFormat="1" ht="14.25" customHeight="1" x14ac:dyDescent="0.15">
      <c r="A24" s="297"/>
      <c r="B24" s="40"/>
      <c r="C24" s="41"/>
      <c r="D24" s="41"/>
      <c r="E24" s="41"/>
      <c r="F24" s="42"/>
      <c r="G24" s="39"/>
      <c r="H24" s="23"/>
      <c r="I24" s="23"/>
      <c r="J24" s="23"/>
    </row>
    <row r="25" spans="1:10" s="26" customFormat="1" ht="14.25" customHeight="1" x14ac:dyDescent="0.15">
      <c r="A25" s="297"/>
      <c r="B25" s="437" t="s">
        <v>35</v>
      </c>
      <c r="C25" s="438"/>
      <c r="D25" s="438"/>
      <c r="E25" s="439"/>
      <c r="F25" s="235">
        <f>F21+F23</f>
        <v>0</v>
      </c>
      <c r="G25" s="39"/>
      <c r="H25" s="436"/>
      <c r="I25" s="23"/>
      <c r="J25" s="23"/>
    </row>
    <row r="26" spans="1:10" s="26" customFormat="1" ht="14.25" customHeight="1" x14ac:dyDescent="0.15">
      <c r="A26" s="297"/>
      <c r="B26" s="40"/>
      <c r="C26" s="41"/>
      <c r="D26" s="41"/>
      <c r="E26" s="41"/>
      <c r="F26" s="42"/>
      <c r="G26" s="39"/>
      <c r="H26" s="436"/>
      <c r="I26" s="23"/>
      <c r="J26" s="23"/>
    </row>
    <row r="27" spans="1:10" s="26" customFormat="1" ht="11.25" x14ac:dyDescent="0.15">
      <c r="A27" s="297"/>
      <c r="B27" s="442" t="s">
        <v>36</v>
      </c>
      <c r="C27" s="443"/>
      <c r="D27" s="443"/>
      <c r="E27" s="443"/>
      <c r="F27" s="231">
        <f>'Gewogen vaste verrekenprijzen'!M32</f>
        <v>0</v>
      </c>
      <c r="G27" s="39"/>
      <c r="H27" s="436"/>
      <c r="I27" s="23"/>
      <c r="J27" s="23"/>
    </row>
    <row r="28" spans="1:10" s="26" customFormat="1" ht="14.25" customHeight="1" x14ac:dyDescent="0.15">
      <c r="A28" s="297"/>
      <c r="B28" s="442" t="s">
        <v>37</v>
      </c>
      <c r="C28" s="443"/>
      <c r="D28" s="443"/>
      <c r="E28" s="443"/>
      <c r="F28" s="232">
        <f>'Integraal uurtarief banqueting'!G23</f>
        <v>0</v>
      </c>
      <c r="G28" s="39"/>
      <c r="H28" s="43"/>
      <c r="I28" s="23"/>
      <c r="J28" s="23"/>
    </row>
    <row r="29" spans="1:10" s="26" customFormat="1" ht="14.25" customHeight="1" x14ac:dyDescent="0.15">
      <c r="A29" s="297"/>
      <c r="B29" s="440" t="s">
        <v>38</v>
      </c>
      <c r="C29" s="441"/>
      <c r="D29" s="441"/>
      <c r="E29" s="441"/>
      <c r="F29" s="234">
        <f>SUM(F27:F28)</f>
        <v>0</v>
      </c>
      <c r="G29" s="39"/>
      <c r="H29" s="23"/>
      <c r="I29" s="23"/>
      <c r="J29" s="23"/>
    </row>
    <row r="30" spans="1:10" s="26" customFormat="1" ht="14.25" customHeight="1" x14ac:dyDescent="0.15">
      <c r="A30" s="297"/>
      <c r="B30" s="445"/>
      <c r="C30" s="446"/>
      <c r="D30" s="446"/>
      <c r="E30" s="447"/>
      <c r="F30" s="38"/>
      <c r="G30" s="44"/>
      <c r="H30" s="23"/>
      <c r="I30" s="23"/>
      <c r="J30" s="23"/>
    </row>
    <row r="31" spans="1:10" s="26" customFormat="1" ht="14.25" customHeight="1" x14ac:dyDescent="0.15">
      <c r="A31" s="297"/>
      <c r="B31" s="442" t="s">
        <v>39</v>
      </c>
      <c r="C31" s="443"/>
      <c r="D31" s="443"/>
      <c r="E31" s="443"/>
      <c r="F31" s="231">
        <f>Opstartkosten!E26</f>
        <v>0</v>
      </c>
      <c r="G31" s="39"/>
      <c r="H31" s="23"/>
      <c r="I31" s="23"/>
      <c r="J31" s="23"/>
    </row>
    <row r="32" spans="1:10" s="26" customFormat="1" ht="14.25" customHeight="1" x14ac:dyDescent="0.15">
      <c r="A32" s="297"/>
      <c r="B32" s="440" t="s">
        <v>40</v>
      </c>
      <c r="C32" s="441"/>
      <c r="D32" s="441"/>
      <c r="E32" s="441"/>
      <c r="F32" s="234">
        <f>SUM(F31:F31)</f>
        <v>0</v>
      </c>
      <c r="G32" s="39"/>
      <c r="H32" s="23"/>
      <c r="I32" s="23"/>
      <c r="J32" s="23"/>
    </row>
    <row r="33" spans="1:10" s="26" customFormat="1" ht="14.25" customHeight="1" x14ac:dyDescent="0.15">
      <c r="A33" s="297"/>
      <c r="B33" s="31"/>
      <c r="C33" s="32"/>
      <c r="D33" s="32"/>
      <c r="E33" s="32"/>
      <c r="F33" s="38"/>
      <c r="G33" s="39"/>
      <c r="H33" s="23"/>
      <c r="I33" s="23"/>
      <c r="J33" s="23"/>
    </row>
    <row r="34" spans="1:10" s="26" customFormat="1" ht="14.25" customHeight="1" x14ac:dyDescent="0.15">
      <c r="A34" s="297"/>
      <c r="B34" s="437" t="s">
        <v>41</v>
      </c>
      <c r="C34" s="438"/>
      <c r="D34" s="438"/>
      <c r="E34" s="439"/>
      <c r="F34" s="236">
        <f>F25+F29+F32</f>
        <v>0</v>
      </c>
      <c r="G34" s="39"/>
      <c r="H34" s="408" t="str">
        <f>IF(F34=0,"",IF(OR(F34&lt;240000,F34&gt;320000),"Dit bedrag moet in de bandbreedte van minimaal €240.000,- en maximaal €320.000,- liggen!"))</f>
        <v/>
      </c>
      <c r="I34" s="23"/>
      <c r="J34" s="23"/>
    </row>
    <row r="35" spans="1:10" s="26" customFormat="1" ht="14.25" customHeight="1" thickBot="1" x14ac:dyDescent="0.2">
      <c r="A35" s="297"/>
      <c r="B35" s="45"/>
      <c r="C35" s="46"/>
      <c r="D35" s="46"/>
      <c r="E35" s="46"/>
      <c r="F35" s="47"/>
      <c r="G35" s="23"/>
      <c r="H35" s="23"/>
      <c r="I35" s="23"/>
      <c r="J35" s="23"/>
    </row>
    <row r="36" spans="1:10" s="26" customFormat="1" ht="14.25" customHeight="1" x14ac:dyDescent="0.15">
      <c r="A36" s="297"/>
      <c r="B36" s="32"/>
      <c r="C36" s="32"/>
      <c r="D36" s="32"/>
      <c r="E36" s="32"/>
      <c r="F36" s="48"/>
      <c r="G36" s="23"/>
      <c r="H36" s="23"/>
      <c r="I36" s="23"/>
      <c r="J36" s="23"/>
    </row>
    <row r="37" spans="1:10" s="26" customFormat="1" ht="15.75" customHeight="1" x14ac:dyDescent="0.15">
      <c r="A37" s="297"/>
      <c r="B37" s="240" t="s">
        <v>42</v>
      </c>
      <c r="C37" s="297"/>
      <c r="D37" s="297"/>
      <c r="E37" s="299"/>
      <c r="F37" s="299"/>
      <c r="G37" s="297"/>
      <c r="H37" s="23"/>
      <c r="I37" s="23"/>
      <c r="J37" s="23"/>
    </row>
    <row r="38" spans="1:10" s="26" customFormat="1" ht="15.75" customHeight="1" x14ac:dyDescent="0.15">
      <c r="A38" s="23"/>
      <c r="B38" s="297"/>
      <c r="C38" s="297"/>
      <c r="D38" s="297"/>
      <c r="E38" s="297"/>
      <c r="F38" s="297"/>
      <c r="G38" s="23"/>
      <c r="H38" s="23"/>
      <c r="I38" s="23"/>
      <c r="J38" s="23"/>
    </row>
    <row r="39" spans="1:10" s="26" customFormat="1" ht="15.75" customHeight="1" x14ac:dyDescent="0.15">
      <c r="A39" s="23"/>
      <c r="B39" s="241" t="s">
        <v>43</v>
      </c>
      <c r="C39" s="23"/>
      <c r="D39" s="23"/>
      <c r="E39" s="239"/>
      <c r="F39" s="239"/>
      <c r="G39" s="23"/>
      <c r="H39" s="23"/>
      <c r="I39" s="23"/>
      <c r="J39" s="23"/>
    </row>
    <row r="40" spans="1:10" s="26" customFormat="1" ht="15.75" customHeight="1" x14ac:dyDescent="0.15">
      <c r="A40" s="23"/>
      <c r="B40" s="23"/>
      <c r="C40" s="43"/>
      <c r="D40" s="23"/>
      <c r="E40" s="23"/>
      <c r="F40" s="23"/>
      <c r="G40" s="23"/>
      <c r="H40" s="23"/>
      <c r="I40" s="23"/>
      <c r="J40" s="23"/>
    </row>
    <row r="41" spans="1:10" s="26" customFormat="1" ht="15.75" customHeight="1" x14ac:dyDescent="0.15">
      <c r="A41" s="23"/>
      <c r="B41" s="241" t="s">
        <v>20</v>
      </c>
      <c r="C41" s="300"/>
      <c r="D41" s="239"/>
      <c r="E41" s="23"/>
      <c r="F41" s="23"/>
      <c r="G41" s="23"/>
      <c r="H41" s="23"/>
      <c r="I41" s="23"/>
      <c r="J41" s="23"/>
    </row>
    <row r="42" spans="1:10" s="26" customFormat="1" ht="15.75" customHeight="1" x14ac:dyDescent="0.15">
      <c r="A42" s="23"/>
      <c r="B42" s="23"/>
      <c r="C42" s="23"/>
      <c r="D42" s="23"/>
      <c r="E42" s="23"/>
      <c r="F42" s="23"/>
      <c r="G42" s="23"/>
      <c r="H42" s="23"/>
      <c r="I42" s="23"/>
      <c r="J42" s="23"/>
    </row>
    <row r="43" spans="1:10" s="26" customFormat="1" ht="15.75" customHeight="1" x14ac:dyDescent="0.15">
      <c r="A43" s="23"/>
      <c r="B43" s="241" t="s">
        <v>44</v>
      </c>
      <c r="C43" s="23"/>
      <c r="D43" s="239"/>
      <c r="E43" s="239"/>
      <c r="F43" s="23"/>
      <c r="G43" s="23"/>
      <c r="H43" s="23"/>
      <c r="I43" s="23"/>
      <c r="J43" s="23"/>
    </row>
    <row r="44" spans="1:10" s="26" customFormat="1" ht="15.75" customHeight="1" x14ac:dyDescent="0.15">
      <c r="A44" s="23"/>
      <c r="B44" s="23"/>
      <c r="C44" s="23"/>
      <c r="D44" s="239"/>
      <c r="E44" s="239"/>
      <c r="F44" s="23"/>
      <c r="G44" s="23"/>
      <c r="H44" s="23"/>
      <c r="I44" s="23"/>
      <c r="J44" s="23"/>
    </row>
    <row r="45" spans="1:10" s="26" customFormat="1" ht="15.75" customHeight="1" x14ac:dyDescent="0.15">
      <c r="A45" s="23"/>
      <c r="B45" s="23"/>
      <c r="C45" s="23"/>
      <c r="D45" s="239"/>
      <c r="E45" s="239"/>
      <c r="F45" s="23"/>
      <c r="G45" s="23"/>
      <c r="H45" s="23"/>
      <c r="I45" s="23"/>
      <c r="J45" s="23"/>
    </row>
    <row r="46" spans="1:10" s="26" customFormat="1" ht="15.75" customHeight="1" x14ac:dyDescent="0.15">
      <c r="A46" s="23"/>
      <c r="B46" s="23"/>
      <c r="C46" s="23"/>
      <c r="D46" s="239"/>
      <c r="E46" s="239"/>
      <c r="F46" s="23"/>
      <c r="G46" s="23"/>
      <c r="H46" s="23"/>
      <c r="I46" s="23"/>
      <c r="J46" s="23"/>
    </row>
    <row r="47" spans="1:10" s="26" customFormat="1" ht="15.75" customHeight="1" x14ac:dyDescent="0.15">
      <c r="A47" s="23"/>
      <c r="B47" s="23"/>
      <c r="C47" s="23"/>
      <c r="D47" s="23"/>
      <c r="E47" s="23"/>
      <c r="F47" s="23"/>
      <c r="G47" s="23"/>
      <c r="H47" s="23"/>
      <c r="I47" s="23"/>
      <c r="J47" s="23"/>
    </row>
    <row r="48" spans="1:10" s="26" customFormat="1" ht="15.75" customHeight="1" x14ac:dyDescent="0.15">
      <c r="A48" s="23"/>
      <c r="B48" s="23"/>
      <c r="C48" s="23"/>
      <c r="D48" s="23"/>
      <c r="E48" s="23"/>
      <c r="F48" s="23"/>
      <c r="G48" s="23"/>
      <c r="H48" s="23"/>
      <c r="I48" s="23"/>
      <c r="J48" s="23"/>
    </row>
    <row r="49" spans="1:10" s="26" customFormat="1" ht="15.75" customHeight="1" x14ac:dyDescent="0.15">
      <c r="A49" s="23"/>
      <c r="B49" s="23"/>
      <c r="C49" s="23"/>
      <c r="D49" s="23"/>
      <c r="E49" s="23"/>
      <c r="F49" s="23"/>
      <c r="G49" s="23"/>
      <c r="H49" s="23"/>
      <c r="I49" s="23"/>
      <c r="J49" s="23"/>
    </row>
    <row r="50" spans="1:10" s="26" customFormat="1" ht="15.75" customHeight="1" x14ac:dyDescent="0.15">
      <c r="A50" s="23"/>
      <c r="B50" s="23"/>
      <c r="C50" s="23"/>
      <c r="D50" s="23"/>
      <c r="E50" s="23"/>
      <c r="F50" s="23"/>
      <c r="G50" s="23"/>
      <c r="H50" s="23"/>
      <c r="I50" s="23"/>
      <c r="J50" s="23"/>
    </row>
    <row r="51" spans="1:10" s="26" customFormat="1" ht="15.75" customHeight="1" x14ac:dyDescent="0.15">
      <c r="A51" s="23"/>
      <c r="B51" s="23"/>
      <c r="C51" s="23"/>
      <c r="D51" s="23"/>
      <c r="E51" s="23"/>
      <c r="F51" s="23"/>
      <c r="G51" s="23"/>
      <c r="H51" s="23"/>
      <c r="I51" s="23"/>
      <c r="J51" s="23"/>
    </row>
    <row r="52" spans="1:10" s="26" customFormat="1" ht="15.75" customHeight="1" x14ac:dyDescent="0.15">
      <c r="A52" s="23"/>
      <c r="B52" s="23"/>
      <c r="C52" s="23"/>
      <c r="D52" s="23"/>
      <c r="E52" s="23"/>
      <c r="F52" s="23"/>
      <c r="G52" s="23"/>
      <c r="H52" s="23"/>
      <c r="I52" s="23"/>
      <c r="J52" s="23"/>
    </row>
    <row r="53" spans="1:10" s="26" customFormat="1" ht="15.75" customHeight="1" x14ac:dyDescent="0.15">
      <c r="A53" s="23"/>
      <c r="B53" s="23"/>
      <c r="C53" s="23"/>
      <c r="D53" s="23"/>
      <c r="E53" s="23"/>
      <c r="F53" s="23"/>
      <c r="G53" s="23"/>
      <c r="H53" s="23"/>
      <c r="I53" s="23"/>
      <c r="J53" s="23"/>
    </row>
    <row r="54" spans="1:10" s="26" customFormat="1" ht="15.75" customHeight="1" x14ac:dyDescent="0.15">
      <c r="A54" s="23"/>
      <c r="B54" s="23"/>
      <c r="C54" s="23"/>
      <c r="D54" s="23"/>
      <c r="E54" s="23"/>
      <c r="F54" s="23"/>
      <c r="G54" s="23"/>
      <c r="H54" s="23"/>
      <c r="I54" s="23"/>
      <c r="J54" s="23"/>
    </row>
    <row r="55" spans="1:10" s="26" customFormat="1" ht="15.75" customHeight="1" x14ac:dyDescent="0.15">
      <c r="A55" s="23"/>
      <c r="B55" s="23"/>
      <c r="C55" s="23"/>
      <c r="D55" s="23"/>
      <c r="E55" s="23"/>
      <c r="F55" s="23"/>
      <c r="G55" s="23"/>
      <c r="H55" s="23"/>
      <c r="I55" s="23"/>
      <c r="J55" s="23"/>
    </row>
    <row r="56" spans="1:10" s="26" customFormat="1" ht="15.75" customHeight="1" x14ac:dyDescent="0.15">
      <c r="A56" s="23"/>
      <c r="B56" s="23"/>
      <c r="C56" s="23"/>
      <c r="D56" s="23"/>
      <c r="E56" s="23"/>
      <c r="F56" s="23"/>
      <c r="G56" s="23"/>
      <c r="H56" s="23"/>
      <c r="I56" s="23"/>
      <c r="J56" s="23"/>
    </row>
    <row r="57" spans="1:10" s="26" customFormat="1" ht="15.75" customHeight="1" x14ac:dyDescent="0.15">
      <c r="A57" s="23"/>
      <c r="B57" s="23"/>
      <c r="C57" s="23"/>
      <c r="D57" s="23"/>
      <c r="E57" s="23"/>
      <c r="F57" s="23"/>
      <c r="G57" s="23"/>
      <c r="H57" s="23"/>
      <c r="I57" s="23"/>
      <c r="J57" s="23"/>
    </row>
    <row r="58" spans="1:10" s="26" customFormat="1" ht="15.75" customHeight="1" x14ac:dyDescent="0.15">
      <c r="A58" s="23"/>
      <c r="B58" s="23"/>
      <c r="C58" s="23"/>
      <c r="D58" s="23"/>
      <c r="E58" s="23"/>
      <c r="F58" s="23"/>
      <c r="G58" s="23"/>
      <c r="H58" s="23"/>
      <c r="I58" s="23"/>
      <c r="J58" s="23"/>
    </row>
    <row r="59" spans="1:10" s="26" customFormat="1" ht="15.75" customHeight="1" x14ac:dyDescent="0.15">
      <c r="A59" s="23"/>
      <c r="B59" s="23"/>
      <c r="C59" s="23"/>
      <c r="D59" s="23"/>
      <c r="E59" s="23"/>
      <c r="F59" s="23"/>
      <c r="G59" s="23"/>
      <c r="H59" s="23"/>
      <c r="I59" s="23"/>
      <c r="J59" s="23"/>
    </row>
    <row r="60" spans="1:10" s="26" customFormat="1" ht="15.75" customHeight="1" x14ac:dyDescent="0.15">
      <c r="A60" s="23"/>
      <c r="B60" s="23"/>
      <c r="C60" s="23"/>
      <c r="D60" s="23"/>
      <c r="E60" s="23"/>
      <c r="F60" s="23"/>
      <c r="G60" s="23"/>
      <c r="H60" s="23"/>
      <c r="I60" s="23"/>
      <c r="J60" s="23"/>
    </row>
    <row r="61" spans="1:10" s="26" customFormat="1" ht="15.75" customHeight="1" x14ac:dyDescent="0.15">
      <c r="A61" s="23"/>
      <c r="B61" s="23"/>
      <c r="C61" s="23"/>
      <c r="D61" s="23"/>
      <c r="E61" s="23"/>
      <c r="F61" s="23"/>
      <c r="G61" s="23"/>
      <c r="H61" s="23"/>
      <c r="I61" s="23"/>
      <c r="J61" s="23"/>
    </row>
    <row r="62" spans="1:10" s="26" customFormat="1" ht="15.75" customHeight="1" x14ac:dyDescent="0.15">
      <c r="A62" s="297"/>
      <c r="B62" s="23"/>
      <c r="C62" s="23"/>
      <c r="D62" s="23"/>
      <c r="E62" s="23"/>
      <c r="F62" s="23"/>
      <c r="G62" s="23"/>
      <c r="H62" s="23"/>
      <c r="I62" s="23"/>
      <c r="J62" s="23"/>
    </row>
    <row r="63" spans="1:10" s="26" customFormat="1" ht="15.75" customHeight="1" x14ac:dyDescent="0.15">
      <c r="A63" s="297"/>
      <c r="B63" s="23"/>
      <c r="C63" s="23"/>
      <c r="D63" s="23"/>
      <c r="E63" s="23"/>
      <c r="F63" s="23"/>
      <c r="G63" s="23"/>
      <c r="H63" s="23"/>
      <c r="I63" s="23"/>
      <c r="J63" s="23"/>
    </row>
    <row r="64" spans="1:10" s="26" customFormat="1" ht="15.75" customHeight="1" x14ac:dyDescent="0.15">
      <c r="A64" s="297"/>
      <c r="B64" s="23"/>
      <c r="C64" s="23"/>
      <c r="D64" s="23"/>
      <c r="E64" s="23"/>
      <c r="F64" s="23"/>
      <c r="G64" s="23"/>
      <c r="H64" s="23"/>
      <c r="I64" s="23"/>
      <c r="J64" s="23"/>
    </row>
    <row r="65" spans="1:10" s="26" customFormat="1" ht="15.75" customHeight="1" x14ac:dyDescent="0.15">
      <c r="A65" s="297"/>
      <c r="B65" s="23"/>
      <c r="C65" s="23"/>
      <c r="D65" s="23"/>
      <c r="E65" s="23"/>
      <c r="F65" s="23"/>
      <c r="G65" s="23"/>
      <c r="H65" s="23"/>
      <c r="I65" s="23"/>
      <c r="J65" s="23"/>
    </row>
    <row r="66" spans="1:10" s="26" customFormat="1" ht="15.75" customHeight="1" x14ac:dyDescent="0.15">
      <c r="A66" s="297"/>
      <c r="B66" s="23"/>
      <c r="C66" s="23"/>
      <c r="D66" s="23"/>
      <c r="E66" s="23"/>
      <c r="F66" s="23"/>
      <c r="G66" s="23"/>
      <c r="H66" s="23"/>
      <c r="I66" s="23"/>
      <c r="J66" s="23"/>
    </row>
    <row r="67" spans="1:10" s="26" customFormat="1" ht="15.75" customHeight="1" x14ac:dyDescent="0.15">
      <c r="A67" s="297"/>
      <c r="B67" s="23"/>
      <c r="C67" s="23"/>
      <c r="D67" s="23"/>
      <c r="E67" s="23"/>
      <c r="F67" s="23"/>
      <c r="G67" s="23"/>
      <c r="H67" s="23"/>
      <c r="I67" s="23"/>
      <c r="J67" s="23"/>
    </row>
    <row r="68" spans="1:10" s="26" customFormat="1" ht="15.75" customHeight="1" x14ac:dyDescent="0.15">
      <c r="A68" s="297"/>
      <c r="B68" s="23"/>
      <c r="C68" s="23"/>
      <c r="D68" s="23"/>
      <c r="E68" s="23"/>
      <c r="F68" s="23"/>
      <c r="G68" s="23"/>
      <c r="H68" s="23"/>
      <c r="I68" s="23"/>
      <c r="J68" s="23"/>
    </row>
    <row r="69" spans="1:10" s="26" customFormat="1" ht="15.75" customHeight="1" x14ac:dyDescent="0.15">
      <c r="A69" s="297"/>
      <c r="B69" s="23"/>
      <c r="C69" s="23"/>
      <c r="D69" s="23"/>
      <c r="E69" s="23"/>
      <c r="F69" s="23"/>
      <c r="G69" s="23"/>
      <c r="H69" s="23"/>
      <c r="I69" s="23"/>
      <c r="J69" s="23"/>
    </row>
    <row r="70" spans="1:10" s="26" customFormat="1" ht="15.75" customHeight="1" x14ac:dyDescent="0.15">
      <c r="A70" s="297"/>
      <c r="B70" s="23"/>
      <c r="C70" s="23"/>
      <c r="D70" s="23"/>
      <c r="E70" s="23"/>
      <c r="F70" s="23"/>
      <c r="G70" s="23"/>
      <c r="H70" s="23"/>
      <c r="I70" s="23"/>
      <c r="J70" s="23"/>
    </row>
    <row r="71" spans="1:10" s="26" customFormat="1" ht="15.75" customHeight="1" x14ac:dyDescent="0.15">
      <c r="A71" s="297"/>
      <c r="B71" s="23"/>
      <c r="C71" s="23"/>
      <c r="D71" s="23"/>
      <c r="E71" s="23"/>
      <c r="F71" s="23"/>
      <c r="G71" s="23"/>
      <c r="H71" s="23"/>
      <c r="I71" s="23"/>
      <c r="J71" s="23"/>
    </row>
    <row r="72" spans="1:10" s="26" customFormat="1" ht="11.25" x14ac:dyDescent="0.15">
      <c r="A72" s="297"/>
      <c r="B72" s="23"/>
      <c r="C72" s="23"/>
      <c r="D72" s="23"/>
      <c r="E72" s="23"/>
      <c r="F72" s="23"/>
      <c r="G72" s="23"/>
      <c r="H72" s="23"/>
      <c r="I72" s="23"/>
      <c r="J72" s="23"/>
    </row>
    <row r="73" spans="1:10" s="26" customFormat="1" ht="15.75" customHeight="1" x14ac:dyDescent="0.15">
      <c r="A73" s="297"/>
      <c r="B73" s="23"/>
      <c r="C73" s="23"/>
      <c r="D73" s="23"/>
      <c r="E73" s="23"/>
      <c r="F73" s="23"/>
      <c r="G73" s="23"/>
      <c r="H73" s="23"/>
      <c r="I73" s="23"/>
      <c r="J73" s="23"/>
    </row>
    <row r="74" spans="1:10" s="26" customFormat="1" ht="15.75" customHeight="1" x14ac:dyDescent="0.15">
      <c r="A74" s="297"/>
      <c r="B74" s="23"/>
      <c r="C74" s="23"/>
      <c r="D74" s="23"/>
      <c r="E74" s="23"/>
      <c r="F74" s="23"/>
      <c r="G74" s="23"/>
      <c r="H74" s="23"/>
      <c r="I74" s="23"/>
      <c r="J74" s="23"/>
    </row>
    <row r="75" spans="1:10" s="26" customFormat="1" ht="15.75" customHeight="1" x14ac:dyDescent="0.15">
      <c r="A75" s="297"/>
      <c r="B75" s="23"/>
      <c r="C75" s="23"/>
      <c r="D75" s="23"/>
      <c r="E75" s="23"/>
      <c r="F75" s="23"/>
      <c r="G75" s="23"/>
      <c r="H75" s="23"/>
      <c r="I75" s="23"/>
      <c r="J75" s="23"/>
    </row>
    <row r="76" spans="1:10" s="26" customFormat="1" ht="15.75" customHeight="1" x14ac:dyDescent="0.15">
      <c r="A76" s="297"/>
      <c r="B76" s="23"/>
      <c r="C76" s="23"/>
      <c r="D76" s="23"/>
      <c r="E76" s="23"/>
      <c r="F76" s="23"/>
      <c r="G76" s="23"/>
      <c r="H76" s="23"/>
      <c r="I76" s="23"/>
      <c r="J76" s="23"/>
    </row>
    <row r="77" spans="1:10" s="26" customFormat="1" ht="15.75" customHeight="1" x14ac:dyDescent="0.15">
      <c r="A77" s="297"/>
      <c r="B77" s="23"/>
      <c r="C77" s="23"/>
      <c r="D77" s="23"/>
      <c r="E77" s="23"/>
      <c r="F77" s="23"/>
      <c r="G77" s="23"/>
      <c r="H77" s="23"/>
      <c r="I77" s="23"/>
      <c r="J77" s="23"/>
    </row>
    <row r="78" spans="1:10" s="26" customFormat="1" ht="15.75" customHeight="1" x14ac:dyDescent="0.15">
      <c r="A78" s="297"/>
      <c r="B78" s="23"/>
      <c r="C78" s="23"/>
      <c r="D78" s="23"/>
      <c r="E78" s="23"/>
      <c r="F78" s="23"/>
      <c r="G78" s="23"/>
      <c r="H78" s="23"/>
      <c r="I78" s="23"/>
      <c r="J78" s="23"/>
    </row>
    <row r="79" spans="1:10" s="26" customFormat="1" ht="15.75" customHeight="1" x14ac:dyDescent="0.15">
      <c r="A79" s="297"/>
      <c r="B79" s="23"/>
      <c r="C79" s="23"/>
      <c r="D79" s="23"/>
      <c r="E79" s="23"/>
      <c r="F79" s="23"/>
      <c r="G79" s="23"/>
      <c r="H79" s="23"/>
      <c r="I79" s="23"/>
      <c r="J79" s="23"/>
    </row>
    <row r="80" spans="1:10" s="26" customFormat="1" ht="15.75" customHeight="1" x14ac:dyDescent="0.15">
      <c r="A80" s="297"/>
      <c r="B80" s="23"/>
      <c r="C80" s="23"/>
      <c r="D80" s="23"/>
      <c r="E80" s="23"/>
      <c r="F80" s="23"/>
      <c r="G80" s="23"/>
      <c r="H80" s="23"/>
      <c r="I80" s="23"/>
      <c r="J80" s="23"/>
    </row>
    <row r="81" spans="1:10" s="26" customFormat="1" ht="11.25" x14ac:dyDescent="0.15">
      <c r="A81" s="297"/>
      <c r="B81" s="23"/>
      <c r="C81" s="23"/>
      <c r="D81" s="23"/>
      <c r="E81" s="23"/>
      <c r="F81" s="23"/>
      <c r="G81" s="23"/>
      <c r="H81" s="23"/>
      <c r="I81" s="23"/>
      <c r="J81" s="23"/>
    </row>
    <row r="82" spans="1:10" s="26" customFormat="1" ht="15.75" customHeight="1" x14ac:dyDescent="0.15">
      <c r="A82" s="297"/>
      <c r="B82" s="23"/>
      <c r="C82" s="23"/>
      <c r="D82" s="23"/>
      <c r="E82" s="23"/>
      <c r="F82" s="23"/>
      <c r="G82" s="23"/>
      <c r="H82" s="23"/>
      <c r="I82" s="23"/>
      <c r="J82" s="23"/>
    </row>
    <row r="83" spans="1:10" s="26" customFormat="1" ht="15.75" customHeight="1" x14ac:dyDescent="0.15">
      <c r="A83" s="297"/>
      <c r="B83" s="23"/>
      <c r="C83" s="23"/>
      <c r="D83" s="23"/>
      <c r="E83" s="23"/>
      <c r="F83" s="23"/>
      <c r="G83" s="23"/>
      <c r="H83" s="23"/>
      <c r="I83" s="23"/>
      <c r="J83" s="23"/>
    </row>
    <row r="84" spans="1:10" s="26" customFormat="1" ht="15.75" customHeight="1" x14ac:dyDescent="0.15">
      <c r="A84" s="297"/>
      <c r="B84" s="23"/>
      <c r="C84" s="23"/>
      <c r="D84" s="23"/>
      <c r="E84" s="23"/>
      <c r="F84" s="23"/>
      <c r="G84" s="23"/>
      <c r="H84" s="23"/>
      <c r="I84" s="23"/>
      <c r="J84" s="23"/>
    </row>
    <row r="85" spans="1:10" s="26" customFormat="1" ht="15.75" customHeight="1" x14ac:dyDescent="0.15">
      <c r="A85" s="297"/>
      <c r="B85" s="23"/>
      <c r="C85" s="23"/>
      <c r="D85" s="23"/>
      <c r="E85" s="23"/>
      <c r="F85" s="23"/>
      <c r="G85" s="23"/>
      <c r="H85" s="23"/>
      <c r="I85" s="23"/>
      <c r="J85" s="23"/>
    </row>
    <row r="86" spans="1:10" s="26" customFormat="1" ht="15.75" customHeight="1" x14ac:dyDescent="0.15">
      <c r="A86" s="297"/>
      <c r="B86" s="23"/>
      <c r="C86" s="23"/>
      <c r="D86" s="23"/>
      <c r="E86" s="23"/>
      <c r="F86" s="23"/>
      <c r="G86" s="23"/>
      <c r="H86" s="23"/>
      <c r="I86" s="23"/>
      <c r="J86" s="23"/>
    </row>
    <row r="87" spans="1:10" s="26" customFormat="1" ht="15.75" customHeight="1" x14ac:dyDescent="0.15">
      <c r="A87" s="297"/>
      <c r="B87" s="23"/>
      <c r="C87" s="23"/>
      <c r="D87" s="23"/>
      <c r="E87" s="23"/>
      <c r="F87" s="23"/>
      <c r="G87" s="23"/>
      <c r="H87" s="23"/>
      <c r="I87" s="23"/>
      <c r="J87" s="23"/>
    </row>
    <row r="88" spans="1:10" s="26" customFormat="1" ht="15.75" customHeight="1" x14ac:dyDescent="0.15">
      <c r="A88" s="297"/>
      <c r="B88" s="23"/>
      <c r="C88" s="23"/>
      <c r="D88" s="23"/>
      <c r="E88" s="23"/>
      <c r="F88" s="23"/>
      <c r="G88" s="23"/>
      <c r="H88" s="23"/>
      <c r="I88" s="23"/>
      <c r="J88" s="23"/>
    </row>
    <row r="89" spans="1:10" s="26" customFormat="1" ht="15.75" customHeight="1" x14ac:dyDescent="0.15">
      <c r="A89" s="297"/>
      <c r="B89" s="23"/>
      <c r="C89" s="23"/>
      <c r="D89" s="23"/>
      <c r="E89" s="23"/>
      <c r="F89" s="23"/>
      <c r="G89" s="23"/>
      <c r="H89" s="23"/>
      <c r="I89" s="23"/>
      <c r="J89" s="23"/>
    </row>
    <row r="90" spans="1:10" s="26" customFormat="1" ht="15.75" customHeight="1" x14ac:dyDescent="0.15">
      <c r="A90" s="297"/>
      <c r="B90" s="23"/>
      <c r="C90" s="23"/>
      <c r="D90" s="23"/>
      <c r="E90" s="23"/>
      <c r="F90" s="23"/>
      <c r="G90" s="23"/>
      <c r="H90" s="23"/>
      <c r="I90" s="23"/>
      <c r="J90" s="23"/>
    </row>
    <row r="91" spans="1:10" s="26" customFormat="1" ht="15.75" customHeight="1" x14ac:dyDescent="0.15">
      <c r="A91" s="297"/>
      <c r="B91" s="23"/>
      <c r="C91" s="23"/>
      <c r="D91" s="23"/>
      <c r="E91" s="23"/>
      <c r="F91" s="23"/>
      <c r="G91" s="23"/>
      <c r="H91" s="23"/>
      <c r="I91" s="23"/>
      <c r="J91" s="23"/>
    </row>
    <row r="92" spans="1:10" s="26" customFormat="1" ht="15.75" customHeight="1" x14ac:dyDescent="0.15">
      <c r="A92" s="297"/>
      <c r="B92" s="23"/>
      <c r="C92" s="23"/>
      <c r="D92" s="23"/>
      <c r="E92" s="23"/>
      <c r="F92" s="23"/>
      <c r="G92" s="23"/>
      <c r="H92" s="23"/>
      <c r="I92" s="23"/>
      <c r="J92" s="23"/>
    </row>
    <row r="93" spans="1:10" s="26" customFormat="1" ht="15.75" customHeight="1" x14ac:dyDescent="0.15">
      <c r="A93" s="297"/>
      <c r="B93" s="23"/>
      <c r="C93" s="23"/>
      <c r="D93" s="23"/>
      <c r="E93" s="23"/>
      <c r="F93" s="23"/>
      <c r="G93" s="23"/>
      <c r="H93" s="23"/>
      <c r="I93" s="23"/>
      <c r="J93" s="23"/>
    </row>
    <row r="94" spans="1:10" s="26" customFormat="1" ht="15.75" customHeight="1" x14ac:dyDescent="0.15">
      <c r="A94" s="297"/>
      <c r="B94" s="23"/>
      <c r="C94" s="23"/>
      <c r="D94" s="23"/>
      <c r="E94" s="23"/>
      <c r="F94" s="23"/>
      <c r="G94" s="23"/>
      <c r="H94" s="23"/>
      <c r="I94" s="23"/>
      <c r="J94" s="23"/>
    </row>
    <row r="95" spans="1:10" s="26" customFormat="1" ht="15.75" customHeight="1" x14ac:dyDescent="0.15">
      <c r="A95" s="297"/>
      <c r="B95" s="23"/>
      <c r="C95" s="23"/>
      <c r="D95" s="23"/>
      <c r="E95" s="23"/>
      <c r="F95" s="23"/>
      <c r="G95" s="23"/>
      <c r="H95" s="23"/>
      <c r="I95" s="23"/>
      <c r="J95" s="23"/>
    </row>
    <row r="96" spans="1:10" s="26" customFormat="1" ht="15.75" customHeight="1" x14ac:dyDescent="0.15">
      <c r="A96" s="297"/>
      <c r="B96" s="23"/>
      <c r="C96" s="23"/>
      <c r="D96" s="23"/>
      <c r="E96" s="23"/>
      <c r="F96" s="23"/>
      <c r="G96" s="23"/>
      <c r="H96" s="23"/>
      <c r="I96" s="23"/>
      <c r="J96" s="23"/>
    </row>
    <row r="97" spans="1:10" s="26" customFormat="1" ht="15.75" customHeight="1" x14ac:dyDescent="0.15">
      <c r="A97" s="297"/>
      <c r="B97" s="23"/>
      <c r="C97" s="23"/>
      <c r="D97" s="23"/>
      <c r="E97" s="23"/>
      <c r="F97" s="23"/>
      <c r="G97" s="23"/>
      <c r="H97" s="23"/>
      <c r="I97" s="23"/>
      <c r="J97" s="23"/>
    </row>
    <row r="98" spans="1:10" s="26" customFormat="1" ht="15.75" customHeight="1" x14ac:dyDescent="0.15">
      <c r="A98" s="297"/>
      <c r="B98" s="23"/>
      <c r="C98" s="23"/>
      <c r="D98" s="23"/>
      <c r="E98" s="23"/>
      <c r="F98" s="23"/>
      <c r="G98" s="23"/>
      <c r="H98" s="23"/>
      <c r="I98" s="23"/>
      <c r="J98" s="23"/>
    </row>
    <row r="99" spans="1:10" s="26" customFormat="1" ht="15.75" customHeight="1" x14ac:dyDescent="0.15">
      <c r="A99" s="297"/>
      <c r="B99" s="23"/>
      <c r="C99" s="23"/>
      <c r="D99" s="23"/>
      <c r="E99" s="23"/>
      <c r="F99" s="23"/>
      <c r="G99" s="23"/>
      <c r="H99" s="23"/>
      <c r="I99" s="23"/>
      <c r="J99" s="23"/>
    </row>
    <row r="100" spans="1:10" s="26" customFormat="1" ht="15.75" customHeight="1" x14ac:dyDescent="0.15">
      <c r="A100" s="297"/>
      <c r="B100" s="23"/>
      <c r="C100" s="23"/>
      <c r="D100" s="23"/>
      <c r="E100" s="23"/>
      <c r="F100" s="23"/>
      <c r="G100" s="23"/>
      <c r="H100" s="23"/>
      <c r="I100" s="23"/>
      <c r="J100" s="23"/>
    </row>
    <row r="101" spans="1:10" s="26" customFormat="1" ht="15.75" customHeight="1" x14ac:dyDescent="0.15">
      <c r="A101" s="297"/>
      <c r="B101" s="23"/>
      <c r="C101" s="23"/>
      <c r="D101" s="23"/>
      <c r="E101" s="23"/>
      <c r="F101" s="23"/>
      <c r="G101" s="23"/>
      <c r="H101" s="23"/>
      <c r="I101" s="23"/>
      <c r="J101" s="23"/>
    </row>
    <row r="102" spans="1:10" s="26" customFormat="1" ht="15.75" customHeight="1" x14ac:dyDescent="0.15">
      <c r="A102" s="297"/>
      <c r="B102" s="23"/>
      <c r="C102" s="23"/>
      <c r="D102" s="23"/>
      <c r="E102" s="23"/>
      <c r="F102" s="23"/>
      <c r="G102" s="23"/>
      <c r="H102" s="23"/>
      <c r="I102" s="23"/>
      <c r="J102" s="23"/>
    </row>
    <row r="103" spans="1:10" s="26" customFormat="1" ht="15.75" customHeight="1" x14ac:dyDescent="0.15">
      <c r="A103" s="297"/>
      <c r="B103" s="23"/>
      <c r="C103" s="23"/>
      <c r="D103" s="23"/>
      <c r="E103" s="23"/>
      <c r="F103" s="23"/>
      <c r="G103" s="23"/>
      <c r="H103" s="23"/>
      <c r="I103" s="23"/>
      <c r="J103" s="23"/>
    </row>
    <row r="104" spans="1:10" s="26" customFormat="1" ht="15.75" customHeight="1" x14ac:dyDescent="0.15">
      <c r="A104" s="297"/>
      <c r="B104" s="23"/>
      <c r="C104" s="23"/>
      <c r="D104" s="23"/>
      <c r="E104" s="23"/>
      <c r="F104" s="23"/>
      <c r="G104" s="23"/>
      <c r="H104" s="23"/>
      <c r="I104" s="23"/>
      <c r="J104" s="23"/>
    </row>
    <row r="105" spans="1:10" s="26" customFormat="1" ht="15.75" customHeight="1" x14ac:dyDescent="0.15">
      <c r="A105" s="297"/>
      <c r="B105" s="23"/>
      <c r="C105" s="23"/>
      <c r="D105" s="23"/>
      <c r="E105" s="23"/>
      <c r="F105" s="23"/>
      <c r="G105" s="23"/>
      <c r="H105" s="23"/>
      <c r="I105" s="23"/>
      <c r="J105" s="23"/>
    </row>
    <row r="106" spans="1:10" s="26" customFormat="1" ht="15.75" customHeight="1" x14ac:dyDescent="0.15">
      <c r="A106" s="297"/>
      <c r="B106" s="23"/>
      <c r="C106" s="23"/>
      <c r="D106" s="23"/>
      <c r="E106" s="23"/>
      <c r="F106" s="23"/>
      <c r="G106" s="23"/>
      <c r="H106" s="23"/>
      <c r="I106" s="23"/>
      <c r="J106" s="23"/>
    </row>
    <row r="107" spans="1:10" s="26" customFormat="1" ht="15.75" customHeight="1" x14ac:dyDescent="0.15">
      <c r="A107" s="297"/>
      <c r="B107" s="23"/>
      <c r="C107" s="23"/>
      <c r="D107" s="23"/>
      <c r="E107" s="23"/>
      <c r="F107" s="23"/>
      <c r="G107" s="23"/>
      <c r="H107" s="23"/>
      <c r="I107" s="23"/>
      <c r="J107" s="23"/>
    </row>
    <row r="108" spans="1:10" s="26" customFormat="1" ht="15.75" customHeight="1" x14ac:dyDescent="0.15">
      <c r="A108" s="297"/>
      <c r="B108" s="23"/>
      <c r="C108" s="23"/>
      <c r="D108" s="23"/>
      <c r="E108" s="23"/>
      <c r="F108" s="23"/>
      <c r="G108" s="23"/>
      <c r="H108" s="23"/>
      <c r="I108" s="23"/>
      <c r="J108" s="23"/>
    </row>
    <row r="109" spans="1:10" s="26" customFormat="1" ht="28.5" customHeight="1" x14ac:dyDescent="0.15">
      <c r="A109" s="297"/>
      <c r="B109" s="23"/>
      <c r="C109" s="23"/>
      <c r="D109" s="23"/>
      <c r="E109" s="23"/>
      <c r="F109" s="23"/>
      <c r="G109" s="23"/>
      <c r="H109" s="23"/>
      <c r="I109" s="23"/>
      <c r="J109" s="23"/>
    </row>
    <row r="110" spans="1:10" ht="16.5" customHeight="1" x14ac:dyDescent="0.15">
      <c r="A110" s="297"/>
    </row>
    <row r="111" spans="1:10" ht="16.5" customHeight="1" x14ac:dyDescent="0.15">
      <c r="A111" s="301"/>
    </row>
  </sheetData>
  <mergeCells count="21">
    <mergeCell ref="B14:E14"/>
    <mergeCell ref="B19:E19"/>
    <mergeCell ref="B10:E10"/>
    <mergeCell ref="B11:E11"/>
    <mergeCell ref="B12:E12"/>
    <mergeCell ref="B13:E13"/>
    <mergeCell ref="B16:E16"/>
    <mergeCell ref="B15:E15"/>
    <mergeCell ref="B17:E17"/>
    <mergeCell ref="B18:E18"/>
    <mergeCell ref="H25:H27"/>
    <mergeCell ref="B34:E34"/>
    <mergeCell ref="B32:E32"/>
    <mergeCell ref="B31:E31"/>
    <mergeCell ref="B21:E21"/>
    <mergeCell ref="B30:E30"/>
    <mergeCell ref="B27:E27"/>
    <mergeCell ref="B28:E28"/>
    <mergeCell ref="B29:E29"/>
    <mergeCell ref="B23:E23"/>
    <mergeCell ref="B25:E25"/>
  </mergeCells>
  <conditionalFormatting sqref="F34">
    <cfRule type="expression" dxfId="0" priority="1">
      <formula>$H$34="Dit bedrag moet in de bandbreedte van minimaal €240.000,- en maximaal €320.000,- liggen!"</formula>
    </cfRule>
  </conditionalFormatting>
  <pageMargins left="0.7" right="0.7" top="0.75" bottom="0.75" header="0.3" footer="0.3"/>
  <pageSetup paperSize="9" scale="8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FA7B-EDA2-44CB-9F90-C82522D48081}">
  <sheetPr>
    <pageSetUpPr fitToPage="1"/>
  </sheetPr>
  <dimension ref="A1:AD37"/>
  <sheetViews>
    <sheetView topLeftCell="A4" zoomScaleNormal="100" zoomScaleSheetLayoutView="85" zoomScalePageLayoutView="85" workbookViewId="0">
      <selection activeCell="O21" sqref="O21"/>
    </sheetView>
  </sheetViews>
  <sheetFormatPr defaultColWidth="8.85546875" defaultRowHeight="16.5" customHeight="1" x14ac:dyDescent="0.15"/>
  <cols>
    <col min="1" max="1" width="2.7109375" style="54" customWidth="1"/>
    <col min="2" max="2" width="46.140625" style="54" customWidth="1"/>
    <col min="3" max="3" width="14.85546875" style="54" customWidth="1"/>
    <col min="4" max="5" width="14.42578125" style="54" bestFit="1" customWidth="1"/>
    <col min="6" max="6" width="12.28515625" style="54" bestFit="1" customWidth="1"/>
    <col min="7" max="7" width="15.140625" style="54" customWidth="1"/>
    <col min="8" max="8" width="14.5703125" style="54" bestFit="1" customWidth="1"/>
    <col min="9" max="9" width="13.85546875" style="54" bestFit="1" customWidth="1"/>
    <col min="10" max="10" width="11.7109375" style="54" bestFit="1" customWidth="1"/>
    <col min="11" max="11" width="9.85546875" style="54" bestFit="1" customWidth="1"/>
    <col min="12" max="13" width="16" style="54" customWidth="1"/>
    <col min="14" max="14" width="4.85546875" style="54" customWidth="1"/>
    <col min="15" max="15" width="2.7109375" style="54" customWidth="1"/>
    <col min="16" max="27" width="5.42578125" style="54" customWidth="1"/>
    <col min="28" max="28" width="2.85546875" style="54" customWidth="1"/>
    <col min="29" max="16384" width="8.85546875" style="54"/>
  </cols>
  <sheetData>
    <row r="1" spans="1:30" ht="14.25" customHeight="1" x14ac:dyDescent="0.15">
      <c r="A1" s="302"/>
      <c r="B1" s="454" t="str">
        <f>Voorblad!B1</f>
        <v>AANBESTEDING CATERINDIENSTEN MET TENDERNED KENMERK 543816</v>
      </c>
      <c r="C1" s="454"/>
      <c r="D1" s="454"/>
      <c r="E1" s="454"/>
      <c r="F1" s="24"/>
      <c r="G1" s="24"/>
      <c r="H1" s="24"/>
      <c r="I1" s="24"/>
      <c r="J1" s="24"/>
      <c r="K1" s="24"/>
      <c r="L1" s="52"/>
      <c r="M1" s="52"/>
      <c r="N1" s="52"/>
      <c r="O1" s="53"/>
    </row>
    <row r="2" spans="1:30" ht="14.25" customHeight="1" x14ac:dyDescent="0.15">
      <c r="A2" s="302"/>
      <c r="B2" s="135" t="str">
        <f>Voorblad!B2</f>
        <v>BIJLAGE 1. PRIJZENBLAD</v>
      </c>
      <c r="C2" s="135"/>
      <c r="D2" s="24"/>
      <c r="E2" s="24"/>
      <c r="F2" s="24"/>
      <c r="G2" s="24"/>
      <c r="H2" s="24"/>
      <c r="I2" s="24"/>
      <c r="J2" s="24"/>
      <c r="K2" s="24"/>
      <c r="L2" s="52"/>
      <c r="M2" s="52"/>
      <c r="N2" s="52"/>
      <c r="O2" s="53"/>
    </row>
    <row r="3" spans="1:30" ht="14.25" customHeight="1" x14ac:dyDescent="0.15">
      <c r="A3" s="302"/>
      <c r="B3" s="135"/>
      <c r="C3" s="135"/>
      <c r="D3" s="24"/>
      <c r="E3" s="24"/>
      <c r="F3" s="145" t="s">
        <v>14</v>
      </c>
      <c r="G3" s="24"/>
      <c r="H3" s="24"/>
      <c r="I3" s="24"/>
      <c r="J3" s="24"/>
      <c r="K3" s="24"/>
      <c r="L3" s="52"/>
      <c r="M3" s="52"/>
      <c r="N3" s="52"/>
      <c r="O3" s="53"/>
    </row>
    <row r="4" spans="1:30" ht="14.25" customHeight="1" x14ac:dyDescent="0.15">
      <c r="A4" s="302"/>
      <c r="B4" s="55" t="str">
        <f>Voorblad!B4</f>
        <v>Tabblad:</v>
      </c>
      <c r="C4" s="55" t="s">
        <v>45</v>
      </c>
      <c r="F4" s="146"/>
      <c r="G4" s="54" t="s">
        <v>17</v>
      </c>
      <c r="L4" s="52"/>
      <c r="M4" s="52"/>
      <c r="N4" s="52"/>
      <c r="O4" s="53"/>
    </row>
    <row r="5" spans="1:30" ht="14.25" customHeight="1" x14ac:dyDescent="0.15">
      <c r="A5" s="302"/>
      <c r="B5" s="55" t="str">
        <f>Voorblad!B5</f>
        <v>Naam inschrijver:</v>
      </c>
      <c r="C5" s="85" t="str">
        <f>IF(Voorblad!$D$5="","",Voorblad!D5)</f>
        <v/>
      </c>
      <c r="F5" s="147"/>
      <c r="G5" s="54" t="s">
        <v>46</v>
      </c>
      <c r="L5" s="52"/>
      <c r="M5" s="52"/>
      <c r="N5" s="52"/>
      <c r="O5" s="53"/>
    </row>
    <row r="6" spans="1:30" ht="14.25" customHeight="1" x14ac:dyDescent="0.15">
      <c r="A6" s="302"/>
      <c r="B6" s="55" t="str">
        <f>Voorblad!B6</f>
        <v>Datum:</v>
      </c>
      <c r="C6" s="56">
        <f>Voorblad!D6</f>
        <v>45922</v>
      </c>
      <c r="F6" s="148"/>
      <c r="G6" s="54" t="s">
        <v>47</v>
      </c>
      <c r="L6" s="52"/>
      <c r="M6" s="52"/>
      <c r="N6" s="52"/>
      <c r="O6" s="53"/>
    </row>
    <row r="7" spans="1:30" ht="13.9" customHeight="1" x14ac:dyDescent="0.15">
      <c r="A7" s="302"/>
      <c r="B7" s="55" t="str">
        <f>Voorblad!B7</f>
        <v>Versie:</v>
      </c>
      <c r="C7" s="56" t="str">
        <f>Voorblad!D7</f>
        <v>1.0</v>
      </c>
      <c r="L7" s="52"/>
      <c r="M7" s="52"/>
      <c r="N7" s="52"/>
      <c r="O7" s="53"/>
    </row>
    <row r="8" spans="1:30" ht="13.9" customHeight="1" x14ac:dyDescent="0.15">
      <c r="A8" s="302"/>
      <c r="B8" s="55" t="str">
        <f>Voorblad!B8</f>
        <v>Status:</v>
      </c>
      <c r="C8" s="56" t="str">
        <f>Voorblad!D8</f>
        <v>Definitief</v>
      </c>
      <c r="L8" s="52"/>
      <c r="M8" s="52"/>
      <c r="N8" s="52"/>
      <c r="O8" s="53"/>
    </row>
    <row r="9" spans="1:30" ht="14.25" customHeight="1" thickBot="1" x14ac:dyDescent="0.2">
      <c r="A9" s="302"/>
      <c r="L9" s="52"/>
      <c r="M9" s="52"/>
      <c r="N9" s="52"/>
      <c r="O9" s="53"/>
    </row>
    <row r="10" spans="1:30" ht="66.75" customHeight="1" thickBot="1" x14ac:dyDescent="0.2">
      <c r="A10" s="302"/>
      <c r="B10" s="411" t="s">
        <v>48</v>
      </c>
      <c r="C10" s="412" t="s">
        <v>49</v>
      </c>
      <c r="D10" s="412" t="s">
        <v>50</v>
      </c>
      <c r="E10" s="413" t="s">
        <v>51</v>
      </c>
      <c r="F10" s="413" t="s">
        <v>28</v>
      </c>
      <c r="G10" s="413" t="s">
        <v>52</v>
      </c>
      <c r="H10" s="413" t="s">
        <v>53</v>
      </c>
      <c r="I10" s="413" t="s">
        <v>54</v>
      </c>
      <c r="J10" s="413" t="s">
        <v>55</v>
      </c>
      <c r="K10" s="413" t="s">
        <v>179</v>
      </c>
      <c r="L10" s="413" t="s">
        <v>57</v>
      </c>
      <c r="M10" s="414" t="s">
        <v>178</v>
      </c>
      <c r="O10" s="57"/>
    </row>
    <row r="11" spans="1:30" ht="14.25" customHeight="1" x14ac:dyDescent="0.15">
      <c r="A11" s="302"/>
      <c r="B11" s="58"/>
      <c r="C11" s="415"/>
      <c r="D11" s="415"/>
      <c r="E11" s="416"/>
      <c r="F11" s="416"/>
      <c r="G11" s="417"/>
      <c r="H11" s="418"/>
      <c r="I11" s="418"/>
      <c r="J11" s="418"/>
      <c r="K11" s="417"/>
      <c r="L11" s="419"/>
      <c r="M11" s="420"/>
      <c r="O11" s="57"/>
    </row>
    <row r="12" spans="1:30" ht="14.25" customHeight="1" x14ac:dyDescent="0.15">
      <c r="A12" s="302"/>
      <c r="B12" s="59" t="s">
        <v>58</v>
      </c>
      <c r="C12" s="421"/>
      <c r="D12" s="422"/>
      <c r="E12" s="416"/>
      <c r="F12" s="416"/>
      <c r="G12" s="417"/>
      <c r="H12" s="60"/>
      <c r="I12" s="60"/>
      <c r="J12" s="60"/>
      <c r="K12" s="61"/>
      <c r="L12" s="419"/>
      <c r="M12" s="420"/>
      <c r="O12" s="57"/>
    </row>
    <row r="13" spans="1:30" ht="14.25" customHeight="1" x14ac:dyDescent="0.15">
      <c r="A13" s="302"/>
      <c r="B13" s="62" t="s">
        <v>59</v>
      </c>
      <c r="C13" s="149">
        <v>2500</v>
      </c>
      <c r="D13" s="150"/>
      <c r="E13" s="151"/>
      <c r="F13" s="150"/>
      <c r="G13" s="152">
        <f>SUM(E13)</f>
        <v>0</v>
      </c>
      <c r="H13" s="153"/>
      <c r="I13" s="153"/>
      <c r="J13" s="153"/>
      <c r="K13" s="154">
        <f>G13+(H13*D13)+(E13*I13)+(J13*F13)</f>
        <v>0</v>
      </c>
      <c r="L13" s="155"/>
      <c r="M13" s="156">
        <f>C13*G13</f>
        <v>0</v>
      </c>
      <c r="O13" s="57"/>
      <c r="AD13" s="63"/>
    </row>
    <row r="14" spans="1:30" ht="14.25" customHeight="1" x14ac:dyDescent="0.15">
      <c r="A14" s="302"/>
      <c r="B14" s="62" t="s">
        <v>60</v>
      </c>
      <c r="C14" s="157">
        <v>1500</v>
      </c>
      <c r="D14" s="158"/>
      <c r="E14" s="159"/>
      <c r="F14" s="158"/>
      <c r="G14" s="160">
        <f>SUM(E14)</f>
        <v>0</v>
      </c>
      <c r="H14" s="161"/>
      <c r="I14" s="161"/>
      <c r="J14" s="161"/>
      <c r="K14" s="162">
        <f>G14+(H14*D14)+(E14*I14)+(J14*F14)</f>
        <v>0</v>
      </c>
      <c r="L14" s="163"/>
      <c r="M14" s="156">
        <f>C14*G14</f>
        <v>0</v>
      </c>
      <c r="O14" s="57"/>
      <c r="AD14" s="63"/>
    </row>
    <row r="15" spans="1:30" ht="14.25" customHeight="1" x14ac:dyDescent="0.15">
      <c r="A15" s="302"/>
      <c r="B15" s="62"/>
      <c r="D15" s="64"/>
      <c r="E15" s="65"/>
      <c r="F15" s="64"/>
      <c r="G15" s="65"/>
      <c r="H15" s="66"/>
      <c r="I15" s="66"/>
      <c r="J15" s="66"/>
      <c r="K15" s="67"/>
      <c r="L15" s="68"/>
      <c r="M15" s="423"/>
      <c r="O15" s="57"/>
      <c r="AD15" s="63"/>
    </row>
    <row r="16" spans="1:30" ht="14.25" customHeight="1" x14ac:dyDescent="0.15">
      <c r="A16" s="302"/>
      <c r="B16" s="59" t="s">
        <v>61</v>
      </c>
      <c r="C16" s="424"/>
      <c r="D16" s="69"/>
      <c r="E16" s="69"/>
      <c r="F16" s="69"/>
      <c r="G16" s="69"/>
      <c r="H16" s="70"/>
      <c r="I16" s="70"/>
      <c r="J16" s="70"/>
      <c r="K16" s="61"/>
      <c r="L16" s="71"/>
      <c r="M16" s="425"/>
      <c r="O16" s="57"/>
      <c r="AD16" s="63"/>
    </row>
    <row r="17" spans="1:30" ht="14.25" customHeight="1" x14ac:dyDescent="0.15">
      <c r="A17" s="302"/>
      <c r="B17" s="62" t="s">
        <v>62</v>
      </c>
      <c r="C17" s="149">
        <v>550</v>
      </c>
      <c r="D17" s="151"/>
      <c r="E17" s="151"/>
      <c r="F17" s="151"/>
      <c r="G17" s="152">
        <f>SUM(D17:F17)</f>
        <v>0</v>
      </c>
      <c r="H17" s="153"/>
      <c r="I17" s="153"/>
      <c r="J17" s="153"/>
      <c r="K17" s="154">
        <f>G17+(H17*D17)+(E17*I17)+(J17*F17)</f>
        <v>0</v>
      </c>
      <c r="L17" s="164">
        <v>6.75</v>
      </c>
      <c r="M17" s="156">
        <f t="shared" ref="M17:M21" si="0">C17*G17</f>
        <v>0</v>
      </c>
      <c r="O17" s="409" t="str">
        <f>IF(K17&gt;L17,"De maximale VVP incl. btw mag niet overschreden worden!","")</f>
        <v/>
      </c>
      <c r="AD17" s="63"/>
    </row>
    <row r="18" spans="1:30" ht="13.9" customHeight="1" x14ac:dyDescent="0.15">
      <c r="A18" s="302"/>
      <c r="B18" s="62" t="s">
        <v>63</v>
      </c>
      <c r="C18" s="165">
        <v>50</v>
      </c>
      <c r="D18" s="166"/>
      <c r="E18" s="166"/>
      <c r="F18" s="166"/>
      <c r="G18" s="167">
        <f t="shared" ref="G18" si="1">SUM(D18:F18)</f>
        <v>0</v>
      </c>
      <c r="H18" s="168"/>
      <c r="I18" s="168"/>
      <c r="J18" s="168"/>
      <c r="K18" s="169">
        <f t="shared" ref="K18" si="2">G18+(H18*D18)+(E18*I18)+(J18*F18)</f>
        <v>0</v>
      </c>
      <c r="L18" s="170">
        <v>7.5</v>
      </c>
      <c r="M18" s="156">
        <f t="shared" si="0"/>
        <v>0</v>
      </c>
      <c r="O18" s="409" t="str">
        <f>IF(K18&gt;L18,"De maximale VVP incl. btw mag niet overschreden worden!","")</f>
        <v/>
      </c>
    </row>
    <row r="19" spans="1:30" ht="13.9" customHeight="1" x14ac:dyDescent="0.15">
      <c r="A19" s="302"/>
      <c r="B19" s="62" t="s">
        <v>64</v>
      </c>
      <c r="C19" s="165">
        <v>2000</v>
      </c>
      <c r="D19" s="166"/>
      <c r="E19" s="166"/>
      <c r="F19" s="166"/>
      <c r="G19" s="167">
        <f t="shared" ref="G19:G21" si="3">SUM(D19:F19)</f>
        <v>0</v>
      </c>
      <c r="H19" s="168"/>
      <c r="I19" s="168"/>
      <c r="J19" s="168"/>
      <c r="K19" s="169">
        <f t="shared" ref="K19:K21" si="4">G19+(H19*D19)+(E19*I19)+(J19*F19)</f>
        <v>0</v>
      </c>
      <c r="L19" s="170">
        <v>9</v>
      </c>
      <c r="M19" s="156">
        <f t="shared" si="0"/>
        <v>0</v>
      </c>
      <c r="O19" s="409" t="str">
        <f>IF(K19&gt;L19,"De maximale VVP incl. btw mag niet overschreden worden!","")</f>
        <v/>
      </c>
    </row>
    <row r="20" spans="1:30" ht="13.9" customHeight="1" x14ac:dyDescent="0.15">
      <c r="A20" s="302"/>
      <c r="B20" s="62" t="s">
        <v>65</v>
      </c>
      <c r="C20" s="165">
        <v>75</v>
      </c>
      <c r="D20" s="166"/>
      <c r="E20" s="166"/>
      <c r="F20" s="166"/>
      <c r="G20" s="167">
        <f>SUM(D20:F20)</f>
        <v>0</v>
      </c>
      <c r="H20" s="168"/>
      <c r="I20" s="168"/>
      <c r="J20" s="168"/>
      <c r="K20" s="169">
        <f t="shared" si="4"/>
        <v>0</v>
      </c>
      <c r="L20" s="170">
        <v>7</v>
      </c>
      <c r="M20" s="156">
        <f t="shared" si="0"/>
        <v>0</v>
      </c>
      <c r="O20" s="409" t="str">
        <f>IF(K20&gt;L20,"De maximale VVP incl. btw mag niet overschreden worden!","")</f>
        <v/>
      </c>
    </row>
    <row r="21" spans="1:30" ht="13.9" customHeight="1" x14ac:dyDescent="0.15">
      <c r="A21" s="302"/>
      <c r="B21" s="62" t="s">
        <v>66</v>
      </c>
      <c r="C21" s="157">
        <v>330</v>
      </c>
      <c r="D21" s="159"/>
      <c r="E21" s="159"/>
      <c r="F21" s="159"/>
      <c r="G21" s="160">
        <f t="shared" si="3"/>
        <v>0</v>
      </c>
      <c r="H21" s="161"/>
      <c r="I21" s="161"/>
      <c r="J21" s="161"/>
      <c r="K21" s="162">
        <f t="shared" si="4"/>
        <v>0</v>
      </c>
      <c r="L21" s="163"/>
      <c r="M21" s="156">
        <f t="shared" si="0"/>
        <v>0</v>
      </c>
      <c r="O21" s="57"/>
    </row>
    <row r="22" spans="1:30" ht="13.9" customHeight="1" x14ac:dyDescent="0.15">
      <c r="A22" s="302"/>
      <c r="B22" s="62"/>
      <c r="C22" s="426"/>
      <c r="D22" s="426"/>
      <c r="E22" s="72"/>
      <c r="F22" s="72"/>
      <c r="G22" s="64"/>
      <c r="H22" s="73"/>
      <c r="I22" s="73"/>
      <c r="J22" s="73"/>
      <c r="K22" s="417"/>
      <c r="L22" s="427"/>
      <c r="M22" s="428"/>
      <c r="O22" s="57"/>
    </row>
    <row r="23" spans="1:30" ht="14.25" customHeight="1" x14ac:dyDescent="0.15">
      <c r="A23" s="302"/>
      <c r="B23" s="59" t="s">
        <v>67</v>
      </c>
      <c r="C23" s="415"/>
      <c r="D23" s="69"/>
      <c r="E23" s="69"/>
      <c r="F23" s="69"/>
      <c r="G23" s="69"/>
      <c r="H23" s="70"/>
      <c r="I23" s="70"/>
      <c r="J23" s="70"/>
      <c r="K23" s="61"/>
      <c r="L23" s="71"/>
      <c r="M23" s="425"/>
      <c r="O23" s="57"/>
      <c r="AD23" s="63"/>
    </row>
    <row r="24" spans="1:30" ht="14.25" customHeight="1" x14ac:dyDescent="0.15">
      <c r="A24" s="302"/>
      <c r="B24" s="62" t="s">
        <v>68</v>
      </c>
      <c r="C24" s="149">
        <v>350</v>
      </c>
      <c r="D24" s="151"/>
      <c r="E24" s="151"/>
      <c r="F24" s="151"/>
      <c r="G24" s="152">
        <f t="shared" ref="G24:G29" si="5">SUM(D24:F24)</f>
        <v>0</v>
      </c>
      <c r="H24" s="153"/>
      <c r="I24" s="153"/>
      <c r="J24" s="153"/>
      <c r="K24" s="154">
        <f t="shared" ref="K24:K29" si="6">G24+(H24*D24)+(E24*I24)+(J24*F24)</f>
        <v>0</v>
      </c>
      <c r="L24" s="155"/>
      <c r="M24" s="156">
        <f t="shared" ref="M24:M29" si="7">C24*G24</f>
        <v>0</v>
      </c>
      <c r="O24" s="57"/>
      <c r="AD24" s="63"/>
    </row>
    <row r="25" spans="1:30" ht="14.25" customHeight="1" x14ac:dyDescent="0.15">
      <c r="A25" s="302"/>
      <c r="B25" s="62" t="s">
        <v>69</v>
      </c>
      <c r="C25" s="165">
        <v>20</v>
      </c>
      <c r="D25" s="166"/>
      <c r="E25" s="166"/>
      <c r="F25" s="166"/>
      <c r="G25" s="167">
        <f t="shared" si="5"/>
        <v>0</v>
      </c>
      <c r="H25" s="168"/>
      <c r="I25" s="168"/>
      <c r="J25" s="168"/>
      <c r="K25" s="169">
        <f t="shared" si="6"/>
        <v>0</v>
      </c>
      <c r="L25" s="171"/>
      <c r="M25" s="156">
        <f t="shared" si="7"/>
        <v>0</v>
      </c>
      <c r="O25" s="57"/>
      <c r="AD25" s="63"/>
    </row>
    <row r="26" spans="1:30" ht="14.25" customHeight="1" x14ac:dyDescent="0.15">
      <c r="A26" s="302"/>
      <c r="B26" s="62" t="s">
        <v>70</v>
      </c>
      <c r="C26" s="165">
        <v>2000</v>
      </c>
      <c r="D26" s="166"/>
      <c r="E26" s="166"/>
      <c r="F26" s="166"/>
      <c r="G26" s="167">
        <f t="shared" si="5"/>
        <v>0</v>
      </c>
      <c r="H26" s="168"/>
      <c r="I26" s="168"/>
      <c r="J26" s="168"/>
      <c r="K26" s="169">
        <f t="shared" si="6"/>
        <v>0</v>
      </c>
      <c r="L26" s="171"/>
      <c r="M26" s="156">
        <f t="shared" si="7"/>
        <v>0</v>
      </c>
      <c r="O26" s="57"/>
      <c r="AD26" s="63"/>
    </row>
    <row r="27" spans="1:30" ht="14.25" customHeight="1" x14ac:dyDescent="0.15">
      <c r="A27" s="302"/>
      <c r="B27" s="62" t="s">
        <v>71</v>
      </c>
      <c r="C27" s="165">
        <v>30</v>
      </c>
      <c r="D27" s="166"/>
      <c r="E27" s="166"/>
      <c r="F27" s="166"/>
      <c r="G27" s="167">
        <f t="shared" si="5"/>
        <v>0</v>
      </c>
      <c r="H27" s="168"/>
      <c r="I27" s="168"/>
      <c r="J27" s="168"/>
      <c r="K27" s="169">
        <f t="shared" si="6"/>
        <v>0</v>
      </c>
      <c r="L27" s="171"/>
      <c r="M27" s="156">
        <f t="shared" si="7"/>
        <v>0</v>
      </c>
      <c r="O27" s="57"/>
      <c r="AD27" s="63"/>
    </row>
    <row r="28" spans="1:30" ht="14.25" customHeight="1" x14ac:dyDescent="0.15">
      <c r="A28" s="302"/>
      <c r="B28" s="62" t="s">
        <v>72</v>
      </c>
      <c r="C28" s="165">
        <v>3300</v>
      </c>
      <c r="D28" s="166"/>
      <c r="E28" s="166"/>
      <c r="F28" s="166"/>
      <c r="G28" s="167">
        <f t="shared" si="5"/>
        <v>0</v>
      </c>
      <c r="H28" s="168"/>
      <c r="I28" s="168"/>
      <c r="J28" s="168"/>
      <c r="K28" s="169">
        <f t="shared" si="6"/>
        <v>0</v>
      </c>
      <c r="L28" s="171"/>
      <c r="M28" s="156">
        <f t="shared" si="7"/>
        <v>0</v>
      </c>
      <c r="O28" s="57"/>
      <c r="AD28" s="63"/>
    </row>
    <row r="29" spans="1:30" ht="14.25" customHeight="1" x14ac:dyDescent="0.15">
      <c r="A29" s="302"/>
      <c r="B29" s="62" t="s">
        <v>73</v>
      </c>
      <c r="C29" s="157">
        <v>800</v>
      </c>
      <c r="D29" s="159"/>
      <c r="E29" s="159"/>
      <c r="F29" s="159"/>
      <c r="G29" s="160">
        <f t="shared" si="5"/>
        <v>0</v>
      </c>
      <c r="H29" s="161"/>
      <c r="I29" s="161"/>
      <c r="J29" s="161"/>
      <c r="K29" s="162">
        <f t="shared" si="6"/>
        <v>0</v>
      </c>
      <c r="L29" s="163"/>
      <c r="M29" s="156">
        <f t="shared" si="7"/>
        <v>0</v>
      </c>
      <c r="O29" s="57"/>
      <c r="AD29" s="63"/>
    </row>
    <row r="30" spans="1:30" ht="14.25" customHeight="1" thickBot="1" x14ac:dyDescent="0.2">
      <c r="A30" s="302"/>
      <c r="B30" s="75"/>
      <c r="C30" s="76"/>
      <c r="D30" s="76"/>
      <c r="E30" s="77"/>
      <c r="F30" s="77"/>
      <c r="G30" s="78"/>
      <c r="H30" s="79"/>
      <c r="I30" s="79"/>
      <c r="J30" s="79"/>
      <c r="K30" s="78"/>
      <c r="L30" s="80"/>
      <c r="M30" s="429"/>
      <c r="N30" s="81"/>
      <c r="O30" s="302"/>
    </row>
    <row r="31" spans="1:30" ht="14.25" customHeight="1" thickBot="1" x14ac:dyDescent="0.2">
      <c r="A31" s="302"/>
      <c r="D31" s="81"/>
      <c r="E31" s="81"/>
      <c r="F31" s="81"/>
      <c r="G31" s="81"/>
      <c r="H31" s="81"/>
      <c r="I31" s="81"/>
      <c r="J31" s="81"/>
      <c r="K31" s="81"/>
      <c r="L31" s="81"/>
      <c r="M31" s="81"/>
      <c r="N31" s="81"/>
      <c r="O31" s="302"/>
    </row>
    <row r="32" spans="1:30" ht="14.25" customHeight="1" thickBot="1" x14ac:dyDescent="0.2">
      <c r="A32" s="302"/>
      <c r="B32" s="407"/>
      <c r="D32" s="81"/>
      <c r="E32" s="81"/>
      <c r="F32" s="82"/>
      <c r="G32" s="410"/>
      <c r="H32" s="407" t="s">
        <v>177</v>
      </c>
      <c r="K32" s="81"/>
      <c r="L32" s="83"/>
      <c r="M32" s="144">
        <f>SUM(M13:M29)</f>
        <v>0</v>
      </c>
      <c r="N32" s="81"/>
      <c r="O32" s="302"/>
    </row>
    <row r="33" spans="1:15" ht="14.25" customHeight="1" x14ac:dyDescent="0.15">
      <c r="A33" s="302"/>
      <c r="B33" s="81"/>
      <c r="C33" s="81"/>
      <c r="D33" s="81"/>
      <c r="E33" s="81"/>
      <c r="F33" s="81"/>
      <c r="G33" s="81"/>
      <c r="H33" s="81"/>
      <c r="I33" s="81"/>
      <c r="J33" s="81"/>
      <c r="K33" s="81"/>
      <c r="L33" s="81"/>
      <c r="M33" s="81"/>
      <c r="N33" s="81"/>
      <c r="O33" s="302"/>
    </row>
    <row r="34" spans="1:15" ht="14.25" customHeight="1" x14ac:dyDescent="0.15">
      <c r="A34" s="302"/>
      <c r="B34" s="302"/>
      <c r="C34" s="302"/>
      <c r="D34" s="302"/>
      <c r="E34" s="302"/>
      <c r="F34" s="302"/>
      <c r="G34" s="302"/>
      <c r="H34" s="302"/>
      <c r="I34" s="302"/>
      <c r="J34" s="302"/>
      <c r="K34" s="302"/>
      <c r="L34" s="302"/>
      <c r="M34" s="302"/>
      <c r="N34" s="302"/>
      <c r="O34" s="302"/>
    </row>
    <row r="37" spans="1:15" ht="16.5" customHeight="1" x14ac:dyDescent="0.15">
      <c r="B37" s="84"/>
    </row>
  </sheetData>
  <mergeCells count="1">
    <mergeCell ref="B1:E1"/>
  </mergeCells>
  <pageMargins left="0.7" right="0.7" top="0.75" bottom="0.75" header="0.3" footer="0.3"/>
  <pageSetup paperSize="9" scale="43" fitToHeight="0" orientation="landscape" r:id="rId1"/>
  <ignoredErrors>
    <ignoredError sqref="G20:G21 G24:G29 G17:G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B8A8-3AD3-4320-9E2F-D820F05AFB1D}">
  <dimension ref="A1:U35"/>
  <sheetViews>
    <sheetView zoomScaleNormal="100" zoomScaleSheetLayoutView="85" zoomScalePageLayoutView="85" workbookViewId="0">
      <selection activeCell="H23" sqref="H23"/>
    </sheetView>
  </sheetViews>
  <sheetFormatPr defaultColWidth="8.85546875" defaultRowHeight="11.25" x14ac:dyDescent="0.15"/>
  <cols>
    <col min="1" max="1" width="2.7109375" style="54" customWidth="1"/>
    <col min="2" max="2" width="32.85546875" style="54" bestFit="1" customWidth="1"/>
    <col min="3" max="3" width="10.28515625" style="54" customWidth="1"/>
    <col min="4" max="4" width="13.7109375" style="54" customWidth="1"/>
    <col min="5" max="5" width="13.85546875" style="54" customWidth="1"/>
    <col min="6" max="7" width="16" style="54" customWidth="1"/>
    <col min="8" max="8" width="13.140625" style="54" customWidth="1"/>
    <col min="9" max="9" width="14.140625" style="54" customWidth="1"/>
    <col min="10" max="11" width="16" style="54" customWidth="1"/>
    <col min="12" max="12" width="13.42578125" style="54" customWidth="1"/>
    <col min="13" max="13" width="14.140625" style="54" customWidth="1"/>
    <col min="14" max="15" width="16" style="54" customWidth="1"/>
    <col min="16" max="16" width="13.85546875" style="54" customWidth="1"/>
    <col min="17" max="17" width="12.7109375" style="54" customWidth="1"/>
    <col min="18" max="19" width="16" style="54" customWidth="1"/>
    <col min="20" max="20" width="3.5703125" style="54" customWidth="1"/>
    <col min="21" max="21" width="2.7109375" style="54" customWidth="1"/>
    <col min="22" max="16384" width="8.85546875" style="54"/>
  </cols>
  <sheetData>
    <row r="1" spans="1:21" ht="14.25" customHeight="1" x14ac:dyDescent="0.15">
      <c r="A1" s="302"/>
      <c r="B1" s="135" t="s">
        <v>12</v>
      </c>
      <c r="C1" s="135"/>
      <c r="D1" s="135"/>
      <c r="E1" s="135"/>
      <c r="F1" s="137"/>
      <c r="G1" s="137"/>
      <c r="H1" s="24"/>
      <c r="I1" s="52"/>
      <c r="J1" s="52"/>
      <c r="K1" s="52"/>
      <c r="L1" s="52"/>
      <c r="M1" s="52"/>
      <c r="N1" s="52"/>
      <c r="O1" s="52"/>
      <c r="P1" s="52"/>
      <c r="Q1" s="53"/>
      <c r="R1" s="53"/>
      <c r="S1" s="53"/>
      <c r="T1" s="53"/>
      <c r="U1" s="53"/>
    </row>
    <row r="2" spans="1:21" ht="14.25" customHeight="1" x14ac:dyDescent="0.15">
      <c r="A2" s="302"/>
      <c r="B2" s="135" t="s">
        <v>13</v>
      </c>
      <c r="C2" s="134"/>
      <c r="D2" s="134"/>
      <c r="E2" s="134"/>
      <c r="F2" s="24"/>
      <c r="G2" s="24"/>
      <c r="H2" s="24"/>
      <c r="I2" s="52"/>
      <c r="J2" s="52"/>
      <c r="K2" s="52"/>
      <c r="L2" s="52"/>
      <c r="M2" s="52"/>
      <c r="N2" s="52"/>
      <c r="O2" s="52"/>
      <c r="P2" s="52"/>
      <c r="Q2" s="53"/>
      <c r="R2" s="53"/>
      <c r="S2" s="53"/>
      <c r="T2" s="53"/>
      <c r="U2" s="53"/>
    </row>
    <row r="3" spans="1:21" ht="14.25" customHeight="1" x14ac:dyDescent="0.15">
      <c r="A3" s="302"/>
      <c r="B3" s="134"/>
      <c r="C3" s="134"/>
      <c r="D3" s="134"/>
      <c r="E3" s="134"/>
      <c r="F3" s="145" t="s">
        <v>14</v>
      </c>
      <c r="G3" s="24"/>
      <c r="H3" s="24"/>
      <c r="I3" s="52"/>
      <c r="J3" s="52"/>
      <c r="K3" s="52"/>
      <c r="L3" s="52"/>
      <c r="M3" s="52"/>
      <c r="N3" s="52"/>
      <c r="O3" s="52"/>
      <c r="P3" s="52"/>
      <c r="Q3" s="53"/>
      <c r="R3" s="53"/>
      <c r="S3" s="53"/>
      <c r="T3" s="53"/>
      <c r="U3" s="53"/>
    </row>
    <row r="4" spans="1:21" ht="14.25" customHeight="1" x14ac:dyDescent="0.15">
      <c r="A4" s="302"/>
      <c r="B4" s="95" t="str">
        <f>Voorblad!B4</f>
        <v>Tabblad:</v>
      </c>
      <c r="C4" s="95" t="s">
        <v>74</v>
      </c>
      <c r="F4" s="146"/>
      <c r="G4" s="54" t="s">
        <v>17</v>
      </c>
      <c r="H4" s="24"/>
      <c r="I4" s="52"/>
      <c r="J4" s="52"/>
      <c r="K4" s="52"/>
      <c r="L4" s="52"/>
      <c r="M4" s="52"/>
      <c r="N4" s="52"/>
      <c r="O4" s="52"/>
      <c r="P4" s="52"/>
      <c r="Q4" s="52"/>
      <c r="R4" s="52"/>
      <c r="S4" s="52"/>
      <c r="T4" s="52"/>
      <c r="U4" s="53"/>
    </row>
    <row r="5" spans="1:21" ht="14.25" customHeight="1" x14ac:dyDescent="0.15">
      <c r="A5" s="302"/>
      <c r="B5" s="95" t="str">
        <f>Voorblad!B5</f>
        <v>Naam inschrijver:</v>
      </c>
      <c r="C5" s="95" t="str">
        <f>'Gewogen vaste verrekenprijzen'!$C$5</f>
        <v/>
      </c>
      <c r="F5" s="147"/>
      <c r="G5" s="54" t="s">
        <v>46</v>
      </c>
      <c r="H5" s="24"/>
      <c r="I5" s="52"/>
      <c r="J5" s="52"/>
      <c r="K5" s="52"/>
      <c r="L5" s="52"/>
      <c r="M5" s="52"/>
      <c r="N5" s="52"/>
      <c r="O5" s="52"/>
      <c r="P5" s="52"/>
      <c r="Q5" s="52"/>
      <c r="R5" s="52"/>
      <c r="S5" s="52"/>
      <c r="T5" s="52"/>
      <c r="U5" s="53"/>
    </row>
    <row r="6" spans="1:21" ht="14.25" customHeight="1" x14ac:dyDescent="0.15">
      <c r="A6" s="302"/>
      <c r="B6" s="95" t="str">
        <f>Voorblad!B6</f>
        <v>Datum:</v>
      </c>
      <c r="C6" s="455">
        <f>Voorblad!$D$6</f>
        <v>45922</v>
      </c>
      <c r="D6" s="455"/>
      <c r="H6" s="24"/>
      <c r="I6" s="52"/>
      <c r="J6" s="52"/>
      <c r="K6" s="52"/>
      <c r="L6" s="52"/>
      <c r="M6" s="52"/>
      <c r="N6" s="52"/>
      <c r="O6" s="52"/>
      <c r="P6" s="52"/>
      <c r="Q6" s="52"/>
      <c r="R6" s="52"/>
      <c r="S6" s="52"/>
      <c r="T6" s="52"/>
      <c r="U6" s="53"/>
    </row>
    <row r="7" spans="1:21" ht="14.25" customHeight="1" x14ac:dyDescent="0.15">
      <c r="A7" s="302"/>
      <c r="B7" s="95" t="str">
        <f>Voorblad!B7</f>
        <v>Versie:</v>
      </c>
      <c r="C7" s="95" t="str">
        <f>Voorblad!D7</f>
        <v>1.0</v>
      </c>
      <c r="H7" s="24"/>
      <c r="I7" s="52"/>
      <c r="J7" s="52"/>
      <c r="K7" s="52"/>
      <c r="L7" s="52"/>
      <c r="M7" s="52"/>
      <c r="N7" s="52"/>
      <c r="O7" s="52"/>
      <c r="P7" s="52"/>
      <c r="Q7" s="52"/>
      <c r="R7" s="52"/>
      <c r="S7" s="52"/>
      <c r="T7" s="52"/>
      <c r="U7" s="53"/>
    </row>
    <row r="8" spans="1:21" ht="14.25" customHeight="1" x14ac:dyDescent="0.15">
      <c r="A8" s="302"/>
      <c r="B8" s="95" t="str">
        <f>Voorblad!B8</f>
        <v>Status:</v>
      </c>
      <c r="C8" s="95" t="str">
        <f>Voorblad!D8</f>
        <v>Definitief</v>
      </c>
      <c r="H8" s="24"/>
      <c r="I8" s="52"/>
      <c r="J8" s="52"/>
      <c r="K8" s="52"/>
      <c r="L8" s="52"/>
      <c r="M8" s="52"/>
      <c r="N8" s="52"/>
      <c r="O8" s="52"/>
      <c r="P8" s="52"/>
      <c r="Q8" s="52"/>
      <c r="R8" s="52"/>
      <c r="S8" s="52"/>
      <c r="T8" s="52"/>
      <c r="U8" s="53"/>
    </row>
    <row r="9" spans="1:21" ht="14.25" customHeight="1" thickBot="1" x14ac:dyDescent="0.2">
      <c r="A9" s="302"/>
      <c r="H9" s="24"/>
      <c r="I9" s="52"/>
      <c r="J9" s="52"/>
      <c r="K9" s="52"/>
      <c r="L9" s="52"/>
      <c r="M9" s="52"/>
      <c r="N9" s="52"/>
      <c r="O9" s="52"/>
      <c r="P9" s="52"/>
      <c r="Q9" s="52"/>
      <c r="R9" s="52"/>
      <c r="S9" s="52"/>
      <c r="T9" s="52"/>
      <c r="U9" s="53"/>
    </row>
    <row r="10" spans="1:21" ht="15" customHeight="1" x14ac:dyDescent="0.15">
      <c r="A10" s="302"/>
      <c r="B10" s="456" t="s">
        <v>75</v>
      </c>
      <c r="C10" s="458" t="s">
        <v>76</v>
      </c>
      <c r="D10" s="464" t="s">
        <v>77</v>
      </c>
      <c r="E10" s="465"/>
      <c r="F10" s="465"/>
      <c r="G10" s="466"/>
      <c r="H10" s="467" t="s">
        <v>78</v>
      </c>
      <c r="I10" s="465"/>
      <c r="J10" s="465"/>
      <c r="K10" s="468"/>
      <c r="L10" s="464" t="s">
        <v>79</v>
      </c>
      <c r="M10" s="465"/>
      <c r="N10" s="465"/>
      <c r="O10" s="466"/>
      <c r="P10" s="467" t="s">
        <v>80</v>
      </c>
      <c r="Q10" s="465"/>
      <c r="R10" s="465"/>
      <c r="S10" s="469"/>
      <c r="U10" s="302"/>
    </row>
    <row r="11" spans="1:21" ht="27" customHeight="1" thickBot="1" x14ac:dyDescent="0.2">
      <c r="A11" s="302"/>
      <c r="B11" s="457"/>
      <c r="C11" s="459"/>
      <c r="D11" s="172" t="s">
        <v>81</v>
      </c>
      <c r="E11" s="173" t="s">
        <v>82</v>
      </c>
      <c r="F11" s="173" t="s">
        <v>83</v>
      </c>
      <c r="G11" s="174" t="s">
        <v>84</v>
      </c>
      <c r="H11" s="175" t="s">
        <v>81</v>
      </c>
      <c r="I11" s="176" t="s">
        <v>82</v>
      </c>
      <c r="J11" s="176" t="s">
        <v>83</v>
      </c>
      <c r="K11" s="177" t="s">
        <v>84</v>
      </c>
      <c r="L11" s="172" t="s">
        <v>81</v>
      </c>
      <c r="M11" s="173" t="s">
        <v>82</v>
      </c>
      <c r="N11" s="173" t="s">
        <v>83</v>
      </c>
      <c r="O11" s="174" t="s">
        <v>84</v>
      </c>
      <c r="P11" s="175" t="s">
        <v>81</v>
      </c>
      <c r="Q11" s="176" t="s">
        <v>82</v>
      </c>
      <c r="R11" s="176" t="s">
        <v>83</v>
      </c>
      <c r="S11" s="178" t="s">
        <v>84</v>
      </c>
      <c r="U11" s="302"/>
    </row>
    <row r="12" spans="1:21" ht="15" customHeight="1" x14ac:dyDescent="0.15">
      <c r="A12" s="302"/>
      <c r="B12" s="86" t="s">
        <v>85</v>
      </c>
      <c r="C12" s="87">
        <v>0.7</v>
      </c>
      <c r="D12" s="180"/>
      <c r="E12" s="181"/>
      <c r="F12" s="182">
        <f>+$C12*D12</f>
        <v>0</v>
      </c>
      <c r="G12" s="183">
        <f>+$C12*E12</f>
        <v>0</v>
      </c>
      <c r="H12" s="184"/>
      <c r="I12" s="185"/>
      <c r="J12" s="186">
        <f>+$C12*H12</f>
        <v>0</v>
      </c>
      <c r="K12" s="187">
        <f>+$C12*I12</f>
        <v>0</v>
      </c>
      <c r="L12" s="180"/>
      <c r="M12" s="181"/>
      <c r="N12" s="182">
        <f>+$C12*L12</f>
        <v>0</v>
      </c>
      <c r="O12" s="188">
        <f>+$C12*M12</f>
        <v>0</v>
      </c>
      <c r="P12" s="184"/>
      <c r="Q12" s="185"/>
      <c r="R12" s="186">
        <f>+$C12*P12</f>
        <v>0</v>
      </c>
      <c r="S12" s="187">
        <f>+$C12*Q12</f>
        <v>0</v>
      </c>
      <c r="U12" s="302"/>
    </row>
    <row r="13" spans="1:21" ht="15" customHeight="1" x14ac:dyDescent="0.15">
      <c r="A13" s="302"/>
      <c r="B13" s="86" t="s">
        <v>86</v>
      </c>
      <c r="C13" s="87">
        <v>0.1</v>
      </c>
      <c r="D13" s="189"/>
      <c r="E13" s="190"/>
      <c r="F13" s="191">
        <f>+$C13*D13</f>
        <v>0</v>
      </c>
      <c r="G13" s="192">
        <f t="shared" ref="G13:G15" si="0">+$C13*E13</f>
        <v>0</v>
      </c>
      <c r="H13" s="189"/>
      <c r="I13" s="190"/>
      <c r="J13" s="191">
        <f>+$C13*H13</f>
        <v>0</v>
      </c>
      <c r="K13" s="193">
        <f t="shared" ref="K13:K15" si="1">+$C13*I13</f>
        <v>0</v>
      </c>
      <c r="L13" s="189"/>
      <c r="M13" s="190"/>
      <c r="N13" s="191">
        <f t="shared" ref="N13:O15" si="2">+$C13*L13</f>
        <v>0</v>
      </c>
      <c r="O13" s="193">
        <f t="shared" si="2"/>
        <v>0</v>
      </c>
      <c r="P13" s="189"/>
      <c r="Q13" s="190"/>
      <c r="R13" s="191">
        <f t="shared" ref="R13:S15" si="3">+$C13*P13</f>
        <v>0</v>
      </c>
      <c r="S13" s="193">
        <f t="shared" si="3"/>
        <v>0</v>
      </c>
      <c r="U13" s="302"/>
    </row>
    <row r="14" spans="1:21" ht="15" customHeight="1" x14ac:dyDescent="0.15">
      <c r="A14" s="302"/>
      <c r="B14" s="86" t="s">
        <v>87</v>
      </c>
      <c r="C14" s="87">
        <v>0.1</v>
      </c>
      <c r="D14" s="189"/>
      <c r="E14" s="190"/>
      <c r="F14" s="191">
        <f t="shared" ref="F14:F15" si="4">+$C14*D14</f>
        <v>0</v>
      </c>
      <c r="G14" s="192">
        <f t="shared" si="0"/>
        <v>0</v>
      </c>
      <c r="H14" s="189"/>
      <c r="I14" s="190"/>
      <c r="J14" s="191">
        <f>+$C14*H14</f>
        <v>0</v>
      </c>
      <c r="K14" s="193">
        <f t="shared" si="1"/>
        <v>0</v>
      </c>
      <c r="L14" s="189"/>
      <c r="M14" s="190"/>
      <c r="N14" s="191">
        <f t="shared" si="2"/>
        <v>0</v>
      </c>
      <c r="O14" s="193">
        <f t="shared" si="2"/>
        <v>0</v>
      </c>
      <c r="P14" s="189"/>
      <c r="Q14" s="190"/>
      <c r="R14" s="191">
        <f t="shared" si="3"/>
        <v>0</v>
      </c>
      <c r="S14" s="193">
        <f t="shared" si="3"/>
        <v>0</v>
      </c>
      <c r="U14" s="302"/>
    </row>
    <row r="15" spans="1:21" ht="15" customHeight="1" x14ac:dyDescent="0.15">
      <c r="A15" s="302"/>
      <c r="B15" s="86" t="s">
        <v>88</v>
      </c>
      <c r="C15" s="87">
        <v>0.1</v>
      </c>
      <c r="D15" s="189"/>
      <c r="E15" s="190"/>
      <c r="F15" s="191">
        <f t="shared" si="4"/>
        <v>0</v>
      </c>
      <c r="G15" s="192">
        <f t="shared" si="0"/>
        <v>0</v>
      </c>
      <c r="H15" s="189"/>
      <c r="I15" s="190"/>
      <c r="J15" s="191">
        <f>+$C15*H15</f>
        <v>0</v>
      </c>
      <c r="K15" s="193">
        <f t="shared" si="1"/>
        <v>0</v>
      </c>
      <c r="L15" s="189"/>
      <c r="M15" s="190"/>
      <c r="N15" s="191">
        <f t="shared" si="2"/>
        <v>0</v>
      </c>
      <c r="O15" s="193">
        <f t="shared" si="2"/>
        <v>0</v>
      </c>
      <c r="P15" s="189"/>
      <c r="Q15" s="190"/>
      <c r="R15" s="191">
        <f t="shared" si="3"/>
        <v>0</v>
      </c>
      <c r="S15" s="193">
        <f t="shared" si="3"/>
        <v>0</v>
      </c>
      <c r="U15" s="302"/>
    </row>
    <row r="16" spans="1:21" ht="15" customHeight="1" thickBot="1" x14ac:dyDescent="0.2">
      <c r="A16" s="302"/>
      <c r="B16" s="86"/>
      <c r="C16" s="87">
        <f>SUM(C12:C15)</f>
        <v>0.99999999999999989</v>
      </c>
      <c r="D16" s="194"/>
      <c r="E16" s="195"/>
      <c r="F16" s="196">
        <f>SUM(F12:F15)</f>
        <v>0</v>
      </c>
      <c r="G16" s="197">
        <f>SUM(G12:G15)</f>
        <v>0</v>
      </c>
      <c r="H16" s="194"/>
      <c r="I16" s="195"/>
      <c r="J16" s="196">
        <f>SUM(J12:J15)</f>
        <v>0</v>
      </c>
      <c r="K16" s="198">
        <f>SUM(K12:K15)</f>
        <v>0</v>
      </c>
      <c r="L16" s="194"/>
      <c r="M16" s="195"/>
      <c r="N16" s="196">
        <f>SUM(N12:N15)</f>
        <v>0</v>
      </c>
      <c r="O16" s="198">
        <f>SUM(O12:O15)</f>
        <v>0</v>
      </c>
      <c r="P16" s="194"/>
      <c r="Q16" s="195"/>
      <c r="R16" s="196">
        <f>SUM(R12:R15)</f>
        <v>0</v>
      </c>
      <c r="S16" s="198">
        <f>SUM(S12:S15)</f>
        <v>0</v>
      </c>
      <c r="U16" s="302"/>
    </row>
    <row r="17" spans="1:21" ht="40.5" customHeight="1" thickBot="1" x14ac:dyDescent="0.2">
      <c r="A17" s="302"/>
      <c r="B17" s="179" t="s">
        <v>89</v>
      </c>
      <c r="C17" s="89"/>
      <c r="D17" s="470">
        <v>0.9</v>
      </c>
      <c r="E17" s="471"/>
      <c r="F17" s="471"/>
      <c r="G17" s="472"/>
      <c r="H17" s="470">
        <v>0.1</v>
      </c>
      <c r="I17" s="471"/>
      <c r="J17" s="471"/>
      <c r="K17" s="472"/>
      <c r="L17" s="470">
        <v>0</v>
      </c>
      <c r="M17" s="471"/>
      <c r="N17" s="471"/>
      <c r="O17" s="472"/>
      <c r="P17" s="473">
        <v>0</v>
      </c>
      <c r="Q17" s="474"/>
      <c r="R17" s="474"/>
      <c r="S17" s="475"/>
      <c r="U17" s="302"/>
    </row>
    <row r="18" spans="1:21" ht="12" thickBot="1" x14ac:dyDescent="0.2">
      <c r="A18" s="302"/>
      <c r="B18" s="90"/>
      <c r="C18" s="88"/>
      <c r="D18" s="88"/>
      <c r="E18" s="88"/>
      <c r="F18" s="88"/>
      <c r="G18" s="88"/>
      <c r="H18" s="88"/>
      <c r="I18" s="88"/>
      <c r="J18" s="88"/>
      <c r="K18" s="88"/>
      <c r="L18" s="88"/>
      <c r="M18" s="88"/>
      <c r="N18" s="88"/>
      <c r="O18" s="88"/>
      <c r="P18" s="90"/>
      <c r="Q18" s="90"/>
      <c r="R18" s="90"/>
      <c r="S18" s="90"/>
      <c r="U18" s="302"/>
    </row>
    <row r="19" spans="1:21" x14ac:dyDescent="0.15">
      <c r="A19" s="302"/>
      <c r="B19" s="90"/>
      <c r="C19" s="460" t="s">
        <v>90</v>
      </c>
      <c r="D19" s="461"/>
      <c r="E19" s="461"/>
      <c r="F19" s="199" t="s">
        <v>91</v>
      </c>
      <c r="G19" s="200" t="s">
        <v>92</v>
      </c>
      <c r="H19" s="303"/>
      <c r="I19" s="23"/>
      <c r="J19" s="88"/>
      <c r="K19" s="88"/>
      <c r="L19" s="88"/>
      <c r="M19" s="88"/>
      <c r="N19" s="88"/>
      <c r="O19" s="88"/>
      <c r="P19" s="88"/>
      <c r="Q19" s="90"/>
      <c r="U19" s="302"/>
    </row>
    <row r="20" spans="1:21" ht="12" thickBot="1" x14ac:dyDescent="0.2">
      <c r="A20" s="302"/>
      <c r="B20" s="90"/>
      <c r="C20" s="462"/>
      <c r="D20" s="463"/>
      <c r="E20" s="463"/>
      <c r="F20" s="201">
        <f>+F16*D17+J16*H17+N16*L17+R16*P17</f>
        <v>0</v>
      </c>
      <c r="G20" s="202">
        <f>+G16*D17+K16*H17+O16*L17+S16*P17</f>
        <v>0</v>
      </c>
      <c r="H20" s="303"/>
      <c r="I20" s="88"/>
      <c r="J20" s="88"/>
      <c r="K20" s="88"/>
      <c r="L20" s="88"/>
      <c r="M20" s="88"/>
      <c r="N20" s="88"/>
      <c r="O20" s="88"/>
      <c r="P20" s="88"/>
      <c r="Q20" s="88"/>
      <c r="U20" s="302"/>
    </row>
    <row r="21" spans="1:21" ht="12" thickBot="1" x14ac:dyDescent="0.2">
      <c r="A21" s="302"/>
      <c r="B21" s="90"/>
      <c r="C21" s="96"/>
      <c r="D21" s="96"/>
      <c r="E21" s="96"/>
      <c r="F21" s="97"/>
      <c r="G21" s="98"/>
      <c r="H21" s="303"/>
      <c r="I21" s="88"/>
      <c r="J21" s="88"/>
      <c r="K21" s="88"/>
      <c r="L21" s="88"/>
      <c r="M21" s="88"/>
      <c r="N21" s="88"/>
      <c r="O21" s="88"/>
      <c r="P21" s="88"/>
      <c r="Q21" s="88"/>
      <c r="U21" s="302"/>
    </row>
    <row r="22" spans="1:21" x14ac:dyDescent="0.15">
      <c r="A22" s="302"/>
      <c r="B22" s="90"/>
      <c r="C22" s="460" t="s">
        <v>93</v>
      </c>
      <c r="D22" s="461"/>
      <c r="E22" s="461"/>
      <c r="F22" s="199" t="s">
        <v>94</v>
      </c>
      <c r="G22" s="203" t="s">
        <v>91</v>
      </c>
      <c r="H22" s="200" t="s">
        <v>92</v>
      </c>
      <c r="I22" s="88"/>
      <c r="J22" s="88"/>
      <c r="K22" s="88"/>
      <c r="L22" s="88"/>
      <c r="M22" s="88"/>
      <c r="N22" s="88"/>
      <c r="O22" s="88"/>
      <c r="P22" s="88"/>
      <c r="Q22" s="88"/>
      <c r="U22" s="302"/>
    </row>
    <row r="23" spans="1:21" ht="12" thickBot="1" x14ac:dyDescent="0.2">
      <c r="A23" s="302"/>
      <c r="B23" s="90"/>
      <c r="C23" s="462"/>
      <c r="D23" s="463"/>
      <c r="E23" s="463"/>
      <c r="F23" s="304">
        <v>300</v>
      </c>
      <c r="G23" s="204">
        <f>F23*F20</f>
        <v>0</v>
      </c>
      <c r="H23" s="202">
        <f>F23*G20</f>
        <v>0</v>
      </c>
      <c r="I23" s="88"/>
      <c r="J23" s="88"/>
      <c r="K23" s="88"/>
      <c r="L23" s="88"/>
      <c r="M23" s="88"/>
      <c r="N23" s="88"/>
      <c r="O23" s="88"/>
      <c r="P23" s="88"/>
      <c r="Q23" s="88"/>
      <c r="U23" s="302"/>
    </row>
    <row r="24" spans="1:21" x14ac:dyDescent="0.15">
      <c r="A24" s="302"/>
      <c r="B24" s="90"/>
      <c r="C24" s="91"/>
      <c r="D24" s="91"/>
      <c r="E24" s="91"/>
      <c r="F24" s="92"/>
      <c r="G24" s="93"/>
      <c r="H24" s="88"/>
      <c r="I24" s="88"/>
      <c r="J24" s="88"/>
      <c r="K24" s="88"/>
      <c r="L24" s="88"/>
      <c r="M24" s="88"/>
      <c r="N24" s="88"/>
      <c r="O24" s="88"/>
      <c r="P24" s="88"/>
      <c r="Q24" s="88"/>
      <c r="U24" s="302"/>
    </row>
    <row r="25" spans="1:21" x14ac:dyDescent="0.15">
      <c r="A25" s="302"/>
      <c r="B25" s="302"/>
      <c r="C25" s="302"/>
      <c r="D25" s="302"/>
      <c r="E25" s="302"/>
      <c r="F25" s="302"/>
      <c r="G25" s="302"/>
      <c r="H25" s="302"/>
      <c r="I25" s="302"/>
      <c r="J25" s="302"/>
      <c r="K25" s="302"/>
      <c r="L25" s="302"/>
      <c r="M25" s="302"/>
      <c r="N25" s="302"/>
      <c r="O25" s="302"/>
      <c r="P25" s="302"/>
      <c r="Q25" s="302"/>
      <c r="R25" s="302"/>
      <c r="S25" s="302"/>
      <c r="T25" s="302"/>
      <c r="U25" s="302"/>
    </row>
    <row r="26" spans="1:21" x14ac:dyDescent="0.15">
      <c r="A26" s="302"/>
      <c r="B26" s="81"/>
      <c r="Q26" s="57"/>
    </row>
    <row r="27" spans="1:21" x14ac:dyDescent="0.15">
      <c r="A27" s="302"/>
      <c r="B27" s="81"/>
      <c r="Q27" s="57"/>
    </row>
    <row r="28" spans="1:21" x14ac:dyDescent="0.15">
      <c r="A28" s="302"/>
      <c r="B28" s="81"/>
      <c r="Q28" s="57"/>
    </row>
    <row r="29" spans="1:21" x14ac:dyDescent="0.15">
      <c r="A29" s="302"/>
      <c r="B29" s="81"/>
      <c r="Q29" s="57"/>
    </row>
    <row r="30" spans="1:21" x14ac:dyDescent="0.15">
      <c r="A30" s="302"/>
      <c r="B30" s="81"/>
      <c r="P30" s="81"/>
      <c r="Q30" s="57"/>
    </row>
    <row r="31" spans="1:21" x14ac:dyDescent="0.15">
      <c r="A31" s="302"/>
      <c r="B31" s="81"/>
      <c r="P31" s="81"/>
      <c r="Q31" s="302"/>
    </row>
    <row r="32" spans="1:21" x14ac:dyDescent="0.15">
      <c r="A32" s="302"/>
      <c r="B32" s="81"/>
      <c r="P32" s="81"/>
      <c r="Q32" s="302"/>
    </row>
    <row r="33" spans="1:17" x14ac:dyDescent="0.15">
      <c r="A33" s="302"/>
      <c r="B33" s="81"/>
      <c r="P33" s="81"/>
      <c r="Q33" s="302"/>
    </row>
    <row r="34" spans="1:17" x14ac:dyDescent="0.15">
      <c r="A34" s="302"/>
      <c r="B34" s="81"/>
      <c r="C34" s="81"/>
      <c r="D34" s="81"/>
      <c r="E34" s="81"/>
      <c r="F34" s="81"/>
      <c r="G34" s="81"/>
      <c r="H34" s="81"/>
      <c r="I34" s="81"/>
      <c r="J34" s="81"/>
      <c r="K34" s="81"/>
      <c r="L34" s="81"/>
      <c r="M34" s="81"/>
      <c r="N34" s="81"/>
      <c r="O34" s="81"/>
      <c r="P34" s="81"/>
      <c r="Q34" s="302"/>
    </row>
    <row r="35" spans="1:17" x14ac:dyDescent="0.15">
      <c r="A35" s="302"/>
      <c r="B35" s="302"/>
      <c r="C35" s="302"/>
      <c r="D35" s="302"/>
      <c r="E35" s="302"/>
      <c r="F35" s="302"/>
      <c r="G35" s="302"/>
      <c r="H35" s="302"/>
      <c r="I35" s="302"/>
      <c r="J35" s="302"/>
      <c r="K35" s="302"/>
      <c r="L35" s="302"/>
      <c r="M35" s="302"/>
      <c r="N35" s="302"/>
      <c r="O35" s="302"/>
      <c r="P35" s="302"/>
      <c r="Q35" s="302"/>
    </row>
  </sheetData>
  <mergeCells count="13">
    <mergeCell ref="H10:K10"/>
    <mergeCell ref="L10:O10"/>
    <mergeCell ref="P10:S10"/>
    <mergeCell ref="D17:G17"/>
    <mergeCell ref="H17:K17"/>
    <mergeCell ref="L17:O17"/>
    <mergeCell ref="P17:S17"/>
    <mergeCell ref="C6:D6"/>
    <mergeCell ref="B10:B11"/>
    <mergeCell ref="C10:C11"/>
    <mergeCell ref="C19:E20"/>
    <mergeCell ref="C22:E23"/>
    <mergeCell ref="D10:G10"/>
  </mergeCells>
  <pageMargins left="0.70866141732283472" right="0.70866141732283472" top="0.74803149606299213" bottom="0.74803149606299213" header="0.31496062992125984" footer="0.31496062992125984"/>
  <pageSetup paperSize="9" scale="4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70"/>
  <sheetViews>
    <sheetView topLeftCell="A23" zoomScaleNormal="100" zoomScaleSheetLayoutView="85" zoomScalePageLayoutView="85" workbookViewId="0">
      <selection activeCell="M47" sqref="M47"/>
    </sheetView>
  </sheetViews>
  <sheetFormatPr defaultColWidth="9.140625" defaultRowHeight="16.5" customHeight="1" x14ac:dyDescent="0.15"/>
  <cols>
    <col min="1" max="1" width="2.7109375" style="26" customWidth="1"/>
    <col min="2" max="2" width="42.140625" style="26" customWidth="1"/>
    <col min="3" max="3" width="18.5703125" style="26" customWidth="1"/>
    <col min="4" max="5" width="13" style="26" customWidth="1"/>
    <col min="6" max="6" width="13.28515625" style="26" customWidth="1"/>
    <col min="7" max="7" width="12.7109375" style="26" customWidth="1"/>
    <col min="8" max="8" width="10.7109375" style="26" customWidth="1"/>
    <col min="9" max="9" width="14" style="26" customWidth="1"/>
    <col min="10" max="11" width="14.28515625" style="26" customWidth="1"/>
    <col min="12" max="12" width="13.85546875" style="26" customWidth="1"/>
    <col min="13" max="13" width="16.5703125" style="26" customWidth="1"/>
    <col min="14" max="14" width="3.28515625" style="26" customWidth="1"/>
    <col min="15" max="15" width="2.85546875" style="26" customWidth="1"/>
    <col min="16" max="16384" width="9.140625" style="26"/>
  </cols>
  <sheetData>
    <row r="1" spans="1:15" ht="14.25" customHeight="1" x14ac:dyDescent="0.15">
      <c r="A1" s="297"/>
      <c r="B1" s="136" t="s">
        <v>12</v>
      </c>
      <c r="C1" s="94"/>
      <c r="D1" s="94"/>
      <c r="E1" s="94"/>
      <c r="F1" s="94"/>
      <c r="G1" s="94"/>
      <c r="H1" s="94"/>
      <c r="I1" s="94"/>
      <c r="J1" s="94"/>
      <c r="K1" s="94"/>
      <c r="L1" s="94"/>
      <c r="M1" s="94"/>
      <c r="N1" s="94"/>
      <c r="O1" s="297"/>
    </row>
    <row r="2" spans="1:15" ht="14.25" customHeight="1" x14ac:dyDescent="0.15">
      <c r="A2" s="297"/>
      <c r="B2" s="136" t="s">
        <v>13</v>
      </c>
      <c r="C2" s="94"/>
      <c r="D2" s="94"/>
      <c r="E2" s="94"/>
      <c r="F2" s="94"/>
      <c r="G2" s="94"/>
      <c r="H2" s="94"/>
      <c r="I2" s="94"/>
      <c r="J2" s="94"/>
      <c r="K2" s="94"/>
      <c r="L2" s="94"/>
      <c r="M2" s="94"/>
      <c r="N2" s="94"/>
      <c r="O2" s="297"/>
    </row>
    <row r="3" spans="1:15" ht="14.25" customHeight="1" x14ac:dyDescent="0.15">
      <c r="A3" s="297"/>
      <c r="B3" s="22"/>
      <c r="C3" s="94"/>
      <c r="D3" s="94"/>
      <c r="E3" s="145" t="s">
        <v>14</v>
      </c>
      <c r="F3" s="24"/>
      <c r="G3" s="94"/>
      <c r="H3" s="94"/>
      <c r="I3" s="94"/>
      <c r="J3" s="94"/>
      <c r="K3" s="94"/>
      <c r="L3" s="94"/>
      <c r="M3" s="94"/>
      <c r="N3" s="94"/>
      <c r="O3" s="297"/>
    </row>
    <row r="4" spans="1:15" ht="14.25" customHeight="1" x14ac:dyDescent="0.15">
      <c r="A4" s="297"/>
      <c r="B4" s="22" t="s">
        <v>15</v>
      </c>
      <c r="C4" s="119" t="s">
        <v>27</v>
      </c>
      <c r="D4" s="300"/>
      <c r="E4" s="146"/>
      <c r="F4" s="54" t="s">
        <v>17</v>
      </c>
      <c r="G4" s="94"/>
      <c r="H4" s="94"/>
      <c r="I4" s="94"/>
      <c r="J4" s="94"/>
      <c r="K4" s="94"/>
      <c r="L4" s="94"/>
      <c r="M4" s="94"/>
      <c r="N4" s="94"/>
      <c r="O4" s="297"/>
    </row>
    <row r="5" spans="1:15" ht="14.25" customHeight="1" x14ac:dyDescent="0.15">
      <c r="A5" s="297"/>
      <c r="B5" s="22" t="s">
        <v>18</v>
      </c>
      <c r="C5" s="238" t="str">
        <f>'Integraal uurtarief banqueting'!$C$5</f>
        <v/>
      </c>
      <c r="D5" s="300"/>
      <c r="E5" s="147"/>
      <c r="F5" s="54" t="s">
        <v>46</v>
      </c>
      <c r="G5" s="94"/>
      <c r="H5" s="94"/>
      <c r="I5" s="94"/>
      <c r="J5" s="94"/>
      <c r="K5" s="94"/>
      <c r="L5" s="94"/>
      <c r="M5" s="94"/>
      <c r="N5" s="94"/>
      <c r="O5" s="297"/>
    </row>
    <row r="6" spans="1:15" ht="14.25" customHeight="1" x14ac:dyDescent="0.15">
      <c r="A6" s="297"/>
      <c r="B6" s="22" t="s">
        <v>20</v>
      </c>
      <c r="C6" s="120">
        <f>Voorblad!$D$6</f>
        <v>45922</v>
      </c>
      <c r="D6" s="300"/>
      <c r="E6" s="300"/>
      <c r="F6" s="300"/>
      <c r="G6" s="94"/>
      <c r="H6" s="94"/>
      <c r="I6" s="94"/>
      <c r="J6" s="94"/>
      <c r="K6" s="94"/>
      <c r="L6" s="94"/>
      <c r="M6" s="94"/>
      <c r="N6" s="94"/>
      <c r="O6" s="297"/>
    </row>
    <row r="7" spans="1:15" ht="14.25" customHeight="1" x14ac:dyDescent="0.15">
      <c r="A7" s="297"/>
      <c r="B7" s="22" t="s">
        <v>22</v>
      </c>
      <c r="C7" s="119" t="str">
        <f>Voorblad!D7</f>
        <v>1.0</v>
      </c>
      <c r="D7" s="300"/>
      <c r="E7" s="300"/>
      <c r="F7" s="300"/>
      <c r="G7" s="94"/>
      <c r="H7" s="94"/>
      <c r="I7" s="94"/>
      <c r="J7" s="94"/>
      <c r="K7" s="94"/>
      <c r="L7" s="94"/>
      <c r="M7" s="94"/>
      <c r="N7" s="94"/>
      <c r="O7" s="297"/>
    </row>
    <row r="8" spans="1:15" ht="14.25" customHeight="1" x14ac:dyDescent="0.15">
      <c r="A8" s="297"/>
      <c r="B8" s="22" t="s">
        <v>23</v>
      </c>
      <c r="C8" s="119" t="str">
        <f>Voorblad!D8</f>
        <v>Definitief</v>
      </c>
      <c r="D8" s="300"/>
      <c r="E8" s="300"/>
      <c r="F8" s="300"/>
      <c r="G8" s="94"/>
      <c r="H8" s="94"/>
      <c r="I8" s="94"/>
      <c r="J8" s="94"/>
      <c r="K8" s="94"/>
      <c r="L8" s="94"/>
      <c r="M8" s="94"/>
      <c r="N8" s="94"/>
      <c r="O8" s="297"/>
    </row>
    <row r="9" spans="1:15" ht="14.25" customHeight="1" thickBot="1" x14ac:dyDescent="0.2">
      <c r="A9" s="297"/>
      <c r="B9" s="300"/>
      <c r="C9" s="300"/>
      <c r="D9" s="300"/>
      <c r="E9" s="300"/>
      <c r="F9" s="300"/>
      <c r="G9" s="94"/>
      <c r="H9" s="94"/>
      <c r="I9" s="94"/>
      <c r="J9" s="94"/>
      <c r="K9" s="94"/>
      <c r="L9" s="94"/>
      <c r="M9" s="94"/>
      <c r="N9" s="94"/>
      <c r="O9" s="297"/>
    </row>
    <row r="10" spans="1:15" ht="28.15" customHeight="1" thickBot="1" x14ac:dyDescent="0.2">
      <c r="A10" s="297"/>
      <c r="B10" s="476" t="s">
        <v>95</v>
      </c>
      <c r="C10" s="477"/>
      <c r="D10" s="477"/>
      <c r="E10" s="477"/>
      <c r="F10" s="477"/>
      <c r="G10" s="477"/>
      <c r="H10" s="477"/>
      <c r="I10" s="477"/>
      <c r="J10" s="477"/>
      <c r="K10" s="477"/>
      <c r="L10" s="477"/>
      <c r="M10" s="478"/>
      <c r="N10" s="305"/>
      <c r="O10" s="297"/>
    </row>
    <row r="11" spans="1:15" ht="28.15" customHeight="1" x14ac:dyDescent="0.15">
      <c r="A11" s="297"/>
      <c r="B11" s="99" t="s">
        <v>96</v>
      </c>
      <c r="C11" s="100" t="s">
        <v>97</v>
      </c>
      <c r="D11" s="100" t="s">
        <v>98</v>
      </c>
      <c r="E11" s="100" t="s">
        <v>99</v>
      </c>
      <c r="F11" s="100" t="s">
        <v>100</v>
      </c>
      <c r="G11" s="101" t="s">
        <v>101</v>
      </c>
      <c r="H11" s="100" t="s">
        <v>102</v>
      </c>
      <c r="I11" s="100" t="s">
        <v>103</v>
      </c>
      <c r="J11" s="100" t="s">
        <v>104</v>
      </c>
      <c r="K11" s="100" t="s">
        <v>105</v>
      </c>
      <c r="L11" s="102" t="s">
        <v>106</v>
      </c>
      <c r="M11" s="103" t="s">
        <v>107</v>
      </c>
      <c r="N11" s="305"/>
      <c r="O11" s="297"/>
    </row>
    <row r="12" spans="1:15" ht="14.45" customHeight="1" x14ac:dyDescent="0.15">
      <c r="A12" s="297"/>
      <c r="B12" s="104" t="s">
        <v>108</v>
      </c>
      <c r="C12" s="306"/>
      <c r="D12" s="307"/>
      <c r="E12" s="307"/>
      <c r="F12" s="307"/>
      <c r="G12" s="308"/>
      <c r="H12" s="309"/>
      <c r="I12" s="309"/>
      <c r="J12" s="309"/>
      <c r="K12" s="309"/>
      <c r="L12" s="310"/>
      <c r="M12" s="311"/>
      <c r="N12" s="305"/>
      <c r="O12" s="297"/>
    </row>
    <row r="13" spans="1:15" ht="14.45" customHeight="1" x14ac:dyDescent="0.15">
      <c r="A13" s="297"/>
      <c r="B13" s="209"/>
      <c r="C13" s="312"/>
      <c r="D13" s="313"/>
      <c r="E13" s="313"/>
      <c r="F13" s="314"/>
      <c r="G13" s="315"/>
      <c r="H13" s="316"/>
      <c r="I13" s="316"/>
      <c r="J13" s="317">
        <f t="shared" ref="J13:J18" si="0">H13*I13</f>
        <v>0</v>
      </c>
      <c r="K13" s="318">
        <v>252</v>
      </c>
      <c r="L13" s="319">
        <f>H13*K13</f>
        <v>0</v>
      </c>
      <c r="M13" s="320">
        <f>G13*L13</f>
        <v>0</v>
      </c>
      <c r="N13" s="305"/>
      <c r="O13" s="297"/>
    </row>
    <row r="14" spans="1:15" ht="14.45" customHeight="1" x14ac:dyDescent="0.15">
      <c r="A14" s="297"/>
      <c r="B14" s="210"/>
      <c r="C14" s="321"/>
      <c r="D14" s="322"/>
      <c r="E14" s="322"/>
      <c r="F14" s="323"/>
      <c r="G14" s="324"/>
      <c r="H14" s="325"/>
      <c r="I14" s="325"/>
      <c r="J14" s="326">
        <f>H14*I14</f>
        <v>0</v>
      </c>
      <c r="K14" s="327">
        <v>252</v>
      </c>
      <c r="L14" s="328">
        <f t="shared" ref="L14:L16" si="1">H14*K14</f>
        <v>0</v>
      </c>
      <c r="M14" s="329">
        <f>G14*L14</f>
        <v>0</v>
      </c>
      <c r="N14" s="305"/>
      <c r="O14" s="297"/>
    </row>
    <row r="15" spans="1:15" ht="14.45" customHeight="1" x14ac:dyDescent="0.15">
      <c r="A15" s="297"/>
      <c r="B15" s="210"/>
      <c r="C15" s="321"/>
      <c r="D15" s="322"/>
      <c r="E15" s="322"/>
      <c r="F15" s="323"/>
      <c r="G15" s="324"/>
      <c r="H15" s="325"/>
      <c r="I15" s="325"/>
      <c r="J15" s="326">
        <f t="shared" si="0"/>
        <v>0</v>
      </c>
      <c r="K15" s="327">
        <v>252</v>
      </c>
      <c r="L15" s="328">
        <f t="shared" si="1"/>
        <v>0</v>
      </c>
      <c r="M15" s="329">
        <f>G15*L15</f>
        <v>0</v>
      </c>
      <c r="N15" s="305"/>
      <c r="O15" s="297"/>
    </row>
    <row r="16" spans="1:15" ht="14.45" customHeight="1" x14ac:dyDescent="0.15">
      <c r="A16" s="297"/>
      <c r="B16" s="210"/>
      <c r="C16" s="321"/>
      <c r="D16" s="322"/>
      <c r="E16" s="322"/>
      <c r="F16" s="323"/>
      <c r="G16" s="324"/>
      <c r="H16" s="325"/>
      <c r="I16" s="325"/>
      <c r="J16" s="326">
        <f t="shared" si="0"/>
        <v>0</v>
      </c>
      <c r="K16" s="327">
        <v>252</v>
      </c>
      <c r="L16" s="328">
        <f t="shared" si="1"/>
        <v>0</v>
      </c>
      <c r="M16" s="329">
        <f>G16*L16</f>
        <v>0</v>
      </c>
      <c r="N16" s="305"/>
      <c r="O16" s="297"/>
    </row>
    <row r="17" spans="1:15" ht="14.45" customHeight="1" x14ac:dyDescent="0.15">
      <c r="A17" s="297"/>
      <c r="B17" s="210"/>
      <c r="C17" s="321"/>
      <c r="D17" s="322"/>
      <c r="E17" s="322"/>
      <c r="F17" s="323"/>
      <c r="G17" s="324"/>
      <c r="H17" s="325"/>
      <c r="I17" s="325"/>
      <c r="J17" s="326">
        <f t="shared" si="0"/>
        <v>0</v>
      </c>
      <c r="K17" s="327">
        <v>252</v>
      </c>
      <c r="L17" s="328">
        <f>H17*K17</f>
        <v>0</v>
      </c>
      <c r="M17" s="329">
        <f>G17*L17</f>
        <v>0</v>
      </c>
      <c r="N17" s="305"/>
      <c r="O17" s="297"/>
    </row>
    <row r="18" spans="1:15" ht="14.45" customHeight="1" x14ac:dyDescent="0.15">
      <c r="A18" s="297"/>
      <c r="B18" s="211"/>
      <c r="C18" s="330"/>
      <c r="D18" s="331"/>
      <c r="E18" s="331"/>
      <c r="F18" s="332"/>
      <c r="G18" s="333"/>
      <c r="H18" s="334"/>
      <c r="I18" s="334"/>
      <c r="J18" s="335">
        <f t="shared" si="0"/>
        <v>0</v>
      </c>
      <c r="K18" s="336">
        <v>252</v>
      </c>
      <c r="L18" s="337">
        <f>H18*K18</f>
        <v>0</v>
      </c>
      <c r="M18" s="338">
        <f t="shared" ref="M18" si="2">G18*L18</f>
        <v>0</v>
      </c>
      <c r="N18" s="305"/>
      <c r="O18" s="297"/>
    </row>
    <row r="19" spans="1:15" ht="14.45" customHeight="1" x14ac:dyDescent="0.15">
      <c r="A19" s="297"/>
      <c r="B19" s="104" t="s">
        <v>109</v>
      </c>
      <c r="C19" s="306"/>
      <c r="D19" s="307"/>
      <c r="E19" s="307"/>
      <c r="F19" s="307"/>
      <c r="G19" s="308"/>
      <c r="H19" s="309"/>
      <c r="I19" s="309"/>
      <c r="J19" s="309"/>
      <c r="K19" s="309"/>
      <c r="L19" s="310"/>
      <c r="M19" s="311"/>
      <c r="N19" s="305"/>
      <c r="O19" s="297"/>
    </row>
    <row r="20" spans="1:15" ht="14.45" customHeight="1" x14ac:dyDescent="0.15">
      <c r="A20" s="297"/>
      <c r="B20" s="209"/>
      <c r="C20" s="312"/>
      <c r="D20" s="313"/>
      <c r="E20" s="313"/>
      <c r="F20" s="314"/>
      <c r="G20" s="315"/>
      <c r="H20" s="316"/>
      <c r="I20" s="316"/>
      <c r="J20" s="317">
        <f t="shared" ref="J20:J22" si="3">H20*I20</f>
        <v>0</v>
      </c>
      <c r="K20" s="318">
        <v>252</v>
      </c>
      <c r="L20" s="319">
        <f t="shared" ref="L20:L22" si="4">H20*K20</f>
        <v>0</v>
      </c>
      <c r="M20" s="320">
        <f t="shared" ref="M20:M22" si="5">G20*L20</f>
        <v>0</v>
      </c>
      <c r="N20" s="305"/>
      <c r="O20" s="297"/>
    </row>
    <row r="21" spans="1:15" ht="14.45" customHeight="1" x14ac:dyDescent="0.15">
      <c r="A21" s="297"/>
      <c r="B21" s="210"/>
      <c r="C21" s="321"/>
      <c r="D21" s="322"/>
      <c r="E21" s="322"/>
      <c r="F21" s="323"/>
      <c r="G21" s="324"/>
      <c r="H21" s="325"/>
      <c r="I21" s="325"/>
      <c r="J21" s="326">
        <f t="shared" si="3"/>
        <v>0</v>
      </c>
      <c r="K21" s="327">
        <v>252</v>
      </c>
      <c r="L21" s="328">
        <f t="shared" si="4"/>
        <v>0</v>
      </c>
      <c r="M21" s="329">
        <f t="shared" si="5"/>
        <v>0</v>
      </c>
      <c r="N21" s="305"/>
      <c r="O21" s="297"/>
    </row>
    <row r="22" spans="1:15" ht="14.45" customHeight="1" x14ac:dyDescent="0.15">
      <c r="A22" s="297"/>
      <c r="B22" s="211"/>
      <c r="C22" s="330"/>
      <c r="D22" s="331"/>
      <c r="E22" s="331"/>
      <c r="F22" s="332"/>
      <c r="G22" s="333"/>
      <c r="H22" s="334"/>
      <c r="I22" s="334"/>
      <c r="J22" s="335">
        <f t="shared" si="3"/>
        <v>0</v>
      </c>
      <c r="K22" s="336">
        <v>252</v>
      </c>
      <c r="L22" s="337">
        <f t="shared" si="4"/>
        <v>0</v>
      </c>
      <c r="M22" s="338">
        <f t="shared" si="5"/>
        <v>0</v>
      </c>
      <c r="N22" s="305"/>
      <c r="O22" s="297"/>
    </row>
    <row r="23" spans="1:15" ht="14.45" customHeight="1" x14ac:dyDescent="0.15">
      <c r="A23" s="297"/>
      <c r="B23" s="105" t="s">
        <v>110</v>
      </c>
      <c r="C23" s="118"/>
      <c r="D23" s="307"/>
      <c r="E23" s="307"/>
      <c r="F23" s="307"/>
      <c r="G23" s="339"/>
      <c r="H23" s="309"/>
      <c r="I23" s="309"/>
      <c r="J23" s="309"/>
      <c r="K23" s="309"/>
      <c r="L23" s="310"/>
      <c r="M23" s="311"/>
      <c r="N23" s="305"/>
      <c r="O23" s="297"/>
    </row>
    <row r="24" spans="1:15" ht="14.45" customHeight="1" x14ac:dyDescent="0.15">
      <c r="A24" s="297"/>
      <c r="B24" s="340"/>
      <c r="C24" s="312"/>
      <c r="D24" s="313"/>
      <c r="E24" s="313"/>
      <c r="F24" s="314"/>
      <c r="G24" s="315"/>
      <c r="H24" s="316"/>
      <c r="I24" s="316"/>
      <c r="J24" s="317">
        <f t="shared" ref="J24:J26" si="6">H24*I24</f>
        <v>0</v>
      </c>
      <c r="K24" s="318">
        <v>252</v>
      </c>
      <c r="L24" s="319">
        <f>H24*K24</f>
        <v>0</v>
      </c>
      <c r="M24" s="320">
        <f>G24*L24</f>
        <v>0</v>
      </c>
      <c r="N24" s="305"/>
      <c r="O24" s="297"/>
    </row>
    <row r="25" spans="1:15" ht="14.45" customHeight="1" x14ac:dyDescent="0.15">
      <c r="A25" s="297"/>
      <c r="B25" s="341"/>
      <c r="C25" s="321"/>
      <c r="D25" s="322"/>
      <c r="E25" s="322"/>
      <c r="F25" s="323"/>
      <c r="G25" s="324"/>
      <c r="H25" s="325"/>
      <c r="I25" s="325"/>
      <c r="J25" s="326">
        <f t="shared" ref="J25" si="7">H25*I25</f>
        <v>0</v>
      </c>
      <c r="K25" s="327">
        <v>252</v>
      </c>
      <c r="L25" s="328">
        <f>H25*K25</f>
        <v>0</v>
      </c>
      <c r="M25" s="329">
        <f>G25*L25</f>
        <v>0</v>
      </c>
      <c r="N25" s="305"/>
      <c r="O25" s="297"/>
    </row>
    <row r="26" spans="1:15" ht="14.45" customHeight="1" x14ac:dyDescent="0.15">
      <c r="A26" s="297"/>
      <c r="B26" s="341"/>
      <c r="C26" s="321"/>
      <c r="D26" s="322"/>
      <c r="E26" s="322"/>
      <c r="F26" s="323"/>
      <c r="G26" s="324"/>
      <c r="H26" s="325"/>
      <c r="I26" s="325"/>
      <c r="J26" s="326">
        <f t="shared" si="6"/>
        <v>0</v>
      </c>
      <c r="K26" s="327">
        <v>252</v>
      </c>
      <c r="L26" s="328">
        <f>H26*K26</f>
        <v>0</v>
      </c>
      <c r="M26" s="329">
        <f>G26*L26</f>
        <v>0</v>
      </c>
      <c r="N26" s="305"/>
      <c r="O26" s="297"/>
    </row>
    <row r="27" spans="1:15" ht="14.45" customHeight="1" x14ac:dyDescent="0.15">
      <c r="A27" s="297"/>
      <c r="B27" s="342"/>
      <c r="C27" s="330"/>
      <c r="D27" s="331"/>
      <c r="E27" s="331"/>
      <c r="F27" s="332"/>
      <c r="G27" s="333"/>
      <c r="H27" s="334"/>
      <c r="I27" s="334"/>
      <c r="J27" s="335">
        <f>H27*I27</f>
        <v>0</v>
      </c>
      <c r="K27" s="336">
        <v>252</v>
      </c>
      <c r="L27" s="337">
        <f>H27*K27</f>
        <v>0</v>
      </c>
      <c r="M27" s="338">
        <f>G27*L27</f>
        <v>0</v>
      </c>
      <c r="N27" s="305"/>
      <c r="O27" s="297"/>
    </row>
    <row r="28" spans="1:15" ht="14.45" customHeight="1" thickBot="1" x14ac:dyDescent="0.2">
      <c r="A28" s="297"/>
      <c r="B28" s="343"/>
      <c r="C28" s="344"/>
      <c r="D28" s="345"/>
      <c r="E28" s="345"/>
      <c r="F28" s="346"/>
      <c r="G28" s="347"/>
      <c r="H28" s="348"/>
      <c r="I28" s="348"/>
      <c r="J28" s="309"/>
      <c r="K28" s="309"/>
      <c r="L28" s="310"/>
      <c r="M28" s="311"/>
      <c r="N28" s="305"/>
      <c r="O28" s="297"/>
    </row>
    <row r="29" spans="1:15" ht="14.45" customHeight="1" thickBot="1" x14ac:dyDescent="0.2">
      <c r="A29" s="297"/>
      <c r="B29" s="208" t="s">
        <v>111</v>
      </c>
      <c r="C29" s="106"/>
      <c r="D29" s="107"/>
      <c r="E29" s="107"/>
      <c r="F29" s="107"/>
      <c r="G29" s="108"/>
      <c r="H29" s="205">
        <f>SUM(H12:H28)</f>
        <v>0</v>
      </c>
      <c r="I29" s="109"/>
      <c r="J29" s="205">
        <f>SUM(J12:J28)</f>
        <v>0</v>
      </c>
      <c r="K29" s="107"/>
      <c r="L29" s="206">
        <f>SUM(L12:L28)</f>
        <v>0</v>
      </c>
      <c r="M29" s="207">
        <f>SUM(M12:M28)</f>
        <v>0</v>
      </c>
      <c r="N29" s="305"/>
      <c r="O29" s="297"/>
    </row>
    <row r="30" spans="1:15" ht="14.45" customHeight="1" thickBot="1" x14ac:dyDescent="0.2">
      <c r="A30" s="297"/>
      <c r="B30" s="349"/>
      <c r="C30" s="350"/>
      <c r="D30" s="350"/>
      <c r="E30" s="350"/>
      <c r="F30" s="350"/>
      <c r="G30" s="350"/>
      <c r="H30" s="350"/>
      <c r="I30" s="350"/>
      <c r="J30" s="350"/>
      <c r="K30" s="350"/>
      <c r="L30" s="110"/>
      <c r="M30" s="351"/>
      <c r="N30" s="305"/>
      <c r="O30" s="297"/>
    </row>
    <row r="31" spans="1:15" ht="28.15" customHeight="1" thickBot="1" x14ac:dyDescent="0.2">
      <c r="A31" s="297"/>
      <c r="B31" s="476" t="s">
        <v>112</v>
      </c>
      <c r="C31" s="477"/>
      <c r="D31" s="477"/>
      <c r="E31" s="477"/>
      <c r="F31" s="477"/>
      <c r="G31" s="477"/>
      <c r="H31" s="477"/>
      <c r="I31" s="477"/>
      <c r="J31" s="477"/>
      <c r="K31" s="477"/>
      <c r="L31" s="477"/>
      <c r="M31" s="478"/>
      <c r="N31" s="305"/>
      <c r="O31" s="297"/>
    </row>
    <row r="32" spans="1:15" ht="28.15" customHeight="1" x14ac:dyDescent="0.15">
      <c r="A32" s="297"/>
      <c r="B32" s="99" t="s">
        <v>96</v>
      </c>
      <c r="C32" s="100" t="s">
        <v>97</v>
      </c>
      <c r="D32" s="100" t="s">
        <v>98</v>
      </c>
      <c r="E32" s="100" t="s">
        <v>99</v>
      </c>
      <c r="F32" s="100" t="s">
        <v>100</v>
      </c>
      <c r="G32" s="101" t="s">
        <v>101</v>
      </c>
      <c r="H32" s="100" t="s">
        <v>102</v>
      </c>
      <c r="I32" s="100" t="s">
        <v>103</v>
      </c>
      <c r="J32" s="100" t="s">
        <v>104</v>
      </c>
      <c r="K32" s="100" t="s">
        <v>105</v>
      </c>
      <c r="L32" s="102" t="s">
        <v>106</v>
      </c>
      <c r="M32" s="103" t="s">
        <v>107</v>
      </c>
      <c r="N32" s="305"/>
      <c r="O32" s="297"/>
    </row>
    <row r="33" spans="1:15" ht="14.45" customHeight="1" x14ac:dyDescent="0.15">
      <c r="A33" s="297"/>
      <c r="B33" s="104"/>
      <c r="C33" s="306"/>
      <c r="D33" s="307"/>
      <c r="E33" s="307"/>
      <c r="F33" s="307"/>
      <c r="G33" s="308"/>
      <c r="H33" s="309"/>
      <c r="I33" s="309"/>
      <c r="J33" s="309"/>
      <c r="K33" s="309"/>
      <c r="L33" s="310"/>
      <c r="M33" s="311"/>
      <c r="N33" s="305"/>
      <c r="O33" s="297"/>
    </row>
    <row r="34" spans="1:15" ht="14.45" customHeight="1" x14ac:dyDescent="0.15">
      <c r="A34" s="297"/>
      <c r="B34" s="209"/>
      <c r="C34" s="312"/>
      <c r="D34" s="313"/>
      <c r="E34" s="313"/>
      <c r="F34" s="314"/>
      <c r="G34" s="315"/>
      <c r="H34" s="316"/>
      <c r="I34" s="316"/>
      <c r="J34" s="317">
        <f>H34*I34</f>
        <v>0</v>
      </c>
      <c r="K34" s="318">
        <v>252</v>
      </c>
      <c r="L34" s="319">
        <f>H34*K34</f>
        <v>0</v>
      </c>
      <c r="M34" s="320">
        <f>G34*L34</f>
        <v>0</v>
      </c>
      <c r="N34" s="305"/>
      <c r="O34" s="297"/>
    </row>
    <row r="35" spans="1:15" ht="14.45" customHeight="1" x14ac:dyDescent="0.15">
      <c r="A35" s="297"/>
      <c r="B35" s="210"/>
      <c r="C35" s="321"/>
      <c r="D35" s="322"/>
      <c r="E35" s="322"/>
      <c r="F35" s="323"/>
      <c r="G35" s="324"/>
      <c r="H35" s="325"/>
      <c r="I35" s="325"/>
      <c r="J35" s="326">
        <f>H35*I35</f>
        <v>0</v>
      </c>
      <c r="K35" s="327">
        <v>252</v>
      </c>
      <c r="L35" s="328">
        <f>H35*K35</f>
        <v>0</v>
      </c>
      <c r="M35" s="329">
        <f>G35*L35</f>
        <v>0</v>
      </c>
      <c r="N35" s="305"/>
      <c r="O35" s="297"/>
    </row>
    <row r="36" spans="1:15" ht="14.45" customHeight="1" x14ac:dyDescent="0.15">
      <c r="A36" s="297"/>
      <c r="B36" s="211"/>
      <c r="C36" s="330"/>
      <c r="D36" s="331"/>
      <c r="E36" s="331"/>
      <c r="F36" s="332"/>
      <c r="G36" s="333"/>
      <c r="H36" s="334"/>
      <c r="I36" s="334"/>
      <c r="J36" s="335">
        <f>H36*I36</f>
        <v>0</v>
      </c>
      <c r="K36" s="336">
        <v>252</v>
      </c>
      <c r="L36" s="337">
        <f t="shared" ref="L36" si="8">H36*K36</f>
        <v>0</v>
      </c>
      <c r="M36" s="338">
        <f>G36*L36</f>
        <v>0</v>
      </c>
      <c r="N36" s="305"/>
      <c r="O36" s="297"/>
    </row>
    <row r="37" spans="1:15" ht="14.45" customHeight="1" thickBot="1" x14ac:dyDescent="0.2">
      <c r="A37" s="297"/>
      <c r="B37" s="111"/>
      <c r="C37" s="309"/>
      <c r="D37" s="309"/>
      <c r="E37" s="309"/>
      <c r="F37" s="309"/>
      <c r="G37" s="309"/>
      <c r="H37" s="309"/>
      <c r="I37" s="309"/>
      <c r="J37" s="309"/>
      <c r="K37" s="309"/>
      <c r="L37" s="112"/>
      <c r="M37" s="311"/>
      <c r="N37" s="305"/>
      <c r="O37" s="297"/>
    </row>
    <row r="38" spans="1:15" ht="14.45" customHeight="1" thickBot="1" x14ac:dyDescent="0.2">
      <c r="A38" s="297"/>
      <c r="B38" s="208" t="s">
        <v>113</v>
      </c>
      <c r="C38" s="106"/>
      <c r="D38" s="107"/>
      <c r="E38" s="107"/>
      <c r="F38" s="107"/>
      <c r="G38" s="108"/>
      <c r="H38" s="205">
        <f>SUM(H33:H37)</f>
        <v>0</v>
      </c>
      <c r="I38" s="109"/>
      <c r="J38" s="205">
        <f>SUM(J33:J37)</f>
        <v>0</v>
      </c>
      <c r="K38" s="107"/>
      <c r="L38" s="206">
        <f>SUM(L33:L37)</f>
        <v>0</v>
      </c>
      <c r="M38" s="207">
        <f>SUM(M33:M37)</f>
        <v>0</v>
      </c>
      <c r="N38" s="305"/>
      <c r="O38" s="297"/>
    </row>
    <row r="39" spans="1:15" ht="14.45" customHeight="1" thickBot="1" x14ac:dyDescent="0.2">
      <c r="A39" s="297"/>
      <c r="B39" s="113"/>
      <c r="C39" s="114"/>
      <c r="D39" s="115"/>
      <c r="E39" s="115"/>
      <c r="F39" s="115"/>
      <c r="G39" s="116"/>
      <c r="H39" s="117"/>
      <c r="I39" s="117"/>
      <c r="J39" s="117"/>
      <c r="K39" s="115"/>
      <c r="L39" s="117"/>
      <c r="M39" s="116"/>
      <c r="N39" s="305"/>
      <c r="O39" s="297"/>
    </row>
    <row r="40" spans="1:15" ht="28.15" customHeight="1" thickBot="1" x14ac:dyDescent="0.2">
      <c r="A40" s="297"/>
      <c r="B40" s="476" t="s">
        <v>114</v>
      </c>
      <c r="C40" s="477"/>
      <c r="D40" s="477"/>
      <c r="E40" s="477"/>
      <c r="F40" s="477"/>
      <c r="G40" s="477"/>
      <c r="H40" s="477"/>
      <c r="I40" s="477"/>
      <c r="J40" s="477"/>
      <c r="K40" s="477"/>
      <c r="L40" s="477"/>
      <c r="M40" s="478"/>
      <c r="N40" s="300"/>
      <c r="O40" s="297"/>
    </row>
    <row r="41" spans="1:15" ht="28.15" customHeight="1" x14ac:dyDescent="0.15">
      <c r="A41" s="297"/>
      <c r="B41" s="99" t="s">
        <v>96</v>
      </c>
      <c r="C41" s="100" t="s">
        <v>97</v>
      </c>
      <c r="D41" s="100" t="s">
        <v>98</v>
      </c>
      <c r="E41" s="100" t="s">
        <v>99</v>
      </c>
      <c r="F41" s="100" t="s">
        <v>100</v>
      </c>
      <c r="G41" s="101" t="s">
        <v>101</v>
      </c>
      <c r="H41" s="100" t="s">
        <v>102</v>
      </c>
      <c r="I41" s="100" t="s">
        <v>103</v>
      </c>
      <c r="J41" s="100" t="s">
        <v>104</v>
      </c>
      <c r="K41" s="100" t="s">
        <v>105</v>
      </c>
      <c r="L41" s="102" t="s">
        <v>106</v>
      </c>
      <c r="M41" s="103" t="s">
        <v>107</v>
      </c>
      <c r="N41" s="300"/>
      <c r="O41" s="297"/>
    </row>
    <row r="42" spans="1:15" ht="16.5" customHeight="1" x14ac:dyDescent="0.15">
      <c r="A42" s="297"/>
      <c r="B42" s="104"/>
      <c r="C42" s="306"/>
      <c r="D42" s="307"/>
      <c r="E42" s="307"/>
      <c r="F42" s="307"/>
      <c r="G42" s="308"/>
      <c r="H42" s="309"/>
      <c r="I42" s="309"/>
      <c r="J42" s="309"/>
      <c r="K42" s="309"/>
      <c r="L42" s="310"/>
      <c r="M42" s="311"/>
      <c r="N42" s="300"/>
      <c r="O42" s="297"/>
    </row>
    <row r="43" spans="1:15" ht="16.5" customHeight="1" x14ac:dyDescent="0.15">
      <c r="A43" s="297"/>
      <c r="B43" s="209"/>
      <c r="C43" s="312"/>
      <c r="D43" s="313"/>
      <c r="E43" s="313"/>
      <c r="F43" s="314"/>
      <c r="G43" s="315"/>
      <c r="H43" s="316"/>
      <c r="I43" s="316"/>
      <c r="J43" s="317">
        <f>H43*I43</f>
        <v>0</v>
      </c>
      <c r="K43" s="318">
        <v>252</v>
      </c>
      <c r="L43" s="319">
        <f>H43*K43</f>
        <v>0</v>
      </c>
      <c r="M43" s="320">
        <f>G43*L43</f>
        <v>0</v>
      </c>
      <c r="N43" s="300"/>
      <c r="O43" s="297"/>
    </row>
    <row r="44" spans="1:15" ht="16.5" customHeight="1" x14ac:dyDescent="0.15">
      <c r="A44" s="297"/>
      <c r="B44" s="210"/>
      <c r="C44" s="321"/>
      <c r="D44" s="322"/>
      <c r="E44" s="322"/>
      <c r="F44" s="323"/>
      <c r="G44" s="324"/>
      <c r="H44" s="325"/>
      <c r="I44" s="325"/>
      <c r="J44" s="326">
        <f>H44*I44</f>
        <v>0</v>
      </c>
      <c r="K44" s="327">
        <v>252</v>
      </c>
      <c r="L44" s="328">
        <f>H44*K44</f>
        <v>0</v>
      </c>
      <c r="M44" s="329">
        <f>G44*L44</f>
        <v>0</v>
      </c>
      <c r="N44" s="300"/>
      <c r="O44" s="297"/>
    </row>
    <row r="45" spans="1:15" ht="16.5" customHeight="1" x14ac:dyDescent="0.15">
      <c r="A45" s="297"/>
      <c r="B45" s="211"/>
      <c r="C45" s="330"/>
      <c r="D45" s="331"/>
      <c r="E45" s="331"/>
      <c r="F45" s="332"/>
      <c r="G45" s="333"/>
      <c r="H45" s="334"/>
      <c r="I45" s="334"/>
      <c r="J45" s="335">
        <f>H45*I45</f>
        <v>0</v>
      </c>
      <c r="K45" s="336">
        <v>252</v>
      </c>
      <c r="L45" s="337">
        <f t="shared" ref="L45" si="9">H45*K45</f>
        <v>0</v>
      </c>
      <c r="M45" s="338">
        <f>G45*L45</f>
        <v>0</v>
      </c>
      <c r="N45" s="300"/>
      <c r="O45" s="297"/>
    </row>
    <row r="46" spans="1:15" ht="16.5" customHeight="1" thickBot="1" x14ac:dyDescent="0.2">
      <c r="A46" s="297"/>
      <c r="B46" s="111"/>
      <c r="C46" s="309"/>
      <c r="D46" s="309"/>
      <c r="E46" s="309"/>
      <c r="F46" s="309"/>
      <c r="G46" s="309"/>
      <c r="H46" s="309"/>
      <c r="I46" s="309"/>
      <c r="J46" s="309"/>
      <c r="K46" s="309"/>
      <c r="L46" s="112"/>
      <c r="M46" s="311"/>
      <c r="N46" s="300"/>
      <c r="O46" s="297"/>
    </row>
    <row r="47" spans="1:15" ht="16.5" customHeight="1" thickBot="1" x14ac:dyDescent="0.2">
      <c r="A47" s="297"/>
      <c r="B47" s="208" t="s">
        <v>113</v>
      </c>
      <c r="C47" s="106"/>
      <c r="D47" s="107"/>
      <c r="E47" s="107"/>
      <c r="F47" s="107"/>
      <c r="G47" s="108"/>
      <c r="H47" s="205">
        <f>SUM(H42:H46)</f>
        <v>0</v>
      </c>
      <c r="I47" s="109"/>
      <c r="J47" s="205">
        <f>SUM(J42:J46)</f>
        <v>0</v>
      </c>
      <c r="K47" s="107"/>
      <c r="L47" s="206">
        <f>SUM(L42:L46)</f>
        <v>0</v>
      </c>
      <c r="M47" s="207">
        <f>SUM(M42:M46)</f>
        <v>0</v>
      </c>
      <c r="N47" s="300"/>
      <c r="O47" s="297"/>
    </row>
    <row r="48" spans="1:15" ht="16.5" customHeight="1" x14ac:dyDescent="0.15">
      <c r="A48" s="297"/>
      <c r="B48" s="300"/>
      <c r="C48" s="300"/>
      <c r="D48" s="300"/>
      <c r="E48" s="300"/>
      <c r="F48" s="300"/>
      <c r="G48" s="300"/>
      <c r="H48" s="300"/>
      <c r="I48" s="300"/>
      <c r="J48" s="300"/>
      <c r="K48" s="300"/>
      <c r="L48" s="300"/>
      <c r="M48" s="300"/>
      <c r="N48" s="300"/>
      <c r="O48" s="297"/>
    </row>
    <row r="49" spans="1:15" ht="16.5" customHeight="1" x14ac:dyDescent="0.15">
      <c r="A49" s="297"/>
      <c r="B49" s="300"/>
      <c r="C49" s="300"/>
      <c r="D49" s="300"/>
      <c r="E49" s="300"/>
      <c r="F49" s="300"/>
      <c r="G49" s="300"/>
      <c r="H49" s="300"/>
      <c r="I49" s="300"/>
      <c r="J49" s="300"/>
      <c r="K49" s="300"/>
      <c r="L49" s="300"/>
      <c r="M49" s="300"/>
      <c r="N49" s="300"/>
      <c r="O49" s="297"/>
    </row>
    <row r="50" spans="1:15" ht="16.5" customHeight="1" x14ac:dyDescent="0.15">
      <c r="A50" s="300"/>
      <c r="B50" s="300"/>
      <c r="C50" s="300"/>
      <c r="D50" s="300"/>
      <c r="E50" s="300"/>
      <c r="F50" s="300"/>
      <c r="G50" s="300"/>
      <c r="H50" s="300"/>
      <c r="I50" s="300"/>
      <c r="J50" s="300"/>
      <c r="K50" s="300"/>
      <c r="L50" s="300"/>
      <c r="M50" s="300"/>
      <c r="N50" s="300"/>
      <c r="O50" s="297"/>
    </row>
    <row r="51" spans="1:15" ht="16.5" customHeight="1" x14ac:dyDescent="0.15">
      <c r="A51" s="300"/>
      <c r="B51" s="300"/>
      <c r="C51" s="300"/>
      <c r="D51" s="300"/>
      <c r="E51" s="300"/>
      <c r="F51" s="300"/>
      <c r="G51" s="300"/>
      <c r="H51" s="300"/>
      <c r="I51" s="300"/>
      <c r="J51" s="300"/>
      <c r="K51" s="300"/>
      <c r="L51" s="300"/>
      <c r="M51" s="300"/>
      <c r="N51" s="300"/>
      <c r="O51" s="297"/>
    </row>
    <row r="52" spans="1:15" ht="16.5" customHeight="1" x14ac:dyDescent="0.15">
      <c r="A52" s="300"/>
      <c r="B52" s="300"/>
      <c r="C52" s="300"/>
      <c r="D52" s="300"/>
      <c r="E52" s="300"/>
      <c r="F52" s="300"/>
      <c r="G52" s="300"/>
      <c r="H52" s="300"/>
      <c r="I52" s="300"/>
      <c r="J52" s="300"/>
      <c r="K52" s="300"/>
      <c r="L52" s="300"/>
      <c r="M52" s="300"/>
      <c r="N52" s="300"/>
      <c r="O52" s="297"/>
    </row>
    <row r="53" spans="1:15" ht="16.5" customHeight="1" x14ac:dyDescent="0.15">
      <c r="A53" s="300"/>
      <c r="B53" s="300"/>
      <c r="C53" s="300"/>
      <c r="D53" s="300"/>
      <c r="E53" s="300"/>
      <c r="F53" s="300"/>
      <c r="G53" s="300"/>
      <c r="H53" s="300"/>
      <c r="I53" s="300"/>
      <c r="J53" s="300"/>
      <c r="K53" s="300"/>
      <c r="L53" s="300"/>
      <c r="M53" s="300"/>
      <c r="N53" s="300"/>
      <c r="O53" s="297"/>
    </row>
    <row r="54" spans="1:15" ht="16.5" customHeight="1" x14ac:dyDescent="0.15">
      <c r="A54" s="300"/>
      <c r="B54" s="300"/>
      <c r="C54" s="300"/>
      <c r="D54" s="300"/>
      <c r="E54" s="300"/>
      <c r="F54" s="300"/>
      <c r="G54" s="300"/>
      <c r="H54" s="300"/>
      <c r="I54" s="300"/>
      <c r="J54" s="300"/>
      <c r="K54" s="300"/>
      <c r="L54" s="300"/>
      <c r="M54" s="300"/>
      <c r="N54" s="300"/>
      <c r="O54" s="297"/>
    </row>
    <row r="55" spans="1:15" ht="16.5" customHeight="1" x14ac:dyDescent="0.15">
      <c r="A55" s="300"/>
      <c r="B55" s="300"/>
      <c r="C55" s="300"/>
      <c r="D55" s="300"/>
      <c r="E55" s="300"/>
      <c r="F55" s="300"/>
      <c r="G55" s="300"/>
      <c r="H55" s="300"/>
      <c r="I55" s="300"/>
      <c r="J55" s="300"/>
      <c r="K55" s="300"/>
      <c r="L55" s="300"/>
      <c r="M55" s="300"/>
      <c r="N55" s="300"/>
      <c r="O55" s="297"/>
    </row>
    <row r="56" spans="1:15" ht="16.5" customHeight="1" x14ac:dyDescent="0.15">
      <c r="A56" s="300"/>
      <c r="B56" s="300"/>
      <c r="C56" s="300"/>
      <c r="D56" s="300"/>
      <c r="E56" s="300"/>
      <c r="F56" s="300"/>
      <c r="G56" s="300"/>
      <c r="H56" s="300"/>
      <c r="I56" s="300"/>
      <c r="J56" s="300"/>
      <c r="K56" s="300"/>
      <c r="L56" s="300"/>
      <c r="M56" s="300"/>
      <c r="N56" s="300"/>
      <c r="O56" s="297"/>
    </row>
    <row r="57" spans="1:15" ht="16.5" customHeight="1" x14ac:dyDescent="0.15">
      <c r="A57" s="300"/>
      <c r="B57" s="300"/>
      <c r="C57" s="300"/>
      <c r="D57" s="300"/>
      <c r="E57" s="300"/>
      <c r="F57" s="300"/>
      <c r="G57" s="300"/>
      <c r="H57" s="300"/>
      <c r="I57" s="300"/>
      <c r="J57" s="300"/>
      <c r="K57" s="300"/>
      <c r="L57" s="300"/>
      <c r="M57" s="300"/>
      <c r="N57" s="300"/>
      <c r="O57" s="297"/>
    </row>
    <row r="58" spans="1:15" ht="16.5" customHeight="1" x14ac:dyDescent="0.15">
      <c r="A58" s="300"/>
      <c r="B58" s="300"/>
      <c r="C58" s="300"/>
      <c r="D58" s="300"/>
      <c r="E58" s="300"/>
      <c r="F58" s="300"/>
      <c r="G58" s="300"/>
      <c r="H58" s="300"/>
      <c r="I58" s="300"/>
      <c r="J58" s="300"/>
      <c r="K58" s="300"/>
      <c r="L58" s="300"/>
      <c r="M58" s="300"/>
      <c r="N58" s="300"/>
      <c r="O58" s="297"/>
    </row>
    <row r="59" spans="1:15" ht="16.5" customHeight="1" x14ac:dyDescent="0.15">
      <c r="A59" s="300"/>
      <c r="B59" s="300"/>
      <c r="C59" s="300"/>
      <c r="D59" s="300"/>
      <c r="E59" s="300"/>
      <c r="F59" s="300"/>
      <c r="G59" s="300"/>
      <c r="H59" s="300"/>
      <c r="I59" s="300"/>
      <c r="J59" s="300"/>
      <c r="K59" s="300"/>
      <c r="L59" s="300"/>
      <c r="M59" s="300"/>
      <c r="N59" s="300"/>
      <c r="O59" s="297"/>
    </row>
    <row r="60" spans="1:15" ht="16.5" customHeight="1" x14ac:dyDescent="0.15">
      <c r="A60" s="300"/>
      <c r="B60" s="300"/>
      <c r="C60" s="300"/>
      <c r="D60" s="300"/>
      <c r="E60" s="300"/>
      <c r="F60" s="300"/>
      <c r="G60" s="300"/>
      <c r="H60" s="300"/>
      <c r="I60" s="300"/>
      <c r="J60" s="300"/>
      <c r="K60" s="300"/>
      <c r="L60" s="300"/>
      <c r="M60" s="300"/>
      <c r="N60" s="300"/>
      <c r="O60" s="297"/>
    </row>
    <row r="61" spans="1:15" ht="16.5" customHeight="1" x14ac:dyDescent="0.15">
      <c r="A61" s="300"/>
      <c r="B61" s="300"/>
      <c r="C61" s="300"/>
      <c r="D61" s="300"/>
      <c r="E61" s="300"/>
      <c r="F61" s="300"/>
      <c r="G61" s="300"/>
      <c r="H61" s="300"/>
      <c r="I61" s="300"/>
      <c r="J61" s="300"/>
      <c r="K61" s="300"/>
      <c r="L61" s="300"/>
      <c r="M61" s="300"/>
      <c r="N61" s="300"/>
      <c r="O61" s="297"/>
    </row>
    <row r="62" spans="1:15" ht="16.5" customHeight="1" x14ac:dyDescent="0.15">
      <c r="A62" s="300"/>
      <c r="B62" s="300"/>
      <c r="C62" s="300"/>
      <c r="D62" s="300"/>
      <c r="E62" s="300"/>
      <c r="F62" s="300"/>
      <c r="G62" s="300"/>
      <c r="H62" s="300"/>
      <c r="I62" s="300"/>
      <c r="J62" s="300"/>
      <c r="K62" s="300"/>
      <c r="L62" s="300"/>
      <c r="M62" s="300"/>
      <c r="N62" s="300"/>
      <c r="O62" s="297"/>
    </row>
    <row r="63" spans="1:15" ht="16.5" customHeight="1" x14ac:dyDescent="0.15">
      <c r="A63" s="300"/>
      <c r="B63" s="300"/>
      <c r="C63" s="300"/>
      <c r="D63" s="300"/>
      <c r="E63" s="300"/>
      <c r="F63" s="300"/>
      <c r="G63" s="300"/>
      <c r="H63" s="300"/>
      <c r="I63" s="300"/>
      <c r="J63" s="300"/>
      <c r="K63" s="300"/>
      <c r="L63" s="300"/>
      <c r="M63" s="300"/>
      <c r="N63" s="300"/>
      <c r="O63" s="297"/>
    </row>
    <row r="64" spans="1:15" ht="16.5" customHeight="1" x14ac:dyDescent="0.15">
      <c r="A64" s="300"/>
      <c r="B64" s="300"/>
      <c r="C64" s="300"/>
      <c r="D64" s="300"/>
      <c r="E64" s="300"/>
      <c r="F64" s="300"/>
      <c r="G64" s="300"/>
      <c r="H64" s="300"/>
      <c r="I64" s="300"/>
      <c r="J64" s="300"/>
      <c r="K64" s="300"/>
      <c r="L64" s="300"/>
      <c r="M64" s="300"/>
      <c r="N64" s="300"/>
      <c r="O64" s="297"/>
    </row>
    <row r="65" spans="15:15" ht="16.5" customHeight="1" x14ac:dyDescent="0.15">
      <c r="O65" s="297"/>
    </row>
    <row r="66" spans="15:15" ht="16.5" customHeight="1" x14ac:dyDescent="0.15">
      <c r="O66" s="297"/>
    </row>
    <row r="67" spans="15:15" ht="16.5" customHeight="1" x14ac:dyDescent="0.15">
      <c r="O67" s="297"/>
    </row>
    <row r="68" spans="15:15" ht="16.5" customHeight="1" x14ac:dyDescent="0.15">
      <c r="O68" s="297"/>
    </row>
    <row r="69" spans="15:15" ht="16.5" customHeight="1" x14ac:dyDescent="0.15">
      <c r="O69" s="297"/>
    </row>
    <row r="70" spans="15:15" ht="16.5" customHeight="1" x14ac:dyDescent="0.15">
      <c r="O70" s="297"/>
    </row>
    <row r="71" spans="15:15" ht="16.5" customHeight="1" x14ac:dyDescent="0.15">
      <c r="O71" s="297"/>
    </row>
    <row r="72" spans="15:15" ht="16.5" customHeight="1" x14ac:dyDescent="0.15">
      <c r="O72" s="297"/>
    </row>
    <row r="73" spans="15:15" ht="16.5" customHeight="1" x14ac:dyDescent="0.15">
      <c r="O73" s="297"/>
    </row>
    <row r="74" spans="15:15" ht="16.5" customHeight="1" x14ac:dyDescent="0.15">
      <c r="O74" s="297"/>
    </row>
    <row r="75" spans="15:15" ht="16.5" customHeight="1" x14ac:dyDescent="0.15">
      <c r="O75" s="297"/>
    </row>
    <row r="76" spans="15:15" ht="16.5" customHeight="1" x14ac:dyDescent="0.15">
      <c r="O76" s="297"/>
    </row>
    <row r="77" spans="15:15" ht="16.5" customHeight="1" x14ac:dyDescent="0.15">
      <c r="O77" s="297"/>
    </row>
    <row r="78" spans="15:15" ht="16.5" customHeight="1" x14ac:dyDescent="0.15">
      <c r="O78" s="297"/>
    </row>
    <row r="79" spans="15:15" ht="16.5" customHeight="1" x14ac:dyDescent="0.15">
      <c r="O79" s="297"/>
    </row>
    <row r="80" spans="15:15" ht="16.5" customHeight="1" x14ac:dyDescent="0.15">
      <c r="O80" s="297"/>
    </row>
    <row r="81" spans="15:15" ht="16.5" customHeight="1" x14ac:dyDescent="0.15">
      <c r="O81" s="297"/>
    </row>
    <row r="82" spans="15:15" ht="16.5" customHeight="1" x14ac:dyDescent="0.15">
      <c r="O82" s="297"/>
    </row>
    <row r="83" spans="15:15" ht="16.5" customHeight="1" x14ac:dyDescent="0.15">
      <c r="O83" s="297"/>
    </row>
    <row r="84" spans="15:15" ht="16.5" customHeight="1" x14ac:dyDescent="0.15">
      <c r="O84" s="297"/>
    </row>
    <row r="85" spans="15:15" ht="16.5" customHeight="1" x14ac:dyDescent="0.15">
      <c r="O85" s="297"/>
    </row>
    <row r="86" spans="15:15" ht="16.5" customHeight="1" x14ac:dyDescent="0.15">
      <c r="O86" s="297"/>
    </row>
    <row r="87" spans="15:15" ht="16.5" customHeight="1" x14ac:dyDescent="0.15">
      <c r="O87" s="297"/>
    </row>
    <row r="88" spans="15:15" ht="16.5" customHeight="1" x14ac:dyDescent="0.15">
      <c r="O88" s="297"/>
    </row>
    <row r="89" spans="15:15" ht="16.5" customHeight="1" x14ac:dyDescent="0.15">
      <c r="O89" s="297"/>
    </row>
    <row r="90" spans="15:15" ht="16.5" customHeight="1" x14ac:dyDescent="0.15">
      <c r="O90" s="297"/>
    </row>
    <row r="91" spans="15:15" ht="16.5" customHeight="1" x14ac:dyDescent="0.15">
      <c r="O91" s="297"/>
    </row>
    <row r="92" spans="15:15" ht="16.5" customHeight="1" x14ac:dyDescent="0.15">
      <c r="O92" s="297"/>
    </row>
    <row r="93" spans="15:15" ht="16.5" customHeight="1" x14ac:dyDescent="0.15">
      <c r="O93" s="297"/>
    </row>
    <row r="94" spans="15:15" ht="16.5" customHeight="1" x14ac:dyDescent="0.15">
      <c r="O94" s="297"/>
    </row>
    <row r="95" spans="15:15" ht="16.5" customHeight="1" x14ac:dyDescent="0.15">
      <c r="O95" s="297"/>
    </row>
    <row r="96" spans="15:15" ht="16.5" customHeight="1" x14ac:dyDescent="0.15">
      <c r="O96" s="297"/>
    </row>
    <row r="97" spans="15:15" ht="16.5" customHeight="1" x14ac:dyDescent="0.15">
      <c r="O97" s="297"/>
    </row>
    <row r="98" spans="15:15" ht="16.5" customHeight="1" x14ac:dyDescent="0.15">
      <c r="O98" s="297"/>
    </row>
    <row r="99" spans="15:15" ht="16.5" customHeight="1" x14ac:dyDescent="0.15">
      <c r="O99" s="297"/>
    </row>
    <row r="100" spans="15:15" ht="16.5" customHeight="1" x14ac:dyDescent="0.15">
      <c r="O100" s="297"/>
    </row>
    <row r="101" spans="15:15" ht="16.5" customHeight="1" x14ac:dyDescent="0.15">
      <c r="O101" s="297"/>
    </row>
    <row r="102" spans="15:15" ht="16.5" customHeight="1" x14ac:dyDescent="0.15">
      <c r="O102" s="297"/>
    </row>
    <row r="103" spans="15:15" ht="16.5" customHeight="1" x14ac:dyDescent="0.15">
      <c r="O103" s="297"/>
    </row>
    <row r="104" spans="15:15" ht="16.5" customHeight="1" x14ac:dyDescent="0.15">
      <c r="O104" s="297"/>
    </row>
    <row r="105" spans="15:15" ht="16.5" customHeight="1" x14ac:dyDescent="0.15">
      <c r="O105" s="297"/>
    </row>
    <row r="106" spans="15:15" ht="16.5" customHeight="1" x14ac:dyDescent="0.15">
      <c r="O106" s="297"/>
    </row>
    <row r="107" spans="15:15" ht="16.5" customHeight="1" x14ac:dyDescent="0.15">
      <c r="O107" s="297"/>
    </row>
    <row r="108" spans="15:15" ht="16.5" customHeight="1" x14ac:dyDescent="0.15">
      <c r="O108" s="297"/>
    </row>
    <row r="109" spans="15:15" ht="16.5" customHeight="1" x14ac:dyDescent="0.15">
      <c r="O109" s="297"/>
    </row>
    <row r="110" spans="15:15" ht="16.5" customHeight="1" x14ac:dyDescent="0.15">
      <c r="O110" s="297"/>
    </row>
    <row r="111" spans="15:15" ht="16.5" customHeight="1" x14ac:dyDescent="0.15">
      <c r="O111" s="297"/>
    </row>
    <row r="112" spans="15:15" ht="16.5" customHeight="1" x14ac:dyDescent="0.15">
      <c r="O112" s="297"/>
    </row>
    <row r="113" spans="15:15" ht="16.5" customHeight="1" x14ac:dyDescent="0.15">
      <c r="O113" s="297"/>
    </row>
    <row r="114" spans="15:15" ht="16.5" customHeight="1" x14ac:dyDescent="0.15">
      <c r="O114" s="297"/>
    </row>
    <row r="115" spans="15:15" ht="16.5" customHeight="1" x14ac:dyDescent="0.15">
      <c r="O115" s="297"/>
    </row>
    <row r="116" spans="15:15" ht="16.5" customHeight="1" x14ac:dyDescent="0.15">
      <c r="O116" s="297"/>
    </row>
    <row r="117" spans="15:15" ht="16.5" customHeight="1" x14ac:dyDescent="0.15">
      <c r="O117" s="297"/>
    </row>
    <row r="118" spans="15:15" ht="16.5" customHeight="1" x14ac:dyDescent="0.15">
      <c r="O118" s="297"/>
    </row>
    <row r="119" spans="15:15" ht="16.5" customHeight="1" x14ac:dyDescent="0.15">
      <c r="O119" s="297"/>
    </row>
    <row r="120" spans="15:15" ht="16.5" customHeight="1" x14ac:dyDescent="0.15">
      <c r="O120" s="297"/>
    </row>
    <row r="121" spans="15:15" ht="16.5" customHeight="1" x14ac:dyDescent="0.15">
      <c r="O121" s="297"/>
    </row>
    <row r="122" spans="15:15" ht="16.5" customHeight="1" x14ac:dyDescent="0.15">
      <c r="O122" s="297"/>
    </row>
    <row r="123" spans="15:15" ht="16.5" customHeight="1" x14ac:dyDescent="0.15">
      <c r="O123" s="297"/>
    </row>
    <row r="124" spans="15:15" ht="16.5" customHeight="1" x14ac:dyDescent="0.15">
      <c r="O124" s="297"/>
    </row>
    <row r="125" spans="15:15" ht="16.5" customHeight="1" x14ac:dyDescent="0.15">
      <c r="O125" s="297"/>
    </row>
    <row r="126" spans="15:15" ht="16.5" customHeight="1" x14ac:dyDescent="0.15">
      <c r="O126" s="297"/>
    </row>
    <row r="127" spans="15:15" ht="16.5" customHeight="1" x14ac:dyDescent="0.15">
      <c r="O127" s="297"/>
    </row>
    <row r="128" spans="15:15" ht="16.5" customHeight="1" x14ac:dyDescent="0.15">
      <c r="O128" s="297"/>
    </row>
    <row r="129" spans="15:15" ht="16.5" customHeight="1" x14ac:dyDescent="0.15">
      <c r="O129" s="297"/>
    </row>
    <row r="130" spans="15:15" ht="16.5" customHeight="1" x14ac:dyDescent="0.15">
      <c r="O130" s="297"/>
    </row>
    <row r="131" spans="15:15" ht="16.5" customHeight="1" x14ac:dyDescent="0.15">
      <c r="O131" s="297"/>
    </row>
    <row r="132" spans="15:15" ht="16.5" customHeight="1" x14ac:dyDescent="0.15">
      <c r="O132" s="297"/>
    </row>
    <row r="133" spans="15:15" ht="16.5" customHeight="1" x14ac:dyDescent="0.15">
      <c r="O133" s="297"/>
    </row>
    <row r="134" spans="15:15" ht="16.5" customHeight="1" x14ac:dyDescent="0.15">
      <c r="O134" s="297"/>
    </row>
    <row r="135" spans="15:15" ht="16.5" customHeight="1" x14ac:dyDescent="0.15">
      <c r="O135" s="297"/>
    </row>
    <row r="136" spans="15:15" ht="16.5" customHeight="1" x14ac:dyDescent="0.15">
      <c r="O136" s="297"/>
    </row>
    <row r="137" spans="15:15" ht="16.5" customHeight="1" x14ac:dyDescent="0.15">
      <c r="O137" s="297"/>
    </row>
    <row r="138" spans="15:15" ht="16.5" customHeight="1" x14ac:dyDescent="0.15">
      <c r="O138" s="297"/>
    </row>
    <row r="139" spans="15:15" ht="16.5" customHeight="1" x14ac:dyDescent="0.15">
      <c r="O139" s="297"/>
    </row>
    <row r="140" spans="15:15" ht="16.5" customHeight="1" x14ac:dyDescent="0.15">
      <c r="O140" s="297"/>
    </row>
    <row r="141" spans="15:15" ht="16.5" customHeight="1" x14ac:dyDescent="0.15">
      <c r="O141" s="297"/>
    </row>
    <row r="142" spans="15:15" ht="16.5" customHeight="1" x14ac:dyDescent="0.15">
      <c r="O142" s="297"/>
    </row>
    <row r="143" spans="15:15" ht="16.5" customHeight="1" x14ac:dyDescent="0.15">
      <c r="O143" s="297"/>
    </row>
    <row r="144" spans="15:15" ht="16.5" customHeight="1" x14ac:dyDescent="0.15">
      <c r="O144" s="297"/>
    </row>
    <row r="145" spans="15:15" ht="16.5" customHeight="1" x14ac:dyDescent="0.15">
      <c r="O145" s="297"/>
    </row>
    <row r="146" spans="15:15" ht="16.5" customHeight="1" x14ac:dyDescent="0.15">
      <c r="O146" s="297"/>
    </row>
    <row r="147" spans="15:15" ht="16.5" customHeight="1" x14ac:dyDescent="0.15">
      <c r="O147" s="297"/>
    </row>
    <row r="148" spans="15:15" ht="16.5" customHeight="1" x14ac:dyDescent="0.15">
      <c r="O148" s="297"/>
    </row>
    <row r="149" spans="15:15" ht="16.5" customHeight="1" x14ac:dyDescent="0.15">
      <c r="O149" s="297"/>
    </row>
    <row r="150" spans="15:15" ht="16.5" customHeight="1" x14ac:dyDescent="0.15">
      <c r="O150" s="297"/>
    </row>
    <row r="151" spans="15:15" ht="16.5" customHeight="1" x14ac:dyDescent="0.15">
      <c r="O151" s="297"/>
    </row>
    <row r="152" spans="15:15" ht="16.5" customHeight="1" x14ac:dyDescent="0.15">
      <c r="O152" s="297"/>
    </row>
    <row r="153" spans="15:15" ht="16.5" customHeight="1" x14ac:dyDescent="0.15">
      <c r="O153" s="297"/>
    </row>
    <row r="154" spans="15:15" ht="16.5" customHeight="1" x14ac:dyDescent="0.15">
      <c r="O154" s="297"/>
    </row>
    <row r="155" spans="15:15" ht="16.5" customHeight="1" x14ac:dyDescent="0.15">
      <c r="O155" s="297"/>
    </row>
    <row r="156" spans="15:15" ht="16.5" customHeight="1" x14ac:dyDescent="0.15">
      <c r="O156" s="297"/>
    </row>
    <row r="157" spans="15:15" ht="16.5" customHeight="1" x14ac:dyDescent="0.15">
      <c r="O157" s="297"/>
    </row>
    <row r="158" spans="15:15" ht="16.5" customHeight="1" x14ac:dyDescent="0.15">
      <c r="O158" s="297"/>
    </row>
    <row r="159" spans="15:15" ht="16.5" customHeight="1" x14ac:dyDescent="0.15">
      <c r="O159" s="297"/>
    </row>
    <row r="160" spans="15:15" ht="16.5" customHeight="1" x14ac:dyDescent="0.15">
      <c r="O160" s="297"/>
    </row>
    <row r="161" spans="15:15" ht="16.5" customHeight="1" x14ac:dyDescent="0.15">
      <c r="O161" s="297"/>
    </row>
    <row r="162" spans="15:15" ht="16.5" customHeight="1" x14ac:dyDescent="0.15">
      <c r="O162" s="297"/>
    </row>
    <row r="163" spans="15:15" ht="16.5" customHeight="1" x14ac:dyDescent="0.15">
      <c r="O163" s="297"/>
    </row>
    <row r="164" spans="15:15" ht="16.5" customHeight="1" x14ac:dyDescent="0.15">
      <c r="O164" s="297"/>
    </row>
    <row r="165" spans="15:15" ht="16.5" customHeight="1" x14ac:dyDescent="0.15">
      <c r="O165" s="297"/>
    </row>
    <row r="166" spans="15:15" ht="16.5" customHeight="1" x14ac:dyDescent="0.15">
      <c r="O166" s="297"/>
    </row>
    <row r="167" spans="15:15" ht="16.5" customHeight="1" x14ac:dyDescent="0.15">
      <c r="O167" s="297"/>
    </row>
    <row r="168" spans="15:15" ht="16.5" customHeight="1" x14ac:dyDescent="0.15">
      <c r="O168" s="297"/>
    </row>
    <row r="169" spans="15:15" ht="16.5" customHeight="1" x14ac:dyDescent="0.15">
      <c r="O169" s="297"/>
    </row>
    <row r="170" spans="15:15" ht="16.5" customHeight="1" x14ac:dyDescent="0.15">
      <c r="O170" s="297"/>
    </row>
  </sheetData>
  <mergeCells count="3">
    <mergeCell ref="B10:M10"/>
    <mergeCell ref="B31:M31"/>
    <mergeCell ref="B40:M40"/>
  </mergeCells>
  <pageMargins left="0.7" right="0.7" top="0.75" bottom="0.75" header="0.3" footer="0.3"/>
  <pageSetup paperSize="9" scale="4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7"/>
  <sheetViews>
    <sheetView zoomScaleNormal="100" zoomScaleSheetLayoutView="85" zoomScalePageLayoutView="85" workbookViewId="0">
      <selection activeCell="B19" sqref="B19:D19"/>
    </sheetView>
  </sheetViews>
  <sheetFormatPr defaultColWidth="9.140625" defaultRowHeight="16.5" customHeight="1" x14ac:dyDescent="0.15"/>
  <cols>
    <col min="1" max="1" width="2.7109375" style="26" customWidth="1"/>
    <col min="2" max="2" width="11.85546875" style="26" customWidth="1"/>
    <col min="3" max="3" width="13.42578125" style="26" customWidth="1"/>
    <col min="4" max="4" width="32.7109375" style="26" customWidth="1"/>
    <col min="5" max="5" width="15.140625" style="26" customWidth="1"/>
    <col min="6" max="7" width="4.28515625" style="26" customWidth="1"/>
    <col min="8" max="8" width="50.5703125" style="26" customWidth="1"/>
    <col min="9" max="9" width="3.85546875" style="26" customWidth="1"/>
    <col min="10" max="10" width="2.85546875" style="26" customWidth="1"/>
    <col min="11" max="16384" width="9.140625" style="26"/>
  </cols>
  <sheetData>
    <row r="1" spans="1:10" s="122" customFormat="1" ht="14.25" customHeight="1" x14ac:dyDescent="0.15">
      <c r="A1" s="301"/>
      <c r="B1" s="486"/>
      <c r="C1" s="486"/>
      <c r="D1" s="486"/>
      <c r="E1" s="486"/>
      <c r="F1" s="486"/>
      <c r="G1" s="486"/>
      <c r="H1" s="486"/>
      <c r="I1" s="486"/>
      <c r="J1" s="301"/>
    </row>
    <row r="2" spans="1:10" ht="14.25" customHeight="1" x14ac:dyDescent="0.15">
      <c r="A2" s="297"/>
      <c r="B2" s="136" t="s">
        <v>12</v>
      </c>
      <c r="C2" s="300"/>
      <c r="D2" s="123"/>
      <c r="E2" s="123"/>
      <c r="F2" s="123"/>
      <c r="G2" s="123"/>
      <c r="H2" s="123"/>
      <c r="I2" s="123"/>
      <c r="J2" s="297"/>
    </row>
    <row r="3" spans="1:10" ht="14.25" customHeight="1" x14ac:dyDescent="0.15">
      <c r="A3" s="297"/>
      <c r="B3" s="136" t="s">
        <v>13</v>
      </c>
      <c r="C3" s="300"/>
      <c r="D3" s="123"/>
      <c r="E3" s="123"/>
      <c r="F3" s="123"/>
      <c r="G3" s="123"/>
      <c r="H3" s="123"/>
      <c r="I3" s="123"/>
      <c r="J3" s="297"/>
    </row>
    <row r="4" spans="1:10" ht="14.25" customHeight="1" x14ac:dyDescent="0.15">
      <c r="A4" s="297"/>
      <c r="B4" s="136"/>
      <c r="C4" s="300"/>
      <c r="D4" s="123"/>
      <c r="E4" s="145" t="s">
        <v>14</v>
      </c>
      <c r="F4" s="24"/>
      <c r="G4" s="123"/>
      <c r="H4" s="123"/>
      <c r="I4" s="123"/>
      <c r="J4" s="297"/>
    </row>
    <row r="5" spans="1:10" ht="14.25" customHeight="1" x14ac:dyDescent="0.15">
      <c r="A5" s="297"/>
      <c r="B5" s="22" t="s">
        <v>15</v>
      </c>
      <c r="C5" s="300"/>
      <c r="D5" s="119" t="s">
        <v>28</v>
      </c>
      <c r="E5" s="146"/>
      <c r="F5" s="54" t="s">
        <v>17</v>
      </c>
      <c r="G5" s="123"/>
      <c r="H5" s="123"/>
      <c r="I5" s="123"/>
      <c r="J5" s="297"/>
    </row>
    <row r="6" spans="1:10" ht="14.25" customHeight="1" x14ac:dyDescent="0.15">
      <c r="A6" s="297"/>
      <c r="B6" s="22" t="s">
        <v>18</v>
      </c>
      <c r="C6" s="300"/>
      <c r="D6" s="238" t="str">
        <f>Personeelskosten!$C$5</f>
        <v/>
      </c>
      <c r="E6" s="147"/>
      <c r="F6" s="54" t="s">
        <v>46</v>
      </c>
      <c r="G6" s="123"/>
      <c r="H6" s="123"/>
      <c r="I6" s="123"/>
      <c r="J6" s="297"/>
    </row>
    <row r="7" spans="1:10" ht="14.25" customHeight="1" x14ac:dyDescent="0.15">
      <c r="A7" s="297"/>
      <c r="B7" s="22" t="s">
        <v>20</v>
      </c>
      <c r="C7" s="300"/>
      <c r="D7" s="120">
        <f>Voorblad!$D$6</f>
        <v>45922</v>
      </c>
      <c r="E7" s="123"/>
      <c r="F7" s="123"/>
      <c r="G7" s="123"/>
      <c r="H7" s="123"/>
      <c r="I7" s="123"/>
      <c r="J7" s="297"/>
    </row>
    <row r="8" spans="1:10" ht="14.25" customHeight="1" x14ac:dyDescent="0.15">
      <c r="A8" s="297"/>
      <c r="B8" s="22" t="s">
        <v>22</v>
      </c>
      <c r="C8" s="300"/>
      <c r="D8" s="119" t="str">
        <f>Voorblad!D7</f>
        <v>1.0</v>
      </c>
      <c r="E8" s="123"/>
      <c r="F8" s="123"/>
      <c r="G8" s="123"/>
      <c r="H8" s="123"/>
      <c r="I8" s="123"/>
      <c r="J8" s="297"/>
    </row>
    <row r="9" spans="1:10" ht="14.25" customHeight="1" x14ac:dyDescent="0.15">
      <c r="A9" s="297"/>
      <c r="B9" s="22" t="s">
        <v>23</v>
      </c>
      <c r="C9" s="300"/>
      <c r="D9" s="119" t="str">
        <f>Voorblad!D8</f>
        <v>Definitief</v>
      </c>
      <c r="E9" s="123"/>
      <c r="F9" s="123"/>
      <c r="G9" s="123"/>
      <c r="H9" s="123"/>
      <c r="I9" s="123"/>
      <c r="J9" s="297"/>
    </row>
    <row r="10" spans="1:10" ht="14.25" customHeight="1" thickBot="1" x14ac:dyDescent="0.2">
      <c r="A10" s="297"/>
      <c r="B10" s="124"/>
      <c r="C10" s="124"/>
      <c r="D10" s="124"/>
      <c r="E10" s="124"/>
      <c r="F10" s="124"/>
      <c r="G10" s="124"/>
      <c r="H10" s="124"/>
      <c r="I10" s="124"/>
      <c r="J10" s="297"/>
    </row>
    <row r="11" spans="1:10" ht="22.15" customHeight="1" x14ac:dyDescent="0.15">
      <c r="A11" s="297"/>
      <c r="B11" s="494" t="s">
        <v>108</v>
      </c>
      <c r="C11" s="495"/>
      <c r="D11" s="495"/>
      <c r="E11" s="496"/>
      <c r="F11" s="121"/>
      <c r="G11" s="121"/>
      <c r="H11" s="121"/>
      <c r="I11" s="121"/>
      <c r="J11" s="297"/>
    </row>
    <row r="12" spans="1:10" ht="14.25" customHeight="1" thickBot="1" x14ac:dyDescent="0.2">
      <c r="A12" s="297"/>
      <c r="B12" s="490" t="s">
        <v>115</v>
      </c>
      <c r="C12" s="491"/>
      <c r="D12" s="491"/>
      <c r="E12" s="218" t="s">
        <v>116</v>
      </c>
      <c r="F12" s="121"/>
      <c r="G12" s="121"/>
      <c r="H12" s="121"/>
      <c r="I12" s="121"/>
      <c r="J12" s="297"/>
    </row>
    <row r="13" spans="1:10" ht="11.25" x14ac:dyDescent="0.15">
      <c r="A13" s="297"/>
      <c r="B13" s="487"/>
      <c r="C13" s="488"/>
      <c r="D13" s="489"/>
      <c r="E13" s="125"/>
      <c r="F13" s="121"/>
      <c r="G13" s="121"/>
      <c r="H13" s="121"/>
      <c r="I13" s="121"/>
      <c r="J13" s="297"/>
    </row>
    <row r="14" spans="1:10" ht="12" thickBot="1" x14ac:dyDescent="0.2">
      <c r="A14" s="297"/>
      <c r="B14" s="483" t="s">
        <v>117</v>
      </c>
      <c r="C14" s="484"/>
      <c r="D14" s="485"/>
      <c r="E14" s="353"/>
      <c r="F14" s="121"/>
      <c r="G14" s="121"/>
      <c r="H14" s="121"/>
      <c r="I14" s="121"/>
      <c r="J14" s="297"/>
    </row>
    <row r="15" spans="1:10" ht="14.25" customHeight="1" x14ac:dyDescent="0.15">
      <c r="A15" s="297"/>
      <c r="B15" s="483" t="s">
        <v>118</v>
      </c>
      <c r="C15" s="484"/>
      <c r="D15" s="485"/>
      <c r="E15" s="354">
        <v>0</v>
      </c>
      <c r="F15" s="121"/>
      <c r="G15" s="492" t="s">
        <v>119</v>
      </c>
      <c r="H15" s="493"/>
      <c r="I15" s="355"/>
      <c r="J15" s="297"/>
    </row>
    <row r="16" spans="1:10" ht="14.25" customHeight="1" x14ac:dyDescent="0.15">
      <c r="A16" s="297"/>
      <c r="B16" s="483" t="s">
        <v>120</v>
      </c>
      <c r="C16" s="484"/>
      <c r="D16" s="485"/>
      <c r="E16" s="356">
        <v>0</v>
      </c>
      <c r="F16" s="121"/>
      <c r="G16" s="352" t="s">
        <v>121</v>
      </c>
      <c r="H16" s="212"/>
      <c r="I16" s="121"/>
      <c r="J16" s="297"/>
    </row>
    <row r="17" spans="1:10" ht="14.25" customHeight="1" x14ac:dyDescent="0.15">
      <c r="A17" s="297"/>
      <c r="B17" s="483" t="s">
        <v>122</v>
      </c>
      <c r="C17" s="484"/>
      <c r="D17" s="485"/>
      <c r="E17" s="356">
        <v>0</v>
      </c>
      <c r="F17" s="121"/>
      <c r="G17" s="352" t="s">
        <v>123</v>
      </c>
      <c r="H17" s="213"/>
      <c r="I17" s="121"/>
      <c r="J17" s="297"/>
    </row>
    <row r="18" spans="1:10" ht="14.25" customHeight="1" x14ac:dyDescent="0.15">
      <c r="A18" s="297"/>
      <c r="B18" s="483" t="s">
        <v>124</v>
      </c>
      <c r="C18" s="484"/>
      <c r="D18" s="485"/>
      <c r="E18" s="356">
        <v>0</v>
      </c>
      <c r="F18" s="121"/>
      <c r="G18" s="352" t="s">
        <v>125</v>
      </c>
      <c r="H18" s="213"/>
      <c r="I18" s="121"/>
      <c r="J18" s="297"/>
    </row>
    <row r="19" spans="1:10" ht="14.25" customHeight="1" x14ac:dyDescent="0.15">
      <c r="A19" s="297"/>
      <c r="B19" s="483" t="s">
        <v>126</v>
      </c>
      <c r="C19" s="484"/>
      <c r="D19" s="485"/>
      <c r="E19" s="357">
        <v>0</v>
      </c>
      <c r="F19" s="121"/>
      <c r="G19" s="352" t="s">
        <v>127</v>
      </c>
      <c r="H19" s="213"/>
      <c r="I19" s="121"/>
      <c r="J19" s="297"/>
    </row>
    <row r="20" spans="1:10" ht="14.25" customHeight="1" thickBot="1" x14ac:dyDescent="0.2">
      <c r="A20" s="297"/>
      <c r="B20" s="483"/>
      <c r="C20" s="484"/>
      <c r="D20" s="485"/>
      <c r="E20" s="358"/>
      <c r="F20" s="121"/>
      <c r="G20" s="359" t="s">
        <v>128</v>
      </c>
      <c r="H20" s="214"/>
      <c r="I20" s="121"/>
      <c r="J20" s="297"/>
    </row>
    <row r="21" spans="1:10" ht="14.25" customHeight="1" x14ac:dyDescent="0.15">
      <c r="A21" s="297"/>
      <c r="B21" s="479" t="s">
        <v>129</v>
      </c>
      <c r="C21" s="480"/>
      <c r="D21" s="481"/>
      <c r="E21" s="215">
        <f>SUM(E15:E19)</f>
        <v>0</v>
      </c>
      <c r="F21" s="121"/>
      <c r="G21" s="121"/>
      <c r="H21" s="121"/>
      <c r="I21" s="121"/>
      <c r="J21" s="297"/>
    </row>
    <row r="22" spans="1:10" ht="14.25" customHeight="1" x14ac:dyDescent="0.15">
      <c r="A22" s="297"/>
      <c r="B22" s="479"/>
      <c r="C22" s="480"/>
      <c r="D22" s="481"/>
      <c r="E22" s="353"/>
      <c r="F22" s="121"/>
      <c r="G22" s="121"/>
      <c r="H22" s="121"/>
      <c r="I22" s="121"/>
      <c r="J22" s="297"/>
    </row>
    <row r="23" spans="1:10" ht="14.25" customHeight="1" thickBot="1" x14ac:dyDescent="0.2">
      <c r="A23" s="297"/>
      <c r="B23" s="483" t="s">
        <v>130</v>
      </c>
      <c r="C23" s="484"/>
      <c r="D23" s="485"/>
      <c r="E23" s="353"/>
      <c r="F23" s="121"/>
      <c r="G23" s="121"/>
      <c r="H23" s="121"/>
      <c r="I23" s="121"/>
      <c r="J23" s="297"/>
    </row>
    <row r="24" spans="1:10" ht="14.25" customHeight="1" x14ac:dyDescent="0.15">
      <c r="A24" s="297"/>
      <c r="B24" s="483" t="s">
        <v>131</v>
      </c>
      <c r="C24" s="484"/>
      <c r="D24" s="485"/>
      <c r="E24" s="360">
        <v>0</v>
      </c>
      <c r="F24" s="121"/>
      <c r="G24" s="126" t="s">
        <v>132</v>
      </c>
      <c r="H24" s="127"/>
      <c r="I24" s="121"/>
      <c r="J24" s="297"/>
    </row>
    <row r="25" spans="1:10" ht="14.25" customHeight="1" x14ac:dyDescent="0.15">
      <c r="A25" s="297"/>
      <c r="B25" s="483" t="s">
        <v>133</v>
      </c>
      <c r="C25" s="484"/>
      <c r="D25" s="485"/>
      <c r="E25" s="361">
        <v>0</v>
      </c>
      <c r="F25" s="121"/>
      <c r="G25" s="352" t="s">
        <v>121</v>
      </c>
      <c r="H25" s="212"/>
      <c r="I25" s="121"/>
      <c r="J25" s="297"/>
    </row>
    <row r="26" spans="1:10" ht="14.25" customHeight="1" x14ac:dyDescent="0.15">
      <c r="A26" s="297"/>
      <c r="B26" s="483" t="s">
        <v>134</v>
      </c>
      <c r="C26" s="484"/>
      <c r="D26" s="485"/>
      <c r="E26" s="361">
        <v>0</v>
      </c>
      <c r="F26" s="121"/>
      <c r="G26" s="352" t="s">
        <v>123</v>
      </c>
      <c r="H26" s="213"/>
      <c r="I26" s="121"/>
      <c r="J26" s="297"/>
    </row>
    <row r="27" spans="1:10" ht="14.25" customHeight="1" x14ac:dyDescent="0.15">
      <c r="A27" s="297"/>
      <c r="B27" s="483" t="s">
        <v>135</v>
      </c>
      <c r="C27" s="484"/>
      <c r="D27" s="485"/>
      <c r="E27" s="361">
        <v>0</v>
      </c>
      <c r="F27" s="121"/>
      <c r="G27" s="352" t="s">
        <v>125</v>
      </c>
      <c r="H27" s="213"/>
      <c r="I27" s="121"/>
      <c r="J27" s="297"/>
    </row>
    <row r="28" spans="1:10" ht="14.25" customHeight="1" x14ac:dyDescent="0.15">
      <c r="A28" s="297"/>
      <c r="B28" s="483" t="s">
        <v>136</v>
      </c>
      <c r="C28" s="484"/>
      <c r="D28" s="485"/>
      <c r="E28" s="361">
        <v>0</v>
      </c>
      <c r="F28" s="121"/>
      <c r="G28" s="352" t="s">
        <v>127</v>
      </c>
      <c r="H28" s="213"/>
      <c r="I28" s="121"/>
      <c r="J28" s="297"/>
    </row>
    <row r="29" spans="1:10" ht="14.25" customHeight="1" x14ac:dyDescent="0.15">
      <c r="A29" s="297"/>
      <c r="B29" s="483" t="s">
        <v>137</v>
      </c>
      <c r="C29" s="484"/>
      <c r="D29" s="485"/>
      <c r="E29" s="361">
        <v>0</v>
      </c>
      <c r="F29" s="121"/>
      <c r="G29" s="352" t="s">
        <v>128</v>
      </c>
      <c r="H29" s="213"/>
      <c r="I29" s="121"/>
      <c r="J29" s="297"/>
    </row>
    <row r="30" spans="1:10" ht="14.25" customHeight="1" thickBot="1" x14ac:dyDescent="0.2">
      <c r="A30" s="297"/>
      <c r="B30" s="483" t="s">
        <v>138</v>
      </c>
      <c r="C30" s="484"/>
      <c r="D30" s="485"/>
      <c r="E30" s="357">
        <v>0</v>
      </c>
      <c r="F30" s="121"/>
      <c r="G30" s="359" t="s">
        <v>139</v>
      </c>
      <c r="H30" s="214"/>
      <c r="I30" s="121"/>
      <c r="J30" s="297"/>
    </row>
    <row r="31" spans="1:10" ht="14.25" customHeight="1" x14ac:dyDescent="0.15">
      <c r="A31" s="297"/>
      <c r="B31" s="479"/>
      <c r="C31" s="480"/>
      <c r="D31" s="481"/>
      <c r="E31" s="358"/>
      <c r="F31" s="121"/>
      <c r="G31" s="300"/>
      <c r="H31" s="300"/>
      <c r="I31" s="121"/>
      <c r="J31" s="297"/>
    </row>
    <row r="32" spans="1:10" ht="14.25" customHeight="1" x14ac:dyDescent="0.15">
      <c r="A32" s="297"/>
      <c r="B32" s="479" t="s">
        <v>140</v>
      </c>
      <c r="C32" s="480"/>
      <c r="D32" s="481"/>
      <c r="E32" s="216">
        <f>SUM(E24:E30)</f>
        <v>0</v>
      </c>
      <c r="F32" s="121"/>
      <c r="G32" s="121"/>
      <c r="H32" s="121"/>
      <c r="I32" s="121"/>
      <c r="J32" s="297"/>
    </row>
    <row r="33" spans="1:10" ht="14.25" customHeight="1" thickBot="1" x14ac:dyDescent="0.2">
      <c r="A33" s="297"/>
      <c r="B33" s="479"/>
      <c r="C33" s="480"/>
      <c r="D33" s="481"/>
      <c r="E33" s="362"/>
      <c r="F33" s="121"/>
      <c r="G33" s="121"/>
      <c r="H33" s="121"/>
      <c r="I33" s="121"/>
      <c r="J33" s="297"/>
    </row>
    <row r="34" spans="1:10" ht="14.25" customHeight="1" thickBot="1" x14ac:dyDescent="0.2">
      <c r="A34" s="297"/>
      <c r="B34" s="476" t="s">
        <v>141</v>
      </c>
      <c r="C34" s="477"/>
      <c r="D34" s="482"/>
      <c r="E34" s="217">
        <f>E21+E32</f>
        <v>0</v>
      </c>
      <c r="F34" s="121"/>
      <c r="G34" s="121"/>
      <c r="H34" s="121"/>
      <c r="I34" s="121"/>
      <c r="J34" s="297"/>
    </row>
    <row r="35" spans="1:10" ht="14.25" customHeight="1" x14ac:dyDescent="0.15">
      <c r="A35" s="297"/>
      <c r="B35" s="300"/>
      <c r="C35" s="300"/>
      <c r="D35" s="300"/>
      <c r="E35" s="300"/>
      <c r="F35" s="121"/>
      <c r="G35" s="121"/>
      <c r="H35" s="121"/>
      <c r="I35" s="121"/>
      <c r="J35" s="297"/>
    </row>
    <row r="36" spans="1:10" ht="13.9" customHeight="1" x14ac:dyDescent="0.15">
      <c r="A36" s="297"/>
      <c r="B36" s="300"/>
      <c r="C36" s="300"/>
      <c r="D36" s="300"/>
      <c r="E36" s="300"/>
      <c r="F36" s="300"/>
      <c r="G36" s="300"/>
      <c r="H36" s="300"/>
      <c r="I36" s="300"/>
      <c r="J36" s="297"/>
    </row>
    <row r="37" spans="1:10" ht="14.25" customHeight="1" x14ac:dyDescent="0.15">
      <c r="A37" s="300"/>
      <c r="B37" s="300"/>
      <c r="C37" s="300"/>
      <c r="D37" s="300"/>
      <c r="E37" s="300"/>
      <c r="F37" s="300"/>
      <c r="G37" s="300"/>
      <c r="H37" s="300"/>
      <c r="I37" s="300"/>
      <c r="J37" s="297"/>
    </row>
  </sheetData>
  <mergeCells count="26">
    <mergeCell ref="B27:D27"/>
    <mergeCell ref="B19:D19"/>
    <mergeCell ref="B20:D20"/>
    <mergeCell ref="B11:E11"/>
    <mergeCell ref="B16:D16"/>
    <mergeCell ref="B21:D21"/>
    <mergeCell ref="B25:D25"/>
    <mergeCell ref="B26:D26"/>
    <mergeCell ref="B15:D15"/>
    <mergeCell ref="B17:D17"/>
    <mergeCell ref="B1:I1"/>
    <mergeCell ref="B22:D22"/>
    <mergeCell ref="B23:D23"/>
    <mergeCell ref="B24:D24"/>
    <mergeCell ref="B13:D13"/>
    <mergeCell ref="B14:D14"/>
    <mergeCell ref="B18:D18"/>
    <mergeCell ref="B12:D12"/>
    <mergeCell ref="G15:H15"/>
    <mergeCell ref="B33:D33"/>
    <mergeCell ref="B34:D34"/>
    <mergeCell ref="B28:D28"/>
    <mergeCell ref="B29:D29"/>
    <mergeCell ref="B30:D30"/>
    <mergeCell ref="B31:D31"/>
    <mergeCell ref="B32:D32"/>
  </mergeCells>
  <pageMargins left="0.70866141732283472" right="0.70866141732283472" top="0.74803149606299213" bottom="0.74803149606299213" header="0.31496062992125984" footer="0.31496062992125984"/>
  <pageSetup paperSize="9" scale="8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6"/>
  <sheetViews>
    <sheetView zoomScaleNormal="100" zoomScaleSheetLayoutView="85" zoomScalePageLayoutView="85" workbookViewId="0">
      <selection activeCell="D15" sqref="D15"/>
    </sheetView>
  </sheetViews>
  <sheetFormatPr defaultColWidth="9.140625" defaultRowHeight="16.5" customHeight="1" x14ac:dyDescent="0.15"/>
  <cols>
    <col min="1" max="1" width="2.7109375" style="26" customWidth="1"/>
    <col min="2" max="2" width="13.42578125" style="26" customWidth="1"/>
    <col min="3" max="3" width="30" style="26" customWidth="1"/>
    <col min="4" max="4" width="20.28515625" style="26" customWidth="1"/>
    <col min="5" max="5" width="3.42578125" style="26" customWidth="1"/>
    <col min="6" max="6" width="19.42578125" style="26" customWidth="1"/>
    <col min="7" max="7" width="27.28515625" style="26" customWidth="1"/>
    <col min="8" max="8" width="19.28515625" style="26" bestFit="1" customWidth="1"/>
    <col min="9" max="9" width="5.28515625" style="26" customWidth="1"/>
    <col min="10" max="10" width="2.7109375" style="26" customWidth="1"/>
    <col min="11" max="12" width="9.140625" style="26"/>
    <col min="13" max="13" width="17.42578125" style="26" customWidth="1"/>
    <col min="14" max="16384" width="9.140625" style="26"/>
  </cols>
  <sheetData>
    <row r="1" spans="1:10" s="122" customFormat="1" ht="14.25" customHeight="1" x14ac:dyDescent="0.15">
      <c r="A1" s="301"/>
      <c r="B1" s="136" t="s">
        <v>12</v>
      </c>
      <c r="C1" s="114"/>
      <c r="D1" s="114"/>
      <c r="E1" s="114"/>
      <c r="F1" s="349"/>
      <c r="G1" s="349"/>
      <c r="H1" s="363"/>
      <c r="I1" s="363"/>
      <c r="J1" s="301"/>
    </row>
    <row r="2" spans="1:10" s="122" customFormat="1" ht="14.25" customHeight="1" x14ac:dyDescent="0.15">
      <c r="A2" s="301"/>
      <c r="B2" s="136" t="s">
        <v>13</v>
      </c>
      <c r="C2" s="114"/>
      <c r="D2" s="114"/>
      <c r="E2" s="114"/>
      <c r="F2" s="349"/>
      <c r="G2" s="349"/>
      <c r="H2" s="363"/>
      <c r="I2" s="363"/>
      <c r="J2" s="301"/>
    </row>
    <row r="3" spans="1:10" s="122" customFormat="1" ht="14.25" customHeight="1" x14ac:dyDescent="0.15">
      <c r="A3" s="301"/>
      <c r="B3" s="22"/>
      <c r="C3" s="114"/>
      <c r="D3" s="114"/>
      <c r="E3" s="114"/>
      <c r="F3" s="145" t="s">
        <v>14</v>
      </c>
      <c r="G3" s="24"/>
      <c r="H3" s="363"/>
      <c r="I3" s="363"/>
      <c r="J3" s="301"/>
    </row>
    <row r="4" spans="1:10" ht="14.25" customHeight="1" x14ac:dyDescent="0.15">
      <c r="A4" s="297"/>
      <c r="B4" s="22" t="s">
        <v>15</v>
      </c>
      <c r="C4" s="300"/>
      <c r="D4" s="119" t="s">
        <v>142</v>
      </c>
      <c r="E4" s="94"/>
      <c r="F4" s="146"/>
      <c r="G4" s="54" t="s">
        <v>17</v>
      </c>
      <c r="H4" s="94"/>
      <c r="I4" s="94"/>
      <c r="J4" s="297"/>
    </row>
    <row r="5" spans="1:10" ht="14.25" customHeight="1" x14ac:dyDescent="0.15">
      <c r="A5" s="297"/>
      <c r="B5" s="22" t="s">
        <v>18</v>
      </c>
      <c r="C5" s="300"/>
      <c r="D5" s="238" t="str">
        <f>'Algemene kosten'!$D$6</f>
        <v/>
      </c>
      <c r="E5" s="94"/>
      <c r="F5" s="147"/>
      <c r="G5" s="54" t="s">
        <v>143</v>
      </c>
      <c r="H5" s="94"/>
      <c r="I5" s="94"/>
      <c r="J5" s="297"/>
    </row>
    <row r="6" spans="1:10" ht="14.25" customHeight="1" x14ac:dyDescent="0.15">
      <c r="A6" s="297"/>
      <c r="B6" s="22" t="s">
        <v>20</v>
      </c>
      <c r="C6" s="300"/>
      <c r="D6" s="120">
        <f>Voorblad!$D$6</f>
        <v>45922</v>
      </c>
      <c r="E6" s="94"/>
      <c r="F6" s="94"/>
      <c r="G6" s="364" t="s">
        <v>144</v>
      </c>
      <c r="H6" s="94"/>
      <c r="I6" s="94"/>
      <c r="J6" s="297"/>
    </row>
    <row r="7" spans="1:10" ht="14.25" customHeight="1" x14ac:dyDescent="0.15">
      <c r="A7" s="297"/>
      <c r="B7" s="22" t="s">
        <v>22</v>
      </c>
      <c r="C7" s="300"/>
      <c r="D7" s="119" t="str">
        <f>Voorblad!$D$7</f>
        <v>1.0</v>
      </c>
      <c r="E7" s="94"/>
      <c r="F7" s="94"/>
      <c r="G7" s="94"/>
      <c r="H7" s="94"/>
      <c r="I7" s="94"/>
      <c r="J7" s="297"/>
    </row>
    <row r="8" spans="1:10" ht="14.25" customHeight="1" x14ac:dyDescent="0.15">
      <c r="A8" s="297"/>
      <c r="B8" s="22" t="s">
        <v>23</v>
      </c>
      <c r="C8" s="300"/>
      <c r="D8" s="119" t="str">
        <f>Voorblad!$D$8</f>
        <v>Definitief</v>
      </c>
      <c r="E8" s="94"/>
      <c r="F8" s="94"/>
      <c r="G8" s="94"/>
      <c r="H8" s="94"/>
      <c r="I8" s="94"/>
      <c r="J8" s="297"/>
    </row>
    <row r="9" spans="1:10" ht="14.25" customHeight="1" thickBot="1" x14ac:dyDescent="0.2">
      <c r="A9" s="297"/>
      <c r="B9" s="300"/>
      <c r="C9" s="300"/>
      <c r="D9" s="300"/>
      <c r="E9" s="94"/>
      <c r="F9" s="94"/>
      <c r="G9" s="94"/>
      <c r="H9" s="94"/>
      <c r="I9" s="94"/>
      <c r="J9" s="297"/>
    </row>
    <row r="10" spans="1:10" ht="18.600000000000001" customHeight="1" thickBot="1" x14ac:dyDescent="0.2">
      <c r="A10" s="297"/>
      <c r="B10" s="505" t="s">
        <v>108</v>
      </c>
      <c r="C10" s="506"/>
      <c r="D10" s="507"/>
      <c r="E10" s="355"/>
      <c r="F10" s="497" t="s">
        <v>145</v>
      </c>
      <c r="G10" s="498"/>
      <c r="H10" s="499"/>
      <c r="I10" s="365"/>
      <c r="J10" s="297"/>
    </row>
    <row r="11" spans="1:10" ht="14.25" customHeight="1" x14ac:dyDescent="0.15">
      <c r="A11" s="297"/>
      <c r="B11" s="502"/>
      <c r="C11" s="503"/>
      <c r="D11" s="128"/>
      <c r="E11" s="121"/>
      <c r="F11" s="129"/>
      <c r="G11" s="130"/>
      <c r="H11" s="128"/>
      <c r="I11" s="365"/>
      <c r="J11" s="297"/>
    </row>
    <row r="12" spans="1:10" ht="14.25" customHeight="1" x14ac:dyDescent="0.15">
      <c r="A12" s="297"/>
      <c r="B12" s="500" t="s">
        <v>146</v>
      </c>
      <c r="C12" s="501"/>
      <c r="D12" s="368"/>
      <c r="E12" s="369"/>
      <c r="F12" s="370" t="s">
        <v>147</v>
      </c>
      <c r="G12" s="371"/>
      <c r="H12" s="372">
        <v>252</v>
      </c>
      <c r="I12" s="365"/>
      <c r="J12" s="297"/>
    </row>
    <row r="13" spans="1:10" ht="14.25" customHeight="1" x14ac:dyDescent="0.15">
      <c r="A13" s="297"/>
      <c r="B13" s="500" t="s">
        <v>27</v>
      </c>
      <c r="C13" s="501"/>
      <c r="D13" s="373">
        <f>Personeelskosten!M29+Personeelskosten!M38</f>
        <v>0</v>
      </c>
      <c r="E13" s="369"/>
      <c r="F13" s="374" t="s">
        <v>148</v>
      </c>
      <c r="G13" s="300"/>
      <c r="H13" s="372">
        <v>750</v>
      </c>
      <c r="I13" s="365"/>
      <c r="J13" s="297"/>
    </row>
    <row r="14" spans="1:10" ht="14.25" customHeight="1" x14ac:dyDescent="0.15">
      <c r="A14" s="297"/>
      <c r="B14" s="500" t="s">
        <v>149</v>
      </c>
      <c r="C14" s="501"/>
      <c r="D14" s="373">
        <f>'Algemene kosten'!E34</f>
        <v>0</v>
      </c>
      <c r="E14" s="369"/>
      <c r="F14" s="370" t="s">
        <v>150</v>
      </c>
      <c r="G14" s="371"/>
      <c r="H14" s="372">
        <v>300</v>
      </c>
      <c r="I14" s="365"/>
      <c r="J14" s="297"/>
    </row>
    <row r="15" spans="1:10" ht="14.25" customHeight="1" x14ac:dyDescent="0.15">
      <c r="A15" s="297"/>
      <c r="B15" s="500" t="s">
        <v>151</v>
      </c>
      <c r="C15" s="501"/>
      <c r="D15" s="375">
        <v>0</v>
      </c>
      <c r="E15" s="369"/>
      <c r="F15" s="370"/>
      <c r="G15" s="371"/>
      <c r="H15" s="376"/>
      <c r="I15" s="365"/>
      <c r="J15" s="297"/>
    </row>
    <row r="16" spans="1:10" ht="14.25" customHeight="1" x14ac:dyDescent="0.15">
      <c r="A16" s="297"/>
      <c r="B16" s="504" t="s">
        <v>30</v>
      </c>
      <c r="C16" s="486"/>
      <c r="D16" s="220">
        <f>SUM(D12:D15)</f>
        <v>0</v>
      </c>
      <c r="E16" s="377"/>
      <c r="F16" s="370" t="s">
        <v>152</v>
      </c>
      <c r="G16" s="371"/>
      <c r="H16" s="378" t="e">
        <f>(D18-D12)/D18</f>
        <v>#DIV/0!</v>
      </c>
      <c r="I16" s="365"/>
      <c r="J16" s="297"/>
    </row>
    <row r="17" spans="1:14" ht="14.25" customHeight="1" x14ac:dyDescent="0.15">
      <c r="A17" s="297"/>
      <c r="B17" s="500"/>
      <c r="C17" s="501"/>
      <c r="D17" s="379"/>
      <c r="E17" s="380"/>
      <c r="F17" s="374" t="s">
        <v>153</v>
      </c>
      <c r="G17" s="300"/>
      <c r="H17" s="381" t="e">
        <f>'Algemene kosten'!E21/Deelbegroting!D18</f>
        <v>#DIV/0!</v>
      </c>
      <c r="I17" s="365"/>
      <c r="J17" s="297"/>
      <c r="K17" s="300"/>
      <c r="L17" s="300"/>
      <c r="M17" s="300"/>
      <c r="N17" s="300"/>
    </row>
    <row r="18" spans="1:14" ht="13.9" customHeight="1" x14ac:dyDescent="0.15">
      <c r="A18" s="297"/>
      <c r="B18" s="504" t="s">
        <v>31</v>
      </c>
      <c r="C18" s="486"/>
      <c r="D18" s="219">
        <f>H19*H20*H12</f>
        <v>0</v>
      </c>
      <c r="E18" s="380"/>
      <c r="F18" s="374" t="s">
        <v>154</v>
      </c>
      <c r="G18" s="300"/>
      <c r="H18" s="381">
        <f>H19/H14</f>
        <v>0</v>
      </c>
      <c r="I18" s="365"/>
      <c r="J18" s="297"/>
      <c r="K18" s="300"/>
      <c r="L18" s="300"/>
      <c r="M18" s="300"/>
      <c r="N18" s="300"/>
    </row>
    <row r="19" spans="1:14" ht="13.9" customHeight="1" x14ac:dyDescent="0.15">
      <c r="A19" s="297"/>
      <c r="B19" s="366"/>
      <c r="C19" s="367"/>
      <c r="D19" s="133"/>
      <c r="E19" s="380"/>
      <c r="F19" s="370" t="s">
        <v>155</v>
      </c>
      <c r="G19" s="371"/>
      <c r="H19" s="382"/>
      <c r="I19" s="365"/>
      <c r="J19" s="297"/>
      <c r="K19" s="300"/>
      <c r="L19" s="300"/>
      <c r="M19" s="300"/>
      <c r="N19" s="300"/>
    </row>
    <row r="20" spans="1:14" ht="13.9" customHeight="1" x14ac:dyDescent="0.15">
      <c r="A20" s="297"/>
      <c r="B20" s="504" t="s">
        <v>33</v>
      </c>
      <c r="C20" s="486"/>
      <c r="D20" s="219">
        <f>D16-D18</f>
        <v>0</v>
      </c>
      <c r="E20" s="380"/>
      <c r="F20" s="370" t="s">
        <v>156</v>
      </c>
      <c r="G20" s="371"/>
      <c r="H20" s="383">
        <v>0</v>
      </c>
      <c r="I20" s="365"/>
      <c r="J20" s="297"/>
      <c r="K20" s="300"/>
      <c r="L20" s="300"/>
      <c r="M20" s="300"/>
      <c r="N20" s="300"/>
    </row>
    <row r="21" spans="1:14" ht="13.9" customHeight="1" x14ac:dyDescent="0.15">
      <c r="A21" s="297"/>
      <c r="B21" s="500"/>
      <c r="C21" s="501"/>
      <c r="D21" s="133"/>
      <c r="E21" s="380"/>
      <c r="F21" s="374"/>
      <c r="G21" s="384"/>
      <c r="H21" s="385"/>
      <c r="I21" s="365"/>
      <c r="J21" s="297"/>
      <c r="K21" s="300"/>
      <c r="L21" s="300"/>
      <c r="M21" s="300"/>
      <c r="N21" s="300"/>
    </row>
    <row r="22" spans="1:14" ht="14.25" customHeight="1" thickBot="1" x14ac:dyDescent="0.2">
      <c r="A22" s="297"/>
      <c r="B22" s="386" t="s">
        <v>34</v>
      </c>
      <c r="C22" s="367"/>
      <c r="D22" s="242"/>
      <c r="E22" s="380"/>
      <c r="F22" s="387"/>
      <c r="G22" s="388"/>
      <c r="H22" s="389"/>
      <c r="I22" s="365"/>
      <c r="J22" s="297"/>
      <c r="K22" s="300"/>
      <c r="L22" s="300"/>
      <c r="M22" s="300"/>
      <c r="N22" s="300"/>
    </row>
    <row r="23" spans="1:14" ht="14.25" customHeight="1" x14ac:dyDescent="0.15">
      <c r="A23" s="297"/>
      <c r="B23" s="366"/>
      <c r="C23" s="367"/>
      <c r="D23" s="133"/>
      <c r="E23" s="380"/>
      <c r="F23" s="371"/>
      <c r="G23" s="371"/>
      <c r="H23" s="390"/>
      <c r="I23" s="365"/>
      <c r="J23" s="297"/>
      <c r="K23" s="300"/>
      <c r="L23" s="300"/>
      <c r="M23" s="300"/>
      <c r="N23" s="300"/>
    </row>
    <row r="24" spans="1:14" ht="14.25" customHeight="1" thickBot="1" x14ac:dyDescent="0.2">
      <c r="A24" s="297"/>
      <c r="B24" s="509" t="s">
        <v>35</v>
      </c>
      <c r="C24" s="510"/>
      <c r="D24" s="243">
        <f>D20+D22</f>
        <v>0</v>
      </c>
      <c r="E24" s="380"/>
      <c r="F24" s="244"/>
      <c r="G24" s="371"/>
      <c r="H24" s="390"/>
      <c r="I24" s="365"/>
      <c r="J24" s="297"/>
      <c r="K24" s="300"/>
      <c r="L24" s="300"/>
      <c r="M24" s="300"/>
      <c r="N24" s="300"/>
    </row>
    <row r="25" spans="1:14" ht="14.25" customHeight="1" x14ac:dyDescent="0.15">
      <c r="A25" s="297"/>
      <c r="B25" s="501"/>
      <c r="C25" s="501"/>
      <c r="D25" s="121"/>
      <c r="E25" s="380"/>
      <c r="F25" s="371"/>
      <c r="G25" s="371"/>
      <c r="H25" s="390"/>
      <c r="I25" s="365"/>
      <c r="J25" s="297"/>
      <c r="K25" s="300"/>
      <c r="L25" s="300"/>
      <c r="M25" s="300"/>
      <c r="N25" s="300"/>
    </row>
    <row r="26" spans="1:14" ht="14.25" customHeight="1" x14ac:dyDescent="0.15">
      <c r="A26" s="297"/>
      <c r="B26" s="367"/>
      <c r="C26" s="367"/>
      <c r="D26" s="121"/>
      <c r="E26" s="300"/>
      <c r="F26" s="371"/>
      <c r="G26" s="371"/>
      <c r="H26" s="390"/>
      <c r="I26" s="131"/>
      <c r="J26" s="297"/>
      <c r="K26" s="300"/>
      <c r="L26" s="300"/>
      <c r="M26" s="300"/>
      <c r="N26" s="300"/>
    </row>
    <row r="27" spans="1:14" ht="42.6" customHeight="1" x14ac:dyDescent="0.15">
      <c r="A27" s="297"/>
      <c r="B27" s="367"/>
      <c r="C27" s="367"/>
      <c r="D27" s="508"/>
      <c r="E27" s="508"/>
      <c r="F27" s="508"/>
      <c r="G27" s="508"/>
      <c r="H27" s="508"/>
      <c r="I27" s="131"/>
      <c r="J27" s="297"/>
      <c r="K27" s="300"/>
      <c r="L27" s="300"/>
      <c r="M27" s="300"/>
      <c r="N27" s="300"/>
    </row>
    <row r="28" spans="1:14" ht="11.25" x14ac:dyDescent="0.15">
      <c r="A28" s="297"/>
      <c r="B28" s="300"/>
      <c r="C28" s="300"/>
      <c r="D28" s="300"/>
      <c r="E28" s="300"/>
      <c r="F28" s="131"/>
      <c r="G28" s="131"/>
      <c r="H28" s="131"/>
      <c r="I28" s="300"/>
      <c r="J28" s="297"/>
      <c r="K28" s="300"/>
      <c r="L28" s="391"/>
      <c r="M28" s="391"/>
      <c r="N28" s="391"/>
    </row>
    <row r="29" spans="1:14" ht="14.25" customHeight="1" x14ac:dyDescent="0.15">
      <c r="A29" s="300"/>
      <c r="B29" s="300"/>
      <c r="C29" s="300"/>
      <c r="D29" s="300"/>
      <c r="E29" s="300"/>
      <c r="F29" s="300"/>
      <c r="G29" s="300"/>
      <c r="H29" s="300"/>
      <c r="I29" s="300"/>
      <c r="J29" s="300"/>
      <c r="K29" s="300"/>
      <c r="L29" s="300"/>
      <c r="M29" s="300"/>
      <c r="N29" s="300"/>
    </row>
    <row r="35" spans="4:4" ht="16.5" customHeight="1" x14ac:dyDescent="0.3">
      <c r="D35" s="132"/>
    </row>
    <row r="36" spans="4:4" ht="16.5" customHeight="1" x14ac:dyDescent="0.3">
      <c r="D36" s="132"/>
    </row>
  </sheetData>
  <mergeCells count="15">
    <mergeCell ref="D27:H27"/>
    <mergeCell ref="B20:C20"/>
    <mergeCell ref="B17:C17"/>
    <mergeCell ref="B18:C18"/>
    <mergeCell ref="B25:C25"/>
    <mergeCell ref="B21:C21"/>
    <mergeCell ref="B24:C24"/>
    <mergeCell ref="F10:H10"/>
    <mergeCell ref="B15:C15"/>
    <mergeCell ref="B11:C11"/>
    <mergeCell ref="B16:C16"/>
    <mergeCell ref="B10:D10"/>
    <mergeCell ref="B12:C12"/>
    <mergeCell ref="B13:C13"/>
    <mergeCell ref="B14:C14"/>
  </mergeCells>
  <pageMargins left="0.7" right="0.7" top="0.75" bottom="0.75" header="0.3" footer="0.3"/>
  <pageSetup paperSize="9" scale="78" fitToHeight="0" orientation="landscape" r:id="rId1"/>
  <ignoredErrors>
    <ignoredError sqref="D18 D2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8"/>
  <sheetViews>
    <sheetView topLeftCell="A10" zoomScaleNormal="100" zoomScaleSheetLayoutView="85" zoomScalePageLayoutView="85" workbookViewId="0">
      <selection activeCell="D3" sqref="D3:E6"/>
    </sheetView>
  </sheetViews>
  <sheetFormatPr defaultColWidth="8.85546875" defaultRowHeight="11.25" x14ac:dyDescent="0.15"/>
  <cols>
    <col min="1" max="1" width="2.7109375" style="26" customWidth="1"/>
    <col min="2" max="2" width="45.5703125" style="26" customWidth="1"/>
    <col min="3" max="3" width="19.85546875" style="26" customWidth="1"/>
    <col min="4" max="4" width="20.42578125" style="26" bestFit="1" customWidth="1"/>
    <col min="5" max="5" width="18.42578125" style="26" customWidth="1"/>
    <col min="6" max="6" width="6.42578125" style="26" customWidth="1"/>
    <col min="7" max="7" width="2.7109375" style="26" customWidth="1"/>
    <col min="8" max="16384" width="8.85546875" style="26"/>
  </cols>
  <sheetData>
    <row r="1" spans="1:7" ht="14.25" customHeight="1" x14ac:dyDescent="0.15">
      <c r="A1" s="301"/>
      <c r="B1" s="136" t="s">
        <v>12</v>
      </c>
      <c r="C1" s="136"/>
      <c r="D1" s="136"/>
      <c r="E1" s="136"/>
      <c r="F1" s="136"/>
      <c r="G1" s="301"/>
    </row>
    <row r="2" spans="1:7" ht="14.25" customHeight="1" x14ac:dyDescent="0.15">
      <c r="A2" s="297"/>
      <c r="B2" s="136" t="s">
        <v>13</v>
      </c>
      <c r="C2" s="136"/>
      <c r="D2" s="136"/>
      <c r="E2" s="136"/>
      <c r="F2" s="136"/>
      <c r="G2" s="297"/>
    </row>
    <row r="3" spans="1:7" ht="14.25" customHeight="1" x14ac:dyDescent="0.15">
      <c r="A3" s="297"/>
      <c r="B3" s="123"/>
      <c r="C3" s="123"/>
      <c r="D3" s="145" t="s">
        <v>14</v>
      </c>
      <c r="E3" s="24"/>
      <c r="F3" s="94"/>
      <c r="G3" s="297"/>
    </row>
    <row r="4" spans="1:7" ht="14.25" customHeight="1" x14ac:dyDescent="0.15">
      <c r="A4" s="297"/>
      <c r="B4" s="22" t="s">
        <v>15</v>
      </c>
      <c r="C4" s="123" t="s">
        <v>157</v>
      </c>
      <c r="D4" s="146"/>
      <c r="E4" s="54" t="s">
        <v>17</v>
      </c>
      <c r="F4" s="94"/>
      <c r="G4" s="297"/>
    </row>
    <row r="5" spans="1:7" ht="14.25" customHeight="1" x14ac:dyDescent="0.15">
      <c r="A5" s="297"/>
      <c r="B5" s="22" t="s">
        <v>18</v>
      </c>
      <c r="C5" s="145" t="str">
        <f>Deelbegroting!$D$5</f>
        <v/>
      </c>
      <c r="D5" s="147"/>
      <c r="E5" s="54" t="s">
        <v>143</v>
      </c>
      <c r="F5" s="94"/>
      <c r="G5" s="297"/>
    </row>
    <row r="6" spans="1:7" ht="14.25" customHeight="1" x14ac:dyDescent="0.15">
      <c r="A6" s="297"/>
      <c r="B6" s="22" t="s">
        <v>20</v>
      </c>
      <c r="C6" s="143">
        <f>Voorblad!D6</f>
        <v>45922</v>
      </c>
      <c r="D6" s="123"/>
      <c r="E6" s="296" t="s">
        <v>144</v>
      </c>
      <c r="F6" s="94"/>
      <c r="G6" s="297"/>
    </row>
    <row r="7" spans="1:7" ht="14.25" customHeight="1" x14ac:dyDescent="0.15">
      <c r="A7" s="297"/>
      <c r="B7" s="22" t="s">
        <v>22</v>
      </c>
      <c r="C7" s="141" t="str">
        <f>Voorblad!D7</f>
        <v>1.0</v>
      </c>
      <c r="D7" s="123"/>
      <c r="E7" s="123"/>
      <c r="F7" s="94"/>
      <c r="G7" s="297"/>
    </row>
    <row r="8" spans="1:7" ht="14.25" customHeight="1" x14ac:dyDescent="0.15">
      <c r="A8" s="297"/>
      <c r="B8" s="22" t="s">
        <v>23</v>
      </c>
      <c r="C8" s="142" t="str">
        <f>Voorblad!D8</f>
        <v>Definitief</v>
      </c>
      <c r="D8" s="22"/>
      <c r="E8" s="22"/>
      <c r="F8" s="22"/>
      <c r="G8" s="297"/>
    </row>
    <row r="9" spans="1:7" ht="14.25" customHeight="1" thickBot="1" x14ac:dyDescent="0.2">
      <c r="A9" s="297"/>
      <c r="B9" s="305"/>
      <c r="C9" s="305"/>
      <c r="D9" s="305"/>
      <c r="E9" s="305"/>
      <c r="F9" s="305"/>
      <c r="G9" s="297"/>
    </row>
    <row r="10" spans="1:7" ht="26.25" customHeight="1" x14ac:dyDescent="0.15">
      <c r="A10" s="297"/>
      <c r="B10" s="223" t="s">
        <v>158</v>
      </c>
      <c r="C10" s="224" t="s">
        <v>159</v>
      </c>
      <c r="D10" s="225" t="s">
        <v>160</v>
      </c>
      <c r="E10" s="226" t="s">
        <v>161</v>
      </c>
      <c r="F10" s="300"/>
      <c r="G10" s="297"/>
    </row>
    <row r="11" spans="1:7" ht="14.25" customHeight="1" x14ac:dyDescent="0.15">
      <c r="A11" s="297"/>
      <c r="B11" s="392"/>
      <c r="C11" s="393"/>
      <c r="D11" s="393"/>
      <c r="E11" s="394"/>
      <c r="F11" s="300"/>
      <c r="G11" s="297"/>
    </row>
    <row r="12" spans="1:7" ht="14.25" customHeight="1" x14ac:dyDescent="0.15">
      <c r="A12" s="297"/>
      <c r="B12" s="138" t="s">
        <v>162</v>
      </c>
      <c r="C12" s="395"/>
      <c r="D12" s="395"/>
      <c r="E12" s="396"/>
      <c r="F12" s="300"/>
      <c r="G12" s="297"/>
    </row>
    <row r="13" spans="1:7" ht="14.25" customHeight="1" x14ac:dyDescent="0.15">
      <c r="A13" s="297"/>
      <c r="B13" s="397" t="s">
        <v>163</v>
      </c>
      <c r="C13" s="398">
        <v>0</v>
      </c>
      <c r="D13" s="398"/>
      <c r="E13" s="399"/>
      <c r="F13" s="300"/>
      <c r="G13" s="297"/>
    </row>
    <row r="14" spans="1:7" ht="14.25" customHeight="1" x14ac:dyDescent="0.15">
      <c r="A14" s="297"/>
      <c r="B14" s="400" t="s">
        <v>163</v>
      </c>
      <c r="C14" s="401">
        <v>0</v>
      </c>
      <c r="D14" s="401"/>
      <c r="E14" s="402"/>
      <c r="F14" s="300"/>
      <c r="G14" s="297"/>
    </row>
    <row r="15" spans="1:7" ht="14.25" customHeight="1" x14ac:dyDescent="0.15">
      <c r="A15" s="297"/>
      <c r="B15" s="400" t="s">
        <v>163</v>
      </c>
      <c r="C15" s="401">
        <v>0</v>
      </c>
      <c r="D15" s="401"/>
      <c r="E15" s="402"/>
      <c r="F15" s="300"/>
      <c r="G15" s="297"/>
    </row>
    <row r="16" spans="1:7" ht="14.25" customHeight="1" x14ac:dyDescent="0.15">
      <c r="A16" s="297"/>
      <c r="B16" s="400" t="s">
        <v>163</v>
      </c>
      <c r="C16" s="401">
        <v>0</v>
      </c>
      <c r="D16" s="401"/>
      <c r="E16" s="402"/>
      <c r="F16" s="300"/>
      <c r="G16" s="297"/>
    </row>
    <row r="17" spans="1:7" ht="14.25" customHeight="1" x14ac:dyDescent="0.15">
      <c r="A17" s="297"/>
      <c r="B17" s="403" t="s">
        <v>163</v>
      </c>
      <c r="C17" s="401">
        <v>0</v>
      </c>
      <c r="D17" s="401"/>
      <c r="E17" s="402"/>
      <c r="F17" s="300"/>
      <c r="G17" s="297"/>
    </row>
    <row r="18" spans="1:7" ht="14.25" customHeight="1" x14ac:dyDescent="0.15">
      <c r="A18" s="297"/>
      <c r="B18" s="403" t="s">
        <v>163</v>
      </c>
      <c r="C18" s="401">
        <v>0</v>
      </c>
      <c r="D18" s="401"/>
      <c r="E18" s="402"/>
      <c r="F18" s="300"/>
      <c r="G18" s="297"/>
    </row>
    <row r="19" spans="1:7" ht="14.25" customHeight="1" x14ac:dyDescent="0.15">
      <c r="A19" s="297"/>
      <c r="B19" s="403" t="s">
        <v>163</v>
      </c>
      <c r="C19" s="401">
        <v>0</v>
      </c>
      <c r="D19" s="401"/>
      <c r="E19" s="402"/>
      <c r="F19" s="300"/>
      <c r="G19" s="297"/>
    </row>
    <row r="20" spans="1:7" ht="14.25" customHeight="1" x14ac:dyDescent="0.15">
      <c r="A20" s="297"/>
      <c r="B20" s="403" t="s">
        <v>163</v>
      </c>
      <c r="C20" s="401">
        <v>0</v>
      </c>
      <c r="D20" s="401"/>
      <c r="E20" s="402"/>
      <c r="F20" s="300"/>
      <c r="G20" s="297"/>
    </row>
    <row r="21" spans="1:7" ht="14.25" customHeight="1" x14ac:dyDescent="0.15">
      <c r="A21" s="297"/>
      <c r="B21" s="403" t="s">
        <v>163</v>
      </c>
      <c r="C21" s="401">
        <v>0</v>
      </c>
      <c r="D21" s="401"/>
      <c r="E21" s="402"/>
      <c r="F21" s="300"/>
      <c r="G21" s="297"/>
    </row>
    <row r="22" spans="1:7" ht="14.25" customHeight="1" x14ac:dyDescent="0.15">
      <c r="A22" s="297"/>
      <c r="B22" s="403" t="s">
        <v>163</v>
      </c>
      <c r="C22" s="401">
        <v>0</v>
      </c>
      <c r="D22" s="401"/>
      <c r="E22" s="402"/>
      <c r="F22" s="300"/>
      <c r="G22" s="297"/>
    </row>
    <row r="23" spans="1:7" ht="14.25" customHeight="1" x14ac:dyDescent="0.15">
      <c r="A23" s="301"/>
      <c r="B23" s="404" t="s">
        <v>163</v>
      </c>
      <c r="C23" s="405">
        <v>0</v>
      </c>
      <c r="D23" s="405"/>
      <c r="E23" s="402"/>
      <c r="F23" s="300"/>
      <c r="G23" s="301"/>
    </row>
    <row r="24" spans="1:7" ht="14.25" customHeight="1" thickBot="1" x14ac:dyDescent="0.2">
      <c r="A24" s="301"/>
      <c r="B24" s="139" t="s">
        <v>164</v>
      </c>
      <c r="C24" s="221">
        <f>SUM(C13:C23)</f>
        <v>0</v>
      </c>
      <c r="D24" s="221">
        <f>SUM(D13:D23)</f>
        <v>0</v>
      </c>
      <c r="E24" s="222">
        <f>SUM(E13:E23)</f>
        <v>0</v>
      </c>
      <c r="F24" s="300"/>
      <c r="G24" s="301"/>
    </row>
    <row r="25" spans="1:7" ht="14.25" customHeight="1" thickBot="1" x14ac:dyDescent="0.2">
      <c r="A25" s="297"/>
      <c r="B25" s="355"/>
      <c r="C25" s="406"/>
      <c r="D25" s="300"/>
      <c r="E25" s="355"/>
      <c r="F25" s="300"/>
      <c r="G25" s="297"/>
    </row>
    <row r="26" spans="1:7" ht="14.25" customHeight="1" thickBot="1" x14ac:dyDescent="0.2">
      <c r="A26" s="301"/>
      <c r="B26" s="511" t="s">
        <v>165</v>
      </c>
      <c r="C26" s="512"/>
      <c r="D26" s="513"/>
      <c r="E26" s="227">
        <f>E24</f>
        <v>0</v>
      </c>
      <c r="F26" s="300"/>
      <c r="G26" s="301"/>
    </row>
    <row r="27" spans="1:7" ht="14.25" customHeight="1" x14ac:dyDescent="0.15">
      <c r="A27" s="301"/>
      <c r="B27" s="300"/>
      <c r="C27" s="300"/>
      <c r="D27" s="300"/>
      <c r="E27" s="300"/>
      <c r="F27" s="300"/>
      <c r="G27" s="301"/>
    </row>
    <row r="28" spans="1:7" ht="14.25" customHeight="1" x14ac:dyDescent="0.15">
      <c r="A28" s="301"/>
      <c r="B28" s="301"/>
      <c r="C28" s="301"/>
      <c r="D28" s="301"/>
      <c r="E28" s="301"/>
      <c r="F28" s="301"/>
      <c r="G28" s="301"/>
    </row>
  </sheetData>
  <mergeCells count="1">
    <mergeCell ref="B26:D26"/>
  </mergeCells>
  <pageMargins left="0.7" right="0.7" top="0.75" bottom="0.75" header="0.3" footer="0.3"/>
  <pageSetup paperSize="9" scale="59" orientation="landscape" r:id="rId1"/>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9A3F-A843-4C38-9B08-6BDF1A231EE6}">
  <dimension ref="A1:V38"/>
  <sheetViews>
    <sheetView zoomScaleNormal="100" zoomScaleSheetLayoutView="100" zoomScalePageLayoutView="85" workbookViewId="0">
      <selection activeCell="C12" sqref="C12"/>
    </sheetView>
  </sheetViews>
  <sheetFormatPr defaultColWidth="8.85546875" defaultRowHeight="11.25" x14ac:dyDescent="0.15"/>
  <cols>
    <col min="1" max="1" width="3.42578125" style="54" customWidth="1"/>
    <col min="2" max="2" width="27.7109375" style="54" customWidth="1"/>
    <col min="3" max="3" width="12.140625" style="54" customWidth="1"/>
    <col min="4" max="4" width="17.85546875" style="54" bestFit="1" customWidth="1"/>
    <col min="5" max="5" width="14.140625" style="54" customWidth="1"/>
    <col min="6" max="6" width="11.85546875" style="54" bestFit="1" customWidth="1"/>
    <col min="7" max="7" width="13.42578125" style="54" customWidth="1"/>
    <col min="8" max="8" width="20.42578125" style="54" customWidth="1"/>
    <col min="9" max="9" width="12.140625" style="54" customWidth="1"/>
    <col min="10" max="10" width="14.42578125" style="54" bestFit="1" customWidth="1"/>
    <col min="11" max="11" width="6.85546875" style="54" customWidth="1"/>
    <col min="12" max="12" width="21.85546875" style="54" bestFit="1" customWidth="1"/>
    <col min="13" max="13" width="12" style="54" customWidth="1"/>
    <col min="14" max="14" width="17.85546875" style="54" bestFit="1" customWidth="1"/>
    <col min="15" max="15" width="15.7109375" style="54" customWidth="1"/>
    <col min="16" max="16" width="15.42578125" style="54" customWidth="1"/>
    <col min="17" max="17" width="16.42578125" style="54" bestFit="1" customWidth="1"/>
    <col min="18" max="18" width="15.42578125" style="54" customWidth="1"/>
    <col min="19" max="19" width="8.85546875" style="54"/>
    <col min="20" max="20" width="14.42578125" style="54" bestFit="1" customWidth="1"/>
    <col min="21" max="21" width="4.7109375" style="54" customWidth="1"/>
    <col min="22" max="22" width="3.7109375" style="54" customWidth="1"/>
    <col min="23" max="16384" width="8.85546875" style="54"/>
  </cols>
  <sheetData>
    <row r="1" spans="1:22" ht="14.25" customHeight="1" x14ac:dyDescent="0.15">
      <c r="A1" s="262"/>
      <c r="B1" s="136" t="s">
        <v>12</v>
      </c>
      <c r="C1" s="263"/>
      <c r="D1" s="263"/>
      <c r="E1" s="263"/>
      <c r="F1" s="263"/>
      <c r="G1" s="263"/>
      <c r="H1" s="52"/>
      <c r="I1" s="52"/>
      <c r="J1" s="52"/>
      <c r="K1" s="52"/>
      <c r="L1" s="52"/>
      <c r="M1" s="52"/>
      <c r="N1" s="52"/>
      <c r="O1" s="52"/>
      <c r="P1" s="52"/>
      <c r="Q1" s="52"/>
      <c r="R1" s="52"/>
      <c r="S1" s="52"/>
      <c r="T1" s="52"/>
      <c r="U1" s="52"/>
      <c r="V1" s="261"/>
    </row>
    <row r="2" spans="1:22" ht="14.25" customHeight="1" x14ac:dyDescent="0.15">
      <c r="A2" s="262"/>
      <c r="B2" s="136" t="s">
        <v>13</v>
      </c>
      <c r="C2" s="263"/>
      <c r="D2" s="263"/>
      <c r="E2" s="263"/>
      <c r="F2" s="263"/>
      <c r="G2" s="263"/>
      <c r="H2" s="52"/>
      <c r="I2" s="52"/>
      <c r="J2" s="52"/>
      <c r="K2" s="52"/>
      <c r="L2" s="52"/>
      <c r="M2" s="52"/>
      <c r="N2" s="52"/>
      <c r="O2" s="52"/>
      <c r="P2" s="52"/>
      <c r="Q2" s="52"/>
      <c r="R2" s="52"/>
      <c r="S2" s="52"/>
      <c r="T2" s="52"/>
      <c r="U2" s="52"/>
      <c r="V2" s="261"/>
    </row>
    <row r="3" spans="1:22" ht="14.25" customHeight="1" x14ac:dyDescent="0.15">
      <c r="A3" s="262"/>
      <c r="B3" s="263"/>
      <c r="C3" s="263"/>
      <c r="D3" s="263"/>
      <c r="E3" s="263"/>
      <c r="F3" s="263"/>
      <c r="G3" s="145" t="s">
        <v>14</v>
      </c>
      <c r="H3" s="24"/>
      <c r="I3" s="52"/>
      <c r="J3" s="52"/>
      <c r="K3" s="52"/>
      <c r="L3" s="52"/>
      <c r="M3" s="52"/>
      <c r="N3" s="52"/>
      <c r="O3" s="52"/>
      <c r="P3" s="52"/>
      <c r="Q3" s="52"/>
      <c r="R3" s="52"/>
      <c r="S3" s="52"/>
      <c r="T3" s="52"/>
      <c r="U3" s="52"/>
      <c r="V3" s="261"/>
    </row>
    <row r="4" spans="1:22" ht="14.25" customHeight="1" x14ac:dyDescent="0.15">
      <c r="A4" s="262"/>
      <c r="B4" s="22" t="s">
        <v>15</v>
      </c>
      <c r="C4" s="123" t="s">
        <v>166</v>
      </c>
      <c r="D4" s="123"/>
      <c r="E4" s="263"/>
      <c r="F4" s="263"/>
      <c r="G4" s="146"/>
      <c r="H4" s="54" t="s">
        <v>17</v>
      </c>
      <c r="I4" s="52"/>
      <c r="J4" s="52"/>
      <c r="K4" s="52"/>
      <c r="L4" s="52"/>
      <c r="M4" s="52"/>
      <c r="N4" s="52"/>
      <c r="O4" s="52"/>
      <c r="P4" s="52"/>
      <c r="Q4" s="52"/>
      <c r="R4" s="52"/>
      <c r="S4" s="52"/>
      <c r="T4" s="52"/>
      <c r="U4" s="52"/>
      <c r="V4" s="261"/>
    </row>
    <row r="5" spans="1:22" ht="14.25" customHeight="1" x14ac:dyDescent="0.15">
      <c r="A5" s="262"/>
      <c r="B5" s="22" t="s">
        <v>18</v>
      </c>
      <c r="C5" s="145" t="str">
        <f>Deelbegroting!$D$5</f>
        <v/>
      </c>
      <c r="D5" s="145"/>
      <c r="E5" s="52"/>
      <c r="F5" s="52"/>
      <c r="G5" s="147"/>
      <c r="H5" s="54" t="s">
        <v>46</v>
      </c>
      <c r="I5" s="52"/>
      <c r="J5" s="52"/>
      <c r="K5" s="52"/>
      <c r="L5" s="52"/>
      <c r="M5" s="52"/>
      <c r="N5" s="52"/>
      <c r="O5" s="52"/>
      <c r="P5" s="52"/>
      <c r="Q5" s="52"/>
      <c r="R5" s="52"/>
      <c r="S5" s="52"/>
      <c r="T5" s="52"/>
      <c r="U5" s="52"/>
      <c r="V5" s="261"/>
    </row>
    <row r="6" spans="1:22" ht="14.25" customHeight="1" x14ac:dyDescent="0.15">
      <c r="A6" s="262"/>
      <c r="B6" s="22" t="s">
        <v>20</v>
      </c>
      <c r="C6" s="143">
        <f>Opstartkosten!$C$6</f>
        <v>45922</v>
      </c>
      <c r="D6" s="143"/>
      <c r="E6" s="264"/>
      <c r="F6" s="264"/>
      <c r="G6" s="295"/>
      <c r="H6" s="296" t="s">
        <v>167</v>
      </c>
      <c r="I6" s="264"/>
      <c r="J6" s="264"/>
      <c r="K6" s="262"/>
      <c r="L6" s="264"/>
      <c r="M6" s="264"/>
      <c r="N6" s="264"/>
      <c r="O6" s="264"/>
      <c r="P6" s="264"/>
      <c r="Q6" s="264"/>
      <c r="R6" s="264"/>
      <c r="S6" s="262"/>
      <c r="T6" s="262"/>
      <c r="U6" s="262"/>
      <c r="V6" s="261"/>
    </row>
    <row r="7" spans="1:22" ht="14.25" customHeight="1" x14ac:dyDescent="0.15">
      <c r="A7" s="262"/>
      <c r="B7" s="22" t="s">
        <v>22</v>
      </c>
      <c r="C7" s="141" t="str">
        <f>Opstartkosten!C7</f>
        <v>1.0</v>
      </c>
      <c r="D7" s="141"/>
      <c r="E7" s="81"/>
      <c r="F7" s="81"/>
      <c r="G7" s="81"/>
      <c r="H7" s="81"/>
      <c r="I7" s="81"/>
      <c r="J7" s="81"/>
      <c r="K7" s="81"/>
      <c r="L7" s="81"/>
      <c r="M7" s="81"/>
      <c r="N7" s="81"/>
      <c r="O7" s="81"/>
      <c r="P7" s="81"/>
      <c r="Q7" s="81"/>
      <c r="R7" s="81"/>
      <c r="S7" s="262"/>
      <c r="U7" s="245"/>
      <c r="V7" s="261"/>
    </row>
    <row r="8" spans="1:22" ht="12.75" customHeight="1" x14ac:dyDescent="0.15">
      <c r="A8" s="261"/>
      <c r="B8" s="22" t="s">
        <v>23</v>
      </c>
      <c r="C8" s="142" t="str">
        <f>Opstartkosten!C8</f>
        <v>Definitief</v>
      </c>
      <c r="D8" s="142"/>
      <c r="E8" s="270"/>
      <c r="F8" s="270"/>
      <c r="G8" s="270"/>
      <c r="H8" s="270"/>
      <c r="I8" s="270"/>
      <c r="J8" s="270"/>
      <c r="K8" s="270"/>
      <c r="L8" s="270"/>
      <c r="M8" s="270"/>
      <c r="N8" s="270"/>
      <c r="O8" s="270"/>
      <c r="P8" s="270"/>
      <c r="Q8" s="270"/>
      <c r="R8" s="270"/>
      <c r="S8" s="270"/>
      <c r="T8" s="270"/>
      <c r="U8" s="270"/>
      <c r="V8" s="261"/>
    </row>
    <row r="9" spans="1:22" ht="14.25" customHeight="1" thickBot="1" x14ac:dyDescent="0.2">
      <c r="A9" s="262"/>
      <c r="E9" s="246"/>
      <c r="F9" s="246"/>
      <c r="G9" s="246"/>
      <c r="H9" s="246"/>
      <c r="I9" s="246"/>
      <c r="J9" s="246"/>
      <c r="K9" s="265"/>
      <c r="U9" s="245"/>
      <c r="V9" s="261"/>
    </row>
    <row r="10" spans="1:22" ht="23.25" thickBot="1" x14ac:dyDescent="0.2">
      <c r="A10" s="262"/>
      <c r="B10" s="290" t="s">
        <v>168</v>
      </c>
      <c r="C10" s="291" t="s">
        <v>169</v>
      </c>
      <c r="D10" s="291" t="s">
        <v>170</v>
      </c>
      <c r="E10" s="292" t="s">
        <v>171</v>
      </c>
      <c r="F10" s="292" t="s">
        <v>172</v>
      </c>
      <c r="G10" s="292" t="s">
        <v>56</v>
      </c>
      <c r="H10" s="292" t="s">
        <v>173</v>
      </c>
      <c r="I10" s="292" t="s">
        <v>174</v>
      </c>
      <c r="J10" s="293" t="s">
        <v>175</v>
      </c>
      <c r="L10" s="290" t="s">
        <v>168</v>
      </c>
      <c r="M10" s="291" t="s">
        <v>176</v>
      </c>
      <c r="N10" s="291" t="s">
        <v>170</v>
      </c>
      <c r="O10" s="292" t="s">
        <v>171</v>
      </c>
      <c r="P10" s="292" t="s">
        <v>172</v>
      </c>
      <c r="Q10" s="292" t="s">
        <v>56</v>
      </c>
      <c r="R10" s="292" t="s">
        <v>173</v>
      </c>
      <c r="S10" s="292" t="s">
        <v>174</v>
      </c>
      <c r="T10" s="293" t="s">
        <v>175</v>
      </c>
      <c r="U10" s="245"/>
      <c r="V10" s="261"/>
    </row>
    <row r="11" spans="1:22" ht="14.25" customHeight="1" x14ac:dyDescent="0.15">
      <c r="A11" s="262"/>
      <c r="B11" s="266"/>
      <c r="C11" s="267"/>
      <c r="D11" s="267"/>
      <c r="E11" s="268"/>
      <c r="F11" s="268"/>
      <c r="G11" s="268"/>
      <c r="H11" s="268"/>
      <c r="I11" s="268"/>
      <c r="J11" s="269"/>
      <c r="L11" s="247"/>
      <c r="M11" s="248"/>
      <c r="N11" s="248"/>
      <c r="O11" s="249"/>
      <c r="P11" s="250"/>
      <c r="Q11" s="250"/>
      <c r="R11" s="251"/>
      <c r="S11" s="249"/>
      <c r="T11" s="252"/>
      <c r="U11" s="245"/>
      <c r="V11" s="261"/>
    </row>
    <row r="12" spans="1:22" ht="14.25" customHeight="1" x14ac:dyDescent="0.15">
      <c r="A12" s="262"/>
      <c r="B12" s="271"/>
      <c r="C12" s="294"/>
      <c r="D12" s="294"/>
      <c r="E12" s="272">
        <v>0</v>
      </c>
      <c r="F12" s="273"/>
      <c r="G12" s="273"/>
      <c r="H12" s="274">
        <f>(E12+(E12*F12))*G12</f>
        <v>0</v>
      </c>
      <c r="I12" s="273"/>
      <c r="J12" s="275">
        <f>E12*(100%+F12)*(100%+G12)*(100%+I12)</f>
        <v>0</v>
      </c>
      <c r="L12" s="271"/>
      <c r="M12" s="294"/>
      <c r="N12" s="294"/>
      <c r="O12" s="287">
        <v>0</v>
      </c>
      <c r="P12" s="273"/>
      <c r="Q12" s="273"/>
      <c r="R12" s="274">
        <f t="shared" ref="R12:R35" si="0">(O12+(O12*P12))*Q12</f>
        <v>0</v>
      </c>
      <c r="S12" s="273"/>
      <c r="T12" s="275">
        <f t="shared" ref="T12:T35" si="1">O12*(100%+P12)*(100%+Q12)*(100%+S12)</f>
        <v>0</v>
      </c>
      <c r="U12" s="245"/>
      <c r="V12" s="261"/>
    </row>
    <row r="13" spans="1:22" ht="14.25" customHeight="1" x14ac:dyDescent="0.15">
      <c r="A13" s="262"/>
      <c r="B13" s="276"/>
      <c r="C13" s="294"/>
      <c r="D13" s="294"/>
      <c r="E13" s="277">
        <v>0</v>
      </c>
      <c r="F13" s="278"/>
      <c r="G13" s="278"/>
      <c r="H13" s="279">
        <f>(E13+(E13*F13))*G13</f>
        <v>0</v>
      </c>
      <c r="I13" s="278"/>
      <c r="J13" s="280">
        <f>E13*(100%+F13)*(100%+G13)*(100%+I13)</f>
        <v>0</v>
      </c>
      <c r="L13" s="276"/>
      <c r="M13" s="294"/>
      <c r="N13" s="294"/>
      <c r="O13" s="288">
        <v>0</v>
      </c>
      <c r="P13" s="278"/>
      <c r="Q13" s="278"/>
      <c r="R13" s="279">
        <f t="shared" si="0"/>
        <v>0</v>
      </c>
      <c r="S13" s="278"/>
      <c r="T13" s="280">
        <f t="shared" si="1"/>
        <v>0</v>
      </c>
      <c r="U13" s="245"/>
      <c r="V13" s="261"/>
    </row>
    <row r="14" spans="1:22" ht="14.25" customHeight="1" x14ac:dyDescent="0.15">
      <c r="A14" s="262"/>
      <c r="B14" s="276"/>
      <c r="C14" s="294"/>
      <c r="D14" s="294"/>
      <c r="E14" s="277">
        <v>0</v>
      </c>
      <c r="F14" s="278"/>
      <c r="G14" s="278"/>
      <c r="H14" s="279">
        <f>(E14+(E14*F14))*G14</f>
        <v>0</v>
      </c>
      <c r="I14" s="278"/>
      <c r="J14" s="280">
        <f>E14*(100%+F14)*(100%+G14)*(100%+I14)</f>
        <v>0</v>
      </c>
      <c r="L14" s="276"/>
      <c r="M14" s="294"/>
      <c r="N14" s="294"/>
      <c r="O14" s="288">
        <v>0</v>
      </c>
      <c r="P14" s="278"/>
      <c r="Q14" s="278"/>
      <c r="R14" s="279">
        <f t="shared" si="0"/>
        <v>0</v>
      </c>
      <c r="S14" s="278"/>
      <c r="T14" s="280">
        <f t="shared" si="1"/>
        <v>0</v>
      </c>
      <c r="U14" s="245"/>
      <c r="V14" s="261"/>
    </row>
    <row r="15" spans="1:22" ht="14.25" customHeight="1" x14ac:dyDescent="0.15">
      <c r="A15" s="262"/>
      <c r="B15" s="276"/>
      <c r="C15" s="294"/>
      <c r="D15" s="294"/>
      <c r="E15" s="277">
        <v>0</v>
      </c>
      <c r="F15" s="278"/>
      <c r="G15" s="278"/>
      <c r="H15" s="279">
        <f t="shared" ref="H15:H35" si="2">(E15+(E15*F15))*G15</f>
        <v>0</v>
      </c>
      <c r="I15" s="278"/>
      <c r="J15" s="280">
        <f t="shared" ref="J15:J35" si="3">E15*(100%+F15)*(100%+G15)*(100%+I15)</f>
        <v>0</v>
      </c>
      <c r="L15" s="276"/>
      <c r="M15" s="294"/>
      <c r="N15" s="294"/>
      <c r="O15" s="288">
        <v>0</v>
      </c>
      <c r="P15" s="278"/>
      <c r="Q15" s="278"/>
      <c r="R15" s="279">
        <f t="shared" si="0"/>
        <v>0</v>
      </c>
      <c r="S15" s="278"/>
      <c r="T15" s="280">
        <f t="shared" si="1"/>
        <v>0</v>
      </c>
      <c r="U15" s="245"/>
      <c r="V15" s="261"/>
    </row>
    <row r="16" spans="1:22" ht="14.25" customHeight="1" x14ac:dyDescent="0.15">
      <c r="A16" s="262"/>
      <c r="B16" s="276"/>
      <c r="C16" s="294"/>
      <c r="D16" s="294"/>
      <c r="E16" s="277">
        <v>0</v>
      </c>
      <c r="F16" s="278"/>
      <c r="G16" s="278"/>
      <c r="H16" s="279">
        <f t="shared" si="2"/>
        <v>0</v>
      </c>
      <c r="I16" s="278"/>
      <c r="J16" s="280">
        <f t="shared" si="3"/>
        <v>0</v>
      </c>
      <c r="L16" s="276"/>
      <c r="M16" s="294"/>
      <c r="N16" s="294"/>
      <c r="O16" s="288">
        <v>0</v>
      </c>
      <c r="P16" s="278"/>
      <c r="Q16" s="278"/>
      <c r="R16" s="279">
        <f t="shared" si="0"/>
        <v>0</v>
      </c>
      <c r="S16" s="278"/>
      <c r="T16" s="280">
        <f t="shared" si="1"/>
        <v>0</v>
      </c>
      <c r="U16" s="245"/>
      <c r="V16" s="261"/>
    </row>
    <row r="17" spans="1:22" ht="14.25" customHeight="1" x14ac:dyDescent="0.15">
      <c r="A17" s="262"/>
      <c r="B17" s="276"/>
      <c r="C17" s="294"/>
      <c r="D17" s="294"/>
      <c r="E17" s="277">
        <v>0</v>
      </c>
      <c r="F17" s="278"/>
      <c r="G17" s="278"/>
      <c r="H17" s="279">
        <f t="shared" si="2"/>
        <v>0</v>
      </c>
      <c r="I17" s="278"/>
      <c r="J17" s="280">
        <f t="shared" si="3"/>
        <v>0</v>
      </c>
      <c r="L17" s="276"/>
      <c r="M17" s="294"/>
      <c r="N17" s="294"/>
      <c r="O17" s="288">
        <v>0</v>
      </c>
      <c r="P17" s="278"/>
      <c r="Q17" s="278"/>
      <c r="R17" s="279">
        <f t="shared" si="0"/>
        <v>0</v>
      </c>
      <c r="S17" s="278"/>
      <c r="T17" s="280">
        <f t="shared" si="1"/>
        <v>0</v>
      </c>
      <c r="U17" s="245"/>
      <c r="V17" s="261"/>
    </row>
    <row r="18" spans="1:22" ht="14.25" customHeight="1" x14ac:dyDescent="0.15">
      <c r="A18" s="262"/>
      <c r="B18" s="276"/>
      <c r="C18" s="294"/>
      <c r="D18" s="294"/>
      <c r="E18" s="277">
        <v>0</v>
      </c>
      <c r="F18" s="278"/>
      <c r="G18" s="278"/>
      <c r="H18" s="279">
        <f t="shared" si="2"/>
        <v>0</v>
      </c>
      <c r="I18" s="278"/>
      <c r="J18" s="280">
        <f t="shared" si="3"/>
        <v>0</v>
      </c>
      <c r="L18" s="276"/>
      <c r="M18" s="294"/>
      <c r="N18" s="294"/>
      <c r="O18" s="288">
        <v>0</v>
      </c>
      <c r="P18" s="278"/>
      <c r="Q18" s="278"/>
      <c r="R18" s="279">
        <f t="shared" si="0"/>
        <v>0</v>
      </c>
      <c r="S18" s="278"/>
      <c r="T18" s="280">
        <f t="shared" si="1"/>
        <v>0</v>
      </c>
      <c r="U18" s="245"/>
      <c r="V18" s="261"/>
    </row>
    <row r="19" spans="1:22" ht="14.25" customHeight="1" x14ac:dyDescent="0.15">
      <c r="A19" s="262"/>
      <c r="B19" s="276"/>
      <c r="C19" s="294"/>
      <c r="D19" s="294"/>
      <c r="E19" s="277">
        <v>0</v>
      </c>
      <c r="F19" s="278"/>
      <c r="G19" s="278"/>
      <c r="H19" s="279">
        <f t="shared" si="2"/>
        <v>0</v>
      </c>
      <c r="I19" s="278"/>
      <c r="J19" s="280">
        <f t="shared" si="3"/>
        <v>0</v>
      </c>
      <c r="L19" s="276"/>
      <c r="M19" s="294"/>
      <c r="N19" s="294"/>
      <c r="O19" s="288">
        <v>0</v>
      </c>
      <c r="P19" s="278"/>
      <c r="Q19" s="278"/>
      <c r="R19" s="279">
        <f t="shared" si="0"/>
        <v>0</v>
      </c>
      <c r="S19" s="278"/>
      <c r="T19" s="280">
        <f t="shared" si="1"/>
        <v>0</v>
      </c>
      <c r="U19" s="245"/>
      <c r="V19" s="261"/>
    </row>
    <row r="20" spans="1:22" ht="14.25" customHeight="1" x14ac:dyDescent="0.15">
      <c r="A20" s="262"/>
      <c r="B20" s="276"/>
      <c r="C20" s="294"/>
      <c r="D20" s="294"/>
      <c r="E20" s="277">
        <v>0</v>
      </c>
      <c r="F20" s="278"/>
      <c r="G20" s="278"/>
      <c r="H20" s="279">
        <f t="shared" si="2"/>
        <v>0</v>
      </c>
      <c r="I20" s="278"/>
      <c r="J20" s="280">
        <f t="shared" si="3"/>
        <v>0</v>
      </c>
      <c r="L20" s="276"/>
      <c r="M20" s="294"/>
      <c r="N20" s="294"/>
      <c r="O20" s="288">
        <v>0</v>
      </c>
      <c r="P20" s="278"/>
      <c r="Q20" s="278"/>
      <c r="R20" s="279">
        <f t="shared" si="0"/>
        <v>0</v>
      </c>
      <c r="S20" s="278"/>
      <c r="T20" s="280">
        <f t="shared" si="1"/>
        <v>0</v>
      </c>
      <c r="U20" s="245"/>
      <c r="V20" s="261"/>
    </row>
    <row r="21" spans="1:22" ht="14.25" customHeight="1" x14ac:dyDescent="0.15">
      <c r="A21" s="262"/>
      <c r="B21" s="276"/>
      <c r="C21" s="294"/>
      <c r="D21" s="294"/>
      <c r="E21" s="277">
        <v>0</v>
      </c>
      <c r="F21" s="278"/>
      <c r="G21" s="278"/>
      <c r="H21" s="279">
        <f t="shared" si="2"/>
        <v>0</v>
      </c>
      <c r="I21" s="278"/>
      <c r="J21" s="280">
        <f t="shared" si="3"/>
        <v>0</v>
      </c>
      <c r="L21" s="276"/>
      <c r="M21" s="294"/>
      <c r="N21" s="294"/>
      <c r="O21" s="288">
        <v>0</v>
      </c>
      <c r="P21" s="278"/>
      <c r="Q21" s="278"/>
      <c r="R21" s="279">
        <f t="shared" si="0"/>
        <v>0</v>
      </c>
      <c r="S21" s="278"/>
      <c r="T21" s="280">
        <f t="shared" si="1"/>
        <v>0</v>
      </c>
      <c r="U21" s="245"/>
      <c r="V21" s="261"/>
    </row>
    <row r="22" spans="1:22" ht="14.25" customHeight="1" x14ac:dyDescent="0.15">
      <c r="A22" s="262"/>
      <c r="B22" s="276"/>
      <c r="C22" s="294"/>
      <c r="D22" s="294"/>
      <c r="E22" s="277">
        <v>0</v>
      </c>
      <c r="F22" s="278"/>
      <c r="G22" s="278"/>
      <c r="H22" s="279">
        <f t="shared" si="2"/>
        <v>0</v>
      </c>
      <c r="I22" s="278"/>
      <c r="J22" s="280">
        <f t="shared" si="3"/>
        <v>0</v>
      </c>
      <c r="L22" s="276"/>
      <c r="M22" s="294"/>
      <c r="N22" s="294"/>
      <c r="O22" s="288">
        <v>0</v>
      </c>
      <c r="P22" s="278"/>
      <c r="Q22" s="278"/>
      <c r="R22" s="279">
        <f t="shared" si="0"/>
        <v>0</v>
      </c>
      <c r="S22" s="278"/>
      <c r="T22" s="280">
        <f t="shared" si="1"/>
        <v>0</v>
      </c>
      <c r="U22" s="245"/>
      <c r="V22" s="261"/>
    </row>
    <row r="23" spans="1:22" ht="14.25" customHeight="1" x14ac:dyDescent="0.15">
      <c r="A23" s="262"/>
      <c r="B23" s="276"/>
      <c r="C23" s="294"/>
      <c r="D23" s="294"/>
      <c r="E23" s="277">
        <v>0</v>
      </c>
      <c r="F23" s="278"/>
      <c r="G23" s="278"/>
      <c r="H23" s="279">
        <f t="shared" si="2"/>
        <v>0</v>
      </c>
      <c r="I23" s="278"/>
      <c r="J23" s="280">
        <f t="shared" si="3"/>
        <v>0</v>
      </c>
      <c r="L23" s="276"/>
      <c r="M23" s="294"/>
      <c r="N23" s="294"/>
      <c r="O23" s="288">
        <v>0</v>
      </c>
      <c r="P23" s="278"/>
      <c r="Q23" s="278"/>
      <c r="R23" s="279">
        <f t="shared" si="0"/>
        <v>0</v>
      </c>
      <c r="S23" s="278"/>
      <c r="T23" s="280">
        <f t="shared" si="1"/>
        <v>0</v>
      </c>
      <c r="U23" s="245"/>
      <c r="V23" s="261"/>
    </row>
    <row r="24" spans="1:22" ht="14.25" customHeight="1" x14ac:dyDescent="0.15">
      <c r="A24" s="262"/>
      <c r="B24" s="276"/>
      <c r="C24" s="294"/>
      <c r="D24" s="294"/>
      <c r="E24" s="277">
        <v>0</v>
      </c>
      <c r="F24" s="278"/>
      <c r="G24" s="278"/>
      <c r="H24" s="279">
        <f t="shared" si="2"/>
        <v>0</v>
      </c>
      <c r="I24" s="278"/>
      <c r="J24" s="280">
        <f t="shared" si="3"/>
        <v>0</v>
      </c>
      <c r="L24" s="276"/>
      <c r="M24" s="294"/>
      <c r="N24" s="294"/>
      <c r="O24" s="288">
        <v>0</v>
      </c>
      <c r="P24" s="278"/>
      <c r="Q24" s="278"/>
      <c r="R24" s="279">
        <f t="shared" si="0"/>
        <v>0</v>
      </c>
      <c r="S24" s="278"/>
      <c r="T24" s="280">
        <f t="shared" si="1"/>
        <v>0</v>
      </c>
      <c r="U24" s="245"/>
      <c r="V24" s="261"/>
    </row>
    <row r="25" spans="1:22" ht="14.25" customHeight="1" x14ac:dyDescent="0.15">
      <c r="A25" s="262"/>
      <c r="B25" s="276"/>
      <c r="C25" s="294"/>
      <c r="D25" s="294"/>
      <c r="E25" s="277">
        <v>0</v>
      </c>
      <c r="F25" s="278"/>
      <c r="G25" s="278"/>
      <c r="H25" s="279">
        <f t="shared" si="2"/>
        <v>0</v>
      </c>
      <c r="I25" s="278"/>
      <c r="J25" s="280">
        <f t="shared" si="3"/>
        <v>0</v>
      </c>
      <c r="L25" s="276"/>
      <c r="M25" s="294"/>
      <c r="N25" s="294"/>
      <c r="O25" s="288">
        <v>0</v>
      </c>
      <c r="P25" s="278"/>
      <c r="Q25" s="278"/>
      <c r="R25" s="279">
        <f t="shared" si="0"/>
        <v>0</v>
      </c>
      <c r="S25" s="278"/>
      <c r="T25" s="280">
        <f t="shared" si="1"/>
        <v>0</v>
      </c>
      <c r="U25" s="245"/>
      <c r="V25" s="261"/>
    </row>
    <row r="26" spans="1:22" ht="14.25" customHeight="1" x14ac:dyDescent="0.15">
      <c r="A26" s="262"/>
      <c r="B26" s="276"/>
      <c r="C26" s="294"/>
      <c r="D26" s="294"/>
      <c r="E26" s="277">
        <v>0</v>
      </c>
      <c r="F26" s="278"/>
      <c r="G26" s="278"/>
      <c r="H26" s="279">
        <f t="shared" si="2"/>
        <v>0</v>
      </c>
      <c r="I26" s="278"/>
      <c r="J26" s="280">
        <f t="shared" si="3"/>
        <v>0</v>
      </c>
      <c r="L26" s="276"/>
      <c r="M26" s="294"/>
      <c r="N26" s="294"/>
      <c r="O26" s="288">
        <v>0</v>
      </c>
      <c r="P26" s="278"/>
      <c r="Q26" s="278"/>
      <c r="R26" s="279">
        <f t="shared" si="0"/>
        <v>0</v>
      </c>
      <c r="S26" s="278"/>
      <c r="T26" s="280">
        <f t="shared" si="1"/>
        <v>0</v>
      </c>
      <c r="U26" s="245"/>
      <c r="V26" s="261"/>
    </row>
    <row r="27" spans="1:22" ht="14.25" customHeight="1" x14ac:dyDescent="0.15">
      <c r="A27" s="262"/>
      <c r="B27" s="276"/>
      <c r="C27" s="294"/>
      <c r="D27" s="294"/>
      <c r="E27" s="277">
        <v>0</v>
      </c>
      <c r="F27" s="278"/>
      <c r="G27" s="278"/>
      <c r="H27" s="279">
        <f t="shared" si="2"/>
        <v>0</v>
      </c>
      <c r="I27" s="278"/>
      <c r="J27" s="280">
        <f t="shared" si="3"/>
        <v>0</v>
      </c>
      <c r="L27" s="276"/>
      <c r="M27" s="294"/>
      <c r="N27" s="294"/>
      <c r="O27" s="288">
        <v>0</v>
      </c>
      <c r="P27" s="278"/>
      <c r="Q27" s="278"/>
      <c r="R27" s="279">
        <f t="shared" si="0"/>
        <v>0</v>
      </c>
      <c r="S27" s="278"/>
      <c r="T27" s="280">
        <f t="shared" si="1"/>
        <v>0</v>
      </c>
      <c r="U27" s="245"/>
      <c r="V27" s="261"/>
    </row>
    <row r="28" spans="1:22" ht="14.25" customHeight="1" x14ac:dyDescent="0.15">
      <c r="A28" s="262"/>
      <c r="B28" s="276"/>
      <c r="C28" s="294"/>
      <c r="D28" s="294"/>
      <c r="E28" s="277">
        <v>0</v>
      </c>
      <c r="F28" s="278"/>
      <c r="G28" s="278"/>
      <c r="H28" s="279">
        <f t="shared" si="2"/>
        <v>0</v>
      </c>
      <c r="I28" s="278"/>
      <c r="J28" s="280">
        <f t="shared" si="3"/>
        <v>0</v>
      </c>
      <c r="L28" s="276"/>
      <c r="M28" s="294"/>
      <c r="N28" s="294"/>
      <c r="O28" s="288">
        <v>0</v>
      </c>
      <c r="P28" s="278"/>
      <c r="Q28" s="278"/>
      <c r="R28" s="279">
        <f t="shared" si="0"/>
        <v>0</v>
      </c>
      <c r="S28" s="278"/>
      <c r="T28" s="280">
        <f t="shared" si="1"/>
        <v>0</v>
      </c>
      <c r="U28" s="245"/>
      <c r="V28" s="261"/>
    </row>
    <row r="29" spans="1:22" ht="14.25" customHeight="1" x14ac:dyDescent="0.15">
      <c r="A29" s="262"/>
      <c r="B29" s="276"/>
      <c r="C29" s="294"/>
      <c r="D29" s="294"/>
      <c r="E29" s="277">
        <v>0</v>
      </c>
      <c r="F29" s="278"/>
      <c r="G29" s="278"/>
      <c r="H29" s="279">
        <f t="shared" si="2"/>
        <v>0</v>
      </c>
      <c r="I29" s="278"/>
      <c r="J29" s="280">
        <f t="shared" si="3"/>
        <v>0</v>
      </c>
      <c r="L29" s="276"/>
      <c r="M29" s="294"/>
      <c r="N29" s="294"/>
      <c r="O29" s="288">
        <v>0</v>
      </c>
      <c r="P29" s="278"/>
      <c r="Q29" s="278"/>
      <c r="R29" s="279">
        <f t="shared" si="0"/>
        <v>0</v>
      </c>
      <c r="S29" s="278"/>
      <c r="T29" s="280">
        <f t="shared" si="1"/>
        <v>0</v>
      </c>
      <c r="U29" s="245"/>
      <c r="V29" s="261"/>
    </row>
    <row r="30" spans="1:22" ht="14.25" customHeight="1" x14ac:dyDescent="0.15">
      <c r="A30" s="262"/>
      <c r="B30" s="276"/>
      <c r="C30" s="294"/>
      <c r="D30" s="294"/>
      <c r="E30" s="277">
        <v>0</v>
      </c>
      <c r="F30" s="278"/>
      <c r="G30" s="278"/>
      <c r="H30" s="279">
        <f t="shared" si="2"/>
        <v>0</v>
      </c>
      <c r="I30" s="278"/>
      <c r="J30" s="280">
        <f t="shared" si="3"/>
        <v>0</v>
      </c>
      <c r="L30" s="276"/>
      <c r="M30" s="294"/>
      <c r="N30" s="294"/>
      <c r="O30" s="288">
        <v>0</v>
      </c>
      <c r="P30" s="278"/>
      <c r="Q30" s="278"/>
      <c r="R30" s="279">
        <f t="shared" si="0"/>
        <v>0</v>
      </c>
      <c r="S30" s="278"/>
      <c r="T30" s="280">
        <f t="shared" si="1"/>
        <v>0</v>
      </c>
      <c r="U30" s="245"/>
      <c r="V30" s="261"/>
    </row>
    <row r="31" spans="1:22" ht="14.25" customHeight="1" x14ac:dyDescent="0.15">
      <c r="A31" s="262"/>
      <c r="B31" s="276"/>
      <c r="C31" s="294"/>
      <c r="D31" s="294"/>
      <c r="E31" s="277">
        <v>0</v>
      </c>
      <c r="F31" s="278"/>
      <c r="G31" s="278"/>
      <c r="H31" s="279">
        <f t="shared" si="2"/>
        <v>0</v>
      </c>
      <c r="I31" s="278"/>
      <c r="J31" s="280">
        <f t="shared" si="3"/>
        <v>0</v>
      </c>
      <c r="L31" s="276"/>
      <c r="M31" s="294"/>
      <c r="N31" s="294"/>
      <c r="O31" s="288">
        <v>0</v>
      </c>
      <c r="P31" s="278"/>
      <c r="Q31" s="278"/>
      <c r="R31" s="279">
        <f t="shared" si="0"/>
        <v>0</v>
      </c>
      <c r="S31" s="278"/>
      <c r="T31" s="280">
        <f t="shared" si="1"/>
        <v>0</v>
      </c>
      <c r="U31" s="245"/>
      <c r="V31" s="261"/>
    </row>
    <row r="32" spans="1:22" ht="14.25" customHeight="1" x14ac:dyDescent="0.15">
      <c r="A32" s="262"/>
      <c r="B32" s="281"/>
      <c r="C32" s="294"/>
      <c r="D32" s="294"/>
      <c r="E32" s="277">
        <v>0</v>
      </c>
      <c r="F32" s="278"/>
      <c r="G32" s="278"/>
      <c r="H32" s="279">
        <f t="shared" si="2"/>
        <v>0</v>
      </c>
      <c r="I32" s="278"/>
      <c r="J32" s="280">
        <f t="shared" si="3"/>
        <v>0</v>
      </c>
      <c r="L32" s="276"/>
      <c r="M32" s="294"/>
      <c r="N32" s="294"/>
      <c r="O32" s="288">
        <v>0</v>
      </c>
      <c r="P32" s="278"/>
      <c r="Q32" s="278"/>
      <c r="R32" s="279">
        <f t="shared" si="0"/>
        <v>0</v>
      </c>
      <c r="S32" s="278"/>
      <c r="T32" s="280">
        <f t="shared" si="1"/>
        <v>0</v>
      </c>
      <c r="U32" s="245"/>
      <c r="V32" s="261"/>
    </row>
    <row r="33" spans="1:22" ht="14.25" customHeight="1" x14ac:dyDescent="0.15">
      <c r="A33" s="262"/>
      <c r="B33" s="276"/>
      <c r="C33" s="294"/>
      <c r="D33" s="294"/>
      <c r="E33" s="277">
        <v>0</v>
      </c>
      <c r="F33" s="278"/>
      <c r="G33" s="278"/>
      <c r="H33" s="279">
        <f t="shared" si="2"/>
        <v>0</v>
      </c>
      <c r="I33" s="278"/>
      <c r="J33" s="280">
        <f t="shared" si="3"/>
        <v>0</v>
      </c>
      <c r="L33" s="276"/>
      <c r="M33" s="294"/>
      <c r="N33" s="294"/>
      <c r="O33" s="288">
        <v>0</v>
      </c>
      <c r="P33" s="278"/>
      <c r="Q33" s="278"/>
      <c r="R33" s="279">
        <f t="shared" si="0"/>
        <v>0</v>
      </c>
      <c r="S33" s="278"/>
      <c r="T33" s="280">
        <f t="shared" si="1"/>
        <v>0</v>
      </c>
      <c r="U33" s="245"/>
      <c r="V33" s="261"/>
    </row>
    <row r="34" spans="1:22" ht="14.25" customHeight="1" x14ac:dyDescent="0.15">
      <c r="A34" s="262"/>
      <c r="B34" s="276"/>
      <c r="C34" s="294"/>
      <c r="D34" s="294"/>
      <c r="E34" s="277">
        <v>0</v>
      </c>
      <c r="F34" s="278"/>
      <c r="G34" s="278"/>
      <c r="H34" s="279">
        <f t="shared" si="2"/>
        <v>0</v>
      </c>
      <c r="I34" s="278"/>
      <c r="J34" s="280">
        <f t="shared" si="3"/>
        <v>0</v>
      </c>
      <c r="L34" s="276"/>
      <c r="M34" s="294"/>
      <c r="N34" s="294"/>
      <c r="O34" s="288">
        <v>0</v>
      </c>
      <c r="P34" s="278"/>
      <c r="Q34" s="278"/>
      <c r="R34" s="279">
        <f t="shared" si="0"/>
        <v>0</v>
      </c>
      <c r="S34" s="278"/>
      <c r="T34" s="280">
        <f t="shared" si="1"/>
        <v>0</v>
      </c>
      <c r="U34" s="245"/>
      <c r="V34" s="261"/>
    </row>
    <row r="35" spans="1:22" ht="14.25" customHeight="1" x14ac:dyDescent="0.15">
      <c r="A35" s="261"/>
      <c r="B35" s="282"/>
      <c r="C35" s="294"/>
      <c r="D35" s="294"/>
      <c r="E35" s="283">
        <v>0</v>
      </c>
      <c r="F35" s="284"/>
      <c r="G35" s="284"/>
      <c r="H35" s="285">
        <f t="shared" si="2"/>
        <v>0</v>
      </c>
      <c r="I35" s="284"/>
      <c r="J35" s="286">
        <f t="shared" si="3"/>
        <v>0</v>
      </c>
      <c r="K35" s="245"/>
      <c r="L35" s="282"/>
      <c r="M35" s="294"/>
      <c r="N35" s="294"/>
      <c r="O35" s="289">
        <v>0</v>
      </c>
      <c r="P35" s="284"/>
      <c r="Q35" s="284"/>
      <c r="R35" s="285">
        <f t="shared" si="0"/>
        <v>0</v>
      </c>
      <c r="S35" s="284"/>
      <c r="T35" s="286">
        <f t="shared" si="1"/>
        <v>0</v>
      </c>
      <c r="U35" s="245"/>
      <c r="V35" s="261"/>
    </row>
    <row r="36" spans="1:22" ht="14.25" customHeight="1" thickBot="1" x14ac:dyDescent="0.2">
      <c r="A36" s="261"/>
      <c r="B36" s="253"/>
      <c r="C36" s="254"/>
      <c r="D36" s="254"/>
      <c r="E36" s="255"/>
      <c r="F36" s="256"/>
      <c r="G36" s="256"/>
      <c r="H36" s="257"/>
      <c r="I36" s="255"/>
      <c r="J36" s="258"/>
      <c r="K36" s="245"/>
      <c r="L36" s="253"/>
      <c r="M36" s="254"/>
      <c r="N36" s="254"/>
      <c r="O36" s="255"/>
      <c r="P36" s="256"/>
      <c r="Q36" s="256"/>
      <c r="R36" s="257"/>
      <c r="S36" s="255"/>
      <c r="T36" s="259"/>
      <c r="U36" s="245"/>
      <c r="V36" s="261"/>
    </row>
    <row r="37" spans="1:22" ht="14.25" customHeight="1" x14ac:dyDescent="0.15">
      <c r="A37" s="261"/>
      <c r="E37" s="74"/>
      <c r="F37" s="260"/>
      <c r="G37" s="260"/>
      <c r="H37" s="246"/>
      <c r="I37" s="74"/>
      <c r="J37" s="246"/>
      <c r="K37" s="245"/>
      <c r="O37" s="74"/>
      <c r="P37" s="260"/>
      <c r="Q37" s="260"/>
      <c r="R37" s="246"/>
      <c r="S37" s="74"/>
      <c r="T37" s="246"/>
      <c r="U37" s="245"/>
      <c r="V37" s="261"/>
    </row>
    <row r="38" spans="1:22" ht="14.25" customHeight="1" x14ac:dyDescent="0.15">
      <c r="A38" s="261"/>
      <c r="B38" s="261"/>
      <c r="C38" s="261"/>
      <c r="D38" s="261"/>
      <c r="E38" s="261"/>
      <c r="F38" s="261"/>
      <c r="G38" s="261"/>
      <c r="H38" s="261"/>
      <c r="I38" s="261"/>
      <c r="J38" s="261"/>
      <c r="K38" s="261"/>
      <c r="L38" s="261"/>
      <c r="M38" s="261"/>
      <c r="N38" s="261"/>
      <c r="O38" s="261"/>
      <c r="P38" s="261"/>
      <c r="Q38" s="261"/>
      <c r="R38" s="261"/>
      <c r="S38" s="261"/>
      <c r="T38" s="261"/>
      <c r="U38" s="261"/>
      <c r="V38" s="261"/>
    </row>
  </sheetData>
  <dataValidations count="2">
    <dataValidation type="list" allowBlank="1" showInputMessage="1" showErrorMessage="1" sqref="C12:C35 M12:M35" xr:uid="{13395D09-518B-4CB9-B3DF-5BDDCF6EA019}">
      <formula1>"A, B, C, D, E"</formula1>
    </dataValidation>
    <dataValidation type="list" allowBlank="1" showInputMessage="1" showErrorMessage="1" sqref="D12:D35 N12:N35" xr:uid="{126A456C-8DC7-4E2A-BF3F-56AF78F996A3}">
      <formula1>"Laag CO2-uitstoot, Hoog CO2-uitstoot"</formula1>
    </dataValidation>
  </dataValidations>
  <pageMargins left="0.70866141732283472" right="0.70866141732283472" top="0.74803149606299213" bottom="0.74803149606299213" header="0.31496062992125984" footer="0.31496062992125984"/>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145F77158FB14B92A6C14B5A062823" ma:contentTypeVersion="16" ma:contentTypeDescription="Een nieuw document maken." ma:contentTypeScope="" ma:versionID="99aebd48c73aa9045edfe89294774058">
  <xsd:schema xmlns:xsd="http://www.w3.org/2001/XMLSchema" xmlns:xs="http://www.w3.org/2001/XMLSchema" xmlns:p="http://schemas.microsoft.com/office/2006/metadata/properties" xmlns:ns2="cfbd606a-b419-4036-a4b1-12db758eaa76" xmlns:ns3="14bc34ac-e237-48ef-9288-90ee00d54ae8" targetNamespace="http://schemas.microsoft.com/office/2006/metadata/properties" ma:root="true" ma:fieldsID="cf3c0e4a18f4c5602a8074a629d8c2e6" ns2:_="" ns3:_="">
    <xsd:import namespace="cfbd606a-b419-4036-a4b1-12db758eaa76"/>
    <xsd:import namespace="14bc34ac-e237-48ef-9288-90ee00d54a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lusterhoof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d606a-b419-4036-a4b1-12db758eaa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456f685-abd1-47ac-b900-9350c5417bb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Clusterhoofd" ma:index="21" nillable="true" ma:displayName="Clusterhoofd" ma:format="Dropdown" ma:list="UserInfo" ma:SharePointGroup="0" ma:internalName="Clusterhoof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bc34ac-e237-48ef-9288-90ee00d54a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8ad715-7b46-42cc-b8eb-7a3531ee963c}" ma:internalName="TaxCatchAll" ma:showField="CatchAllData" ma:web="14bc34ac-e237-48ef-9288-90ee00d54a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bd606a-b419-4036-a4b1-12db758eaa76">
      <Terms xmlns="http://schemas.microsoft.com/office/infopath/2007/PartnerControls"/>
    </lcf76f155ced4ddcb4097134ff3c332f>
    <TaxCatchAll xmlns="14bc34ac-e237-48ef-9288-90ee00d54ae8" xsi:nil="true"/>
    <Clusterhoofd xmlns="cfbd606a-b419-4036-a4b1-12db758eaa76">
      <UserInfo>
        <DisplayName/>
        <AccountId xsi:nil="true"/>
        <AccountType/>
      </UserInfo>
    </Clusterhoof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4E7F7F-1F9E-44DB-ABD2-6191F54058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d606a-b419-4036-a4b1-12db758eaa76"/>
    <ds:schemaRef ds:uri="14bc34ac-e237-48ef-9288-90ee00d54a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E482CE-1423-4F5B-9E36-11DE7DC72B4E}">
  <ds:schemaRefs>
    <ds:schemaRef ds:uri="cfbd606a-b419-4036-a4b1-12db758eaa76"/>
    <ds:schemaRef ds:uri="http://schemas.openxmlformats.org/package/2006/metadata/core-properties"/>
    <ds:schemaRef ds:uri="http://schemas.microsoft.com/office/2006/documentManagement/types"/>
    <ds:schemaRef ds:uri="http://purl.org/dc/dcmitype/"/>
    <ds:schemaRef ds:uri="http://purl.org/dc/elements/1.1/"/>
    <ds:schemaRef ds:uri="http://www.w3.org/XML/1998/namespace"/>
    <ds:schemaRef ds:uri="14bc34ac-e237-48ef-9288-90ee00d54ae8"/>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CD2C818-B159-459B-81A9-C63995717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Handleiding</vt:lpstr>
      <vt:lpstr>Voorblad</vt:lpstr>
      <vt:lpstr>Gewogen vaste verrekenprijzen</vt:lpstr>
      <vt:lpstr>Integraal uurtarief banqueting</vt:lpstr>
      <vt:lpstr>Personeelskosten</vt:lpstr>
      <vt:lpstr>Algemene kosten</vt:lpstr>
      <vt:lpstr>Deelbegroting</vt:lpstr>
      <vt:lpstr>Opstartkosten</vt:lpstr>
      <vt:lpstr>Verkoopprijzen assortiment</vt:lpstr>
      <vt:lpstr>'Algemene kosten'!Afdrukbereik</vt:lpstr>
      <vt:lpstr>Deelbegroting!Afdrukbereik</vt:lpstr>
      <vt:lpstr>'Gewogen vaste verrekenprijzen'!Afdrukbereik</vt:lpstr>
      <vt:lpstr>Handleiding!Afdrukbereik</vt:lpstr>
      <vt:lpstr>Opstartkosten!Afdrukbereik</vt:lpstr>
      <vt:lpstr>Personeelskosten!Afdrukbereik</vt:lpstr>
      <vt:lpstr>Voorblad!Afdrukbereik</vt:lpstr>
    </vt:vector>
  </TitlesOfParts>
  <Manager/>
  <Company>NetBiz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Sjoerd Arendsen</dc:creator>
  <cp:keywords/>
  <dc:description/>
  <cp:lastModifiedBy>Arends, Johan</cp:lastModifiedBy>
  <cp:revision/>
  <dcterms:created xsi:type="dcterms:W3CDTF">2003-02-05T11:06:08Z</dcterms:created>
  <dcterms:modified xsi:type="dcterms:W3CDTF">2025-09-21T10:52:54Z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0x010100E3145F77158FB14B92A6C14B5A062823</vt:lpwstr>
  </property>
  <property fmtid="{D5CDD505-2E9C-101B-9397-08002B2CF9AE}" pid="3" name="MediaServiceImageTags">
    <vt:lpwstr/>
  </property>
</Properties>
</file>