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staatsbosbeheer.sharepoint.com/sites/FBprojecten-Aanbestedingbeveiliging/Gedeelde documenten/2. Offerte uitvraag en beschrijvende documenten/c. Nota van Inlichtingen/2de NvI/"/>
    </mc:Choice>
  </mc:AlternateContent>
  <xr:revisionPtr revIDLastSave="1128" documentId="13_ncr:1_{BE9A05C5-726F-4F5F-9495-8FD0D972D96B}" xr6:coauthVersionLast="47" xr6:coauthVersionMax="47" xr10:uidLastSave="{8500D06D-117D-4463-B44B-F13035030CFC}"/>
  <bookViews>
    <workbookView xWindow="-28920" yWindow="-120" windowWidth="29040" windowHeight="15840" xr2:uid="{00000000-000D-0000-FFFF-FFFF00000000}"/>
  </bookViews>
  <sheets>
    <sheet name="a. Inschrijvingsbiljet" sheetId="2" r:id="rId1"/>
    <sheet name="b. Prijzenblad perceel 1" sheetId="1" r:id="rId2"/>
    <sheet name="c. Prijzenblad perceel 2" sheetId="3" r:id="rId3"/>
    <sheet name="d. Prijzenblad perceel 3" sheetId="4" r:id="rId4"/>
    <sheet name="e. Prijzenblad perceel 4" sheetId="5" r:id="rId5"/>
  </sheets>
  <definedNames>
    <definedName name="_xlnm.Print_Area" localSheetId="0">'a. Inschrijvingsbiljet'!$B$1:$E$42</definedName>
    <definedName name="_xlnm.Print_Area" localSheetId="1">'b. Prijzenblad perceel 1'!$A$1:$I$50</definedName>
    <definedName name="_xlnm.Print_Area" localSheetId="2">'c. Prijzenblad perceel 2'!$A$1:$I$48</definedName>
    <definedName name="_xlnm.Print_Area" localSheetId="3">'d. Prijzenblad perceel 3'!$A$1:$I$48</definedName>
    <definedName name="_xlnm.Print_Area" localSheetId="4">'e. Prijzenblad perceel 4'!$A$1:$I$48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5" l="1"/>
  <c r="G46" i="5"/>
  <c r="F46" i="5"/>
  <c r="B46" i="5"/>
  <c r="F45" i="5"/>
  <c r="G45" i="5" s="1"/>
  <c r="B45" i="5"/>
  <c r="G44" i="5"/>
  <c r="F44" i="5"/>
  <c r="B44" i="5"/>
  <c r="F43" i="5"/>
  <c r="D43" i="5"/>
  <c r="B43" i="5"/>
  <c r="E39" i="5"/>
  <c r="E38" i="5"/>
  <c r="F47" i="5" s="1"/>
  <c r="G47" i="5" s="1"/>
  <c r="B47" i="4"/>
  <c r="G46" i="4"/>
  <c r="F46" i="4"/>
  <c r="B46" i="4"/>
  <c r="F45" i="4"/>
  <c r="G45" i="4" s="1"/>
  <c r="B45" i="4"/>
  <c r="G44" i="4"/>
  <c r="F44" i="4"/>
  <c r="B44" i="4"/>
  <c r="F43" i="4"/>
  <c r="D43" i="4"/>
  <c r="B43" i="4"/>
  <c r="E39" i="4"/>
  <c r="E38" i="4"/>
  <c r="F47" i="4" s="1"/>
  <c r="G47" i="4" s="1"/>
  <c r="B47" i="3"/>
  <c r="F46" i="3"/>
  <c r="G46" i="3" s="1"/>
  <c r="B46" i="3"/>
  <c r="G45" i="3"/>
  <c r="F45" i="3"/>
  <c r="B45" i="3"/>
  <c r="G44" i="3"/>
  <c r="F44" i="3"/>
  <c r="B44" i="3"/>
  <c r="F43" i="3"/>
  <c r="D43" i="3"/>
  <c r="B43" i="3"/>
  <c r="E39" i="3"/>
  <c r="E38" i="3"/>
  <c r="F47" i="3" s="1"/>
  <c r="G47" i="3" s="1"/>
  <c r="F44" i="1"/>
  <c r="F46" i="1"/>
  <c r="F45" i="1"/>
  <c r="F48" i="5" l="1"/>
  <c r="D13" i="2" s="1"/>
  <c r="G43" i="5"/>
  <c r="G48" i="5" s="1"/>
  <c r="F48" i="4"/>
  <c r="D12" i="2" s="1"/>
  <c r="G43" i="4"/>
  <c r="G48" i="4" s="1"/>
  <c r="F48" i="3"/>
  <c r="D11" i="2" s="1"/>
  <c r="G43" i="3"/>
  <c r="G48" i="3" s="1"/>
  <c r="G44" i="1"/>
  <c r="G45" i="1"/>
  <c r="C3" i="5"/>
  <c r="C3" i="4"/>
  <c r="C3" i="3"/>
  <c r="G46" i="1"/>
  <c r="D43" i="1"/>
  <c r="F43" i="1" s="1"/>
  <c r="G43" i="1" s="1"/>
  <c r="B47" i="1" l="1"/>
  <c r="B46" i="1"/>
  <c r="B45" i="1"/>
  <c r="B44" i="1"/>
  <c r="B43" i="1"/>
  <c r="E39" i="1" l="1"/>
  <c r="E38" i="1"/>
  <c r="F47" i="1" s="1"/>
  <c r="C3" i="1"/>
  <c r="F48" i="1" l="1"/>
  <c r="D10" i="2" s="1"/>
  <c r="D14" i="2" s="1"/>
  <c r="G47" i="1"/>
  <c r="G48" i="1" s="1"/>
</calcChain>
</file>

<file path=xl/sharedStrings.xml><?xml version="1.0" encoding="utf-8"?>
<sst xmlns="http://schemas.openxmlformats.org/spreadsheetml/2006/main" count="225" uniqueCount="78">
  <si>
    <t>Aanbesteding:</t>
  </si>
  <si>
    <t>Opdrachtgever:</t>
  </si>
  <si>
    <t>Staatsbosbeheer</t>
  </si>
  <si>
    <t>Kenmerk:</t>
  </si>
  <si>
    <t>P21-347</t>
  </si>
  <si>
    <t>Datum:</t>
  </si>
  <si>
    <t>Door middel van het invullen en ondertekenen van dit inschrijvingsbiljet verklaart de inschrijver het onderstaande:</t>
  </si>
  <si>
    <t>1. Dat de inschrijving voldoet aan alle voorwaarden zoals die zijn gesteld in de aanbestedingsleidraad met kenmerk P21-347, bijbehorende bijlagen en de bijbehorende Nota(‘s) van inlichtingen;</t>
  </si>
  <si>
    <r>
      <t xml:space="preserve">2. </t>
    </r>
    <r>
      <rPr>
        <sz val="10"/>
        <color rgb="FF000000"/>
        <rFont val="Agrofont"/>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</si>
  <si>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t>3. Dat hij/zij borg staat voor een correcte uitvoering van de dienstverlening tegen de aangegeven tarieven;</t>
  </si>
  <si>
    <t>4. Dat hij/zij deze verklaring en het Uniform Europees Aanbestedingsdocument naar waarheid heeft ingevuld.</t>
  </si>
  <si>
    <t>Ondertekening:</t>
  </si>
  <si>
    <t>Organisatie Inschrijver:</t>
  </si>
  <si>
    <t>KvK nummer:</t>
  </si>
  <si>
    <t>Naam vertegenwoordiger:</t>
  </si>
  <si>
    <t>Functie:</t>
  </si>
  <si>
    <t>Plaats:</t>
  </si>
  <si>
    <t>Handtekening:</t>
  </si>
  <si>
    <t>Invulinstructie:</t>
  </si>
  <si>
    <t>- Het invullen van negatieve bedragen is niet toegestaan</t>
  </si>
  <si>
    <t>- De vermelde fictieve hoeveelheden en/of aantallen zijn bedoeld om de totale inschrijfprijs te beoordelen. Een inschrijver kan hier geen rechten aan ontlenen</t>
  </si>
  <si>
    <t>- De rechtsgeldige ondertekening vindt plaats op het inschrijvingsbiljet</t>
  </si>
  <si>
    <t xml:space="preserve">Nr </t>
  </si>
  <si>
    <t>Dagen</t>
  </si>
  <si>
    <t>Toeslag</t>
  </si>
  <si>
    <t>Werkdagen</t>
  </si>
  <si>
    <t>Weekenddagen</t>
  </si>
  <si>
    <t>Feestdagen</t>
  </si>
  <si>
    <t>Eenheid</t>
  </si>
  <si>
    <t>uur</t>
  </si>
  <si>
    <t>aantal</t>
  </si>
  <si>
    <t>locaties</t>
  </si>
  <si>
    <t>- Alleen de groen gearceerde velden in kolom D en E moeten worden ingevuld</t>
  </si>
  <si>
    <t>Perceel:</t>
  </si>
  <si>
    <t>Prijsonderdeel 3: Alarmopvolging</t>
  </si>
  <si>
    <t>Prijsonderdeel 2: Aansluiting alarmcentrale/meldkamer</t>
  </si>
  <si>
    <t>Kosten voor het uitvoeren van een open- en sluitronde op locatie</t>
  </si>
  <si>
    <t>- Alle bedragen zijn in Euro's en exclusief BTW</t>
  </si>
  <si>
    <t>Aansluitkosten meldkamer per locatie, eenmalig</t>
  </si>
  <si>
    <t>Prijs per uur</t>
  </si>
  <si>
    <t>Prijs per 10 minuten</t>
  </si>
  <si>
    <t>Frequentie</t>
  </si>
  <si>
    <t>Totaal per jaar</t>
  </si>
  <si>
    <t>Prijs per onderdeel</t>
  </si>
  <si>
    <t>Beveiligingsdiensten 2026 - 2032</t>
  </si>
  <si>
    <t>Prijzenblad Beveiligingsdiensten 2026 - 2032</t>
  </si>
  <si>
    <t>- De totale inschrijfprijs 'Prijzenblad Beveiligingsdiensten 2026 - 2032' wordt automatisch overgenomen op het inschrijvingsbiljet</t>
  </si>
  <si>
    <t>* De prognose is gebaseerd op de locaties van één perceel. De genoemde aantallen zijn fictief. Opdrachtnemer kan hieraan geen rechten ontlenen.</t>
  </si>
  <si>
    <t>Berekening inschrijvingsprijs o.b.v. prognose*</t>
  </si>
  <si>
    <t>Prijsonderdeel 1: Open- en sluiten</t>
  </si>
  <si>
    <t>In onderstaande lijst staan de dienstverleningswerkzaamheden vermeld voor de aanbesteding Beveiligingsdiensten 2026 - 2032. Deze lijst is niet uitputtend. De dienstverlening dient uitgevoerd te worden conform het programma van eisen. Het is mogelijk dat niet alle dienstverleningswerkzaamheden op alle locaties plaatsvinden. Locaties kunnen zelf bepalen of en wanneer zij aansluiten en van welke dienstverlening zij gebruik willen maken. Alleen de uitgevoerde dienstverleningswerkzaamheden kunnen in rekening worden gebracht.</t>
  </si>
  <si>
    <t>Doorschakeling brandalarm</t>
  </si>
  <si>
    <t>Prijsonderdeel 4: Cameratoezicht (monitoring)</t>
  </si>
  <si>
    <t>Prijsonderdeel 5: Inzet beveiliger, incidenteel</t>
  </si>
  <si>
    <t>Controle aansluiting alarmcentrale op sectietijden</t>
  </si>
  <si>
    <t>…...............................................................</t>
  </si>
  <si>
    <t>Prognose 6 jaar</t>
  </si>
  <si>
    <t>Bijlage 2: Inschrijvingsbiljet Beveiligingsdiensten 2026 - 2032</t>
  </si>
  <si>
    <t>Totale inschrijfprijs Beveiligingsdiensten 2026 - 2032:</t>
  </si>
  <si>
    <t>Perceel 1</t>
  </si>
  <si>
    <t>Perceel 2</t>
  </si>
  <si>
    <t>Perceel 3</t>
  </si>
  <si>
    <t>Perceel 4</t>
  </si>
  <si>
    <t>Inschrijfprijs Beveiligingsdiensten 2026 - 2032, perceel 1:</t>
  </si>
  <si>
    <t>Inschrijfprijs Beveiligingsdiensten 2026 - 2032, perceel 2:</t>
  </si>
  <si>
    <t>Inschrijfprijs Beveiligingsdiensten 2026 - 2032, perceel 3:</t>
  </si>
  <si>
    <t>Inschrijfprijs Beveiligingsdiensten 2026 - 2032, perceel 4:</t>
  </si>
  <si>
    <t>Totale inschrijfprijs Beveiligingsdiensten Staatsbosbeheer perceel 1</t>
  </si>
  <si>
    <t>Totale inschrijfprijs Beveiligingsdiensten Staatsbosbeheer perceel 2</t>
  </si>
  <si>
    <t>Totale inschrijfprijs Beveiligingsdiensten Staatsbosbeheer perceel 3</t>
  </si>
  <si>
    <t>Totale inschrijfprijs Beveiligingsdiensten Staatsbosbeheer perceel 4</t>
  </si>
  <si>
    <t>Jaarabonnement cameraverificatie na alarmelding - 6 camera's per locatie</t>
  </si>
  <si>
    <t>Jaarabonnement per locatie inclusief 24-uurs lijntest SP2</t>
  </si>
  <si>
    <t>Kosten voor opkomst bij alarmopvolging voor het eerste uur</t>
  </si>
  <si>
    <t>Opvolgtarief per 15 minuten vanaf het eerste uur</t>
  </si>
  <si>
    <r>
      <rPr>
        <strike/>
        <sz val="10"/>
        <color theme="1"/>
        <rFont val="Agrofont"/>
        <family val="2"/>
      </rPr>
      <t>locaties</t>
    </r>
    <r>
      <rPr>
        <sz val="10"/>
        <color theme="1"/>
        <rFont val="Agrofont"/>
        <family val="2"/>
      </rPr>
      <t xml:space="preserve"> aantal</t>
    </r>
  </si>
  <si>
    <t>Jaarabonnement mobiele surveillance per locatie</t>
  </si>
  <si>
    <r>
      <rPr>
        <strike/>
        <sz val="10"/>
        <color theme="1"/>
        <rFont val="Agrofont"/>
        <family val="2"/>
      </rPr>
      <t>aantal</t>
    </r>
    <r>
      <rPr>
        <sz val="10"/>
        <color theme="1"/>
        <rFont val="Agrofont"/>
        <family val="2"/>
      </rPr>
      <t xml:space="preserve"> locaties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</si>
</sst>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7" formatCode="[$-413]d/mmm/yyyy;@"/>
  </numFmts>
  <fonts count="17" x14ac:knownFonts="1">
    <font>
      <sz val="10"/>
      <color theme="1"/>
      <name val="Verdana"/>
      <family val="2"/>
    </font>
    <font>
      <sz val="10"/>
      <color theme="1"/>
      <name val="Agrofont"/>
      <family val="2"/>
    </font>
    <font>
      <sz val="10"/>
      <color theme="1"/>
      <name val="Agrofont"/>
      <family val="2"/>
    </font>
    <font>
      <sz val="10"/>
      <color theme="1"/>
      <name val="Agrofont"/>
      <family val="2"/>
    </font>
    <font>
      <sz val="10"/>
      <color theme="1"/>
      <name val="Verdana"/>
      <family val="2"/>
    </font>
    <font>
      <sz val="9"/>
      <color theme="1"/>
      <name val="Verdana"/>
      <family val="2"/>
    </font>
    <font>
      <b/>
      <sz val="10"/>
      <color theme="1"/>
      <name val="Agrofont"/>
      <family val="2"/>
    </font>
    <font>
      <b/>
      <sz val="14"/>
      <color theme="1"/>
      <name val="Agrofont"/>
      <family val="2"/>
    </font>
    <font>
      <b/>
      <sz val="10"/>
      <color theme="0"/>
      <name val="Agrofont"/>
      <family val="2"/>
    </font>
    <font>
      <sz val="10"/>
      <color rgb="FF000000"/>
      <name val="Agrofont"/>
      <family val="2"/>
    </font>
    <font>
      <i/>
      <sz val="10"/>
      <color theme="1"/>
      <name val="Agrofont"/>
      <family val="2"/>
    </font>
    <font>
      <sz val="9"/>
      <color theme="1"/>
      <name val="Agrofont"/>
      <family val="2"/>
    </font>
    <font>
      <b/>
      <sz val="10"/>
      <name val="Agrofont"/>
      <family val="2"/>
    </font>
    <font>
      <sz val="10"/>
      <color rgb="FFFF0000"/>
      <name val="Agrofont"/>
      <family val="2"/>
    </font>
    <font>
      <sz val="10"/>
      <name val="Agrofont"/>
      <family val="2"/>
    </font>
    <font>
      <sz val="10"/>
      <color rgb="FFFF0000"/>
      <name val="Verdana"/>
      <family val="2"/>
    </font>
    <font>
      <strike/>
      <sz val="10"/>
      <color theme="1"/>
      <name val="Agrofont"/>
      <family val="2"/>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6" tint="-0.249977111117893"/>
        <bgColor indexed="64"/>
      </patternFill>
    </fill>
    <fill>
      <patternFill patternType="solid">
        <fgColor rgb="FFFFFF00"/>
        <bgColor indexed="64"/>
      </patternFill>
    </fill>
  </fills>
  <borders count="2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indexed="64"/>
      </top>
      <bottom style="double">
        <color indexed="64"/>
      </bottom>
      <diagonal/>
    </border>
  </borders>
  <cellStyleXfs count="5">
    <xf numFmtId="0" fontId="0" fillId="0" borderId="0"/>
    <xf numFmtId="44" fontId="4"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cellStyleXfs>
  <cellXfs count="157">
    <xf numFmtId="0" fontId="0" fillId="0" borderId="0" xfId="0"/>
    <xf numFmtId="0" fontId="7" fillId="0" borderId="0" xfId="0" applyFont="1"/>
    <xf numFmtId="0" fontId="6" fillId="0" borderId="0" xfId="0" applyFont="1" applyAlignment="1">
      <alignment vertical="center"/>
    </xf>
    <xf numFmtId="0" fontId="6" fillId="0" borderId="0" xfId="0" applyFont="1"/>
    <xf numFmtId="0" fontId="6" fillId="0" borderId="0" xfId="0" applyFont="1" applyAlignment="1">
      <alignment horizontal="left" vertical="center" wrapText="1"/>
    </xf>
    <xf numFmtId="0" fontId="0" fillId="0" borderId="0" xfId="0" applyAlignment="1">
      <alignment vertical="center" wrapText="1"/>
    </xf>
    <xf numFmtId="0" fontId="3" fillId="0" borderId="0" xfId="0" applyFont="1"/>
    <xf numFmtId="0" fontId="3" fillId="0" borderId="0" xfId="0" applyFont="1" applyAlignment="1">
      <alignment horizontal="left"/>
    </xf>
    <xf numFmtId="44" fontId="3" fillId="0" borderId="0" xfId="1" applyFont="1"/>
    <xf numFmtId="0" fontId="10" fillId="0" borderId="0" xfId="0" applyFont="1" applyAlignment="1">
      <alignment horizontal="left" vertical="center" wrapText="1"/>
    </xf>
    <xf numFmtId="0" fontId="6" fillId="2" borderId="1" xfId="0" applyFont="1" applyFill="1" applyBorder="1" applyAlignment="1">
      <alignment horizontal="center" vertical="top"/>
    </xf>
    <xf numFmtId="0" fontId="0" fillId="0" borderId="0" xfId="0" applyAlignment="1">
      <alignment horizontal="left" wrapText="1"/>
    </xf>
    <xf numFmtId="0" fontId="7" fillId="0" borderId="14" xfId="0" applyFont="1" applyBorder="1"/>
    <xf numFmtId="0" fontId="7" fillId="0" borderId="15" xfId="0" applyFont="1" applyBorder="1"/>
    <xf numFmtId="0" fontId="0" fillId="0" borderId="16" xfId="0" applyBorder="1"/>
    <xf numFmtId="0" fontId="7" fillId="0" borderId="17" xfId="0" applyFont="1" applyBorder="1"/>
    <xf numFmtId="0" fontId="0" fillId="0" borderId="18" xfId="0" applyBorder="1"/>
    <xf numFmtId="0" fontId="6" fillId="0" borderId="17" xfId="0" applyFont="1" applyBorder="1" applyAlignment="1">
      <alignment vertical="center"/>
    </xf>
    <xf numFmtId="0" fontId="0" fillId="0" borderId="17" xfId="0" applyBorder="1"/>
    <xf numFmtId="0" fontId="6" fillId="0" borderId="17" xfId="0" applyFont="1" applyBorder="1"/>
    <xf numFmtId="0" fontId="0" fillId="0" borderId="17" xfId="0" applyBorder="1" applyAlignment="1">
      <alignment horizontal="left" wrapText="1"/>
    </xf>
    <xf numFmtId="0" fontId="0" fillId="0" borderId="18" xfId="0" applyBorder="1" applyAlignment="1">
      <alignment horizontal="left" wrapText="1"/>
    </xf>
    <xf numFmtId="0" fontId="6"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7" xfId="0" applyFont="1" applyBorder="1" applyAlignment="1">
      <alignment horizontal="left" vertical="center" wrapText="1"/>
    </xf>
    <xf numFmtId="0" fontId="0" fillId="0" borderId="17" xfId="0" applyBorder="1" applyAlignment="1">
      <alignment vertical="center" wrapText="1"/>
    </xf>
    <xf numFmtId="0" fontId="0" fillId="0" borderId="19" xfId="0" applyBorder="1"/>
    <xf numFmtId="0" fontId="0" fillId="0" borderId="20" xfId="0" applyBorder="1"/>
    <xf numFmtId="0" fontId="2" fillId="0" borderId="0" xfId="0" applyFont="1" applyAlignment="1">
      <alignment horizontal="left" vertical="center" wrapText="1"/>
    </xf>
    <xf numFmtId="0" fontId="2" fillId="2" borderId="1" xfId="0" applyFont="1" applyFill="1" applyBorder="1" applyAlignment="1">
      <alignment wrapText="1"/>
    </xf>
    <xf numFmtId="0" fontId="2" fillId="2" borderId="1" xfId="0" applyFont="1" applyFill="1" applyBorder="1"/>
    <xf numFmtId="0" fontId="2" fillId="2" borderId="1" xfId="0" applyFont="1" applyFill="1" applyBorder="1" applyAlignment="1">
      <alignment horizontal="right"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0" xfId="0" quotePrefix="1" applyFont="1"/>
    <xf numFmtId="0" fontId="2" fillId="0" borderId="1" xfId="0" applyFont="1" applyBorder="1" applyAlignment="1">
      <alignment horizontal="center"/>
    </xf>
    <xf numFmtId="0" fontId="13" fillId="0" borderId="0" xfId="0" quotePrefix="1" applyFont="1" applyAlignment="1">
      <alignment horizontal="left"/>
    </xf>
    <xf numFmtId="0" fontId="14" fillId="0" borderId="0" xfId="0" applyFont="1"/>
    <xf numFmtId="0" fontId="14" fillId="0" borderId="1" xfId="0" applyFont="1" applyBorder="1" applyAlignment="1">
      <alignment horizontal="center"/>
    </xf>
    <xf numFmtId="0" fontId="2" fillId="0" borderId="0" xfId="0" applyFont="1"/>
    <xf numFmtId="0" fontId="2" fillId="0" borderId="0" xfId="0" applyFont="1" applyAlignment="1">
      <alignment horizontal="left"/>
    </xf>
    <xf numFmtId="44" fontId="2" fillId="0" borderId="0" xfId="1" applyFont="1" applyBorder="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left" wrapText="1"/>
    </xf>
    <xf numFmtId="0" fontId="2" fillId="0" borderId="0" xfId="0" quotePrefix="1" applyFont="1" applyAlignment="1">
      <alignment wrapText="1"/>
    </xf>
    <xf numFmtId="0" fontId="2" fillId="0" borderId="0" xfId="0" quotePrefix="1" applyFont="1" applyAlignment="1">
      <alignment horizontal="left" wrapText="1"/>
    </xf>
    <xf numFmtId="44" fontId="2" fillId="3" borderId="1" xfId="4" applyFont="1" applyFill="1" applyBorder="1" applyProtection="1">
      <protection locked="0"/>
    </xf>
    <xf numFmtId="10" fontId="2" fillId="3" borderId="1" xfId="4" applyNumberFormat="1" applyFont="1" applyFill="1" applyBorder="1" applyProtection="1">
      <protection locked="0"/>
    </xf>
    <xf numFmtId="0" fontId="2" fillId="0" borderId="0" xfId="0" applyFont="1" applyAlignment="1">
      <alignment vertical="top" wrapText="1"/>
    </xf>
    <xf numFmtId="0" fontId="2" fillId="0" borderId="5" xfId="0" applyFont="1" applyBorder="1" applyAlignment="1">
      <alignment horizontal="left"/>
    </xf>
    <xf numFmtId="44" fontId="2" fillId="0" borderId="0" xfId="1" applyFont="1"/>
    <xf numFmtId="0" fontId="2" fillId="0" borderId="11" xfId="0" applyFont="1" applyBorder="1" applyAlignment="1">
      <alignment horizontal="left"/>
    </xf>
    <xf numFmtId="0" fontId="2" fillId="0" borderId="13" xfId="0" applyFont="1" applyBorder="1" applyAlignment="1">
      <alignment horizontal="left"/>
    </xf>
    <xf numFmtId="0" fontId="8" fillId="5" borderId="7" xfId="0" applyFont="1" applyFill="1" applyBorder="1" applyAlignment="1">
      <alignment horizontal="left" vertical="center"/>
    </xf>
    <xf numFmtId="0" fontId="8" fillId="5" borderId="8" xfId="0" applyFont="1" applyFill="1" applyBorder="1" applyAlignment="1">
      <alignment horizontal="left" vertical="center"/>
    </xf>
    <xf numFmtId="0" fontId="8" fillId="5" borderId="11" xfId="0" applyFont="1" applyFill="1" applyBorder="1" applyAlignment="1">
      <alignment horizontal="left" vertical="center"/>
    </xf>
    <xf numFmtId="0" fontId="8" fillId="5" borderId="12" xfId="0" applyFont="1" applyFill="1" applyBorder="1" applyAlignment="1">
      <alignment horizontal="left" vertical="center"/>
    </xf>
    <xf numFmtId="0" fontId="8" fillId="5" borderId="13" xfId="0" applyFont="1" applyFill="1" applyBorder="1" applyAlignment="1">
      <alignment horizontal="left" vertical="center"/>
    </xf>
    <xf numFmtId="0" fontId="11" fillId="0" borderId="0" xfId="0" applyFont="1" applyAlignment="1">
      <alignment horizontal="left" vertical="top" wrapText="1"/>
    </xf>
    <xf numFmtId="0" fontId="0" fillId="0" borderId="18" xfId="0" applyBorder="1" applyAlignment="1">
      <alignment vertical="center" wrapText="1"/>
    </xf>
    <xf numFmtId="0" fontId="0" fillId="0" borderId="0" xfId="0" applyAlignment="1" applyProtection="1">
      <alignment wrapText="1"/>
      <protection locked="0"/>
    </xf>
    <xf numFmtId="0" fontId="11" fillId="0" borderId="0" xfId="0" applyFont="1"/>
    <xf numFmtId="0" fontId="2" fillId="0" borderId="11" xfId="0" applyFont="1" applyBorder="1"/>
    <xf numFmtId="0" fontId="2" fillId="0" borderId="13" xfId="0" applyFont="1" applyBorder="1"/>
    <xf numFmtId="0" fontId="11" fillId="0" borderId="0" xfId="0" applyFont="1" applyAlignment="1">
      <alignment horizontal="left" vertical="top" wrapText="1"/>
    </xf>
    <xf numFmtId="0" fontId="11" fillId="0" borderId="0" xfId="0" applyFont="1" applyAlignment="1">
      <alignment horizontal="left" vertical="top" wrapText="1"/>
    </xf>
    <xf numFmtId="0" fontId="8" fillId="5" borderId="13" xfId="0" applyFont="1" applyFill="1" applyBorder="1" applyAlignment="1">
      <alignment horizontal="left" vertical="center"/>
    </xf>
    <xf numFmtId="0" fontId="8" fillId="5" borderId="11" xfId="0" applyFont="1" applyFill="1" applyBorder="1" applyAlignment="1">
      <alignment vertical="center"/>
    </xf>
    <xf numFmtId="0" fontId="8" fillId="5" borderId="12" xfId="0" applyFont="1" applyFill="1" applyBorder="1" applyAlignment="1">
      <alignment vertical="center"/>
    </xf>
    <xf numFmtId="0" fontId="13" fillId="0" borderId="5" xfId="0" applyFont="1" applyBorder="1" applyAlignment="1">
      <alignment horizontal="left"/>
    </xf>
    <xf numFmtId="0" fontId="15" fillId="0" borderId="0" xfId="0" applyFont="1"/>
    <xf numFmtId="44" fontId="14" fillId="3" borderId="1" xfId="4" applyFont="1" applyFill="1" applyBorder="1" applyProtection="1">
      <protection locked="0"/>
    </xf>
    <xf numFmtId="0" fontId="14" fillId="0" borderId="0" xfId="0" applyFont="1" applyAlignment="1">
      <alignment horizontal="left"/>
    </xf>
    <xf numFmtId="0" fontId="1" fillId="0" borderId="1" xfId="0" applyFont="1" applyBorder="1"/>
    <xf numFmtId="0" fontId="1" fillId="0" borderId="1" xfId="0" applyFont="1" applyBorder="1" applyAlignment="1">
      <alignment horizontal="center"/>
    </xf>
    <xf numFmtId="0" fontId="8" fillId="5" borderId="8" xfId="0" applyFont="1" applyFill="1" applyBorder="1" applyAlignment="1">
      <alignment horizontal="center" vertical="center"/>
    </xf>
    <xf numFmtId="44" fontId="14" fillId="0" borderId="0" xfId="1" applyFont="1" applyBorder="1"/>
    <xf numFmtId="44" fontId="6" fillId="4" borderId="1" xfId="0" applyNumberFormat="1" applyFont="1" applyFill="1" applyBorder="1" applyAlignment="1">
      <alignment horizontal="center"/>
    </xf>
    <xf numFmtId="44" fontId="8" fillId="6" borderId="1" xfId="0" applyNumberFormat="1" applyFont="1" applyFill="1" applyBorder="1" applyAlignment="1">
      <alignment horizontal="center"/>
    </xf>
    <xf numFmtId="44" fontId="11" fillId="0" borderId="0" xfId="0" applyNumberFormat="1" applyFont="1"/>
    <xf numFmtId="44" fontId="2" fillId="0" borderId="1" xfId="4" applyFont="1" applyFill="1" applyBorder="1" applyProtection="1"/>
    <xf numFmtId="0" fontId="2" fillId="0" borderId="1" xfId="0" applyFont="1" applyBorder="1" applyAlignment="1" applyProtection="1">
      <alignment horizontal="left"/>
    </xf>
    <xf numFmtId="3" fontId="14" fillId="0" borderId="1" xfId="0" applyNumberFormat="1" applyFont="1" applyBorder="1" applyAlignment="1" applyProtection="1">
      <alignment horizontal="center"/>
    </xf>
    <xf numFmtId="0" fontId="2" fillId="0" borderId="1" xfId="0" applyFont="1" applyBorder="1" applyAlignment="1" applyProtection="1">
      <alignment horizontal="center"/>
    </xf>
    <xf numFmtId="44" fontId="14" fillId="0" borderId="1" xfId="4" applyFont="1" applyFill="1" applyBorder="1" applyProtection="1"/>
    <xf numFmtId="0" fontId="14" fillId="0" borderId="1" xfId="0" applyFont="1" applyBorder="1" applyAlignment="1" applyProtection="1">
      <alignment horizontal="center"/>
    </xf>
    <xf numFmtId="44" fontId="2" fillId="0" borderId="1" xfId="1" applyFont="1" applyBorder="1" applyProtection="1"/>
    <xf numFmtId="44" fontId="2" fillId="0" borderId="10" xfId="1" applyFont="1" applyBorder="1" applyProtection="1"/>
    <xf numFmtId="0" fontId="14" fillId="0" borderId="1" xfId="0" applyFont="1" applyBorder="1" applyAlignment="1" applyProtection="1">
      <alignment horizontal="left"/>
    </xf>
    <xf numFmtId="44" fontId="12" fillId="0" borderId="22" xfId="1" applyFont="1" applyFill="1" applyBorder="1" applyProtection="1"/>
    <xf numFmtId="0" fontId="0" fillId="0" borderId="0" xfId="0" applyAlignment="1" applyProtection="1">
      <protection locked="0"/>
    </xf>
    <xf numFmtId="0" fontId="0" fillId="0" borderId="20" xfId="0" applyBorder="1" applyAlignment="1" applyProtection="1">
      <protection locked="0"/>
    </xf>
    <xf numFmtId="0" fontId="0" fillId="0" borderId="18" xfId="0" applyBorder="1" applyAlignment="1" applyProtection="1">
      <alignment wrapText="1"/>
    </xf>
    <xf numFmtId="0" fontId="0" fillId="0" borderId="18" xfId="0" applyBorder="1" applyAlignment="1" applyProtection="1">
      <alignment vertical="center" wrapText="1"/>
    </xf>
    <xf numFmtId="0" fontId="0" fillId="0" borderId="21" xfId="0" applyBorder="1" applyAlignment="1" applyProtection="1">
      <alignment wrapText="1"/>
    </xf>
    <xf numFmtId="0" fontId="7" fillId="0" borderId="0" xfId="0" applyFont="1" applyBorder="1"/>
    <xf numFmtId="0" fontId="2" fillId="0" borderId="0" xfId="0" quotePrefix="1" applyFont="1" applyAlignment="1">
      <alignment horizontal="left" wrapText="1"/>
    </xf>
    <xf numFmtId="0" fontId="1" fillId="0" borderId="0" xfId="0" applyFont="1"/>
    <xf numFmtId="0" fontId="11" fillId="0" borderId="0" xfId="0" applyFont="1" applyAlignment="1">
      <alignment horizontal="left" vertical="top" wrapText="1"/>
    </xf>
    <xf numFmtId="0" fontId="8" fillId="5" borderId="11" xfId="0" applyFont="1" applyFill="1" applyBorder="1" applyAlignment="1">
      <alignment horizontal="left" vertical="center"/>
    </xf>
    <xf numFmtId="0" fontId="8" fillId="5" borderId="12" xfId="0" applyFont="1" applyFill="1" applyBorder="1" applyAlignment="1">
      <alignment horizontal="left" vertical="center"/>
    </xf>
    <xf numFmtId="0" fontId="2" fillId="0" borderId="11" xfId="0" applyFont="1" applyBorder="1" applyAlignment="1">
      <alignment horizontal="left"/>
    </xf>
    <xf numFmtId="0" fontId="2" fillId="0" borderId="13" xfId="0" applyFont="1" applyBorder="1" applyAlignment="1">
      <alignment horizontal="left"/>
    </xf>
    <xf numFmtId="0" fontId="11" fillId="0" borderId="0" xfId="0" applyFont="1" applyAlignment="1">
      <alignment horizontal="left" vertical="top" wrapText="1"/>
    </xf>
    <xf numFmtId="0" fontId="8" fillId="5" borderId="13" xfId="0" applyFont="1" applyFill="1" applyBorder="1" applyAlignment="1">
      <alignment horizontal="left" vertical="center"/>
    </xf>
    <xf numFmtId="0" fontId="1" fillId="0" borderId="1" xfId="0" applyFont="1" applyBorder="1" applyAlignment="1" applyProtection="1">
      <alignment horizontal="center"/>
    </xf>
    <xf numFmtId="0" fontId="1" fillId="7" borderId="1" xfId="0" applyFont="1" applyFill="1" applyBorder="1" applyAlignment="1" applyProtection="1">
      <alignment horizontal="center"/>
    </xf>
    <xf numFmtId="0" fontId="10" fillId="0" borderId="17" xfId="0" applyFont="1" applyBorder="1" applyAlignment="1">
      <alignment horizontal="left" vertical="center" wrapText="1"/>
    </xf>
    <xf numFmtId="0" fontId="10" fillId="0" borderId="0" xfId="0" applyFont="1" applyAlignment="1">
      <alignment horizontal="left" vertical="center" wrapText="1"/>
    </xf>
    <xf numFmtId="0" fontId="10" fillId="0" borderId="18" xfId="0" applyFont="1"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7" xfId="0" applyBorder="1" applyAlignment="1">
      <alignment horizontal="left" wrapText="1"/>
    </xf>
    <xf numFmtId="0" fontId="0" fillId="0" borderId="0" xfId="0" applyAlignment="1">
      <alignment horizontal="left" wrapText="1"/>
    </xf>
    <xf numFmtId="0" fontId="0" fillId="0" borderId="18" xfId="0" applyBorder="1" applyAlignment="1">
      <alignment horizontal="left" wrapText="1"/>
    </xf>
    <xf numFmtId="0" fontId="12" fillId="0" borderId="11" xfId="0" applyFont="1" applyBorder="1" applyAlignment="1" applyProtection="1">
      <alignment horizontal="left" vertical="center"/>
    </xf>
    <xf numFmtId="0" fontId="12" fillId="0" borderId="12" xfId="0" applyFont="1" applyBorder="1" applyAlignment="1" applyProtection="1">
      <alignment horizontal="left" vertical="center"/>
    </xf>
    <xf numFmtId="0" fontId="12" fillId="0" borderId="13" xfId="0" applyFont="1" applyBorder="1" applyAlignment="1" applyProtection="1">
      <alignment horizontal="left" vertical="center"/>
    </xf>
    <xf numFmtId="0" fontId="2" fillId="0" borderId="11"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4" fillId="0" borderId="11" xfId="0" applyFont="1" applyBorder="1" applyAlignment="1">
      <alignment horizontal="left"/>
    </xf>
    <xf numFmtId="0" fontId="14" fillId="0" borderId="12" xfId="0" applyFont="1" applyBorder="1" applyAlignment="1">
      <alignment horizontal="left"/>
    </xf>
    <xf numFmtId="0" fontId="14" fillId="0" borderId="13" xfId="0" applyFont="1" applyBorder="1" applyAlignment="1">
      <alignment horizontal="left"/>
    </xf>
    <xf numFmtId="0" fontId="1" fillId="0" borderId="11" xfId="0" applyFont="1" applyBorder="1" applyAlignment="1">
      <alignment horizontal="left"/>
    </xf>
    <xf numFmtId="0" fontId="11" fillId="0" borderId="0" xfId="0" applyFont="1" applyAlignment="1">
      <alignment horizontal="left" vertical="top" wrapText="1"/>
    </xf>
    <xf numFmtId="0" fontId="8" fillId="5" borderId="11" xfId="0" applyFont="1" applyFill="1" applyBorder="1" applyAlignment="1">
      <alignment horizontal="left" vertical="center"/>
    </xf>
    <xf numFmtId="0" fontId="8" fillId="5" borderId="12" xfId="0" applyFont="1" applyFill="1" applyBorder="1" applyAlignment="1">
      <alignment horizontal="left" vertical="center"/>
    </xf>
    <xf numFmtId="0" fontId="8" fillId="5" borderId="13" xfId="0" applyFont="1" applyFill="1" applyBorder="1" applyAlignment="1">
      <alignment horizontal="left" vertical="center"/>
    </xf>
    <xf numFmtId="0" fontId="1" fillId="0" borderId="1" xfId="0" applyFont="1" applyBorder="1" applyAlignment="1">
      <alignment horizontal="left"/>
    </xf>
    <xf numFmtId="0" fontId="2" fillId="0" borderId="1" xfId="0" applyFont="1" applyBorder="1" applyAlignment="1">
      <alignment horizontal="left"/>
    </xf>
    <xf numFmtId="0" fontId="1" fillId="7" borderId="11" xfId="0" applyFont="1" applyFill="1" applyBorder="1" applyAlignment="1">
      <alignment horizontal="left"/>
    </xf>
    <xf numFmtId="0" fontId="2" fillId="7" borderId="12" xfId="0" applyFont="1" applyFill="1" applyBorder="1" applyAlignment="1">
      <alignment horizontal="left"/>
    </xf>
    <xf numFmtId="0" fontId="2" fillId="7" borderId="13" xfId="0" applyFont="1" applyFill="1" applyBorder="1" applyAlignment="1">
      <alignment horizontal="left"/>
    </xf>
    <xf numFmtId="0" fontId="1" fillId="7" borderId="1" xfId="0" applyFont="1" applyFill="1" applyBorder="1" applyAlignment="1">
      <alignment horizontal="left"/>
    </xf>
    <xf numFmtId="0" fontId="2" fillId="7" borderId="1" xfId="0" applyFont="1" applyFill="1" applyBorder="1" applyAlignment="1">
      <alignment horizontal="left"/>
    </xf>
    <xf numFmtId="0" fontId="6" fillId="0" borderId="2" xfId="0" quotePrefix="1" applyFont="1" applyBorder="1" applyAlignment="1">
      <alignment horizontal="left" wrapText="1"/>
    </xf>
    <xf numFmtId="0" fontId="6" fillId="0" borderId="3" xfId="0" quotePrefix="1" applyFont="1" applyBorder="1" applyAlignment="1">
      <alignment horizontal="left" wrapText="1"/>
    </xf>
    <xf numFmtId="0" fontId="6" fillId="0" borderId="4" xfId="0" quotePrefix="1" applyFont="1" applyBorder="1" applyAlignment="1">
      <alignment horizontal="left" wrapText="1"/>
    </xf>
    <xf numFmtId="0" fontId="2" fillId="0" borderId="5" xfId="0" quotePrefix="1" applyFont="1" applyBorder="1" applyAlignment="1">
      <alignment horizontal="left" wrapText="1"/>
    </xf>
    <xf numFmtId="0" fontId="2" fillId="0" borderId="0" xfId="0" quotePrefix="1" applyFont="1" applyAlignment="1">
      <alignment horizontal="left" wrapText="1"/>
    </xf>
    <xf numFmtId="0" fontId="2" fillId="0" borderId="6" xfId="0" quotePrefix="1" applyFont="1" applyBorder="1" applyAlignment="1">
      <alignment horizontal="left" wrapText="1"/>
    </xf>
    <xf numFmtId="0" fontId="2" fillId="0" borderId="5" xfId="0" quotePrefix="1" applyFont="1" applyFill="1" applyBorder="1" applyAlignment="1">
      <alignment horizontal="left" wrapText="1"/>
    </xf>
    <xf numFmtId="0" fontId="2" fillId="0" borderId="0" xfId="0" quotePrefix="1" applyFont="1" applyFill="1" applyAlignment="1">
      <alignment horizontal="left" wrapText="1"/>
    </xf>
    <xf numFmtId="0" fontId="2" fillId="0" borderId="6" xfId="0" quotePrefix="1" applyFont="1" applyFill="1" applyBorder="1" applyAlignment="1">
      <alignment horizontal="left" wrapText="1"/>
    </xf>
    <xf numFmtId="0" fontId="11" fillId="0" borderId="3" xfId="0" applyFont="1" applyBorder="1" applyAlignment="1">
      <alignment horizontal="left" vertical="top" wrapText="1"/>
    </xf>
    <xf numFmtId="0" fontId="1" fillId="0" borderId="12" xfId="0" applyFont="1" applyBorder="1" applyAlignment="1">
      <alignment horizontal="left"/>
    </xf>
    <xf numFmtId="0" fontId="1" fillId="0" borderId="13" xfId="0" applyFont="1" applyBorder="1" applyAlignment="1">
      <alignment horizontal="left"/>
    </xf>
    <xf numFmtId="0" fontId="1" fillId="0" borderId="5" xfId="0" quotePrefix="1" applyFont="1" applyBorder="1" applyAlignment="1">
      <alignment horizontal="left" wrapText="1"/>
    </xf>
    <xf numFmtId="0" fontId="2" fillId="0" borderId="7" xfId="0" quotePrefix="1" applyFont="1" applyBorder="1" applyAlignment="1">
      <alignment horizontal="left" wrapText="1"/>
    </xf>
    <xf numFmtId="0" fontId="2" fillId="0" borderId="8" xfId="0" quotePrefix="1" applyFont="1" applyBorder="1" applyAlignment="1">
      <alignment horizontal="left" wrapText="1"/>
    </xf>
    <xf numFmtId="0" fontId="2" fillId="0" borderId="9" xfId="0" quotePrefix="1" applyFont="1" applyBorder="1" applyAlignment="1">
      <alignment horizontal="left" wrapText="1"/>
    </xf>
    <xf numFmtId="0" fontId="1"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167" fontId="8" fillId="5" borderId="0" xfId="0" applyNumberFormat="1" applyFont="1" applyFill="1" applyAlignment="1" applyProtection="1">
      <alignment horizontal="left" vertical="center"/>
      <protection locked="0"/>
    </xf>
  </cellXfs>
  <cellStyles count="5">
    <cellStyle name="Komma 2" xfId="3" xr:uid="{00000000-0005-0000-0000-000000000000}"/>
    <cellStyle name="Standaard" xfId="0" builtinId="0"/>
    <cellStyle name="Standaard 2" xfId="2" xr:uid="{00000000-0005-0000-0000-000002000000}"/>
    <cellStyle name="Valuta" xfId="1" builtinId="4"/>
    <cellStyle name="Valuta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1590215</xdr:colOff>
      <xdr:row>0</xdr:row>
      <xdr:rowOff>179510</xdr:rowOff>
    </xdr:from>
    <xdr:to>
      <xdr:col>4</xdr:col>
      <xdr:colOff>2416403</xdr:colOff>
      <xdr:row>4</xdr:row>
      <xdr:rowOff>60049</xdr:rowOff>
    </xdr:to>
    <xdr:pic>
      <xdr:nvPicPr>
        <xdr:cNvPr id="2" name="Afbeelding 1">
          <a:extLst>
            <a:ext uri="{FF2B5EF4-FFF2-40B4-BE49-F238E27FC236}">
              <a16:creationId xmlns:a16="http://schemas.microsoft.com/office/drawing/2014/main" id="{5BD6EE81-EF7A-40B5-8BBA-04FEADE8A3B0}"/>
            </a:ext>
          </a:extLst>
        </xdr:cNvPr>
        <xdr:cNvPicPr>
          <a:picLocks noChangeAspect="1"/>
        </xdr:cNvPicPr>
      </xdr:nvPicPr>
      <xdr:blipFill>
        <a:blip xmlns:r="http://schemas.openxmlformats.org/officeDocument/2006/relationships" r:embed="rId1"/>
        <a:stretch>
          <a:fillRect/>
        </a:stretch>
      </xdr:blipFill>
      <xdr:spPr>
        <a:xfrm>
          <a:off x="8572454" y="179510"/>
          <a:ext cx="826188" cy="7895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506895</xdr:colOff>
      <xdr:row>0</xdr:row>
      <xdr:rowOff>173934</xdr:rowOff>
    </xdr:from>
    <xdr:to>
      <xdr:col>8</xdr:col>
      <xdr:colOff>1403085</xdr:colOff>
      <xdr:row>5</xdr:row>
      <xdr:rowOff>34119</xdr:rowOff>
    </xdr:to>
    <xdr:pic>
      <xdr:nvPicPr>
        <xdr:cNvPr id="6" name="Afbeelding 5">
          <a:extLst>
            <a:ext uri="{FF2B5EF4-FFF2-40B4-BE49-F238E27FC236}">
              <a16:creationId xmlns:a16="http://schemas.microsoft.com/office/drawing/2014/main" id="{9FE4A6AE-CA88-4765-8B29-68593A9F5EAC}"/>
            </a:ext>
          </a:extLst>
        </xdr:cNvPr>
        <xdr:cNvPicPr>
          <a:picLocks noChangeAspect="1"/>
        </xdr:cNvPicPr>
      </xdr:nvPicPr>
      <xdr:blipFill>
        <a:blip xmlns:r="http://schemas.openxmlformats.org/officeDocument/2006/relationships" r:embed="rId1"/>
        <a:stretch>
          <a:fillRect/>
        </a:stretch>
      </xdr:blipFill>
      <xdr:spPr>
        <a:xfrm>
          <a:off x="9574695" y="173934"/>
          <a:ext cx="896190" cy="8126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506895</xdr:colOff>
      <xdr:row>0</xdr:row>
      <xdr:rowOff>173934</xdr:rowOff>
    </xdr:from>
    <xdr:to>
      <xdr:col>8</xdr:col>
      <xdr:colOff>1403085</xdr:colOff>
      <xdr:row>5</xdr:row>
      <xdr:rowOff>34119</xdr:rowOff>
    </xdr:to>
    <xdr:pic>
      <xdr:nvPicPr>
        <xdr:cNvPr id="2" name="Afbeelding 1">
          <a:extLst>
            <a:ext uri="{FF2B5EF4-FFF2-40B4-BE49-F238E27FC236}">
              <a16:creationId xmlns:a16="http://schemas.microsoft.com/office/drawing/2014/main" id="{310B7865-B03F-4252-8901-DEC078DF65FC}"/>
            </a:ext>
          </a:extLst>
        </xdr:cNvPr>
        <xdr:cNvPicPr>
          <a:picLocks noChangeAspect="1"/>
        </xdr:cNvPicPr>
      </xdr:nvPicPr>
      <xdr:blipFill>
        <a:blip xmlns:r="http://schemas.openxmlformats.org/officeDocument/2006/relationships" r:embed="rId1"/>
        <a:stretch>
          <a:fillRect/>
        </a:stretch>
      </xdr:blipFill>
      <xdr:spPr>
        <a:xfrm>
          <a:off x="11003445" y="173934"/>
          <a:ext cx="896190" cy="8126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506895</xdr:colOff>
      <xdr:row>0</xdr:row>
      <xdr:rowOff>173934</xdr:rowOff>
    </xdr:from>
    <xdr:to>
      <xdr:col>8</xdr:col>
      <xdr:colOff>1403085</xdr:colOff>
      <xdr:row>5</xdr:row>
      <xdr:rowOff>34119</xdr:rowOff>
    </xdr:to>
    <xdr:pic>
      <xdr:nvPicPr>
        <xdr:cNvPr id="2" name="Afbeelding 1">
          <a:extLst>
            <a:ext uri="{FF2B5EF4-FFF2-40B4-BE49-F238E27FC236}">
              <a16:creationId xmlns:a16="http://schemas.microsoft.com/office/drawing/2014/main" id="{84A6016C-7E1F-4DA2-9DD6-BD7996C35901}"/>
            </a:ext>
          </a:extLst>
        </xdr:cNvPr>
        <xdr:cNvPicPr>
          <a:picLocks noChangeAspect="1"/>
        </xdr:cNvPicPr>
      </xdr:nvPicPr>
      <xdr:blipFill>
        <a:blip xmlns:r="http://schemas.openxmlformats.org/officeDocument/2006/relationships" r:embed="rId1"/>
        <a:stretch>
          <a:fillRect/>
        </a:stretch>
      </xdr:blipFill>
      <xdr:spPr>
        <a:xfrm>
          <a:off x="11003445" y="173934"/>
          <a:ext cx="896190" cy="8126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506895</xdr:colOff>
      <xdr:row>0</xdr:row>
      <xdr:rowOff>173934</xdr:rowOff>
    </xdr:from>
    <xdr:to>
      <xdr:col>8</xdr:col>
      <xdr:colOff>1403085</xdr:colOff>
      <xdr:row>5</xdr:row>
      <xdr:rowOff>34119</xdr:rowOff>
    </xdr:to>
    <xdr:pic>
      <xdr:nvPicPr>
        <xdr:cNvPr id="2" name="Afbeelding 1">
          <a:extLst>
            <a:ext uri="{FF2B5EF4-FFF2-40B4-BE49-F238E27FC236}">
              <a16:creationId xmlns:a16="http://schemas.microsoft.com/office/drawing/2014/main" id="{D8EDBA09-77D3-4151-AA8F-80957B54EF99}"/>
            </a:ext>
          </a:extLst>
        </xdr:cNvPr>
        <xdr:cNvPicPr>
          <a:picLocks noChangeAspect="1"/>
        </xdr:cNvPicPr>
      </xdr:nvPicPr>
      <xdr:blipFill>
        <a:blip xmlns:r="http://schemas.openxmlformats.org/officeDocument/2006/relationships" r:embed="rId1"/>
        <a:stretch>
          <a:fillRect/>
        </a:stretch>
      </xdr:blipFill>
      <xdr:spPr>
        <a:xfrm>
          <a:off x="11003445" y="173934"/>
          <a:ext cx="896190" cy="81268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0301-734B-4C0B-9F19-B0287E14885D}">
  <sheetPr>
    <tabColor theme="6"/>
    <pageSetUpPr fitToPage="1"/>
  </sheetPr>
  <dimension ref="B1:F42"/>
  <sheetViews>
    <sheetView showGridLines="0" tabSelected="1" zoomScaleNormal="100" workbookViewId="0">
      <selection activeCell="B1" sqref="B1"/>
    </sheetView>
  </sheetViews>
  <sheetFormatPr defaultRowHeight="12.75" x14ac:dyDescent="0.2"/>
  <cols>
    <col min="1" max="1" width="1" customWidth="1"/>
    <col min="2" max="3" width="22.625" customWidth="1"/>
    <col min="4" max="4" width="37.375" customWidth="1"/>
    <col min="5" max="5" width="35.625" customWidth="1"/>
  </cols>
  <sheetData>
    <row r="1" spans="2:6" ht="18.75" x14ac:dyDescent="0.3">
      <c r="B1" s="12" t="s">
        <v>57</v>
      </c>
      <c r="C1" s="13"/>
      <c r="D1" s="13"/>
      <c r="E1" s="14"/>
    </row>
    <row r="2" spans="2:6" ht="18.75" x14ac:dyDescent="0.3">
      <c r="B2" s="15"/>
      <c r="C2" s="96"/>
      <c r="D2" s="96"/>
      <c r="E2" s="16"/>
    </row>
    <row r="3" spans="2:6" ht="18.75" x14ac:dyDescent="0.3">
      <c r="B3" s="15"/>
      <c r="C3" s="1"/>
      <c r="D3" s="1"/>
      <c r="E3" s="16"/>
    </row>
    <row r="4" spans="2:6" ht="15" customHeight="1" x14ac:dyDescent="0.2">
      <c r="B4" s="17" t="s">
        <v>0</v>
      </c>
      <c r="C4" s="2" t="s">
        <v>44</v>
      </c>
      <c r="E4" s="16"/>
    </row>
    <row r="5" spans="2:6" ht="15" customHeight="1" x14ac:dyDescent="0.2">
      <c r="B5" s="17" t="s">
        <v>1</v>
      </c>
      <c r="C5" s="2" t="s">
        <v>2</v>
      </c>
      <c r="E5" s="16"/>
    </row>
    <row r="6" spans="2:6" ht="15" customHeight="1" x14ac:dyDescent="0.2">
      <c r="B6" s="17" t="s">
        <v>3</v>
      </c>
      <c r="C6" s="2" t="s">
        <v>4</v>
      </c>
      <c r="E6" s="16"/>
    </row>
    <row r="7" spans="2:6" ht="15" customHeight="1" x14ac:dyDescent="0.2">
      <c r="B7" s="17" t="s">
        <v>5</v>
      </c>
      <c r="C7" s="156">
        <v>45961</v>
      </c>
      <c r="E7" s="16"/>
    </row>
    <row r="8" spans="2:6" ht="15" customHeight="1" x14ac:dyDescent="0.2">
      <c r="B8" s="18"/>
      <c r="E8" s="16"/>
    </row>
    <row r="9" spans="2:6" ht="15" customHeight="1" x14ac:dyDescent="0.2">
      <c r="B9" s="18"/>
      <c r="E9" s="16"/>
    </row>
    <row r="10" spans="2:6" ht="15" customHeight="1" x14ac:dyDescent="0.2">
      <c r="B10" s="19" t="s">
        <v>63</v>
      </c>
      <c r="C10" s="3"/>
      <c r="D10" s="78">
        <f>+'b. Prijzenblad perceel 1'!F48</f>
        <v>0</v>
      </c>
      <c r="E10" s="16"/>
    </row>
    <row r="11" spans="2:6" ht="15" customHeight="1" x14ac:dyDescent="0.2">
      <c r="B11" s="19" t="s">
        <v>64</v>
      </c>
      <c r="C11" s="3"/>
      <c r="D11" s="78">
        <f>+'c. Prijzenblad perceel 2'!F48</f>
        <v>0</v>
      </c>
      <c r="E11" s="16"/>
    </row>
    <row r="12" spans="2:6" ht="15" customHeight="1" x14ac:dyDescent="0.2">
      <c r="B12" s="19" t="s">
        <v>65</v>
      </c>
      <c r="C12" s="3"/>
      <c r="D12" s="78">
        <f>+'d. Prijzenblad perceel 3'!F48</f>
        <v>0</v>
      </c>
      <c r="E12" s="16"/>
    </row>
    <row r="13" spans="2:6" ht="15" customHeight="1" x14ac:dyDescent="0.2">
      <c r="B13" s="19" t="s">
        <v>66</v>
      </c>
      <c r="C13" s="3"/>
      <c r="D13" s="78">
        <f>+'e. Prijzenblad perceel 4'!F48</f>
        <v>0</v>
      </c>
      <c r="E13" s="16"/>
    </row>
    <row r="14" spans="2:6" ht="15" customHeight="1" x14ac:dyDescent="0.2">
      <c r="B14" s="19" t="s">
        <v>58</v>
      </c>
      <c r="C14" s="3"/>
      <c r="D14" s="79">
        <f>SUM(D10:D13)</f>
        <v>0</v>
      </c>
      <c r="E14" s="16"/>
      <c r="F14" s="71"/>
    </row>
    <row r="15" spans="2:6" ht="15" customHeight="1" x14ac:dyDescent="0.2">
      <c r="B15" s="19"/>
      <c r="C15" s="3"/>
      <c r="D15" s="80"/>
      <c r="E15" s="16"/>
    </row>
    <row r="16" spans="2:6" ht="15" customHeight="1" x14ac:dyDescent="0.2">
      <c r="B16" s="18"/>
      <c r="E16" s="16"/>
    </row>
    <row r="17" spans="2:5" ht="15" customHeight="1" x14ac:dyDescent="0.2">
      <c r="B17" s="113" t="s">
        <v>6</v>
      </c>
      <c r="C17" s="114"/>
      <c r="D17" s="114"/>
      <c r="E17" s="115"/>
    </row>
    <row r="18" spans="2:5" ht="15" customHeight="1" x14ac:dyDescent="0.2">
      <c r="B18" s="20"/>
      <c r="C18" s="11"/>
      <c r="D18" s="11"/>
      <c r="E18" s="21"/>
    </row>
    <row r="19" spans="2:5" ht="25.5" customHeight="1" x14ac:dyDescent="0.2">
      <c r="B19" s="113" t="s">
        <v>7</v>
      </c>
      <c r="C19" s="114"/>
      <c r="D19" s="114"/>
      <c r="E19" s="115"/>
    </row>
    <row r="20" spans="2:5" ht="25.5" customHeight="1" x14ac:dyDescent="0.2">
      <c r="B20" s="113" t="s">
        <v>8</v>
      </c>
      <c r="C20" s="114"/>
      <c r="D20" s="114"/>
      <c r="E20" s="115"/>
    </row>
    <row r="21" spans="2:5" ht="15" customHeight="1" x14ac:dyDescent="0.2">
      <c r="B21" s="113" t="s">
        <v>9</v>
      </c>
      <c r="C21" s="114"/>
      <c r="D21" s="114"/>
      <c r="E21" s="115"/>
    </row>
    <row r="22" spans="2:5" ht="15" customHeight="1" x14ac:dyDescent="0.2">
      <c r="B22" s="113" t="s">
        <v>10</v>
      </c>
      <c r="C22" s="114"/>
      <c r="D22" s="114"/>
      <c r="E22" s="115"/>
    </row>
    <row r="23" spans="2:5" ht="15" customHeight="1" x14ac:dyDescent="0.2">
      <c r="B23" s="108"/>
      <c r="C23" s="109"/>
      <c r="D23" s="109"/>
      <c r="E23" s="110"/>
    </row>
    <row r="24" spans="2:5" ht="15" customHeight="1" x14ac:dyDescent="0.2">
      <c r="B24" s="22" t="s">
        <v>11</v>
      </c>
      <c r="C24" s="4"/>
      <c r="D24" s="9"/>
      <c r="E24" s="23"/>
    </row>
    <row r="25" spans="2:5" ht="15" customHeight="1" x14ac:dyDescent="0.2">
      <c r="B25" s="24"/>
      <c r="C25" s="9"/>
      <c r="D25" s="9"/>
      <c r="E25" s="23"/>
    </row>
    <row r="26" spans="2:5" ht="15" customHeight="1" x14ac:dyDescent="0.2">
      <c r="B26" s="111" t="s">
        <v>12</v>
      </c>
      <c r="C26" s="112"/>
      <c r="D26" s="5"/>
      <c r="E26" s="60"/>
    </row>
    <row r="27" spans="2:5" ht="15" customHeight="1" x14ac:dyDescent="0.2">
      <c r="B27" s="25"/>
      <c r="C27" s="5"/>
      <c r="D27" s="91" t="s">
        <v>55</v>
      </c>
      <c r="E27" s="93"/>
    </row>
    <row r="28" spans="2:5" ht="15" customHeight="1" x14ac:dyDescent="0.2">
      <c r="B28" s="111" t="s">
        <v>13</v>
      </c>
      <c r="C28" s="112"/>
      <c r="D28" s="5"/>
      <c r="E28" s="94"/>
    </row>
    <row r="29" spans="2:5" ht="15" customHeight="1" x14ac:dyDescent="0.2">
      <c r="B29" s="25"/>
      <c r="C29" s="5"/>
      <c r="D29" s="91" t="s">
        <v>55</v>
      </c>
      <c r="E29" s="93"/>
    </row>
    <row r="30" spans="2:5" ht="15" customHeight="1" x14ac:dyDescent="0.2">
      <c r="B30" s="111" t="s">
        <v>14</v>
      </c>
      <c r="C30" s="112"/>
      <c r="D30" s="5"/>
      <c r="E30" s="94"/>
    </row>
    <row r="31" spans="2:5" ht="15" customHeight="1" x14ac:dyDescent="0.2">
      <c r="B31" s="25"/>
      <c r="C31" s="5"/>
      <c r="D31" s="91" t="s">
        <v>55</v>
      </c>
      <c r="E31" s="93"/>
    </row>
    <row r="32" spans="2:5" ht="15" customHeight="1" x14ac:dyDescent="0.2">
      <c r="B32" s="111" t="s">
        <v>15</v>
      </c>
      <c r="C32" s="112"/>
      <c r="D32" s="5"/>
      <c r="E32" s="94"/>
    </row>
    <row r="33" spans="2:5" ht="15" customHeight="1" x14ac:dyDescent="0.2">
      <c r="B33" s="25"/>
      <c r="C33" s="5"/>
      <c r="D33" s="91" t="s">
        <v>55</v>
      </c>
      <c r="E33" s="93"/>
    </row>
    <row r="34" spans="2:5" ht="15" customHeight="1" x14ac:dyDescent="0.2">
      <c r="B34" s="111" t="s">
        <v>16</v>
      </c>
      <c r="C34" s="112"/>
      <c r="D34" s="5"/>
      <c r="E34" s="94"/>
    </row>
    <row r="35" spans="2:5" ht="15" customHeight="1" x14ac:dyDescent="0.2">
      <c r="B35" s="25"/>
      <c r="C35" s="5"/>
      <c r="D35" s="91" t="s">
        <v>55</v>
      </c>
      <c r="E35" s="93"/>
    </row>
    <row r="36" spans="2:5" ht="15" customHeight="1" x14ac:dyDescent="0.2">
      <c r="B36" s="111" t="s">
        <v>5</v>
      </c>
      <c r="C36" s="112"/>
      <c r="D36" s="5"/>
      <c r="E36" s="94"/>
    </row>
    <row r="37" spans="2:5" ht="15" customHeight="1" x14ac:dyDescent="0.2">
      <c r="B37" s="25"/>
      <c r="C37" s="5"/>
      <c r="D37" s="91" t="s">
        <v>55</v>
      </c>
      <c r="E37" s="93"/>
    </row>
    <row r="38" spans="2:5" ht="15" customHeight="1" x14ac:dyDescent="0.2">
      <c r="B38" s="25"/>
      <c r="C38" s="5"/>
      <c r="D38" s="61"/>
      <c r="E38" s="93"/>
    </row>
    <row r="39" spans="2:5" ht="15" customHeight="1" x14ac:dyDescent="0.2">
      <c r="B39" s="25"/>
      <c r="C39" s="5"/>
      <c r="D39" s="61"/>
      <c r="E39" s="93"/>
    </row>
    <row r="40" spans="2:5" ht="15" customHeight="1" x14ac:dyDescent="0.2">
      <c r="B40" s="25"/>
      <c r="C40" s="5"/>
      <c r="D40" s="5"/>
      <c r="E40" s="93"/>
    </row>
    <row r="41" spans="2:5" ht="15" customHeight="1" x14ac:dyDescent="0.2">
      <c r="B41" s="111" t="s">
        <v>17</v>
      </c>
      <c r="C41" s="112"/>
      <c r="D41" s="61"/>
      <c r="E41" s="93"/>
    </row>
    <row r="42" spans="2:5" ht="15" customHeight="1" thickBot="1" x14ac:dyDescent="0.25">
      <c r="B42" s="26"/>
      <c r="C42" s="27"/>
      <c r="D42" s="92" t="s">
        <v>55</v>
      </c>
      <c r="E42" s="95"/>
    </row>
  </sheetData>
  <sheetProtection algorithmName="SHA-512" hashValue="ihEypcSSi6FfDU9uxOKCzYHWO0H4BXKe+uKZAECxZYoWWtGYW3tb/M6gKDs65rHJGpwtnr++TdZhVtdunCSyjg==" saltValue="2+jpAR1xgqOV355bwDcKnw==" spinCount="100000" sheet="1" objects="1" scenarios="1"/>
  <mergeCells count="13">
    <mergeCell ref="B30:C30"/>
    <mergeCell ref="B32:C32"/>
    <mergeCell ref="B34:C34"/>
    <mergeCell ref="B36:C36"/>
    <mergeCell ref="B41:C41"/>
    <mergeCell ref="B23:E23"/>
    <mergeCell ref="B26:C26"/>
    <mergeCell ref="B28:C28"/>
    <mergeCell ref="B17:E17"/>
    <mergeCell ref="B19:E19"/>
    <mergeCell ref="B20:E20"/>
    <mergeCell ref="B21:E21"/>
    <mergeCell ref="B22:E22"/>
  </mergeCells>
  <pageMargins left="0.7" right="0.7" top="0.75" bottom="0.75"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K54"/>
  <sheetViews>
    <sheetView showGridLines="0" zoomScaleNormal="100" workbookViewId="0">
      <selection activeCell="B1" sqref="B1"/>
    </sheetView>
  </sheetViews>
  <sheetFormatPr defaultRowHeight="12.75" x14ac:dyDescent="0.2"/>
  <cols>
    <col min="1" max="1" width="1.5" style="6" customWidth="1"/>
    <col min="2" max="2" width="8.375" style="6" customWidth="1"/>
    <col min="3" max="3" width="37.75" style="6" customWidth="1"/>
    <col min="4" max="4" width="15.625" style="6" customWidth="1"/>
    <col min="5" max="5" width="18.625" style="6" customWidth="1"/>
    <col min="6" max="6" width="18.625" style="7" customWidth="1"/>
    <col min="7" max="7" width="18.625" style="8" customWidth="1"/>
    <col min="8" max="9" width="18.625" style="6" customWidth="1"/>
    <col min="10" max="16384" width="9" style="6"/>
  </cols>
  <sheetData>
    <row r="1" spans="1:11" ht="15" customHeight="1" x14ac:dyDescent="0.2">
      <c r="A1" s="39"/>
      <c r="B1" s="2" t="s">
        <v>45</v>
      </c>
      <c r="C1" s="39"/>
      <c r="D1" s="39"/>
      <c r="E1" s="39"/>
      <c r="F1" s="40"/>
      <c r="G1" s="41"/>
      <c r="H1" s="39"/>
      <c r="I1" s="39"/>
      <c r="J1" s="39"/>
    </row>
    <row r="2" spans="1:11" ht="15" customHeight="1" x14ac:dyDescent="0.2">
      <c r="A2" s="39"/>
      <c r="B2" s="2"/>
      <c r="C2" s="39"/>
      <c r="D2" s="39"/>
      <c r="E2" s="39"/>
      <c r="F2" s="40"/>
      <c r="G2" s="41"/>
      <c r="H2" s="39"/>
      <c r="I2" s="39"/>
      <c r="J2" s="39"/>
    </row>
    <row r="3" spans="1:11" ht="15" customHeight="1" x14ac:dyDescent="0.2">
      <c r="A3" s="39"/>
      <c r="B3" s="42" t="s">
        <v>3</v>
      </c>
      <c r="C3" s="39" t="str">
        <f>+'a. Inschrijvingsbiljet'!C6</f>
        <v>P21-347</v>
      </c>
      <c r="D3" s="39"/>
      <c r="E3" s="39"/>
      <c r="F3" s="40"/>
      <c r="G3" s="41"/>
      <c r="H3" s="39"/>
      <c r="I3" s="39"/>
      <c r="J3" s="39"/>
    </row>
    <row r="4" spans="1:11" ht="15" customHeight="1" x14ac:dyDescent="0.2">
      <c r="A4" s="39"/>
      <c r="B4" s="42" t="s">
        <v>33</v>
      </c>
      <c r="C4" s="98" t="s">
        <v>59</v>
      </c>
      <c r="D4" s="39"/>
      <c r="E4" s="39"/>
      <c r="F4" s="40"/>
      <c r="G4" s="41"/>
      <c r="H4" s="39"/>
      <c r="I4" s="39"/>
      <c r="J4" s="39"/>
    </row>
    <row r="5" spans="1:11" ht="15" customHeight="1" x14ac:dyDescent="0.2">
      <c r="A5" s="39"/>
      <c r="B5" s="39"/>
      <c r="C5" s="39"/>
      <c r="D5" s="39"/>
      <c r="E5" s="39"/>
      <c r="F5" s="39"/>
      <c r="G5" s="39"/>
      <c r="H5" s="39"/>
      <c r="I5" s="43"/>
      <c r="J5" s="43"/>
    </row>
    <row r="6" spans="1:11" ht="15" customHeight="1" x14ac:dyDescent="0.2">
      <c r="A6" s="39"/>
      <c r="B6" s="44"/>
      <c r="C6" s="44"/>
      <c r="D6" s="44"/>
      <c r="E6" s="44"/>
      <c r="F6" s="44"/>
      <c r="G6" s="44"/>
      <c r="H6" s="44"/>
      <c r="I6" s="43"/>
      <c r="J6" s="43"/>
    </row>
    <row r="7" spans="1:11" ht="15" customHeight="1" x14ac:dyDescent="0.2">
      <c r="A7" s="39"/>
      <c r="B7" s="137" t="s">
        <v>18</v>
      </c>
      <c r="C7" s="138"/>
      <c r="D7" s="138"/>
      <c r="E7" s="138"/>
      <c r="F7" s="138"/>
      <c r="G7" s="138"/>
      <c r="H7" s="138"/>
      <c r="I7" s="139"/>
      <c r="J7" s="45"/>
    </row>
    <row r="8" spans="1:11" ht="15" customHeight="1" x14ac:dyDescent="0.2">
      <c r="A8" s="39"/>
      <c r="B8" s="140" t="s">
        <v>37</v>
      </c>
      <c r="C8" s="141"/>
      <c r="D8" s="141"/>
      <c r="E8" s="141"/>
      <c r="F8" s="141"/>
      <c r="G8" s="141"/>
      <c r="H8" s="141"/>
      <c r="I8" s="142"/>
      <c r="J8" s="45"/>
    </row>
    <row r="9" spans="1:11" ht="15" customHeight="1" x14ac:dyDescent="0.2">
      <c r="A9" s="39"/>
      <c r="B9" s="143" t="s">
        <v>32</v>
      </c>
      <c r="C9" s="144"/>
      <c r="D9" s="144"/>
      <c r="E9" s="144"/>
      <c r="F9" s="144"/>
      <c r="G9" s="144"/>
      <c r="H9" s="144"/>
      <c r="I9" s="145"/>
      <c r="J9" s="45"/>
    </row>
    <row r="10" spans="1:11" ht="15" customHeight="1" x14ac:dyDescent="0.2">
      <c r="A10" s="39"/>
      <c r="B10" s="140" t="s">
        <v>19</v>
      </c>
      <c r="C10" s="141"/>
      <c r="D10" s="141"/>
      <c r="E10" s="141"/>
      <c r="F10" s="141"/>
      <c r="G10" s="141"/>
      <c r="H10" s="141"/>
      <c r="I10" s="142"/>
      <c r="J10" s="45"/>
    </row>
    <row r="11" spans="1:11" ht="15" customHeight="1" x14ac:dyDescent="0.2">
      <c r="A11" s="39"/>
      <c r="B11" s="140" t="s">
        <v>20</v>
      </c>
      <c r="C11" s="141"/>
      <c r="D11" s="141"/>
      <c r="E11" s="141"/>
      <c r="F11" s="141"/>
      <c r="G11" s="141"/>
      <c r="H11" s="141"/>
      <c r="I11" s="142"/>
      <c r="J11" s="45"/>
    </row>
    <row r="12" spans="1:11" ht="15" customHeight="1" x14ac:dyDescent="0.2">
      <c r="A12" s="39"/>
      <c r="B12" s="149" t="s">
        <v>46</v>
      </c>
      <c r="C12" s="141"/>
      <c r="D12" s="141"/>
      <c r="E12" s="141"/>
      <c r="F12" s="141"/>
      <c r="G12" s="141"/>
      <c r="H12" s="141"/>
      <c r="I12" s="142"/>
      <c r="J12" s="45"/>
      <c r="K12" s="39"/>
    </row>
    <row r="13" spans="1:11" ht="15" customHeight="1" x14ac:dyDescent="0.2">
      <c r="A13" s="39"/>
      <c r="B13" s="150" t="s">
        <v>21</v>
      </c>
      <c r="C13" s="151"/>
      <c r="D13" s="151"/>
      <c r="E13" s="151"/>
      <c r="F13" s="151"/>
      <c r="G13" s="151"/>
      <c r="H13" s="151"/>
      <c r="I13" s="152"/>
      <c r="J13" s="45"/>
      <c r="K13" s="39"/>
    </row>
    <row r="14" spans="1:11" ht="15" customHeight="1" x14ac:dyDescent="0.2">
      <c r="A14" s="39"/>
      <c r="B14" s="46"/>
      <c r="C14" s="46"/>
      <c r="D14" s="46"/>
      <c r="E14" s="46"/>
      <c r="F14" s="46"/>
      <c r="G14" s="46"/>
      <c r="H14" s="46"/>
      <c r="I14" s="46"/>
      <c r="J14" s="46"/>
      <c r="K14" s="39"/>
    </row>
    <row r="15" spans="1:11" ht="40.5" customHeight="1" x14ac:dyDescent="0.2">
      <c r="A15" s="39"/>
      <c r="B15" s="153" t="s">
        <v>50</v>
      </c>
      <c r="C15" s="154"/>
      <c r="D15" s="154"/>
      <c r="E15" s="154"/>
      <c r="F15" s="154"/>
      <c r="G15" s="154"/>
      <c r="H15" s="154"/>
      <c r="I15" s="155"/>
      <c r="J15" s="45"/>
      <c r="K15" s="39"/>
    </row>
    <row r="16" spans="1:11" x14ac:dyDescent="0.2">
      <c r="A16" s="39"/>
      <c r="B16" s="28"/>
      <c r="C16" s="28"/>
      <c r="D16" s="28"/>
      <c r="E16" s="28"/>
      <c r="F16" s="28"/>
      <c r="G16" s="28"/>
      <c r="H16" s="28"/>
      <c r="I16" s="46"/>
      <c r="J16" s="46"/>
      <c r="K16" s="39"/>
    </row>
    <row r="17" spans="1:11" ht="15" customHeight="1" x14ac:dyDescent="0.2">
      <c r="A17" s="39"/>
      <c r="B17" s="127" t="s">
        <v>49</v>
      </c>
      <c r="C17" s="128"/>
      <c r="D17" s="128"/>
      <c r="E17" s="67" t="s">
        <v>40</v>
      </c>
      <c r="G17" s="7"/>
      <c r="H17" s="28"/>
      <c r="I17" s="28"/>
      <c r="J17" s="34"/>
      <c r="K17" s="39"/>
    </row>
    <row r="18" spans="1:11" ht="15" customHeight="1" x14ac:dyDescent="0.2">
      <c r="A18" s="39"/>
      <c r="B18" s="131" t="s">
        <v>36</v>
      </c>
      <c r="C18" s="131"/>
      <c r="D18" s="131"/>
      <c r="E18" s="47">
        <v>0</v>
      </c>
      <c r="G18" s="7"/>
      <c r="H18" s="28"/>
      <c r="I18" s="28"/>
      <c r="J18" s="39"/>
      <c r="K18" s="39"/>
    </row>
    <row r="19" spans="1:11" x14ac:dyDescent="0.2">
      <c r="A19" s="39"/>
      <c r="B19" s="65"/>
      <c r="C19" s="65"/>
      <c r="D19" s="65"/>
      <c r="E19" s="65"/>
      <c r="F19" s="65"/>
      <c r="G19" s="66"/>
      <c r="H19" s="49"/>
      <c r="I19" s="49"/>
      <c r="J19" s="49"/>
      <c r="K19" s="39"/>
    </row>
    <row r="20" spans="1:11" x14ac:dyDescent="0.2">
      <c r="A20" s="39"/>
      <c r="B20" s="56" t="s">
        <v>35</v>
      </c>
      <c r="C20" s="57"/>
      <c r="D20" s="57"/>
      <c r="E20" s="58" t="s">
        <v>43</v>
      </c>
      <c r="F20" s="3"/>
      <c r="G20" s="65"/>
      <c r="H20" s="49"/>
      <c r="I20" s="49"/>
      <c r="J20" s="49"/>
      <c r="K20" s="37"/>
    </row>
    <row r="21" spans="1:11" x14ac:dyDescent="0.2">
      <c r="A21" s="39"/>
      <c r="B21" s="119" t="s">
        <v>38</v>
      </c>
      <c r="C21" s="120"/>
      <c r="D21" s="121"/>
      <c r="E21" s="47">
        <v>0</v>
      </c>
      <c r="F21" s="50"/>
      <c r="G21" s="65"/>
      <c r="H21" s="49"/>
      <c r="I21" s="49"/>
      <c r="J21" s="49"/>
      <c r="K21" s="39"/>
    </row>
    <row r="22" spans="1:11" x14ac:dyDescent="0.2">
      <c r="A22" s="39"/>
      <c r="B22" s="125" t="s">
        <v>72</v>
      </c>
      <c r="C22" s="120"/>
      <c r="D22" s="121"/>
      <c r="E22" s="47">
        <v>0</v>
      </c>
      <c r="F22" s="36"/>
      <c r="G22" s="65"/>
      <c r="H22" s="49"/>
      <c r="I22" s="49"/>
      <c r="J22" s="49"/>
      <c r="K22" s="39"/>
    </row>
    <row r="23" spans="1:11" x14ac:dyDescent="0.2">
      <c r="A23" s="39"/>
      <c r="B23" s="132" t="s">
        <v>76</v>
      </c>
      <c r="C23" s="133"/>
      <c r="D23" s="134"/>
      <c r="E23" s="47">
        <v>0</v>
      </c>
      <c r="F23" s="36"/>
      <c r="G23" s="99"/>
      <c r="H23" s="49"/>
      <c r="I23" s="49"/>
      <c r="J23" s="49"/>
      <c r="K23" s="39"/>
    </row>
    <row r="24" spans="1:11" x14ac:dyDescent="0.2">
      <c r="A24" s="39"/>
      <c r="B24" s="122" t="s">
        <v>54</v>
      </c>
      <c r="C24" s="123"/>
      <c r="D24" s="124"/>
      <c r="E24" s="72">
        <v>0</v>
      </c>
      <c r="F24" s="73"/>
      <c r="G24" s="65"/>
      <c r="H24" s="49"/>
      <c r="I24" s="49"/>
      <c r="J24" s="49"/>
      <c r="K24" s="39"/>
    </row>
    <row r="25" spans="1:11" x14ac:dyDescent="0.2">
      <c r="A25" s="39"/>
      <c r="B25" s="122" t="s">
        <v>51</v>
      </c>
      <c r="C25" s="123"/>
      <c r="D25" s="124"/>
      <c r="E25" s="72">
        <v>0</v>
      </c>
      <c r="F25" s="40"/>
      <c r="G25" s="65"/>
      <c r="H25" s="49"/>
      <c r="I25" s="49"/>
      <c r="J25" s="49"/>
      <c r="K25" s="39"/>
    </row>
    <row r="26" spans="1:11" x14ac:dyDescent="0.2">
      <c r="A26" s="39"/>
      <c r="B26" s="65"/>
      <c r="C26" s="65"/>
      <c r="D26" s="65"/>
      <c r="E26" s="65"/>
      <c r="F26" s="65"/>
      <c r="G26" s="65"/>
      <c r="H26" s="49"/>
      <c r="I26" s="49"/>
      <c r="J26" s="49"/>
      <c r="K26" s="39"/>
    </row>
    <row r="27" spans="1:11" x14ac:dyDescent="0.2">
      <c r="A27" s="39"/>
      <c r="B27" s="127" t="s">
        <v>34</v>
      </c>
      <c r="C27" s="128"/>
      <c r="D27" s="128"/>
      <c r="E27" s="129"/>
      <c r="F27" s="3"/>
      <c r="G27" s="3"/>
      <c r="H27" s="49"/>
      <c r="I27" s="49"/>
      <c r="J27" s="49"/>
      <c r="K27" s="39"/>
    </row>
    <row r="28" spans="1:11" x14ac:dyDescent="0.2">
      <c r="A28" s="39"/>
      <c r="B28" s="130" t="s">
        <v>73</v>
      </c>
      <c r="C28" s="131"/>
      <c r="D28" s="131"/>
      <c r="E28" s="47">
        <v>0</v>
      </c>
      <c r="F28" s="70"/>
      <c r="G28" s="41"/>
      <c r="H28" s="49"/>
      <c r="I28" s="49"/>
      <c r="J28" s="49"/>
      <c r="K28" s="39"/>
    </row>
    <row r="29" spans="1:11" x14ac:dyDescent="0.2">
      <c r="A29" s="39"/>
      <c r="B29" s="135" t="s">
        <v>74</v>
      </c>
      <c r="C29" s="136"/>
      <c r="D29" s="136"/>
      <c r="E29" s="47">
        <v>0</v>
      </c>
      <c r="F29" s="70"/>
      <c r="G29" s="41"/>
      <c r="H29" s="49"/>
      <c r="I29" s="49"/>
      <c r="J29" s="49"/>
      <c r="K29" s="39"/>
    </row>
    <row r="30" spans="1:11" x14ac:dyDescent="0.2">
      <c r="A30" s="39"/>
      <c r="B30" s="65"/>
      <c r="C30" s="65"/>
      <c r="D30" s="65"/>
      <c r="E30" s="65"/>
      <c r="F30" s="65"/>
      <c r="G30" s="65"/>
      <c r="H30" s="49"/>
      <c r="I30" s="49"/>
      <c r="J30" s="49"/>
    </row>
    <row r="31" spans="1:11" x14ac:dyDescent="0.2">
      <c r="A31" s="39"/>
      <c r="B31" s="56" t="s">
        <v>52</v>
      </c>
      <c r="C31" s="57"/>
      <c r="D31" s="57"/>
      <c r="E31" s="58"/>
      <c r="F31" s="3"/>
      <c r="H31" s="49"/>
      <c r="I31" s="49"/>
      <c r="J31" s="49"/>
    </row>
    <row r="32" spans="1:11" x14ac:dyDescent="0.2">
      <c r="A32" s="39"/>
      <c r="B32" s="125" t="s">
        <v>38</v>
      </c>
      <c r="C32" s="147"/>
      <c r="D32" s="148"/>
      <c r="E32" s="47">
        <v>0</v>
      </c>
      <c r="F32" s="50"/>
      <c r="H32" s="49"/>
      <c r="I32" s="49"/>
      <c r="J32" s="49"/>
    </row>
    <row r="33" spans="1:8" x14ac:dyDescent="0.2">
      <c r="A33" s="39"/>
      <c r="B33" s="74" t="s">
        <v>71</v>
      </c>
      <c r="C33" s="63"/>
      <c r="D33" s="64"/>
      <c r="E33" s="47">
        <v>0</v>
      </c>
      <c r="F33" s="40"/>
      <c r="H33" s="49"/>
    </row>
    <row r="34" spans="1:8" ht="15" customHeight="1" x14ac:dyDescent="0.2">
      <c r="A34" s="39"/>
      <c r="B34" s="146"/>
      <c r="C34" s="146"/>
      <c r="D34" s="146"/>
      <c r="E34" s="146"/>
      <c r="F34" s="59"/>
      <c r="G34" s="59"/>
      <c r="H34" s="3"/>
    </row>
    <row r="35" spans="1:8" x14ac:dyDescent="0.2">
      <c r="A35" s="39"/>
      <c r="B35" s="68" t="s">
        <v>53</v>
      </c>
      <c r="C35" s="69"/>
      <c r="D35" s="69"/>
      <c r="E35" s="69"/>
      <c r="F35" s="28"/>
      <c r="G35" s="28"/>
      <c r="H35" s="39"/>
    </row>
    <row r="36" spans="1:8" x14ac:dyDescent="0.2">
      <c r="A36" s="39"/>
      <c r="B36" s="32" t="s">
        <v>22</v>
      </c>
      <c r="C36" s="32" t="s">
        <v>23</v>
      </c>
      <c r="D36" s="32" t="s">
        <v>24</v>
      </c>
      <c r="E36" s="33" t="s">
        <v>39</v>
      </c>
      <c r="F36" s="28"/>
      <c r="G36" s="28"/>
      <c r="H36" s="39"/>
    </row>
    <row r="37" spans="1:8" ht="12.75" customHeight="1" x14ac:dyDescent="0.2">
      <c r="A37" s="39"/>
      <c r="B37" s="10">
        <v>1</v>
      </c>
      <c r="C37" s="29" t="s">
        <v>25</v>
      </c>
      <c r="D37" s="31"/>
      <c r="E37" s="47">
        <v>0</v>
      </c>
      <c r="F37" s="28"/>
      <c r="G37" s="28"/>
      <c r="H37" s="39"/>
    </row>
    <row r="38" spans="1:8" ht="12.75" customHeight="1" x14ac:dyDescent="0.2">
      <c r="A38" s="39"/>
      <c r="B38" s="10">
        <v>2</v>
      </c>
      <c r="C38" s="30" t="s">
        <v>26</v>
      </c>
      <c r="D38" s="48">
        <v>0</v>
      </c>
      <c r="E38" s="81">
        <f>+$E$37*(1+D38)</f>
        <v>0</v>
      </c>
      <c r="F38" s="28"/>
      <c r="G38" s="28"/>
      <c r="H38" s="39"/>
    </row>
    <row r="39" spans="1:8" x14ac:dyDescent="0.2">
      <c r="A39" s="39"/>
      <c r="B39" s="10">
        <v>3</v>
      </c>
      <c r="C39" s="30" t="s">
        <v>27</v>
      </c>
      <c r="D39" s="48">
        <v>0</v>
      </c>
      <c r="E39" s="81">
        <f>+$E$37*(1+D39)</f>
        <v>0</v>
      </c>
      <c r="F39" s="28"/>
      <c r="G39" s="28"/>
      <c r="H39" s="3"/>
    </row>
    <row r="40" spans="1:8" x14ac:dyDescent="0.2">
      <c r="A40" s="39"/>
      <c r="B40" s="126"/>
      <c r="C40" s="126"/>
      <c r="D40" s="126"/>
      <c r="E40" s="126"/>
      <c r="F40" s="126"/>
      <c r="G40" s="126"/>
      <c r="H40" s="39"/>
    </row>
    <row r="41" spans="1:8" x14ac:dyDescent="0.2">
      <c r="A41" s="39"/>
      <c r="B41" s="54" t="s">
        <v>48</v>
      </c>
      <c r="C41" s="55"/>
      <c r="D41" s="76"/>
      <c r="E41" s="55"/>
      <c r="F41" s="55"/>
      <c r="G41" s="55"/>
      <c r="H41" s="39"/>
    </row>
    <row r="42" spans="1:8" ht="12.75" customHeight="1" x14ac:dyDescent="0.2">
      <c r="A42" s="39"/>
      <c r="B42" s="52"/>
      <c r="C42" s="53"/>
      <c r="D42" s="38" t="s">
        <v>41</v>
      </c>
      <c r="E42" s="35" t="s">
        <v>28</v>
      </c>
      <c r="F42" s="75" t="s">
        <v>42</v>
      </c>
      <c r="G42" s="75" t="s">
        <v>56</v>
      </c>
      <c r="H42" s="39"/>
    </row>
    <row r="43" spans="1:8" x14ac:dyDescent="0.2">
      <c r="A43" s="39"/>
      <c r="B43" s="82" t="str">
        <f>+B17</f>
        <v>Prijsonderdeel 1: Open- en sluiten</v>
      </c>
      <c r="C43" s="82"/>
      <c r="D43" s="83">
        <f>50*4*2*2</f>
        <v>800</v>
      </c>
      <c r="E43" s="106" t="s">
        <v>30</v>
      </c>
      <c r="F43" s="81">
        <f>+D43*E18</f>
        <v>0</v>
      </c>
      <c r="G43" s="81">
        <f>+F43*6</f>
        <v>0</v>
      </c>
      <c r="H43" s="39"/>
    </row>
    <row r="44" spans="1:8" x14ac:dyDescent="0.2">
      <c r="A44" s="39"/>
      <c r="B44" s="82" t="str">
        <f>+B20</f>
        <v>Prijsonderdeel 2: Aansluiting alarmcentrale/meldkamer</v>
      </c>
      <c r="C44" s="82"/>
      <c r="D44" s="83">
        <v>20</v>
      </c>
      <c r="E44" s="107" t="s">
        <v>77</v>
      </c>
      <c r="F44" s="85">
        <f>+D44*(E21+E22+E23+E24+E25)</f>
        <v>0</v>
      </c>
      <c r="G44" s="81">
        <f>+F44*6</f>
        <v>0</v>
      </c>
      <c r="H44" s="3"/>
    </row>
    <row r="45" spans="1:8" ht="12.75" customHeight="1" x14ac:dyDescent="0.2">
      <c r="A45" s="39"/>
      <c r="B45" s="82" t="str">
        <f>+B27</f>
        <v>Prijsonderdeel 3: Alarmopvolging</v>
      </c>
      <c r="C45" s="82"/>
      <c r="D45" s="86">
        <v>20</v>
      </c>
      <c r="E45" s="107" t="s">
        <v>75</v>
      </c>
      <c r="F45" s="87">
        <f>+D45*E28+(E29*D45*2)</f>
        <v>0</v>
      </c>
      <c r="G45" s="81">
        <f t="shared" ref="G45:G47" si="0">+F45*6</f>
        <v>0</v>
      </c>
      <c r="H45" s="39"/>
    </row>
    <row r="46" spans="1:8" s="37" customFormat="1" x14ac:dyDescent="0.2">
      <c r="B46" s="82" t="str">
        <f>+B31</f>
        <v>Prijsonderdeel 4: Cameratoezicht (monitoring)</v>
      </c>
      <c r="C46" s="82"/>
      <c r="D46" s="86">
        <v>2</v>
      </c>
      <c r="E46" s="84" t="s">
        <v>31</v>
      </c>
      <c r="F46" s="88">
        <f>+(E32+E33)*D46</f>
        <v>0</v>
      </c>
      <c r="G46" s="81">
        <f t="shared" si="0"/>
        <v>0</v>
      </c>
    </row>
    <row r="47" spans="1:8" x14ac:dyDescent="0.2">
      <c r="A47" s="39"/>
      <c r="B47" s="89" t="str">
        <f>+B35</f>
        <v>Prijsonderdeel 5: Inzet beveiliger, incidenteel</v>
      </c>
      <c r="C47" s="89"/>
      <c r="D47" s="83">
        <v>15</v>
      </c>
      <c r="E47" s="86" t="s">
        <v>29</v>
      </c>
      <c r="F47" s="85">
        <f>+E38*D47</f>
        <v>0</v>
      </c>
      <c r="G47" s="81">
        <f t="shared" si="0"/>
        <v>0</v>
      </c>
      <c r="H47" s="39"/>
    </row>
    <row r="48" spans="1:8" ht="13.5" thickBot="1" x14ac:dyDescent="0.25">
      <c r="A48" s="39"/>
      <c r="B48" s="116" t="s">
        <v>67</v>
      </c>
      <c r="C48" s="117"/>
      <c r="D48" s="117"/>
      <c r="E48" s="118"/>
      <c r="F48" s="90">
        <f>SUM(F43:F47)</f>
        <v>0</v>
      </c>
      <c r="G48" s="90">
        <f>SUM(G43:G47)</f>
        <v>0</v>
      </c>
      <c r="H48" s="39"/>
    </row>
    <row r="49" spans="1:8" ht="13.5" thickTop="1" x14ac:dyDescent="0.2">
      <c r="A49" s="39"/>
      <c r="B49" s="62" t="s">
        <v>47</v>
      </c>
      <c r="F49" s="6"/>
      <c r="G49" s="77"/>
      <c r="H49" s="39"/>
    </row>
    <row r="50" spans="1:8" x14ac:dyDescent="0.2">
      <c r="B50" s="34"/>
      <c r="C50" s="39"/>
      <c r="D50" s="39"/>
      <c r="E50" s="39"/>
      <c r="F50" s="40"/>
      <c r="G50" s="51"/>
    </row>
    <row r="51" spans="1:8" x14ac:dyDescent="0.2">
      <c r="B51" s="34"/>
      <c r="C51" s="37"/>
      <c r="D51" s="37"/>
      <c r="E51" s="37"/>
      <c r="F51" s="37"/>
      <c r="G51" s="51"/>
    </row>
    <row r="52" spans="1:8" x14ac:dyDescent="0.2">
      <c r="F52" s="6"/>
      <c r="G52" s="51"/>
    </row>
    <row r="53" spans="1:8" x14ac:dyDescent="0.2">
      <c r="F53" s="6"/>
      <c r="G53" s="51"/>
    </row>
    <row r="54" spans="1:8" x14ac:dyDescent="0.2">
      <c r="C54" s="39"/>
      <c r="D54" s="39"/>
      <c r="E54" s="39"/>
      <c r="F54" s="40"/>
      <c r="G54" s="51"/>
    </row>
  </sheetData>
  <sheetProtection algorithmName="SHA-512" hashValue="3o3DsU+cIuLJJ9LzCiIf4BSyQXFBOgKZZgf/2BD8dRChH6gSQyCal5qwogk7Bu/eQJNQozzce4vHdrOoGR1Mrw==" saltValue="0GKLS/ELSokKHiwY49zhdQ==" spinCount="100000" sheet="1" objects="1" scenarios="1"/>
  <mergeCells count="22">
    <mergeCell ref="B18:D18"/>
    <mergeCell ref="B17:D17"/>
    <mergeCell ref="B34:E34"/>
    <mergeCell ref="B32:D32"/>
    <mergeCell ref="B12:I12"/>
    <mergeCell ref="B13:I13"/>
    <mergeCell ref="B15:I15"/>
    <mergeCell ref="B7:I7"/>
    <mergeCell ref="B8:I8"/>
    <mergeCell ref="B9:I9"/>
    <mergeCell ref="B10:I10"/>
    <mergeCell ref="B11:I11"/>
    <mergeCell ref="B48:E48"/>
    <mergeCell ref="B21:D21"/>
    <mergeCell ref="B24:D24"/>
    <mergeCell ref="B25:D25"/>
    <mergeCell ref="B22:D22"/>
    <mergeCell ref="B40:G40"/>
    <mergeCell ref="B27:E27"/>
    <mergeCell ref="B28:D28"/>
    <mergeCell ref="B23:D23"/>
    <mergeCell ref="B29:D29"/>
  </mergeCells>
  <pageMargins left="0.7" right="0.7" top="0.75" bottom="0.75" header="0.3" footer="0.3"/>
  <pageSetup paperSize="8"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B63FC-35FE-4B0D-85AD-51F2D9EA4F3A}">
  <sheetPr>
    <tabColor theme="9"/>
    <pageSetUpPr fitToPage="1"/>
  </sheetPr>
  <dimension ref="A1:K52"/>
  <sheetViews>
    <sheetView showGridLines="0" zoomScaleNormal="100" workbookViewId="0">
      <selection activeCell="B1" sqref="B1"/>
    </sheetView>
  </sheetViews>
  <sheetFormatPr defaultRowHeight="12.75" x14ac:dyDescent="0.2"/>
  <cols>
    <col min="1" max="1" width="1.5" style="6" customWidth="1"/>
    <col min="2" max="2" width="8.375" style="6" customWidth="1"/>
    <col min="3" max="3" width="37.75" style="6" customWidth="1"/>
    <col min="4" max="4" width="15.625" style="6" customWidth="1"/>
    <col min="5" max="5" width="18.625" style="6" customWidth="1"/>
    <col min="6" max="6" width="18.625" style="7" customWidth="1"/>
    <col min="7" max="7" width="18.625" style="8" customWidth="1"/>
    <col min="8" max="9" width="18.625" style="6" customWidth="1"/>
    <col min="10" max="16384" width="9" style="6"/>
  </cols>
  <sheetData>
    <row r="1" spans="1:11" ht="15" customHeight="1" x14ac:dyDescent="0.2">
      <c r="A1" s="39"/>
      <c r="B1" s="2" t="s">
        <v>45</v>
      </c>
      <c r="C1" s="39"/>
      <c r="D1" s="39"/>
      <c r="E1" s="39"/>
      <c r="F1" s="40"/>
      <c r="G1" s="41"/>
      <c r="H1" s="39"/>
      <c r="I1" s="39"/>
      <c r="J1" s="39"/>
    </row>
    <row r="2" spans="1:11" ht="15" customHeight="1" x14ac:dyDescent="0.2">
      <c r="A2" s="39"/>
      <c r="B2" s="2"/>
      <c r="C2" s="39"/>
      <c r="D2" s="39"/>
      <c r="E2" s="39"/>
      <c r="F2" s="40"/>
      <c r="G2" s="41"/>
      <c r="H2" s="39"/>
      <c r="I2" s="39"/>
      <c r="J2" s="39"/>
    </row>
    <row r="3" spans="1:11" ht="15" customHeight="1" x14ac:dyDescent="0.2">
      <c r="A3" s="39"/>
      <c r="B3" s="42" t="s">
        <v>3</v>
      </c>
      <c r="C3" s="39" t="str">
        <f>+'a. Inschrijvingsbiljet'!C6</f>
        <v>P21-347</v>
      </c>
      <c r="D3" s="39"/>
      <c r="E3" s="39"/>
      <c r="F3" s="40"/>
      <c r="G3" s="41"/>
      <c r="H3" s="39"/>
      <c r="I3" s="39"/>
      <c r="J3" s="39"/>
    </row>
    <row r="4" spans="1:11" ht="15" customHeight="1" x14ac:dyDescent="0.2">
      <c r="A4" s="39"/>
      <c r="B4" s="42" t="s">
        <v>33</v>
      </c>
      <c r="C4" s="98" t="s">
        <v>60</v>
      </c>
      <c r="D4" s="39"/>
      <c r="E4" s="39"/>
      <c r="F4" s="40"/>
      <c r="G4" s="41"/>
      <c r="H4" s="39"/>
      <c r="I4" s="39"/>
      <c r="J4" s="39"/>
    </row>
    <row r="5" spans="1:11" ht="15" customHeight="1" x14ac:dyDescent="0.2">
      <c r="A5" s="39"/>
      <c r="B5" s="39"/>
      <c r="C5" s="39"/>
      <c r="D5" s="39"/>
      <c r="E5" s="39"/>
      <c r="F5" s="39"/>
      <c r="G5" s="39"/>
      <c r="H5" s="39"/>
      <c r="I5" s="43"/>
      <c r="J5" s="43"/>
    </row>
    <row r="6" spans="1:11" ht="15" customHeight="1" x14ac:dyDescent="0.2">
      <c r="A6" s="39"/>
      <c r="B6" s="44"/>
      <c r="C6" s="44"/>
      <c r="D6" s="44"/>
      <c r="E6" s="44"/>
      <c r="F6" s="44"/>
      <c r="G6" s="44"/>
      <c r="H6" s="44"/>
      <c r="I6" s="43"/>
      <c r="J6" s="43"/>
    </row>
    <row r="7" spans="1:11" ht="15" customHeight="1" x14ac:dyDescent="0.2">
      <c r="A7" s="39"/>
      <c r="B7" s="137" t="s">
        <v>18</v>
      </c>
      <c r="C7" s="138"/>
      <c r="D7" s="138"/>
      <c r="E7" s="138"/>
      <c r="F7" s="138"/>
      <c r="G7" s="138"/>
      <c r="H7" s="138"/>
      <c r="I7" s="139"/>
      <c r="J7" s="45"/>
    </row>
    <row r="8" spans="1:11" ht="15" customHeight="1" x14ac:dyDescent="0.2">
      <c r="A8" s="39"/>
      <c r="B8" s="140" t="s">
        <v>37</v>
      </c>
      <c r="C8" s="141"/>
      <c r="D8" s="141"/>
      <c r="E8" s="141"/>
      <c r="F8" s="141"/>
      <c r="G8" s="141"/>
      <c r="H8" s="141"/>
      <c r="I8" s="142"/>
      <c r="J8" s="45"/>
    </row>
    <row r="9" spans="1:11" ht="15" customHeight="1" x14ac:dyDescent="0.2">
      <c r="A9" s="39"/>
      <c r="B9" s="143" t="s">
        <v>32</v>
      </c>
      <c r="C9" s="144"/>
      <c r="D9" s="144"/>
      <c r="E9" s="144"/>
      <c r="F9" s="144"/>
      <c r="G9" s="144"/>
      <c r="H9" s="144"/>
      <c r="I9" s="145"/>
      <c r="J9" s="45"/>
    </row>
    <row r="10" spans="1:11" ht="15" customHeight="1" x14ac:dyDescent="0.2">
      <c r="A10" s="39"/>
      <c r="B10" s="140" t="s">
        <v>19</v>
      </c>
      <c r="C10" s="141"/>
      <c r="D10" s="141"/>
      <c r="E10" s="141"/>
      <c r="F10" s="141"/>
      <c r="G10" s="141"/>
      <c r="H10" s="141"/>
      <c r="I10" s="142"/>
      <c r="J10" s="45"/>
    </row>
    <row r="11" spans="1:11" ht="15" customHeight="1" x14ac:dyDescent="0.2">
      <c r="A11" s="39"/>
      <c r="B11" s="140" t="s">
        <v>20</v>
      </c>
      <c r="C11" s="141"/>
      <c r="D11" s="141"/>
      <c r="E11" s="141"/>
      <c r="F11" s="141"/>
      <c r="G11" s="141"/>
      <c r="H11" s="141"/>
      <c r="I11" s="142"/>
      <c r="J11" s="45"/>
    </row>
    <row r="12" spans="1:11" ht="15" customHeight="1" x14ac:dyDescent="0.2">
      <c r="A12" s="39"/>
      <c r="B12" s="149" t="s">
        <v>46</v>
      </c>
      <c r="C12" s="141"/>
      <c r="D12" s="141"/>
      <c r="E12" s="141"/>
      <c r="F12" s="141"/>
      <c r="G12" s="141"/>
      <c r="H12" s="141"/>
      <c r="I12" s="142"/>
      <c r="J12" s="45"/>
      <c r="K12" s="39"/>
    </row>
    <row r="13" spans="1:11" ht="15" customHeight="1" x14ac:dyDescent="0.2">
      <c r="A13" s="39"/>
      <c r="B13" s="150" t="s">
        <v>21</v>
      </c>
      <c r="C13" s="151"/>
      <c r="D13" s="151"/>
      <c r="E13" s="151"/>
      <c r="F13" s="151"/>
      <c r="G13" s="151"/>
      <c r="H13" s="151"/>
      <c r="I13" s="152"/>
      <c r="J13" s="45"/>
      <c r="K13" s="39"/>
    </row>
    <row r="14" spans="1:11" ht="15" customHeight="1" x14ac:dyDescent="0.2">
      <c r="A14" s="39"/>
      <c r="B14" s="97"/>
      <c r="C14" s="97"/>
      <c r="D14" s="97"/>
      <c r="E14" s="97"/>
      <c r="F14" s="97"/>
      <c r="G14" s="97"/>
      <c r="H14" s="97"/>
      <c r="I14" s="97"/>
      <c r="J14" s="97"/>
      <c r="K14" s="39"/>
    </row>
    <row r="15" spans="1:11" ht="40.5" customHeight="1" x14ac:dyDescent="0.2">
      <c r="A15" s="39"/>
      <c r="B15" s="153" t="s">
        <v>50</v>
      </c>
      <c r="C15" s="154"/>
      <c r="D15" s="154"/>
      <c r="E15" s="154"/>
      <c r="F15" s="154"/>
      <c r="G15" s="154"/>
      <c r="H15" s="154"/>
      <c r="I15" s="155"/>
      <c r="J15" s="45"/>
      <c r="K15" s="39"/>
    </row>
    <row r="16" spans="1:11" x14ac:dyDescent="0.2">
      <c r="A16" s="39"/>
      <c r="B16" s="28"/>
      <c r="C16" s="28"/>
      <c r="D16" s="28"/>
      <c r="E16" s="28"/>
      <c r="F16" s="28"/>
      <c r="G16" s="28"/>
      <c r="H16" s="28"/>
      <c r="I16" s="97"/>
      <c r="J16" s="97"/>
      <c r="K16" s="39"/>
    </row>
    <row r="17" spans="1:11" ht="15" customHeight="1" x14ac:dyDescent="0.2">
      <c r="A17" s="39"/>
      <c r="B17" s="127" t="s">
        <v>49</v>
      </c>
      <c r="C17" s="128"/>
      <c r="D17" s="128"/>
      <c r="E17" s="105" t="s">
        <v>40</v>
      </c>
      <c r="G17" s="7"/>
      <c r="H17" s="28"/>
      <c r="I17" s="28"/>
      <c r="J17" s="34"/>
      <c r="K17" s="39"/>
    </row>
    <row r="18" spans="1:11" ht="15" customHeight="1" x14ac:dyDescent="0.2">
      <c r="A18" s="39"/>
      <c r="B18" s="131" t="s">
        <v>36</v>
      </c>
      <c r="C18" s="131"/>
      <c r="D18" s="131"/>
      <c r="E18" s="47">
        <v>0</v>
      </c>
      <c r="G18" s="7"/>
      <c r="H18" s="28"/>
      <c r="I18" s="28"/>
      <c r="J18" s="39"/>
      <c r="K18" s="39"/>
    </row>
    <row r="19" spans="1:11" x14ac:dyDescent="0.2">
      <c r="A19" s="39"/>
      <c r="B19" s="104"/>
      <c r="C19" s="104"/>
      <c r="D19" s="104"/>
      <c r="E19" s="104"/>
      <c r="F19" s="104"/>
      <c r="G19" s="104"/>
      <c r="H19" s="49"/>
      <c r="I19" s="49"/>
      <c r="J19" s="49"/>
      <c r="K19" s="39"/>
    </row>
    <row r="20" spans="1:11" x14ac:dyDescent="0.2">
      <c r="A20" s="39"/>
      <c r="B20" s="100" t="s">
        <v>35</v>
      </c>
      <c r="C20" s="101"/>
      <c r="D20" s="101"/>
      <c r="E20" s="105" t="s">
        <v>43</v>
      </c>
      <c r="F20" s="3"/>
      <c r="G20" s="104"/>
      <c r="H20" s="49"/>
      <c r="I20" s="49"/>
      <c r="J20" s="49"/>
      <c r="K20" s="37"/>
    </row>
    <row r="21" spans="1:11" x14ac:dyDescent="0.2">
      <c r="A21" s="39"/>
      <c r="B21" s="119" t="s">
        <v>38</v>
      </c>
      <c r="C21" s="120"/>
      <c r="D21" s="121"/>
      <c r="E21" s="47">
        <v>0</v>
      </c>
      <c r="F21" s="50"/>
      <c r="G21" s="104"/>
      <c r="H21" s="49"/>
      <c r="I21" s="49"/>
      <c r="J21" s="49"/>
      <c r="K21" s="39"/>
    </row>
    <row r="22" spans="1:11" x14ac:dyDescent="0.2">
      <c r="A22" s="39"/>
      <c r="B22" s="125" t="s">
        <v>72</v>
      </c>
      <c r="C22" s="120"/>
      <c r="D22" s="121"/>
      <c r="E22" s="47">
        <v>0</v>
      </c>
      <c r="F22" s="36"/>
      <c r="G22" s="104"/>
      <c r="H22" s="49"/>
      <c r="I22" s="49"/>
      <c r="J22" s="49"/>
      <c r="K22" s="39"/>
    </row>
    <row r="23" spans="1:11" x14ac:dyDescent="0.2">
      <c r="A23" s="39"/>
      <c r="B23" s="132" t="s">
        <v>76</v>
      </c>
      <c r="C23" s="133"/>
      <c r="D23" s="134"/>
      <c r="E23" s="47">
        <v>0</v>
      </c>
      <c r="F23" s="36"/>
      <c r="G23" s="104"/>
      <c r="H23" s="49"/>
      <c r="I23" s="49"/>
      <c r="J23" s="49"/>
      <c r="K23" s="39"/>
    </row>
    <row r="24" spans="1:11" x14ac:dyDescent="0.2">
      <c r="A24" s="39"/>
      <c r="B24" s="122" t="s">
        <v>54</v>
      </c>
      <c r="C24" s="123"/>
      <c r="D24" s="124"/>
      <c r="E24" s="72">
        <v>0</v>
      </c>
      <c r="F24" s="73"/>
      <c r="G24" s="104"/>
      <c r="H24" s="49"/>
      <c r="I24" s="49"/>
      <c r="J24" s="49"/>
      <c r="K24" s="39"/>
    </row>
    <row r="25" spans="1:11" x14ac:dyDescent="0.2">
      <c r="A25" s="39"/>
      <c r="B25" s="122" t="s">
        <v>51</v>
      </c>
      <c r="C25" s="123"/>
      <c r="D25" s="124"/>
      <c r="E25" s="72">
        <v>0</v>
      </c>
      <c r="F25" s="40"/>
      <c r="G25" s="104"/>
      <c r="H25" s="49"/>
      <c r="I25" s="49"/>
      <c r="J25" s="49"/>
      <c r="K25" s="39"/>
    </row>
    <row r="26" spans="1:11" x14ac:dyDescent="0.2">
      <c r="A26" s="39"/>
      <c r="B26" s="104"/>
      <c r="C26" s="104"/>
      <c r="D26" s="104"/>
      <c r="E26" s="104"/>
      <c r="F26" s="104"/>
      <c r="G26" s="104"/>
      <c r="H26" s="49"/>
      <c r="I26" s="49"/>
      <c r="J26" s="49"/>
      <c r="K26" s="39"/>
    </row>
    <row r="27" spans="1:11" x14ac:dyDescent="0.2">
      <c r="A27" s="39"/>
      <c r="B27" s="127" t="s">
        <v>34</v>
      </c>
      <c r="C27" s="128"/>
      <c r="D27" s="128"/>
      <c r="E27" s="129"/>
      <c r="F27" s="3"/>
      <c r="G27" s="3"/>
      <c r="H27" s="49"/>
      <c r="I27" s="49"/>
      <c r="J27" s="49"/>
      <c r="K27" s="39"/>
    </row>
    <row r="28" spans="1:11" x14ac:dyDescent="0.2">
      <c r="A28" s="39"/>
      <c r="B28" s="130" t="s">
        <v>73</v>
      </c>
      <c r="C28" s="131"/>
      <c r="D28" s="131"/>
      <c r="E28" s="47">
        <v>0</v>
      </c>
      <c r="F28" s="70"/>
      <c r="G28" s="41"/>
      <c r="H28" s="49"/>
      <c r="I28" s="49"/>
      <c r="J28" s="49"/>
      <c r="K28" s="39"/>
    </row>
    <row r="29" spans="1:11" x14ac:dyDescent="0.2">
      <c r="A29" s="39"/>
      <c r="B29" s="135" t="s">
        <v>74</v>
      </c>
      <c r="C29" s="136"/>
      <c r="D29" s="136"/>
      <c r="E29" s="47">
        <v>0</v>
      </c>
      <c r="F29" s="70"/>
      <c r="G29" s="41"/>
      <c r="H29" s="49"/>
      <c r="I29" s="49"/>
      <c r="J29" s="49"/>
      <c r="K29" s="39"/>
    </row>
    <row r="30" spans="1:11" x14ac:dyDescent="0.2">
      <c r="A30" s="39"/>
      <c r="B30" s="104"/>
      <c r="C30" s="104"/>
      <c r="D30" s="104"/>
      <c r="E30" s="104"/>
      <c r="F30" s="104"/>
      <c r="G30" s="104"/>
      <c r="H30" s="49"/>
      <c r="I30" s="49"/>
      <c r="J30" s="49"/>
    </row>
    <row r="31" spans="1:11" x14ac:dyDescent="0.2">
      <c r="A31" s="39"/>
      <c r="B31" s="100" t="s">
        <v>52</v>
      </c>
      <c r="C31" s="101"/>
      <c r="D31" s="101"/>
      <c r="E31" s="105"/>
      <c r="F31" s="3"/>
      <c r="H31" s="49"/>
      <c r="I31" s="49"/>
      <c r="J31" s="49"/>
    </row>
    <row r="32" spans="1:11" x14ac:dyDescent="0.2">
      <c r="A32" s="39"/>
      <c r="B32" s="125" t="s">
        <v>38</v>
      </c>
      <c r="C32" s="147"/>
      <c r="D32" s="148"/>
      <c r="E32" s="47">
        <v>0</v>
      </c>
      <c r="F32" s="50"/>
      <c r="H32" s="49"/>
      <c r="I32" s="49"/>
      <c r="J32" s="49"/>
    </row>
    <row r="33" spans="1:8" x14ac:dyDescent="0.2">
      <c r="A33" s="39"/>
      <c r="B33" s="74" t="s">
        <v>71</v>
      </c>
      <c r="C33" s="63"/>
      <c r="D33" s="64"/>
      <c r="E33" s="47">
        <v>0</v>
      </c>
      <c r="F33" s="40"/>
      <c r="H33" s="49"/>
    </row>
    <row r="34" spans="1:8" ht="15" customHeight="1" x14ac:dyDescent="0.2">
      <c r="A34" s="39"/>
      <c r="B34" s="146"/>
      <c r="C34" s="146"/>
      <c r="D34" s="146"/>
      <c r="E34" s="146"/>
      <c r="F34" s="104"/>
      <c r="G34" s="104"/>
      <c r="H34" s="3"/>
    </row>
    <row r="35" spans="1:8" x14ac:dyDescent="0.2">
      <c r="A35" s="39"/>
      <c r="B35" s="68" t="s">
        <v>53</v>
      </c>
      <c r="C35" s="69"/>
      <c r="D35" s="69"/>
      <c r="E35" s="69"/>
      <c r="F35" s="28"/>
      <c r="G35" s="28"/>
      <c r="H35" s="39"/>
    </row>
    <row r="36" spans="1:8" x14ac:dyDescent="0.2">
      <c r="A36" s="39"/>
      <c r="B36" s="32" t="s">
        <v>22</v>
      </c>
      <c r="C36" s="32" t="s">
        <v>23</v>
      </c>
      <c r="D36" s="32" t="s">
        <v>24</v>
      </c>
      <c r="E36" s="33" t="s">
        <v>39</v>
      </c>
      <c r="F36" s="28"/>
      <c r="G36" s="28"/>
      <c r="H36" s="39"/>
    </row>
    <row r="37" spans="1:8" ht="12.75" customHeight="1" x14ac:dyDescent="0.2">
      <c r="A37" s="39"/>
      <c r="B37" s="10">
        <v>1</v>
      </c>
      <c r="C37" s="29" t="s">
        <v>25</v>
      </c>
      <c r="D37" s="31"/>
      <c r="E37" s="47">
        <v>0</v>
      </c>
      <c r="F37" s="28"/>
      <c r="G37" s="28"/>
      <c r="H37" s="39"/>
    </row>
    <row r="38" spans="1:8" ht="12.75" customHeight="1" x14ac:dyDescent="0.2">
      <c r="A38" s="39"/>
      <c r="B38" s="10">
        <v>2</v>
      </c>
      <c r="C38" s="30" t="s">
        <v>26</v>
      </c>
      <c r="D38" s="48">
        <v>0</v>
      </c>
      <c r="E38" s="81">
        <f>+$E$37*(1+D38)</f>
        <v>0</v>
      </c>
      <c r="F38" s="28"/>
      <c r="G38" s="28"/>
      <c r="H38" s="39"/>
    </row>
    <row r="39" spans="1:8" x14ac:dyDescent="0.2">
      <c r="A39" s="39"/>
      <c r="B39" s="10">
        <v>3</v>
      </c>
      <c r="C39" s="30" t="s">
        <v>27</v>
      </c>
      <c r="D39" s="48">
        <v>0</v>
      </c>
      <c r="E39" s="81">
        <f>+$E$37*(1+D39)</f>
        <v>0</v>
      </c>
      <c r="F39" s="28"/>
      <c r="G39" s="28"/>
      <c r="H39" s="3"/>
    </row>
    <row r="40" spans="1:8" x14ac:dyDescent="0.2">
      <c r="A40" s="39"/>
      <c r="B40" s="126"/>
      <c r="C40" s="126"/>
      <c r="D40" s="126"/>
      <c r="E40" s="126"/>
      <c r="F40" s="126"/>
      <c r="G40" s="126"/>
      <c r="H40" s="39"/>
    </row>
    <row r="41" spans="1:8" x14ac:dyDescent="0.2">
      <c r="A41" s="39"/>
      <c r="B41" s="54" t="s">
        <v>48</v>
      </c>
      <c r="C41" s="55"/>
      <c r="D41" s="76"/>
      <c r="E41" s="55"/>
      <c r="F41" s="55"/>
      <c r="G41" s="55"/>
      <c r="H41" s="39"/>
    </row>
    <row r="42" spans="1:8" ht="12.75" customHeight="1" x14ac:dyDescent="0.2">
      <c r="A42" s="39"/>
      <c r="B42" s="102"/>
      <c r="C42" s="103"/>
      <c r="D42" s="38" t="s">
        <v>41</v>
      </c>
      <c r="E42" s="35" t="s">
        <v>28</v>
      </c>
      <c r="F42" s="75" t="s">
        <v>42</v>
      </c>
      <c r="G42" s="75" t="s">
        <v>56</v>
      </c>
      <c r="H42" s="39"/>
    </row>
    <row r="43" spans="1:8" x14ac:dyDescent="0.2">
      <c r="A43" s="39"/>
      <c r="B43" s="82" t="str">
        <f>+B17</f>
        <v>Prijsonderdeel 1: Open- en sluiten</v>
      </c>
      <c r="C43" s="82"/>
      <c r="D43" s="83">
        <f>50*4*2*2</f>
        <v>800</v>
      </c>
      <c r="E43" s="106" t="s">
        <v>30</v>
      </c>
      <c r="F43" s="81">
        <f>+D43*E18</f>
        <v>0</v>
      </c>
      <c r="G43" s="81">
        <f>+F43*6</f>
        <v>0</v>
      </c>
      <c r="H43" s="39"/>
    </row>
    <row r="44" spans="1:8" x14ac:dyDescent="0.2">
      <c r="A44" s="39"/>
      <c r="B44" s="82" t="str">
        <f>+B20</f>
        <v>Prijsonderdeel 2: Aansluiting alarmcentrale/meldkamer</v>
      </c>
      <c r="C44" s="82"/>
      <c r="D44" s="83">
        <v>20</v>
      </c>
      <c r="E44" s="107" t="s">
        <v>77</v>
      </c>
      <c r="F44" s="85">
        <f>+D44*(E21+E22+E23+E24+E25)</f>
        <v>0</v>
      </c>
      <c r="G44" s="81">
        <f>+F44*6</f>
        <v>0</v>
      </c>
      <c r="H44" s="3"/>
    </row>
    <row r="45" spans="1:8" ht="12.75" customHeight="1" x14ac:dyDescent="0.2">
      <c r="A45" s="39"/>
      <c r="B45" s="82" t="str">
        <f>+B27</f>
        <v>Prijsonderdeel 3: Alarmopvolging</v>
      </c>
      <c r="C45" s="82"/>
      <c r="D45" s="86">
        <v>20</v>
      </c>
      <c r="E45" s="107" t="s">
        <v>75</v>
      </c>
      <c r="F45" s="87">
        <f>+D45*E28+(E29*D45*2)</f>
        <v>0</v>
      </c>
      <c r="G45" s="81">
        <f t="shared" ref="G45:G47" si="0">+F45*6</f>
        <v>0</v>
      </c>
      <c r="H45" s="39"/>
    </row>
    <row r="46" spans="1:8" s="37" customFormat="1" x14ac:dyDescent="0.2">
      <c r="B46" s="82" t="str">
        <f>+B31</f>
        <v>Prijsonderdeel 4: Cameratoezicht (monitoring)</v>
      </c>
      <c r="C46" s="82"/>
      <c r="D46" s="86">
        <v>2</v>
      </c>
      <c r="E46" s="84" t="s">
        <v>31</v>
      </c>
      <c r="F46" s="88">
        <f>+(E32+E33)*D46</f>
        <v>0</v>
      </c>
      <c r="G46" s="81">
        <f t="shared" si="0"/>
        <v>0</v>
      </c>
    </row>
    <row r="47" spans="1:8" x14ac:dyDescent="0.2">
      <c r="A47" s="39"/>
      <c r="B47" s="89" t="str">
        <f>+B35</f>
        <v>Prijsonderdeel 5: Inzet beveiliger, incidenteel</v>
      </c>
      <c r="C47" s="89"/>
      <c r="D47" s="83">
        <v>15</v>
      </c>
      <c r="E47" s="86" t="s">
        <v>29</v>
      </c>
      <c r="F47" s="85">
        <f>+E38*D47</f>
        <v>0</v>
      </c>
      <c r="G47" s="81">
        <f t="shared" si="0"/>
        <v>0</v>
      </c>
      <c r="H47" s="39"/>
    </row>
    <row r="48" spans="1:8" ht="13.5" thickBot="1" x14ac:dyDescent="0.25">
      <c r="A48" s="39"/>
      <c r="B48" s="116" t="s">
        <v>68</v>
      </c>
      <c r="C48" s="117"/>
      <c r="D48" s="117"/>
      <c r="E48" s="118"/>
      <c r="F48" s="90">
        <f>SUM(F43:F47)</f>
        <v>0</v>
      </c>
      <c r="G48" s="90">
        <f>SUM(G43:G47)</f>
        <v>0</v>
      </c>
      <c r="H48" s="39"/>
    </row>
    <row r="49" spans="1:8" ht="13.5" thickTop="1" x14ac:dyDescent="0.2">
      <c r="A49" s="39"/>
      <c r="B49" s="62" t="s">
        <v>47</v>
      </c>
      <c r="F49" s="6"/>
      <c r="G49" s="77"/>
      <c r="H49" s="39"/>
    </row>
    <row r="50" spans="1:8" x14ac:dyDescent="0.2">
      <c r="F50" s="6"/>
      <c r="G50" s="51"/>
    </row>
    <row r="51" spans="1:8" x14ac:dyDescent="0.2">
      <c r="F51" s="6"/>
      <c r="G51" s="51"/>
    </row>
    <row r="52" spans="1:8" x14ac:dyDescent="0.2">
      <c r="C52" s="39"/>
      <c r="D52" s="39"/>
      <c r="E52" s="39"/>
      <c r="F52" s="40"/>
      <c r="G52" s="51"/>
    </row>
  </sheetData>
  <sheetProtection algorithmName="SHA-512" hashValue="hfwNDacLtslGA+FmO1f7pNrAsz3d0o+UfQ3MSSgo2YLK7XFhb8FEFMgCe2rY1XCjtTCTn9PzPdCPNQGL5dSdvA==" saltValue="eLkZy+Vd+4j74HsZ36waEA==" spinCount="100000" sheet="1" objects="1" scenarios="1"/>
  <mergeCells count="22">
    <mergeCell ref="B48:E48"/>
    <mergeCell ref="B22:D22"/>
    <mergeCell ref="B7:I7"/>
    <mergeCell ref="B8:I8"/>
    <mergeCell ref="B9:I9"/>
    <mergeCell ref="B10:I10"/>
    <mergeCell ref="B11:I11"/>
    <mergeCell ref="B12:I12"/>
    <mergeCell ref="B13:I13"/>
    <mergeCell ref="B15:I15"/>
    <mergeCell ref="B17:D17"/>
    <mergeCell ref="B18:D18"/>
    <mergeCell ref="B21:D21"/>
    <mergeCell ref="B23:D23"/>
    <mergeCell ref="B24:D24"/>
    <mergeCell ref="B25:D25"/>
    <mergeCell ref="B27:E27"/>
    <mergeCell ref="B28:D28"/>
    <mergeCell ref="B29:D29"/>
    <mergeCell ref="B32:D32"/>
    <mergeCell ref="B34:E34"/>
    <mergeCell ref="B40:G40"/>
  </mergeCells>
  <pageMargins left="0.7" right="0.7" top="0.75" bottom="0.75" header="0.3" footer="0.3"/>
  <pageSetup paperSize="8" scale="7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9434D-EA71-43F8-83DC-CB2AA55D806D}">
  <sheetPr>
    <tabColor theme="9"/>
    <pageSetUpPr fitToPage="1"/>
  </sheetPr>
  <dimension ref="A1:K52"/>
  <sheetViews>
    <sheetView showGridLines="0" zoomScaleNormal="100" workbookViewId="0">
      <selection activeCell="B1" sqref="B1"/>
    </sheetView>
  </sheetViews>
  <sheetFormatPr defaultRowHeight="12.75" x14ac:dyDescent="0.2"/>
  <cols>
    <col min="1" max="1" width="1.5" style="6" customWidth="1"/>
    <col min="2" max="2" width="8.375" style="6" customWidth="1"/>
    <col min="3" max="3" width="37.75" style="6" customWidth="1"/>
    <col min="4" max="4" width="15.625" style="6" customWidth="1"/>
    <col min="5" max="5" width="18.625" style="6" customWidth="1"/>
    <col min="6" max="6" width="18.625" style="7" customWidth="1"/>
    <col min="7" max="7" width="18.625" style="8" customWidth="1"/>
    <col min="8" max="9" width="18.625" style="6" customWidth="1"/>
    <col min="10" max="16384" width="9" style="6"/>
  </cols>
  <sheetData>
    <row r="1" spans="1:11" ht="15" customHeight="1" x14ac:dyDescent="0.2">
      <c r="A1" s="39"/>
      <c r="B1" s="2" t="s">
        <v>45</v>
      </c>
      <c r="C1" s="39"/>
      <c r="D1" s="39"/>
      <c r="E1" s="39"/>
      <c r="F1" s="40"/>
      <c r="G1" s="41"/>
      <c r="H1" s="39"/>
      <c r="I1" s="39"/>
      <c r="J1" s="39"/>
    </row>
    <row r="2" spans="1:11" ht="15" customHeight="1" x14ac:dyDescent="0.2">
      <c r="A2" s="39"/>
      <c r="B2" s="2"/>
      <c r="C2" s="39"/>
      <c r="D2" s="39"/>
      <c r="E2" s="39"/>
      <c r="F2" s="40"/>
      <c r="G2" s="41"/>
      <c r="H2" s="39"/>
      <c r="I2" s="39"/>
      <c r="J2" s="39"/>
    </row>
    <row r="3" spans="1:11" ht="15" customHeight="1" x14ac:dyDescent="0.2">
      <c r="A3" s="39"/>
      <c r="B3" s="42" t="s">
        <v>3</v>
      </c>
      <c r="C3" s="39" t="str">
        <f>+'a. Inschrijvingsbiljet'!C6</f>
        <v>P21-347</v>
      </c>
      <c r="D3" s="39"/>
      <c r="E3" s="39"/>
      <c r="F3" s="40"/>
      <c r="G3" s="41"/>
      <c r="H3" s="39"/>
      <c r="I3" s="39"/>
      <c r="J3" s="39"/>
    </row>
    <row r="4" spans="1:11" ht="15" customHeight="1" x14ac:dyDescent="0.2">
      <c r="A4" s="39"/>
      <c r="B4" s="42" t="s">
        <v>33</v>
      </c>
      <c r="C4" s="98" t="s">
        <v>61</v>
      </c>
      <c r="D4" s="39"/>
      <c r="E4" s="39"/>
      <c r="F4" s="40"/>
      <c r="G4" s="41"/>
      <c r="H4" s="39"/>
      <c r="I4" s="39"/>
      <c r="J4" s="39"/>
    </row>
    <row r="5" spans="1:11" ht="15" customHeight="1" x14ac:dyDescent="0.2">
      <c r="A5" s="39"/>
      <c r="B5" s="39"/>
      <c r="C5" s="39"/>
      <c r="D5" s="39"/>
      <c r="E5" s="39"/>
      <c r="F5" s="39"/>
      <c r="G5" s="39"/>
      <c r="H5" s="39"/>
      <c r="I5" s="43"/>
      <c r="J5" s="43"/>
    </row>
    <row r="6" spans="1:11" ht="15" customHeight="1" x14ac:dyDescent="0.2">
      <c r="A6" s="39"/>
      <c r="B6" s="44"/>
      <c r="C6" s="44"/>
      <c r="D6" s="44"/>
      <c r="E6" s="44"/>
      <c r="F6" s="44"/>
      <c r="G6" s="44"/>
      <c r="H6" s="44"/>
      <c r="I6" s="43"/>
      <c r="J6" s="43"/>
    </row>
    <row r="7" spans="1:11" ht="15" customHeight="1" x14ac:dyDescent="0.2">
      <c r="A7" s="39"/>
      <c r="B7" s="137" t="s">
        <v>18</v>
      </c>
      <c r="C7" s="138"/>
      <c r="D7" s="138"/>
      <c r="E7" s="138"/>
      <c r="F7" s="138"/>
      <c r="G7" s="138"/>
      <c r="H7" s="138"/>
      <c r="I7" s="139"/>
      <c r="J7" s="45"/>
    </row>
    <row r="8" spans="1:11" ht="15" customHeight="1" x14ac:dyDescent="0.2">
      <c r="A8" s="39"/>
      <c r="B8" s="140" t="s">
        <v>37</v>
      </c>
      <c r="C8" s="141"/>
      <c r="D8" s="141"/>
      <c r="E8" s="141"/>
      <c r="F8" s="141"/>
      <c r="G8" s="141"/>
      <c r="H8" s="141"/>
      <c r="I8" s="142"/>
      <c r="J8" s="45"/>
    </row>
    <row r="9" spans="1:11" ht="15" customHeight="1" x14ac:dyDescent="0.2">
      <c r="A9" s="39"/>
      <c r="B9" s="143" t="s">
        <v>32</v>
      </c>
      <c r="C9" s="144"/>
      <c r="D9" s="144"/>
      <c r="E9" s="144"/>
      <c r="F9" s="144"/>
      <c r="G9" s="144"/>
      <c r="H9" s="144"/>
      <c r="I9" s="145"/>
      <c r="J9" s="45"/>
    </row>
    <row r="10" spans="1:11" ht="15" customHeight="1" x14ac:dyDescent="0.2">
      <c r="A10" s="39"/>
      <c r="B10" s="140" t="s">
        <v>19</v>
      </c>
      <c r="C10" s="141"/>
      <c r="D10" s="141"/>
      <c r="E10" s="141"/>
      <c r="F10" s="141"/>
      <c r="G10" s="141"/>
      <c r="H10" s="141"/>
      <c r="I10" s="142"/>
      <c r="J10" s="45"/>
    </row>
    <row r="11" spans="1:11" ht="15" customHeight="1" x14ac:dyDescent="0.2">
      <c r="A11" s="39"/>
      <c r="B11" s="140" t="s">
        <v>20</v>
      </c>
      <c r="C11" s="141"/>
      <c r="D11" s="141"/>
      <c r="E11" s="141"/>
      <c r="F11" s="141"/>
      <c r="G11" s="141"/>
      <c r="H11" s="141"/>
      <c r="I11" s="142"/>
      <c r="J11" s="45"/>
    </row>
    <row r="12" spans="1:11" ht="15" customHeight="1" x14ac:dyDescent="0.2">
      <c r="A12" s="39"/>
      <c r="B12" s="149" t="s">
        <v>46</v>
      </c>
      <c r="C12" s="141"/>
      <c r="D12" s="141"/>
      <c r="E12" s="141"/>
      <c r="F12" s="141"/>
      <c r="G12" s="141"/>
      <c r="H12" s="141"/>
      <c r="I12" s="142"/>
      <c r="J12" s="45"/>
      <c r="K12" s="39"/>
    </row>
    <row r="13" spans="1:11" ht="15" customHeight="1" x14ac:dyDescent="0.2">
      <c r="A13" s="39"/>
      <c r="B13" s="150" t="s">
        <v>21</v>
      </c>
      <c r="C13" s="151"/>
      <c r="D13" s="151"/>
      <c r="E13" s="151"/>
      <c r="F13" s="151"/>
      <c r="G13" s="151"/>
      <c r="H13" s="151"/>
      <c r="I13" s="152"/>
      <c r="J13" s="45"/>
      <c r="K13" s="39"/>
    </row>
    <row r="14" spans="1:11" ht="15" customHeight="1" x14ac:dyDescent="0.2">
      <c r="A14" s="39"/>
      <c r="B14" s="97"/>
      <c r="C14" s="97"/>
      <c r="D14" s="97"/>
      <c r="E14" s="97"/>
      <c r="F14" s="97"/>
      <c r="G14" s="97"/>
      <c r="H14" s="97"/>
      <c r="I14" s="97"/>
      <c r="J14" s="97"/>
      <c r="K14" s="39"/>
    </row>
    <row r="15" spans="1:11" ht="40.5" customHeight="1" x14ac:dyDescent="0.2">
      <c r="A15" s="39"/>
      <c r="B15" s="153" t="s">
        <v>50</v>
      </c>
      <c r="C15" s="154"/>
      <c r="D15" s="154"/>
      <c r="E15" s="154"/>
      <c r="F15" s="154"/>
      <c r="G15" s="154"/>
      <c r="H15" s="154"/>
      <c r="I15" s="155"/>
      <c r="J15" s="45"/>
      <c r="K15" s="39"/>
    </row>
    <row r="16" spans="1:11" x14ac:dyDescent="0.2">
      <c r="A16" s="39"/>
      <c r="B16" s="28"/>
      <c r="C16" s="28"/>
      <c r="D16" s="28"/>
      <c r="E16" s="28"/>
      <c r="F16" s="28"/>
      <c r="G16" s="28"/>
      <c r="H16" s="28"/>
      <c r="I16" s="97"/>
      <c r="J16" s="97"/>
      <c r="K16" s="39"/>
    </row>
    <row r="17" spans="1:11" ht="15" customHeight="1" x14ac:dyDescent="0.2">
      <c r="A17" s="39"/>
      <c r="B17" s="127" t="s">
        <v>49</v>
      </c>
      <c r="C17" s="128"/>
      <c r="D17" s="128"/>
      <c r="E17" s="105" t="s">
        <v>40</v>
      </c>
      <c r="G17" s="7"/>
      <c r="H17" s="28"/>
      <c r="I17" s="28"/>
      <c r="J17" s="34"/>
      <c r="K17" s="39"/>
    </row>
    <row r="18" spans="1:11" ht="15" customHeight="1" x14ac:dyDescent="0.2">
      <c r="A18" s="39"/>
      <c r="B18" s="131" t="s">
        <v>36</v>
      </c>
      <c r="C18" s="131"/>
      <c r="D18" s="131"/>
      <c r="E18" s="47">
        <v>0</v>
      </c>
      <c r="G18" s="7"/>
      <c r="H18" s="28"/>
      <c r="I18" s="28"/>
      <c r="J18" s="39"/>
      <c r="K18" s="39"/>
    </row>
    <row r="19" spans="1:11" x14ac:dyDescent="0.2">
      <c r="A19" s="39"/>
      <c r="B19" s="104"/>
      <c r="C19" s="104"/>
      <c r="D19" s="104"/>
      <c r="E19" s="104"/>
      <c r="F19" s="104"/>
      <c r="G19" s="104"/>
      <c r="H19" s="49"/>
      <c r="I19" s="49"/>
      <c r="J19" s="49"/>
      <c r="K19" s="39"/>
    </row>
    <row r="20" spans="1:11" x14ac:dyDescent="0.2">
      <c r="A20" s="39"/>
      <c r="B20" s="100" t="s">
        <v>35</v>
      </c>
      <c r="C20" s="101"/>
      <c r="D20" s="101"/>
      <c r="E20" s="105" t="s">
        <v>43</v>
      </c>
      <c r="F20" s="3"/>
      <c r="G20" s="104"/>
      <c r="H20" s="49"/>
      <c r="I20" s="49"/>
      <c r="J20" s="49"/>
      <c r="K20" s="37"/>
    </row>
    <row r="21" spans="1:11" x14ac:dyDescent="0.2">
      <c r="A21" s="39"/>
      <c r="B21" s="119" t="s">
        <v>38</v>
      </c>
      <c r="C21" s="120"/>
      <c r="D21" s="121"/>
      <c r="E21" s="47">
        <v>0</v>
      </c>
      <c r="F21" s="50"/>
      <c r="G21" s="104"/>
      <c r="H21" s="49"/>
      <c r="I21" s="49"/>
      <c r="J21" s="49"/>
      <c r="K21" s="39"/>
    </row>
    <row r="22" spans="1:11" x14ac:dyDescent="0.2">
      <c r="A22" s="39"/>
      <c r="B22" s="125" t="s">
        <v>72</v>
      </c>
      <c r="C22" s="120"/>
      <c r="D22" s="121"/>
      <c r="E22" s="47">
        <v>0</v>
      </c>
      <c r="F22" s="36"/>
      <c r="G22" s="104"/>
      <c r="H22" s="49"/>
      <c r="I22" s="49"/>
      <c r="J22" s="49"/>
      <c r="K22" s="39"/>
    </row>
    <row r="23" spans="1:11" x14ac:dyDescent="0.2">
      <c r="A23" s="39"/>
      <c r="B23" s="132" t="s">
        <v>76</v>
      </c>
      <c r="C23" s="133"/>
      <c r="D23" s="134"/>
      <c r="E23" s="47">
        <v>0</v>
      </c>
      <c r="F23" s="36"/>
      <c r="G23" s="104"/>
      <c r="H23" s="49"/>
      <c r="I23" s="49"/>
      <c r="J23" s="49"/>
      <c r="K23" s="39"/>
    </row>
    <row r="24" spans="1:11" x14ac:dyDescent="0.2">
      <c r="A24" s="39"/>
      <c r="B24" s="122" t="s">
        <v>54</v>
      </c>
      <c r="C24" s="123"/>
      <c r="D24" s="124"/>
      <c r="E24" s="72">
        <v>0</v>
      </c>
      <c r="F24" s="73"/>
      <c r="G24" s="104"/>
      <c r="H24" s="49"/>
      <c r="I24" s="49"/>
      <c r="J24" s="49"/>
      <c r="K24" s="39"/>
    </row>
    <row r="25" spans="1:11" x14ac:dyDescent="0.2">
      <c r="A25" s="39"/>
      <c r="B25" s="122" t="s">
        <v>51</v>
      </c>
      <c r="C25" s="123"/>
      <c r="D25" s="124"/>
      <c r="E25" s="72">
        <v>0</v>
      </c>
      <c r="F25" s="40"/>
      <c r="G25" s="104"/>
      <c r="H25" s="49"/>
      <c r="I25" s="49"/>
      <c r="J25" s="49"/>
      <c r="K25" s="39"/>
    </row>
    <row r="26" spans="1:11" x14ac:dyDescent="0.2">
      <c r="A26" s="39"/>
      <c r="B26" s="104"/>
      <c r="C26" s="104"/>
      <c r="D26" s="104"/>
      <c r="E26" s="104"/>
      <c r="F26" s="104"/>
      <c r="G26" s="104"/>
      <c r="H26" s="49"/>
      <c r="I26" s="49"/>
      <c r="J26" s="49"/>
      <c r="K26" s="39"/>
    </row>
    <row r="27" spans="1:11" x14ac:dyDescent="0.2">
      <c r="A27" s="39"/>
      <c r="B27" s="127" t="s">
        <v>34</v>
      </c>
      <c r="C27" s="128"/>
      <c r="D27" s="128"/>
      <c r="E27" s="129"/>
      <c r="F27" s="3"/>
      <c r="G27" s="3"/>
      <c r="H27" s="49"/>
      <c r="I27" s="49"/>
      <c r="J27" s="49"/>
      <c r="K27" s="39"/>
    </row>
    <row r="28" spans="1:11" x14ac:dyDescent="0.2">
      <c r="A28" s="39"/>
      <c r="B28" s="130" t="s">
        <v>73</v>
      </c>
      <c r="C28" s="131"/>
      <c r="D28" s="131"/>
      <c r="E28" s="47">
        <v>0</v>
      </c>
      <c r="F28" s="70"/>
      <c r="G28" s="41"/>
      <c r="H28" s="49"/>
      <c r="I28" s="49"/>
      <c r="J28" s="49"/>
      <c r="K28" s="39"/>
    </row>
    <row r="29" spans="1:11" x14ac:dyDescent="0.2">
      <c r="A29" s="39"/>
      <c r="B29" s="135" t="s">
        <v>74</v>
      </c>
      <c r="C29" s="136"/>
      <c r="D29" s="136"/>
      <c r="E29" s="47">
        <v>0</v>
      </c>
      <c r="F29" s="70"/>
      <c r="G29" s="41"/>
      <c r="H29" s="49"/>
      <c r="I29" s="49"/>
      <c r="J29" s="49"/>
      <c r="K29" s="39"/>
    </row>
    <row r="30" spans="1:11" x14ac:dyDescent="0.2">
      <c r="A30" s="39"/>
      <c r="B30" s="104"/>
      <c r="C30" s="104"/>
      <c r="D30" s="104"/>
      <c r="E30" s="104"/>
      <c r="F30" s="104"/>
      <c r="G30" s="104"/>
      <c r="H30" s="49"/>
      <c r="I30" s="49"/>
      <c r="J30" s="49"/>
    </row>
    <row r="31" spans="1:11" x14ac:dyDescent="0.2">
      <c r="A31" s="39"/>
      <c r="B31" s="100" t="s">
        <v>52</v>
      </c>
      <c r="C31" s="101"/>
      <c r="D31" s="101"/>
      <c r="E31" s="105"/>
      <c r="F31" s="3"/>
      <c r="H31" s="49"/>
      <c r="I31" s="49"/>
      <c r="J31" s="49"/>
    </row>
    <row r="32" spans="1:11" x14ac:dyDescent="0.2">
      <c r="A32" s="39"/>
      <c r="B32" s="125" t="s">
        <v>38</v>
      </c>
      <c r="C32" s="147"/>
      <c r="D32" s="148"/>
      <c r="E32" s="47">
        <v>0</v>
      </c>
      <c r="F32" s="50"/>
      <c r="H32" s="49"/>
      <c r="I32" s="49"/>
      <c r="J32" s="49"/>
    </row>
    <row r="33" spans="1:8" x14ac:dyDescent="0.2">
      <c r="A33" s="39"/>
      <c r="B33" s="74" t="s">
        <v>71</v>
      </c>
      <c r="C33" s="63"/>
      <c r="D33" s="64"/>
      <c r="E33" s="47">
        <v>0</v>
      </c>
      <c r="F33" s="40"/>
      <c r="H33" s="49"/>
    </row>
    <row r="34" spans="1:8" ht="15" customHeight="1" x14ac:dyDescent="0.2">
      <c r="A34" s="39"/>
      <c r="B34" s="146"/>
      <c r="C34" s="146"/>
      <c r="D34" s="146"/>
      <c r="E34" s="146"/>
      <c r="F34" s="104"/>
      <c r="G34" s="104"/>
      <c r="H34" s="3"/>
    </row>
    <row r="35" spans="1:8" x14ac:dyDescent="0.2">
      <c r="A35" s="39"/>
      <c r="B35" s="68" t="s">
        <v>53</v>
      </c>
      <c r="C35" s="69"/>
      <c r="D35" s="69"/>
      <c r="E35" s="69"/>
      <c r="F35" s="28"/>
      <c r="G35" s="28"/>
      <c r="H35" s="39"/>
    </row>
    <row r="36" spans="1:8" x14ac:dyDescent="0.2">
      <c r="A36" s="39"/>
      <c r="B36" s="32" t="s">
        <v>22</v>
      </c>
      <c r="C36" s="32" t="s">
        <v>23</v>
      </c>
      <c r="D36" s="32" t="s">
        <v>24</v>
      </c>
      <c r="E36" s="33" t="s">
        <v>39</v>
      </c>
      <c r="F36" s="28"/>
      <c r="G36" s="28"/>
      <c r="H36" s="39"/>
    </row>
    <row r="37" spans="1:8" ht="12.75" customHeight="1" x14ac:dyDescent="0.2">
      <c r="A37" s="39"/>
      <c r="B37" s="10">
        <v>1</v>
      </c>
      <c r="C37" s="29" t="s">
        <v>25</v>
      </c>
      <c r="D37" s="31"/>
      <c r="E37" s="47">
        <v>0</v>
      </c>
      <c r="F37" s="28"/>
      <c r="G37" s="28"/>
      <c r="H37" s="39"/>
    </row>
    <row r="38" spans="1:8" ht="12.75" customHeight="1" x14ac:dyDescent="0.2">
      <c r="A38" s="39"/>
      <c r="B38" s="10">
        <v>2</v>
      </c>
      <c r="C38" s="30" t="s">
        <v>26</v>
      </c>
      <c r="D38" s="48">
        <v>0</v>
      </c>
      <c r="E38" s="81">
        <f>+$E$37*(1+D38)</f>
        <v>0</v>
      </c>
      <c r="F38" s="28"/>
      <c r="G38" s="28"/>
      <c r="H38" s="39"/>
    </row>
    <row r="39" spans="1:8" x14ac:dyDescent="0.2">
      <c r="A39" s="39"/>
      <c r="B39" s="10">
        <v>3</v>
      </c>
      <c r="C39" s="30" t="s">
        <v>27</v>
      </c>
      <c r="D39" s="48">
        <v>0</v>
      </c>
      <c r="E39" s="81">
        <f>+$E$37*(1+D39)</f>
        <v>0</v>
      </c>
      <c r="F39" s="28"/>
      <c r="G39" s="28"/>
      <c r="H39" s="3"/>
    </row>
    <row r="40" spans="1:8" x14ac:dyDescent="0.2">
      <c r="A40" s="39"/>
      <c r="B40" s="126"/>
      <c r="C40" s="126"/>
      <c r="D40" s="126"/>
      <c r="E40" s="126"/>
      <c r="F40" s="126"/>
      <c r="G40" s="126"/>
      <c r="H40" s="39"/>
    </row>
    <row r="41" spans="1:8" x14ac:dyDescent="0.2">
      <c r="A41" s="39"/>
      <c r="B41" s="54" t="s">
        <v>48</v>
      </c>
      <c r="C41" s="55"/>
      <c r="D41" s="76"/>
      <c r="E41" s="55"/>
      <c r="F41" s="55"/>
      <c r="G41" s="55"/>
      <c r="H41" s="39"/>
    </row>
    <row r="42" spans="1:8" ht="12.75" customHeight="1" x14ac:dyDescent="0.2">
      <c r="A42" s="39"/>
      <c r="B42" s="102"/>
      <c r="C42" s="103"/>
      <c r="D42" s="38" t="s">
        <v>41</v>
      </c>
      <c r="E42" s="35" t="s">
        <v>28</v>
      </c>
      <c r="F42" s="75" t="s">
        <v>42</v>
      </c>
      <c r="G42" s="75" t="s">
        <v>56</v>
      </c>
      <c r="H42" s="39"/>
    </row>
    <row r="43" spans="1:8" x14ac:dyDescent="0.2">
      <c r="A43" s="39"/>
      <c r="B43" s="82" t="str">
        <f>+B17</f>
        <v>Prijsonderdeel 1: Open- en sluiten</v>
      </c>
      <c r="C43" s="82"/>
      <c r="D43" s="83">
        <f>50*4*2*2</f>
        <v>800</v>
      </c>
      <c r="E43" s="106" t="s">
        <v>30</v>
      </c>
      <c r="F43" s="81">
        <f>+D43*E18</f>
        <v>0</v>
      </c>
      <c r="G43" s="81">
        <f>+F43*6</f>
        <v>0</v>
      </c>
      <c r="H43" s="39"/>
    </row>
    <row r="44" spans="1:8" x14ac:dyDescent="0.2">
      <c r="A44" s="39"/>
      <c r="B44" s="82" t="str">
        <f>+B20</f>
        <v>Prijsonderdeel 2: Aansluiting alarmcentrale/meldkamer</v>
      </c>
      <c r="C44" s="82"/>
      <c r="D44" s="83">
        <v>20</v>
      </c>
      <c r="E44" s="107" t="s">
        <v>77</v>
      </c>
      <c r="F44" s="85">
        <f>+D44*(E21+E22+E23+E24+E25)</f>
        <v>0</v>
      </c>
      <c r="G44" s="81">
        <f>+F44*6</f>
        <v>0</v>
      </c>
      <c r="H44" s="3"/>
    </row>
    <row r="45" spans="1:8" ht="12.75" customHeight="1" x14ac:dyDescent="0.2">
      <c r="A45" s="39"/>
      <c r="B45" s="82" t="str">
        <f>+B27</f>
        <v>Prijsonderdeel 3: Alarmopvolging</v>
      </c>
      <c r="C45" s="82"/>
      <c r="D45" s="86">
        <v>20</v>
      </c>
      <c r="E45" s="107" t="s">
        <v>75</v>
      </c>
      <c r="F45" s="87">
        <f>+D45*E28+(E29*D45*2)</f>
        <v>0</v>
      </c>
      <c r="G45" s="81">
        <f t="shared" ref="G45:G47" si="0">+F45*6</f>
        <v>0</v>
      </c>
      <c r="H45" s="39"/>
    </row>
    <row r="46" spans="1:8" s="37" customFormat="1" x14ac:dyDescent="0.2">
      <c r="B46" s="82" t="str">
        <f>+B31</f>
        <v>Prijsonderdeel 4: Cameratoezicht (monitoring)</v>
      </c>
      <c r="C46" s="82"/>
      <c r="D46" s="86">
        <v>2</v>
      </c>
      <c r="E46" s="84" t="s">
        <v>31</v>
      </c>
      <c r="F46" s="88">
        <f>+(E32+E33)*D46</f>
        <v>0</v>
      </c>
      <c r="G46" s="81">
        <f t="shared" si="0"/>
        <v>0</v>
      </c>
    </row>
    <row r="47" spans="1:8" x14ac:dyDescent="0.2">
      <c r="A47" s="39"/>
      <c r="B47" s="89" t="str">
        <f>+B35</f>
        <v>Prijsonderdeel 5: Inzet beveiliger, incidenteel</v>
      </c>
      <c r="C47" s="89"/>
      <c r="D47" s="83">
        <v>15</v>
      </c>
      <c r="E47" s="86" t="s">
        <v>29</v>
      </c>
      <c r="F47" s="85">
        <f>+E38*D47</f>
        <v>0</v>
      </c>
      <c r="G47" s="81">
        <f t="shared" si="0"/>
        <v>0</v>
      </c>
      <c r="H47" s="39"/>
    </row>
    <row r="48" spans="1:8" ht="13.5" thickBot="1" x14ac:dyDescent="0.25">
      <c r="A48" s="39"/>
      <c r="B48" s="116" t="s">
        <v>69</v>
      </c>
      <c r="C48" s="117"/>
      <c r="D48" s="117"/>
      <c r="E48" s="118"/>
      <c r="F48" s="90">
        <f>SUM(F43:F47)</f>
        <v>0</v>
      </c>
      <c r="G48" s="90">
        <f>SUM(G43:G47)</f>
        <v>0</v>
      </c>
      <c r="H48" s="39"/>
    </row>
    <row r="49" spans="1:8" ht="13.5" thickTop="1" x14ac:dyDescent="0.2">
      <c r="A49" s="39"/>
      <c r="B49" s="62" t="s">
        <v>47</v>
      </c>
      <c r="F49" s="6"/>
      <c r="G49" s="77"/>
      <c r="H49" s="39"/>
    </row>
    <row r="50" spans="1:8" x14ac:dyDescent="0.2">
      <c r="F50" s="6"/>
      <c r="G50" s="51"/>
    </row>
    <row r="51" spans="1:8" x14ac:dyDescent="0.2">
      <c r="F51" s="6"/>
      <c r="G51" s="51"/>
    </row>
    <row r="52" spans="1:8" x14ac:dyDescent="0.2">
      <c r="C52" s="39"/>
      <c r="D52" s="39"/>
      <c r="E52" s="39"/>
      <c r="F52" s="40"/>
      <c r="G52" s="51"/>
    </row>
  </sheetData>
  <sheetProtection algorithmName="SHA-512" hashValue="Wy7H5rmWnn0MeW5gVuiRDJ6T7e/N2f+Uf8kSkUvj2iPnWesCjKovcmHVtGg0SuRQjjjus8UEjmOMHDv5B9d22g==" saltValue="CSpmk89Ocn9dhzIqQfhdLw==" spinCount="100000" sheet="1" objects="1" scenarios="1"/>
  <mergeCells count="22">
    <mergeCell ref="B48:E48"/>
    <mergeCell ref="B22:D22"/>
    <mergeCell ref="B7:I7"/>
    <mergeCell ref="B8:I8"/>
    <mergeCell ref="B9:I9"/>
    <mergeCell ref="B10:I10"/>
    <mergeCell ref="B11:I11"/>
    <mergeCell ref="B12:I12"/>
    <mergeCell ref="B13:I13"/>
    <mergeCell ref="B15:I15"/>
    <mergeCell ref="B17:D17"/>
    <mergeCell ref="B18:D18"/>
    <mergeCell ref="B21:D21"/>
    <mergeCell ref="B23:D23"/>
    <mergeCell ref="B24:D24"/>
    <mergeCell ref="B25:D25"/>
    <mergeCell ref="B27:E27"/>
    <mergeCell ref="B28:D28"/>
    <mergeCell ref="B29:D29"/>
    <mergeCell ref="B32:D32"/>
    <mergeCell ref="B34:E34"/>
    <mergeCell ref="B40:G40"/>
  </mergeCells>
  <pageMargins left="0.7" right="0.7" top="0.75" bottom="0.75" header="0.3" footer="0.3"/>
  <pageSetup paperSize="8" scale="7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5094-8DA3-404F-A544-7754EFC2BA92}">
  <sheetPr>
    <tabColor theme="9"/>
    <pageSetUpPr fitToPage="1"/>
  </sheetPr>
  <dimension ref="A1:K52"/>
  <sheetViews>
    <sheetView showGridLines="0" zoomScaleNormal="100" workbookViewId="0">
      <selection activeCell="B1" sqref="B1"/>
    </sheetView>
  </sheetViews>
  <sheetFormatPr defaultRowHeight="12.75" x14ac:dyDescent="0.2"/>
  <cols>
    <col min="1" max="1" width="1.5" style="6" customWidth="1"/>
    <col min="2" max="2" width="8.375" style="6" customWidth="1"/>
    <col min="3" max="3" width="37.75" style="6" customWidth="1"/>
    <col min="4" max="4" width="15.625" style="6" customWidth="1"/>
    <col min="5" max="5" width="18.625" style="6" customWidth="1"/>
    <col min="6" max="6" width="18.625" style="7" customWidth="1"/>
    <col min="7" max="7" width="18.625" style="8" customWidth="1"/>
    <col min="8" max="9" width="18.625" style="6" customWidth="1"/>
    <col min="10" max="16384" width="9" style="6"/>
  </cols>
  <sheetData>
    <row r="1" spans="1:11" ht="15" customHeight="1" x14ac:dyDescent="0.2">
      <c r="A1" s="39"/>
      <c r="B1" s="2" t="s">
        <v>45</v>
      </c>
      <c r="C1" s="39"/>
      <c r="D1" s="39"/>
      <c r="E1" s="39"/>
      <c r="F1" s="40"/>
      <c r="G1" s="41"/>
      <c r="H1" s="39"/>
      <c r="I1" s="39"/>
      <c r="J1" s="39"/>
    </row>
    <row r="2" spans="1:11" ht="15" customHeight="1" x14ac:dyDescent="0.2">
      <c r="A2" s="39"/>
      <c r="B2" s="2"/>
      <c r="C2" s="39"/>
      <c r="D2" s="39"/>
      <c r="E2" s="39"/>
      <c r="F2" s="40"/>
      <c r="G2" s="41"/>
      <c r="H2" s="39"/>
      <c r="I2" s="39"/>
      <c r="J2" s="39"/>
    </row>
    <row r="3" spans="1:11" ht="15" customHeight="1" x14ac:dyDescent="0.2">
      <c r="A3" s="39"/>
      <c r="B3" s="42" t="s">
        <v>3</v>
      </c>
      <c r="C3" s="39" t="str">
        <f>+'a. Inschrijvingsbiljet'!C6</f>
        <v>P21-347</v>
      </c>
      <c r="D3" s="39"/>
      <c r="E3" s="39"/>
      <c r="F3" s="40"/>
      <c r="G3" s="41"/>
      <c r="H3" s="39"/>
      <c r="I3" s="39"/>
      <c r="J3" s="39"/>
    </row>
    <row r="4" spans="1:11" ht="15" customHeight="1" x14ac:dyDescent="0.2">
      <c r="A4" s="39"/>
      <c r="B4" s="42" t="s">
        <v>33</v>
      </c>
      <c r="C4" s="98" t="s">
        <v>62</v>
      </c>
      <c r="D4" s="39"/>
      <c r="E4" s="39"/>
      <c r="F4" s="40"/>
      <c r="G4" s="41"/>
      <c r="H4" s="39"/>
      <c r="I4" s="39"/>
      <c r="J4" s="39"/>
    </row>
    <row r="5" spans="1:11" ht="15" customHeight="1" x14ac:dyDescent="0.2">
      <c r="A5" s="39"/>
      <c r="B5" s="39"/>
      <c r="C5" s="39"/>
      <c r="D5" s="39"/>
      <c r="E5" s="39"/>
      <c r="F5" s="39"/>
      <c r="G5" s="39"/>
      <c r="H5" s="39"/>
      <c r="I5" s="43"/>
      <c r="J5" s="43"/>
    </row>
    <row r="6" spans="1:11" ht="15" customHeight="1" x14ac:dyDescent="0.2">
      <c r="A6" s="39"/>
      <c r="B6" s="44"/>
      <c r="C6" s="44"/>
      <c r="D6" s="44"/>
      <c r="E6" s="44"/>
      <c r="F6" s="44"/>
      <c r="G6" s="44"/>
      <c r="H6" s="44"/>
      <c r="I6" s="43"/>
      <c r="J6" s="43"/>
    </row>
    <row r="7" spans="1:11" ht="15" customHeight="1" x14ac:dyDescent="0.2">
      <c r="A7" s="39"/>
      <c r="B7" s="137" t="s">
        <v>18</v>
      </c>
      <c r="C7" s="138"/>
      <c r="D7" s="138"/>
      <c r="E7" s="138"/>
      <c r="F7" s="138"/>
      <c r="G7" s="138"/>
      <c r="H7" s="138"/>
      <c r="I7" s="139"/>
      <c r="J7" s="45"/>
    </row>
    <row r="8" spans="1:11" ht="15" customHeight="1" x14ac:dyDescent="0.2">
      <c r="A8" s="39"/>
      <c r="B8" s="140" t="s">
        <v>37</v>
      </c>
      <c r="C8" s="141"/>
      <c r="D8" s="141"/>
      <c r="E8" s="141"/>
      <c r="F8" s="141"/>
      <c r="G8" s="141"/>
      <c r="H8" s="141"/>
      <c r="I8" s="142"/>
      <c r="J8" s="45"/>
    </row>
    <row r="9" spans="1:11" ht="15" customHeight="1" x14ac:dyDescent="0.2">
      <c r="A9" s="39"/>
      <c r="B9" s="143" t="s">
        <v>32</v>
      </c>
      <c r="C9" s="144"/>
      <c r="D9" s="144"/>
      <c r="E9" s="144"/>
      <c r="F9" s="144"/>
      <c r="G9" s="144"/>
      <c r="H9" s="144"/>
      <c r="I9" s="145"/>
      <c r="J9" s="45"/>
    </row>
    <row r="10" spans="1:11" ht="15" customHeight="1" x14ac:dyDescent="0.2">
      <c r="A10" s="39"/>
      <c r="B10" s="140" t="s">
        <v>19</v>
      </c>
      <c r="C10" s="141"/>
      <c r="D10" s="141"/>
      <c r="E10" s="141"/>
      <c r="F10" s="141"/>
      <c r="G10" s="141"/>
      <c r="H10" s="141"/>
      <c r="I10" s="142"/>
      <c r="J10" s="45"/>
    </row>
    <row r="11" spans="1:11" ht="15" customHeight="1" x14ac:dyDescent="0.2">
      <c r="A11" s="39"/>
      <c r="B11" s="140" t="s">
        <v>20</v>
      </c>
      <c r="C11" s="141"/>
      <c r="D11" s="141"/>
      <c r="E11" s="141"/>
      <c r="F11" s="141"/>
      <c r="G11" s="141"/>
      <c r="H11" s="141"/>
      <c r="I11" s="142"/>
      <c r="J11" s="45"/>
    </row>
    <row r="12" spans="1:11" ht="15" customHeight="1" x14ac:dyDescent="0.2">
      <c r="A12" s="39"/>
      <c r="B12" s="149" t="s">
        <v>46</v>
      </c>
      <c r="C12" s="141"/>
      <c r="D12" s="141"/>
      <c r="E12" s="141"/>
      <c r="F12" s="141"/>
      <c r="G12" s="141"/>
      <c r="H12" s="141"/>
      <c r="I12" s="142"/>
      <c r="J12" s="45"/>
      <c r="K12" s="39"/>
    </row>
    <row r="13" spans="1:11" ht="15" customHeight="1" x14ac:dyDescent="0.2">
      <c r="A13" s="39"/>
      <c r="B13" s="150" t="s">
        <v>21</v>
      </c>
      <c r="C13" s="151"/>
      <c r="D13" s="151"/>
      <c r="E13" s="151"/>
      <c r="F13" s="151"/>
      <c r="G13" s="151"/>
      <c r="H13" s="151"/>
      <c r="I13" s="152"/>
      <c r="J13" s="45"/>
      <c r="K13" s="39"/>
    </row>
    <row r="14" spans="1:11" ht="15" customHeight="1" x14ac:dyDescent="0.2">
      <c r="A14" s="39"/>
      <c r="B14" s="97"/>
      <c r="C14" s="97"/>
      <c r="D14" s="97"/>
      <c r="E14" s="97"/>
      <c r="F14" s="97"/>
      <c r="G14" s="97"/>
      <c r="H14" s="97"/>
      <c r="I14" s="97"/>
      <c r="J14" s="97"/>
      <c r="K14" s="39"/>
    </row>
    <row r="15" spans="1:11" ht="40.5" customHeight="1" x14ac:dyDescent="0.2">
      <c r="A15" s="39"/>
      <c r="B15" s="153" t="s">
        <v>50</v>
      </c>
      <c r="C15" s="154"/>
      <c r="D15" s="154"/>
      <c r="E15" s="154"/>
      <c r="F15" s="154"/>
      <c r="G15" s="154"/>
      <c r="H15" s="154"/>
      <c r="I15" s="155"/>
      <c r="J15" s="45"/>
      <c r="K15" s="39"/>
    </row>
    <row r="16" spans="1:11" x14ac:dyDescent="0.2">
      <c r="A16" s="39"/>
      <c r="B16" s="28"/>
      <c r="C16" s="28"/>
      <c r="D16" s="28"/>
      <c r="E16" s="28"/>
      <c r="F16" s="28"/>
      <c r="G16" s="28"/>
      <c r="H16" s="28"/>
      <c r="I16" s="97"/>
      <c r="J16" s="97"/>
      <c r="K16" s="39"/>
    </row>
    <row r="17" spans="1:11" ht="15" customHeight="1" x14ac:dyDescent="0.2">
      <c r="A17" s="39"/>
      <c r="B17" s="127" t="s">
        <v>49</v>
      </c>
      <c r="C17" s="128"/>
      <c r="D17" s="128"/>
      <c r="E17" s="105" t="s">
        <v>40</v>
      </c>
      <c r="G17" s="7"/>
      <c r="H17" s="28"/>
      <c r="I17" s="28"/>
      <c r="J17" s="34"/>
      <c r="K17" s="39"/>
    </row>
    <row r="18" spans="1:11" ht="15" customHeight="1" x14ac:dyDescent="0.2">
      <c r="A18" s="39"/>
      <c r="B18" s="131" t="s">
        <v>36</v>
      </c>
      <c r="C18" s="131"/>
      <c r="D18" s="131"/>
      <c r="E18" s="47">
        <v>0</v>
      </c>
      <c r="G18" s="7"/>
      <c r="H18" s="28"/>
      <c r="I18" s="28"/>
      <c r="J18" s="39"/>
      <c r="K18" s="39"/>
    </row>
    <row r="19" spans="1:11" x14ac:dyDescent="0.2">
      <c r="A19" s="39"/>
      <c r="B19" s="104"/>
      <c r="C19" s="104"/>
      <c r="D19" s="104"/>
      <c r="E19" s="104"/>
      <c r="F19" s="104"/>
      <c r="G19" s="104"/>
      <c r="H19" s="49"/>
      <c r="I19" s="49"/>
      <c r="J19" s="49"/>
      <c r="K19" s="39"/>
    </row>
    <row r="20" spans="1:11" x14ac:dyDescent="0.2">
      <c r="A20" s="39"/>
      <c r="B20" s="100" t="s">
        <v>35</v>
      </c>
      <c r="C20" s="101"/>
      <c r="D20" s="101"/>
      <c r="E20" s="105" t="s">
        <v>43</v>
      </c>
      <c r="F20" s="3"/>
      <c r="G20" s="104"/>
      <c r="H20" s="49"/>
      <c r="I20" s="49"/>
      <c r="J20" s="49"/>
      <c r="K20" s="37"/>
    </row>
    <row r="21" spans="1:11" x14ac:dyDescent="0.2">
      <c r="A21" s="39"/>
      <c r="B21" s="119" t="s">
        <v>38</v>
      </c>
      <c r="C21" s="120"/>
      <c r="D21" s="121"/>
      <c r="E21" s="47">
        <v>0</v>
      </c>
      <c r="F21" s="50"/>
      <c r="G21" s="104"/>
      <c r="H21" s="49"/>
      <c r="I21" s="49"/>
      <c r="J21" s="49"/>
      <c r="K21" s="39"/>
    </row>
    <row r="22" spans="1:11" x14ac:dyDescent="0.2">
      <c r="A22" s="39"/>
      <c r="B22" s="125" t="s">
        <v>72</v>
      </c>
      <c r="C22" s="120"/>
      <c r="D22" s="121"/>
      <c r="E22" s="47">
        <v>0</v>
      </c>
      <c r="F22" s="36"/>
      <c r="G22" s="104"/>
      <c r="H22" s="49"/>
      <c r="I22" s="49"/>
      <c r="J22" s="49"/>
      <c r="K22" s="39"/>
    </row>
    <row r="23" spans="1:11" x14ac:dyDescent="0.2">
      <c r="A23" s="39"/>
      <c r="B23" s="132" t="s">
        <v>76</v>
      </c>
      <c r="C23" s="133"/>
      <c r="D23" s="134"/>
      <c r="E23" s="47">
        <v>0</v>
      </c>
      <c r="F23" s="36"/>
      <c r="G23" s="104"/>
      <c r="H23" s="49"/>
      <c r="I23" s="49"/>
      <c r="J23" s="49"/>
      <c r="K23" s="39"/>
    </row>
    <row r="24" spans="1:11" x14ac:dyDescent="0.2">
      <c r="A24" s="39"/>
      <c r="B24" s="122" t="s">
        <v>54</v>
      </c>
      <c r="C24" s="123"/>
      <c r="D24" s="124"/>
      <c r="E24" s="72">
        <v>0</v>
      </c>
      <c r="F24" s="73"/>
      <c r="G24" s="104"/>
      <c r="H24" s="49"/>
      <c r="I24" s="49"/>
      <c r="J24" s="49"/>
      <c r="K24" s="39"/>
    </row>
    <row r="25" spans="1:11" x14ac:dyDescent="0.2">
      <c r="A25" s="39"/>
      <c r="B25" s="122" t="s">
        <v>51</v>
      </c>
      <c r="C25" s="123"/>
      <c r="D25" s="124"/>
      <c r="E25" s="72">
        <v>0</v>
      </c>
      <c r="F25" s="40"/>
      <c r="G25" s="104"/>
      <c r="H25" s="49"/>
      <c r="I25" s="49"/>
      <c r="J25" s="49"/>
      <c r="K25" s="39"/>
    </row>
    <row r="26" spans="1:11" x14ac:dyDescent="0.2">
      <c r="A26" s="39"/>
      <c r="B26" s="104"/>
      <c r="C26" s="104"/>
      <c r="D26" s="104"/>
      <c r="E26" s="104"/>
      <c r="F26" s="104"/>
      <c r="G26" s="104"/>
      <c r="H26" s="49"/>
      <c r="I26" s="49"/>
      <c r="J26" s="49"/>
      <c r="K26" s="39"/>
    </row>
    <row r="27" spans="1:11" x14ac:dyDescent="0.2">
      <c r="A27" s="39"/>
      <c r="B27" s="127" t="s">
        <v>34</v>
      </c>
      <c r="C27" s="128"/>
      <c r="D27" s="128"/>
      <c r="E27" s="129"/>
      <c r="F27" s="3"/>
      <c r="G27" s="3"/>
      <c r="H27" s="49"/>
      <c r="I27" s="49"/>
      <c r="J27" s="49"/>
      <c r="K27" s="39"/>
    </row>
    <row r="28" spans="1:11" x14ac:dyDescent="0.2">
      <c r="A28" s="39"/>
      <c r="B28" s="130" t="s">
        <v>73</v>
      </c>
      <c r="C28" s="131"/>
      <c r="D28" s="131"/>
      <c r="E28" s="47">
        <v>0</v>
      </c>
      <c r="F28" s="70"/>
      <c r="G28" s="41"/>
      <c r="H28" s="49"/>
      <c r="I28" s="49"/>
      <c r="J28" s="49"/>
      <c r="K28" s="39"/>
    </row>
    <row r="29" spans="1:11" x14ac:dyDescent="0.2">
      <c r="A29" s="39"/>
      <c r="B29" s="135" t="s">
        <v>74</v>
      </c>
      <c r="C29" s="136"/>
      <c r="D29" s="136"/>
      <c r="E29" s="47">
        <v>0</v>
      </c>
      <c r="F29" s="70"/>
      <c r="G29" s="41"/>
      <c r="H29" s="49"/>
      <c r="I29" s="49"/>
      <c r="J29" s="49"/>
      <c r="K29" s="39"/>
    </row>
    <row r="30" spans="1:11" x14ac:dyDescent="0.2">
      <c r="A30" s="39"/>
      <c r="B30" s="104"/>
      <c r="C30" s="104"/>
      <c r="D30" s="104"/>
      <c r="E30" s="104"/>
      <c r="F30" s="104"/>
      <c r="G30" s="104"/>
      <c r="H30" s="49"/>
      <c r="I30" s="49"/>
      <c r="J30" s="49"/>
    </row>
    <row r="31" spans="1:11" x14ac:dyDescent="0.2">
      <c r="A31" s="39"/>
      <c r="B31" s="100" t="s">
        <v>52</v>
      </c>
      <c r="C31" s="101"/>
      <c r="D31" s="101"/>
      <c r="E31" s="105"/>
      <c r="F31" s="3"/>
      <c r="H31" s="49"/>
      <c r="I31" s="49"/>
      <c r="J31" s="49"/>
    </row>
    <row r="32" spans="1:11" x14ac:dyDescent="0.2">
      <c r="A32" s="39"/>
      <c r="B32" s="125" t="s">
        <v>38</v>
      </c>
      <c r="C32" s="147"/>
      <c r="D32" s="148"/>
      <c r="E32" s="47">
        <v>0</v>
      </c>
      <c r="F32" s="50"/>
      <c r="H32" s="49"/>
      <c r="I32" s="49"/>
      <c r="J32" s="49"/>
    </row>
    <row r="33" spans="1:8" x14ac:dyDescent="0.2">
      <c r="A33" s="39"/>
      <c r="B33" s="74" t="s">
        <v>71</v>
      </c>
      <c r="C33" s="63"/>
      <c r="D33" s="64"/>
      <c r="E33" s="47">
        <v>0</v>
      </c>
      <c r="F33" s="40"/>
      <c r="H33" s="49"/>
    </row>
    <row r="34" spans="1:8" ht="15" customHeight="1" x14ac:dyDescent="0.2">
      <c r="A34" s="39"/>
      <c r="B34" s="146"/>
      <c r="C34" s="146"/>
      <c r="D34" s="146"/>
      <c r="E34" s="146"/>
      <c r="F34" s="104"/>
      <c r="G34" s="104"/>
      <c r="H34" s="3"/>
    </row>
    <row r="35" spans="1:8" x14ac:dyDescent="0.2">
      <c r="A35" s="39"/>
      <c r="B35" s="68" t="s">
        <v>53</v>
      </c>
      <c r="C35" s="69"/>
      <c r="D35" s="69"/>
      <c r="E35" s="69"/>
      <c r="F35" s="28"/>
      <c r="G35" s="28"/>
      <c r="H35" s="39"/>
    </row>
    <row r="36" spans="1:8" x14ac:dyDescent="0.2">
      <c r="A36" s="39"/>
      <c r="B36" s="32" t="s">
        <v>22</v>
      </c>
      <c r="C36" s="32" t="s">
        <v>23</v>
      </c>
      <c r="D36" s="32" t="s">
        <v>24</v>
      </c>
      <c r="E36" s="33" t="s">
        <v>39</v>
      </c>
      <c r="F36" s="28"/>
      <c r="G36" s="28"/>
      <c r="H36" s="39"/>
    </row>
    <row r="37" spans="1:8" ht="12.75" customHeight="1" x14ac:dyDescent="0.2">
      <c r="A37" s="39"/>
      <c r="B37" s="10">
        <v>1</v>
      </c>
      <c r="C37" s="29" t="s">
        <v>25</v>
      </c>
      <c r="D37" s="31"/>
      <c r="E37" s="47">
        <v>0</v>
      </c>
      <c r="F37" s="28"/>
      <c r="G37" s="28"/>
      <c r="H37" s="39"/>
    </row>
    <row r="38" spans="1:8" ht="12.75" customHeight="1" x14ac:dyDescent="0.2">
      <c r="A38" s="39"/>
      <c r="B38" s="10">
        <v>2</v>
      </c>
      <c r="C38" s="30" t="s">
        <v>26</v>
      </c>
      <c r="D38" s="48">
        <v>0</v>
      </c>
      <c r="E38" s="81">
        <f>+$E$37*(1+D38)</f>
        <v>0</v>
      </c>
      <c r="F38" s="28"/>
      <c r="G38" s="28"/>
      <c r="H38" s="39"/>
    </row>
    <row r="39" spans="1:8" x14ac:dyDescent="0.2">
      <c r="A39" s="39"/>
      <c r="B39" s="10">
        <v>3</v>
      </c>
      <c r="C39" s="30" t="s">
        <v>27</v>
      </c>
      <c r="D39" s="48">
        <v>0</v>
      </c>
      <c r="E39" s="81">
        <f>+$E$37*(1+D39)</f>
        <v>0</v>
      </c>
      <c r="F39" s="28"/>
      <c r="G39" s="28"/>
      <c r="H39" s="3"/>
    </row>
    <row r="40" spans="1:8" x14ac:dyDescent="0.2">
      <c r="A40" s="39"/>
      <c r="B40" s="126"/>
      <c r="C40" s="126"/>
      <c r="D40" s="126"/>
      <c r="E40" s="126"/>
      <c r="F40" s="126"/>
      <c r="G40" s="126"/>
      <c r="H40" s="39"/>
    </row>
    <row r="41" spans="1:8" x14ac:dyDescent="0.2">
      <c r="A41" s="39"/>
      <c r="B41" s="54" t="s">
        <v>48</v>
      </c>
      <c r="C41" s="55"/>
      <c r="D41" s="76"/>
      <c r="E41" s="55"/>
      <c r="F41" s="55"/>
      <c r="G41" s="55"/>
      <c r="H41" s="39"/>
    </row>
    <row r="42" spans="1:8" ht="12.75" customHeight="1" x14ac:dyDescent="0.2">
      <c r="A42" s="39"/>
      <c r="B42" s="102"/>
      <c r="C42" s="103"/>
      <c r="D42" s="38" t="s">
        <v>41</v>
      </c>
      <c r="E42" s="35" t="s">
        <v>28</v>
      </c>
      <c r="F42" s="75" t="s">
        <v>42</v>
      </c>
      <c r="G42" s="75" t="s">
        <v>56</v>
      </c>
      <c r="H42" s="39"/>
    </row>
    <row r="43" spans="1:8" x14ac:dyDescent="0.2">
      <c r="A43" s="39"/>
      <c r="B43" s="82" t="str">
        <f>+B17</f>
        <v>Prijsonderdeel 1: Open- en sluiten</v>
      </c>
      <c r="C43" s="82"/>
      <c r="D43" s="83">
        <f>50*4*2*2</f>
        <v>800</v>
      </c>
      <c r="E43" s="106" t="s">
        <v>30</v>
      </c>
      <c r="F43" s="81">
        <f>+D43*E18</f>
        <v>0</v>
      </c>
      <c r="G43" s="81">
        <f>+F43*6</f>
        <v>0</v>
      </c>
      <c r="H43" s="39"/>
    </row>
    <row r="44" spans="1:8" x14ac:dyDescent="0.2">
      <c r="A44" s="39"/>
      <c r="B44" s="82" t="str">
        <f>+B20</f>
        <v>Prijsonderdeel 2: Aansluiting alarmcentrale/meldkamer</v>
      </c>
      <c r="C44" s="82"/>
      <c r="D44" s="83">
        <v>20</v>
      </c>
      <c r="E44" s="107" t="s">
        <v>77</v>
      </c>
      <c r="F44" s="85">
        <f>+D44*(E21+E22+E23+E24+E25)</f>
        <v>0</v>
      </c>
      <c r="G44" s="81">
        <f>+F44*6</f>
        <v>0</v>
      </c>
      <c r="H44" s="3"/>
    </row>
    <row r="45" spans="1:8" ht="12.75" customHeight="1" x14ac:dyDescent="0.2">
      <c r="A45" s="39"/>
      <c r="B45" s="82" t="str">
        <f>+B27</f>
        <v>Prijsonderdeel 3: Alarmopvolging</v>
      </c>
      <c r="C45" s="82"/>
      <c r="D45" s="86">
        <v>20</v>
      </c>
      <c r="E45" s="107" t="s">
        <v>75</v>
      </c>
      <c r="F45" s="87">
        <f>+D45*E28+(E29*D45*2)</f>
        <v>0</v>
      </c>
      <c r="G45" s="81">
        <f t="shared" ref="G45:G47" si="0">+F45*6</f>
        <v>0</v>
      </c>
      <c r="H45" s="39"/>
    </row>
    <row r="46" spans="1:8" s="37" customFormat="1" x14ac:dyDescent="0.2">
      <c r="B46" s="82" t="str">
        <f>+B31</f>
        <v>Prijsonderdeel 4: Cameratoezicht (monitoring)</v>
      </c>
      <c r="C46" s="82"/>
      <c r="D46" s="86">
        <v>2</v>
      </c>
      <c r="E46" s="84" t="s">
        <v>31</v>
      </c>
      <c r="F46" s="88">
        <f>+(E32+E33)*D46</f>
        <v>0</v>
      </c>
      <c r="G46" s="81">
        <f t="shared" si="0"/>
        <v>0</v>
      </c>
    </row>
    <row r="47" spans="1:8" x14ac:dyDescent="0.2">
      <c r="A47" s="39"/>
      <c r="B47" s="89" t="str">
        <f>+B35</f>
        <v>Prijsonderdeel 5: Inzet beveiliger, incidenteel</v>
      </c>
      <c r="C47" s="89"/>
      <c r="D47" s="83">
        <v>15</v>
      </c>
      <c r="E47" s="86" t="s">
        <v>29</v>
      </c>
      <c r="F47" s="85">
        <f>+E38*D47</f>
        <v>0</v>
      </c>
      <c r="G47" s="81">
        <f t="shared" si="0"/>
        <v>0</v>
      </c>
      <c r="H47" s="39"/>
    </row>
    <row r="48" spans="1:8" ht="13.5" thickBot="1" x14ac:dyDescent="0.25">
      <c r="A48" s="39"/>
      <c r="B48" s="116" t="s">
        <v>70</v>
      </c>
      <c r="C48" s="117"/>
      <c r="D48" s="117"/>
      <c r="E48" s="118"/>
      <c r="F48" s="90">
        <f>SUM(F43:F47)</f>
        <v>0</v>
      </c>
      <c r="G48" s="90">
        <f>SUM(G43:G47)</f>
        <v>0</v>
      </c>
      <c r="H48" s="39"/>
    </row>
    <row r="49" spans="1:8" ht="13.5" thickTop="1" x14ac:dyDescent="0.2">
      <c r="A49" s="39"/>
      <c r="B49" s="62" t="s">
        <v>47</v>
      </c>
      <c r="F49" s="6"/>
      <c r="G49" s="77"/>
      <c r="H49" s="39"/>
    </row>
    <row r="50" spans="1:8" x14ac:dyDescent="0.2">
      <c r="F50" s="6"/>
      <c r="G50" s="51"/>
    </row>
    <row r="51" spans="1:8" x14ac:dyDescent="0.2">
      <c r="F51" s="6"/>
      <c r="G51" s="51"/>
    </row>
    <row r="52" spans="1:8" x14ac:dyDescent="0.2">
      <c r="C52" s="39"/>
      <c r="D52" s="39"/>
      <c r="E52" s="39"/>
      <c r="F52" s="40"/>
      <c r="G52" s="51"/>
    </row>
  </sheetData>
  <sheetProtection algorithmName="SHA-512" hashValue="GjZLdY9XNmN7nyxecqK4aOqlWmt0UGSuSLrAA4kv3gAayX99K82ks/PtRDbRS3k5/g+3KKbkp9yund8m8p8dug==" saltValue="QXCj+TSwnfNqpksGmgG+Lg==" spinCount="100000" sheet="1" objects="1" scenarios="1"/>
  <mergeCells count="22">
    <mergeCell ref="B48:E48"/>
    <mergeCell ref="B22:D22"/>
    <mergeCell ref="B7:I7"/>
    <mergeCell ref="B8:I8"/>
    <mergeCell ref="B9:I9"/>
    <mergeCell ref="B10:I10"/>
    <mergeCell ref="B11:I11"/>
    <mergeCell ref="B12:I12"/>
    <mergeCell ref="B13:I13"/>
    <mergeCell ref="B15:I15"/>
    <mergeCell ref="B17:D17"/>
    <mergeCell ref="B18:D18"/>
    <mergeCell ref="B21:D21"/>
    <mergeCell ref="B23:D23"/>
    <mergeCell ref="B24:D24"/>
    <mergeCell ref="B25:D25"/>
    <mergeCell ref="B27:E27"/>
    <mergeCell ref="B28:D28"/>
    <mergeCell ref="B29:D29"/>
    <mergeCell ref="B32:D32"/>
    <mergeCell ref="B34:E34"/>
    <mergeCell ref="B40:G40"/>
  </mergeCells>
  <pageMargins left="0.7" right="0.7" top="0.75" bottom="0.75" header="0.3" footer="0.3"/>
  <pageSetup paperSize="8"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9FB716C5109C4F957D3A9638E64808" ma:contentTypeVersion="4" ma:contentTypeDescription="Een nieuw document maken." ma:contentTypeScope="" ma:versionID="7fe1324465cc8846765d9b484571444f">
  <xsd:schema xmlns:xsd="http://www.w3.org/2001/XMLSchema" xmlns:xs="http://www.w3.org/2001/XMLSchema" xmlns:p="http://schemas.microsoft.com/office/2006/metadata/properties" xmlns:ns2="c07a77ab-c740-4e27-bd3d-d14e82702aba" targetNamespace="http://schemas.microsoft.com/office/2006/metadata/properties" ma:root="true" ma:fieldsID="a64c9607e57e6e1875add2a9d1e72cbb" ns2:_="">
    <xsd:import namespace="c07a77ab-c740-4e27-bd3d-d14e82702a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7a77ab-c740-4e27-bd3d-d14e82702a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BE52BB-262E-4F9A-A8E8-9F00D01BDBC5}">
  <ds:schemaRefs>
    <ds:schemaRef ds:uri="http://schemas.microsoft.com/sharepoint/v3/contenttype/forms"/>
  </ds:schemaRefs>
</ds:datastoreItem>
</file>

<file path=customXml/itemProps2.xml><?xml version="1.0" encoding="utf-8"?>
<ds:datastoreItem xmlns:ds="http://schemas.openxmlformats.org/officeDocument/2006/customXml" ds:itemID="{5AFABF50-0391-478E-8B10-096F7DE08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7a77ab-c740-4e27-bd3d-d14e82702a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5AA26F-C986-4B4A-97D6-8721954DC2D1}">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purl.org/dc/dcmitype/"/>
    <ds:schemaRef ds:uri="http://schemas.openxmlformats.org/package/2006/metadata/core-properties"/>
    <ds:schemaRef ds:uri="c07a77ab-c740-4e27-bd3d-d14e82702ab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a. Inschrijvingsbiljet</vt:lpstr>
      <vt:lpstr>b. Prijzenblad perceel 1</vt:lpstr>
      <vt:lpstr>c. Prijzenblad perceel 2</vt:lpstr>
      <vt:lpstr>d. Prijzenblad perceel 3</vt:lpstr>
      <vt:lpstr>e. Prijzenblad perceel 4</vt:lpstr>
      <vt:lpstr>'a. Inschrijvingsbiljet'!Afdrukbereik</vt:lpstr>
      <vt:lpstr>'b. Prijzenblad perceel 1'!Afdrukbereik</vt:lpstr>
      <vt:lpstr>'c. Prijzenblad perceel 2'!Afdrukbereik</vt:lpstr>
      <vt:lpstr>'d. Prijzenblad perceel 3'!Afdrukbereik</vt:lpstr>
      <vt:lpstr>'e. Prijzenblad perceel 4'!Afdrukbereik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Renzen - Van Dijk, Ellen</cp:lastModifiedBy>
  <cp:revision/>
  <cp:lastPrinted>2025-07-21T17:32:55Z</cp:lastPrinted>
  <dcterms:created xsi:type="dcterms:W3CDTF">2019-08-19T11:18:57Z</dcterms:created>
  <dcterms:modified xsi:type="dcterms:W3CDTF">2025-10-17T10:34:43Z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0x010100FD9FB716C5109C4F957D3A9638E64808</vt:lpwstr>
  </property>
  <property fmtid="{D5CDD505-2E9C-101B-9397-08002B2CF9AE}" pid="3" name="MediaServiceImageTags">
    <vt:lpwstr/>
  </property>
  <property fmtid="{D5CDD505-2E9C-101B-9397-08002B2CF9AE}" pid="4" name="_ExtendedDescription">
    <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