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Aa en Hunze/2024/EA Inhuur flexibele arbeid/05 Nota van inlichtingen/Te publiceren documenten/"/>
    </mc:Choice>
  </mc:AlternateContent>
  <xr:revisionPtr revIDLastSave="220" documentId="8_{F4F64111-66D3-42AA-A576-5C3B1AA84537}" xr6:coauthVersionLast="47" xr6:coauthVersionMax="47" xr10:uidLastSave="{4100E336-6285-4DAB-9A14-48A415B1AA62}"/>
  <bookViews>
    <workbookView xWindow="28680" yWindow="-120" windowWidth="29040" windowHeight="15990" xr2:uid="{F67ECF26-31E3-48EF-9674-E1DF96392CDE}"/>
  </bookViews>
  <sheets>
    <sheet name="Blad1" sheetId="1" r:id="rId1"/>
  </sheets>
  <calcPr calcId="191028"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 l="1"/>
  <c r="L57" i="1" l="1"/>
  <c r="L55" i="1"/>
  <c r="E46" i="1"/>
  <c r="E29" i="1"/>
  <c r="K29" i="1"/>
  <c r="E23" i="1"/>
  <c r="J20" i="1"/>
  <c r="I43" i="1"/>
  <c r="J18" i="1"/>
  <c r="J16" i="1"/>
  <c r="F13" i="1"/>
  <c r="L11" i="1"/>
  <c r="L13" i="1" s="1"/>
  <c r="K23" i="1" l="1"/>
  <c r="L25" i="1" s="1"/>
  <c r="L27" i="1" s="1"/>
  <c r="L31" i="1" s="1"/>
  <c r="F23" i="1"/>
  <c r="F25" i="1"/>
  <c r="F27" i="1" s="1"/>
  <c r="K46" i="1"/>
  <c r="L48" i="1" l="1"/>
  <c r="L52" i="1" s="1"/>
  <c r="L54" i="1" s="1"/>
  <c r="L56" i="1" s="1"/>
  <c r="L58" i="1" s="1"/>
  <c r="K68" i="1" s="1"/>
  <c r="L23" i="1"/>
  <c r="F31" i="1"/>
  <c r="F48" i="1" s="1"/>
  <c r="F52" i="1" s="1"/>
  <c r="F54" i="1" l="1"/>
  <c r="F56" i="1" s="1"/>
  <c r="F58" i="1" s="1"/>
  <c r="K67" i="1" s="1"/>
  <c r="D64" i="1" s="1"/>
</calcChain>
</file>

<file path=xl/sharedStrings.xml><?xml version="1.0" encoding="utf-8"?>
<sst xmlns="http://schemas.openxmlformats.org/spreadsheetml/2006/main" count="123" uniqueCount="74">
  <si>
    <t>Sector:</t>
  </si>
  <si>
    <t>52 (Uitzenden)</t>
  </si>
  <si>
    <t>Standaard</t>
  </si>
  <si>
    <t>Fase A-ABU / 
Fase 1+2-NBBU</t>
  </si>
  <si>
    <t>Normale 
uren</t>
  </si>
  <si>
    <t>Blok 1</t>
  </si>
  <si>
    <t>Bruto basisuurloon:</t>
  </si>
  <si>
    <t>Dagen:</t>
  </si>
  <si>
    <t>Wachtdagencompensatie</t>
  </si>
  <si>
    <t>(A)</t>
  </si>
  <si>
    <t>Blok 2</t>
  </si>
  <si>
    <t>Reserveringen</t>
  </si>
  <si>
    <t>Kalenderdagen -/- weekend</t>
  </si>
  <si>
    <t>Werkbare dagen</t>
  </si>
  <si>
    <t xml:space="preserve">Vakantiedagen </t>
  </si>
  <si>
    <t>Feestdagen</t>
  </si>
  <si>
    <t>Opleidingsdagen / Scholing</t>
  </si>
  <si>
    <t>Kort verzuim</t>
  </si>
  <si>
    <t>Langdurig ziek</t>
  </si>
  <si>
    <t>1,4&gt;</t>
  </si>
  <si>
    <t>Leegloop</t>
  </si>
  <si>
    <t>Subtotaal in % (Over (A), Blok 1)</t>
  </si>
  <si>
    <t>Subtotaal inclusief reserveringen</t>
  </si>
  <si>
    <t>(B)</t>
  </si>
  <si>
    <t>Vakantiebijslag</t>
  </si>
  <si>
    <t>Eindejaarsuitkering</t>
  </si>
  <si>
    <t>Totaal inclusief reserveringen</t>
  </si>
  <si>
    <t>(C)</t>
  </si>
  <si>
    <t>Blok 3</t>
  </si>
  <si>
    <t>Sociale Verzekeringen</t>
  </si>
  <si>
    <t>WW Algemeen Werkloosheidsfonds (AWF)</t>
  </si>
  <si>
    <t>Premie Arbeidsongeschiktheidsfonds (AOF-premie, incl. opslag) = Basispremie WGA (WAO/WIA-basispremie voor de WGA en de IVA tezamen)</t>
  </si>
  <si>
    <t>Premie Arbeidsongeschiktheidsfonds (AOF-premie, incl. opslag)</t>
  </si>
  <si>
    <t>Werkhervattingskas (Whk) gedifferentieerd WGA</t>
  </si>
  <si>
    <t>Werkhervattingskas (Whk) gedifferentieerd ZW</t>
  </si>
  <si>
    <t>Zw.aanv.verzekering</t>
  </si>
  <si>
    <t>Transitievergoeding incl. soc lasten</t>
  </si>
  <si>
    <t>Private Aanvulling WW en WGA (PAWW)</t>
  </si>
  <si>
    <t>ZVW bijdrage</t>
  </si>
  <si>
    <t>Pensioen</t>
  </si>
  <si>
    <t>Sociaal Fonds  &amp; Calamiteitenverlof</t>
  </si>
  <si>
    <t>Subtotaal in %</t>
  </si>
  <si>
    <t>Totaal inclusief sociale lasten</t>
  </si>
  <si>
    <t>(D)</t>
  </si>
  <si>
    <t>Blok 4</t>
  </si>
  <si>
    <t>Overige directe lasten</t>
  </si>
  <si>
    <t>Kostprijfactor (Tarief zonder Marge/ Vermenigvuldigingdfactor/Omrekenfactor)</t>
  </si>
  <si>
    <t>Bruto Uurloon</t>
  </si>
  <si>
    <t>Loonsom</t>
  </si>
  <si>
    <t>Nominale Marge</t>
  </si>
  <si>
    <t>Totaal uurtarief *</t>
  </si>
  <si>
    <t>Totaal uurtarief</t>
  </si>
  <si>
    <t>Totaalprijs:</t>
  </si>
  <si>
    <t>Inschrijver verklaart bijgaand prijzenblad naar waarheid te hebben ingevuld.</t>
  </si>
  <si>
    <t>Fictief aantal uren</t>
  </si>
  <si>
    <t>Sub som</t>
  </si>
  <si>
    <t>Naam Inschrijver</t>
  </si>
  <si>
    <t>Fase A-ABU / Fase 1+2-NBBU</t>
  </si>
  <si>
    <t>Naam</t>
  </si>
  <si>
    <t>Functie</t>
  </si>
  <si>
    <t>Onderneming</t>
  </si>
  <si>
    <t>Handtekening</t>
  </si>
  <si>
    <t>Plaats en datum</t>
  </si>
  <si>
    <t>U dient alle witte cellen in te vullen.</t>
  </si>
  <si>
    <t>Alle door de aanbestedende dienst in dit prijzenblad genoemde aantallen zijn indicatief, hieraan kunnen géén rechten worden ontleend.</t>
  </si>
  <si>
    <r>
      <t xml:space="preserve">Beschrijving 1 </t>
    </r>
    <r>
      <rPr>
        <i/>
        <sz val="11"/>
        <rFont val="Calibri (Hoofdtekst)"/>
      </rPr>
      <t>(Bijv. Sociale aspecten)</t>
    </r>
  </si>
  <si>
    <r>
      <t xml:space="preserve">Beschrijving 2 </t>
    </r>
    <r>
      <rPr>
        <i/>
        <sz val="11"/>
        <rFont val="Calibri (Hoofdtekst)"/>
      </rPr>
      <t>(Bijv. Vervoer, huisvesting)</t>
    </r>
  </si>
  <si>
    <t>Europese aanbesteding voor Inhuur externe arbeidskrachten - Perceel 4 - Flexkrachten groot groenonderhoud</t>
  </si>
  <si>
    <t>Flexkrachten groot groenonderhoud</t>
  </si>
  <si>
    <t>Overige directe lasten **</t>
  </si>
  <si>
    <r>
      <t>*  Uurtarief gebaseerd op cao</t>
    </r>
    <r>
      <rPr>
        <i/>
        <sz val="10"/>
        <rFont val="Arial"/>
        <family val="2"/>
      </rPr>
      <t>Gemeenten</t>
    </r>
    <r>
      <rPr>
        <i/>
        <sz val="10"/>
        <color theme="1"/>
        <rFont val="Arial"/>
        <family val="2"/>
      </rPr>
      <t xml:space="preserve">. Verloning volgens ABU cao.Tarieven op basis van omrekenfactor inclusief bureaumarge.
** * 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r>
  </si>
  <si>
    <t>Fase B/C-ABU / Fase 3-NBBU</t>
  </si>
  <si>
    <t>Fase B/C-ABU / 
Fase 3-NBBU</t>
  </si>
  <si>
    <t>Bijlage 3.D - Prijzenblad perceel 4 versie 2 behorende bij 9512/FMB d.d. 1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</si>
</sst>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quot;€&quot;\ #,##0.00"/>
  </numFmts>
  <fonts count="26">
    <font>
      <sz val="11"/>
      <color theme="1"/>
      <name val="Calibri"/>
      <family val="2"/>
      <scheme val="minor"/>
    </font>
    <font>
      <sz val="11"/>
      <color theme="1"/>
      <name val="Calibri"/>
      <family val="2"/>
      <scheme val="minor"/>
    </font>
    <font>
      <b/>
      <sz val="11"/>
      <color theme="1"/>
      <name val="Calibri"/>
      <family val="2"/>
      <scheme val="minor"/>
    </font>
    <font>
      <sz val="12"/>
      <color theme="1"/>
      <name val="Verdana"/>
      <family val="2"/>
    </font>
    <font>
      <sz val="11"/>
      <name val="Verdana"/>
      <family val="2"/>
    </font>
    <font>
      <sz val="11"/>
      <color theme="1"/>
      <name val="Verdana"/>
      <family val="2"/>
    </font>
    <font>
      <sz val="11"/>
      <color theme="1"/>
      <name val="Arial"/>
      <family val="2"/>
    </font>
    <font>
      <sz val="11"/>
      <name val="Calibri"/>
      <family val="2"/>
      <scheme val="minor"/>
    </font>
    <font>
      <i/>
      <sz val="11"/>
      <color theme="3" tint="-0.249977111117893"/>
      <name val="Calibri"/>
      <family val="2"/>
      <scheme val="minor"/>
    </font>
    <font>
      <i/>
      <sz val="10"/>
      <color theme="1"/>
      <name val="Arial"/>
      <family val="2"/>
    </font>
    <font>
      <i/>
      <sz val="10"/>
      <name val="Arial"/>
      <family val="2"/>
    </font>
    <font>
      <b/>
      <i/>
      <sz val="12"/>
      <color theme="1"/>
      <name val="Calibri"/>
      <family val="2"/>
      <scheme val="minor"/>
    </font>
    <font>
      <i/>
      <sz val="11"/>
      <color rgb="FF000000"/>
      <name val="Calibri"/>
      <family val="2"/>
      <scheme val="minor"/>
    </font>
    <font>
      <sz val="14"/>
      <color rgb="FF000000"/>
      <name val="Times New Roman"/>
      <family val="1"/>
    </font>
    <font>
      <b/>
      <sz val="11"/>
      <color theme="0"/>
      <name val="Calibri"/>
      <family val="2"/>
      <scheme val="minor"/>
    </font>
    <font>
      <sz val="11"/>
      <color theme="0"/>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sz val="10"/>
      <color rgb="FF000000"/>
      <name val="Calibri"/>
      <family val="2"/>
      <scheme val="minor"/>
    </font>
    <font>
      <i/>
      <sz val="11"/>
      <color theme="0"/>
      <name val="Calibri"/>
      <family val="2"/>
      <scheme val="minor"/>
    </font>
    <font>
      <sz val="11"/>
      <color theme="0"/>
      <name val="Century Gothic"/>
      <family val="2"/>
    </font>
    <font>
      <i/>
      <sz val="11"/>
      <name val="Calibri"/>
      <family val="2"/>
      <scheme val="minor"/>
    </font>
    <font>
      <i/>
      <sz val="11"/>
      <name val="Calibri (Hoofdtekst)"/>
    </font>
    <font>
      <b/>
      <sz val="11"/>
      <name val="Calibri"/>
      <family val="2"/>
      <scheme val="minor"/>
    </font>
    <font>
      <b/>
      <sz val="10"/>
      <color theme="0"/>
      <name val="Arial"/>
      <family val="2"/>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5"/>
        <bgColor indexed="64"/>
      </patternFill>
    </fill>
    <fill>
      <patternFill patternType="solid">
        <fgColor theme="2" tint="-0.249977111117893"/>
        <bgColor indexed="64"/>
      </patternFill>
    </fill>
    <fill>
      <patternFill patternType="solid">
        <fgColor theme="4" tint="-0.249977111117893"/>
        <bgColor indexed="64"/>
      </patternFill>
    </fill>
  </fills>
  <borders count="3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double">
        <color indexed="64"/>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indexed="64"/>
      </left>
      <right style="thin">
        <color indexed="64"/>
      </right>
      <top style="thin">
        <color rgb="FFD9D9D9"/>
      </top>
      <bottom style="thin">
        <color rgb="FFD9D9D9"/>
      </bottom>
      <diagonal/>
    </border>
    <border>
      <left style="thin">
        <color indexed="64"/>
      </left>
      <right style="thin">
        <color auto="1"/>
      </right>
      <top/>
      <bottom style="thin">
        <color auto="1"/>
      </bottom>
      <diagonal/>
    </border>
    <border>
      <left/>
      <right style="medium">
        <color indexed="64"/>
      </right>
      <top style="thin">
        <color auto="1"/>
      </top>
      <bottom style="thin">
        <color auto="1"/>
      </bottom>
      <diagonal/>
    </border>
    <border>
      <left/>
      <right style="thin">
        <color auto="1"/>
      </right>
      <top style="thin">
        <color auto="1"/>
      </top>
      <bottom style="double">
        <color indexed="64"/>
      </bottom>
      <diagonal/>
    </border>
  </borders>
  <cellStyleXfs count="3">
    <xf numFmtId="0" fontId="0" fillId="0" borderId="0"/>
    <xf numFmtId="0" fontId="6" fillId="0" borderId="0"/>
    <xf numFmtId="43" fontId="6" fillId="0" borderId="0" applyFont="0" applyFill="0" applyBorder="0" applyAlignment="0" applyProtection="0"/>
  </cellStyleXfs>
  <cellXfs count="112">
    <xf numFmtId="0" fontId="0" fillId="0" borderId="0" xfId="0"/>
    <xf numFmtId="0" fontId="3" fillId="0" borderId="0" xfId="0" applyFont="1"/>
    <xf numFmtId="0" fontId="1" fillId="0" borderId="0" xfId="1" applyFont="1"/>
    <xf numFmtId="43" fontId="1" fillId="0" borderId="0" xfId="2" applyFont="1" applyProtection="1"/>
    <xf numFmtId="0" fontId="2" fillId="2" borderId="0" xfId="0" applyFont="1" applyFill="1"/>
    <xf numFmtId="0" fontId="1" fillId="0" borderId="0" xfId="0" applyFont="1"/>
    <xf numFmtId="0" fontId="2" fillId="0" borderId="0" xfId="0" applyFont="1"/>
    <xf numFmtId="0" fontId="2" fillId="2" borderId="0" xfId="0" applyFont="1" applyFill="1" applyAlignment="1">
      <alignment wrapText="1"/>
    </xf>
    <xf numFmtId="2" fontId="2" fillId="2" borderId="0" xfId="0" applyNumberFormat="1" applyFont="1" applyFill="1"/>
    <xf numFmtId="10" fontId="1" fillId="2" borderId="0" xfId="0" applyNumberFormat="1" applyFont="1" applyFill="1"/>
    <xf numFmtId="2" fontId="1" fillId="2" borderId="0" xfId="0" applyNumberFormat="1" applyFont="1" applyFill="1"/>
    <xf numFmtId="0" fontId="1" fillId="2" borderId="0" xfId="0" applyFont="1" applyFill="1"/>
    <xf numFmtId="2" fontId="8" fillId="2" borderId="0" xfId="0" applyNumberFormat="1" applyFont="1" applyFill="1"/>
    <xf numFmtId="165" fontId="1" fillId="2" borderId="0" xfId="0" applyNumberFormat="1" applyFont="1" applyFill="1"/>
    <xf numFmtId="165" fontId="2" fillId="2" borderId="0" xfId="0" applyNumberFormat="1" applyFont="1" applyFill="1"/>
    <xf numFmtId="0" fontId="2" fillId="4" borderId="23" xfId="0" applyFont="1" applyFill="1" applyBorder="1"/>
    <xf numFmtId="165" fontId="0" fillId="0" borderId="0" xfId="0" applyNumberFormat="1"/>
    <xf numFmtId="0" fontId="1" fillId="0" borderId="0" xfId="0" applyFont="1" applyAlignment="1">
      <alignment horizontal="left"/>
    </xf>
    <xf numFmtId="0" fontId="1" fillId="0" borderId="0" xfId="0" applyFont="1" applyAlignment="1">
      <alignment vertical="top" wrapText="1"/>
    </xf>
    <xf numFmtId="0" fontId="5" fillId="0" borderId="0" xfId="0" applyFont="1" applyAlignment="1">
      <alignment wrapText="1"/>
    </xf>
    <xf numFmtId="0" fontId="17" fillId="3" borderId="0" xfId="0" applyFont="1" applyFill="1"/>
    <xf numFmtId="0" fontId="18" fillId="3" borderId="0" xfId="0" applyFont="1" applyFill="1"/>
    <xf numFmtId="0" fontId="12" fillId="3" borderId="0" xfId="0" applyFont="1" applyFill="1"/>
    <xf numFmtId="0" fontId="16" fillId="3" borderId="0" xfId="0" applyFont="1" applyFill="1"/>
    <xf numFmtId="0" fontId="19" fillId="3" borderId="0" xfId="0" applyFont="1" applyFill="1"/>
    <xf numFmtId="0" fontId="2" fillId="5" borderId="7" xfId="0" applyFont="1" applyFill="1" applyBorder="1"/>
    <xf numFmtId="0" fontId="2" fillId="5" borderId="8" xfId="0" applyFont="1" applyFill="1" applyBorder="1"/>
    <xf numFmtId="0" fontId="2" fillId="5" borderId="9" xfId="0" applyFont="1" applyFill="1" applyBorder="1"/>
    <xf numFmtId="0" fontId="2" fillId="6" borderId="13" xfId="0" applyFont="1" applyFill="1" applyBorder="1" applyAlignment="1">
      <alignment wrapText="1"/>
    </xf>
    <xf numFmtId="0" fontId="2" fillId="6" borderId="15" xfId="0" applyFont="1" applyFill="1" applyBorder="1"/>
    <xf numFmtId="0" fontId="2" fillId="6" borderId="1" xfId="0" applyFont="1" applyFill="1" applyBorder="1"/>
    <xf numFmtId="0" fontId="1" fillId="6" borderId="10" xfId="0" applyFont="1" applyFill="1" applyBorder="1"/>
    <xf numFmtId="0" fontId="1" fillId="6" borderId="2" xfId="0" applyFont="1" applyFill="1" applyBorder="1"/>
    <xf numFmtId="0" fontId="1" fillId="6" borderId="0" xfId="0" applyFont="1" applyFill="1"/>
    <xf numFmtId="0" fontId="1" fillId="6" borderId="13" xfId="0" applyFont="1" applyFill="1" applyBorder="1"/>
    <xf numFmtId="0" fontId="1" fillId="6" borderId="15" xfId="0" applyFont="1" applyFill="1" applyBorder="1"/>
    <xf numFmtId="0" fontId="1" fillId="7" borderId="10" xfId="0" applyFont="1" applyFill="1" applyBorder="1"/>
    <xf numFmtId="0" fontId="2" fillId="7" borderId="15" xfId="0" applyFont="1" applyFill="1" applyBorder="1"/>
    <xf numFmtId="0" fontId="1" fillId="7" borderId="15" xfId="0" applyFont="1" applyFill="1" applyBorder="1" applyAlignment="1">
      <alignment horizontal="right"/>
    </xf>
    <xf numFmtId="0" fontId="1" fillId="7" borderId="0" xfId="0" applyFont="1" applyFill="1"/>
    <xf numFmtId="2" fontId="1" fillId="7" borderId="13" xfId="0" applyNumberFormat="1" applyFont="1" applyFill="1" applyBorder="1"/>
    <xf numFmtId="0" fontId="1" fillId="7" borderId="15" xfId="0" applyFont="1" applyFill="1" applyBorder="1"/>
    <xf numFmtId="0" fontId="1" fillId="7" borderId="13" xfId="0" applyFont="1" applyFill="1" applyBorder="1"/>
    <xf numFmtId="10" fontId="15" fillId="7" borderId="0" xfId="0" applyNumberFormat="1" applyFont="1" applyFill="1"/>
    <xf numFmtId="0" fontId="15" fillId="7" borderId="15" xfId="0" applyFont="1" applyFill="1" applyBorder="1"/>
    <xf numFmtId="0" fontId="15" fillId="7" borderId="15" xfId="0" applyFont="1" applyFill="1" applyBorder="1" applyAlignment="1">
      <alignment horizontal="right"/>
    </xf>
    <xf numFmtId="0" fontId="15" fillId="7" borderId="0" xfId="0" applyFont="1" applyFill="1"/>
    <xf numFmtId="1" fontId="15" fillId="7" borderId="15" xfId="0" applyNumberFormat="1" applyFont="1" applyFill="1" applyBorder="1"/>
    <xf numFmtId="0" fontId="15" fillId="7" borderId="10" xfId="0" applyFont="1" applyFill="1" applyBorder="1"/>
    <xf numFmtId="0" fontId="20" fillId="7" borderId="15" xfId="0" applyFont="1" applyFill="1" applyBorder="1"/>
    <xf numFmtId="0" fontId="15" fillId="7" borderId="13" xfId="0" applyFont="1" applyFill="1" applyBorder="1"/>
    <xf numFmtId="2" fontId="15" fillId="7" borderId="13" xfId="0" applyNumberFormat="1" applyFont="1" applyFill="1" applyBorder="1"/>
    <xf numFmtId="2" fontId="20" fillId="7" borderId="13" xfId="0" applyNumberFormat="1" applyFont="1" applyFill="1" applyBorder="1"/>
    <xf numFmtId="0" fontId="15" fillId="7" borderId="4" xfId="0" applyFont="1" applyFill="1" applyBorder="1" applyAlignment="1">
      <alignment horizontal="right"/>
    </xf>
    <xf numFmtId="0" fontId="15" fillId="7" borderId="4" xfId="0" applyFont="1" applyFill="1" applyBorder="1"/>
    <xf numFmtId="0" fontId="15" fillId="7" borderId="6" xfId="0" applyFont="1" applyFill="1" applyBorder="1"/>
    <xf numFmtId="0" fontId="15" fillId="7" borderId="3" xfId="0" applyFont="1" applyFill="1" applyBorder="1"/>
    <xf numFmtId="0" fontId="20" fillId="7" borderId="3" xfId="0" applyFont="1" applyFill="1" applyBorder="1"/>
    <xf numFmtId="0" fontId="15" fillId="7" borderId="5" xfId="0" applyFont="1" applyFill="1" applyBorder="1"/>
    <xf numFmtId="0" fontId="15" fillId="7" borderId="19" xfId="0" applyFont="1" applyFill="1" applyBorder="1"/>
    <xf numFmtId="0" fontId="14" fillId="7" borderId="20" xfId="0" applyFont="1" applyFill="1" applyBorder="1"/>
    <xf numFmtId="2" fontId="14" fillId="7" borderId="21" xfId="0" applyNumberFormat="1" applyFont="1" applyFill="1" applyBorder="1"/>
    <xf numFmtId="0" fontId="14" fillId="7" borderId="0" xfId="0" applyFont="1" applyFill="1"/>
    <xf numFmtId="0" fontId="15" fillId="7" borderId="20" xfId="0" applyFont="1" applyFill="1" applyBorder="1"/>
    <xf numFmtId="165" fontId="15" fillId="7" borderId="21" xfId="0" applyNumberFormat="1" applyFont="1" applyFill="1" applyBorder="1"/>
    <xf numFmtId="165" fontId="15" fillId="7" borderId="13" xfId="0" applyNumberFormat="1" applyFont="1" applyFill="1" applyBorder="1"/>
    <xf numFmtId="164" fontId="15" fillId="7" borderId="15" xfId="0" applyNumberFormat="1" applyFont="1" applyFill="1" applyBorder="1"/>
    <xf numFmtId="1" fontId="15" fillId="7" borderId="15" xfId="0" applyNumberFormat="1" applyFont="1" applyFill="1" applyBorder="1" applyAlignment="1">
      <alignment horizontal="right"/>
    </xf>
    <xf numFmtId="0" fontId="15" fillId="7" borderId="14" xfId="0" applyFont="1" applyFill="1" applyBorder="1"/>
    <xf numFmtId="0" fontId="14" fillId="7" borderId="15" xfId="0" applyFont="1" applyFill="1" applyBorder="1"/>
    <xf numFmtId="2" fontId="14" fillId="7" borderId="13" xfId="0" applyNumberFormat="1" applyFont="1" applyFill="1" applyBorder="1"/>
    <xf numFmtId="10" fontId="1" fillId="2" borderId="16" xfId="0" applyNumberFormat="1" applyFont="1" applyFill="1" applyBorder="1" applyProtection="1">
      <protection locked="0"/>
    </xf>
    <xf numFmtId="10" fontId="1" fillId="2" borderId="17" xfId="0" applyNumberFormat="1" applyFont="1" applyFill="1" applyBorder="1" applyProtection="1">
      <protection locked="0"/>
    </xf>
    <xf numFmtId="10" fontId="1" fillId="2" borderId="18" xfId="0" applyNumberFormat="1" applyFont="1" applyFill="1" applyBorder="1" applyProtection="1">
      <protection locked="0"/>
    </xf>
    <xf numFmtId="0" fontId="22" fillId="2" borderId="18" xfId="0" applyFont="1" applyFill="1" applyBorder="1" applyProtection="1">
      <protection locked="0"/>
    </xf>
    <xf numFmtId="10" fontId="7" fillId="2" borderId="12" xfId="0" applyNumberFormat="1" applyFont="1" applyFill="1" applyBorder="1" applyProtection="1">
      <protection locked="0"/>
    </xf>
    <xf numFmtId="165" fontId="24" fillId="2" borderId="22" xfId="0" applyNumberFormat="1" applyFont="1" applyFill="1" applyBorder="1" applyProtection="1">
      <protection locked="0"/>
    </xf>
    <xf numFmtId="165" fontId="24" fillId="2" borderId="22" xfId="0" applyNumberFormat="1" applyFont="1" applyFill="1" applyBorder="1"/>
    <xf numFmtId="0" fontId="25" fillId="7" borderId="29" xfId="0" applyFont="1" applyFill="1" applyBorder="1" applyAlignment="1">
      <alignment horizontal="justify"/>
    </xf>
    <xf numFmtId="0" fontId="15" fillId="7" borderId="29" xfId="0" applyFont="1" applyFill="1" applyBorder="1" applyAlignment="1">
      <alignment horizontal="justify" vertical="top" wrapText="1"/>
    </xf>
    <xf numFmtId="0" fontId="15" fillId="7" borderId="30" xfId="0" applyFont="1" applyFill="1" applyBorder="1" applyAlignment="1">
      <alignment horizontal="justify" vertical="top" wrapText="1"/>
    </xf>
    <xf numFmtId="0" fontId="15" fillId="5" borderId="7" xfId="0" applyFont="1" applyFill="1" applyBorder="1"/>
    <xf numFmtId="0" fontId="20" fillId="5" borderId="8" xfId="0" applyFont="1" applyFill="1" applyBorder="1" applyAlignment="1">
      <alignment horizontal="right"/>
    </xf>
    <xf numFmtId="0" fontId="20" fillId="5" borderId="9" xfId="0" applyFont="1" applyFill="1" applyBorder="1"/>
    <xf numFmtId="0" fontId="15" fillId="7" borderId="19" xfId="0" applyFont="1" applyFill="1" applyBorder="1" applyAlignment="1">
      <alignment horizontal="left"/>
    </xf>
    <xf numFmtId="0" fontId="3" fillId="2" borderId="0" xfId="0" applyFont="1" applyFill="1"/>
    <xf numFmtId="0" fontId="0" fillId="2" borderId="0" xfId="0" applyFill="1"/>
    <xf numFmtId="0" fontId="4" fillId="2" borderId="0" xfId="0" applyFont="1" applyFill="1" applyAlignment="1">
      <alignment vertical="top" wrapText="1"/>
    </xf>
    <xf numFmtId="0" fontId="13" fillId="2" borderId="0" xfId="0" applyFont="1" applyFill="1"/>
    <xf numFmtId="0" fontId="21" fillId="7" borderId="33" xfId="0" applyFont="1" applyFill="1" applyBorder="1"/>
    <xf numFmtId="0" fontId="15" fillId="7" borderId="34" xfId="0" applyFont="1" applyFill="1" applyBorder="1"/>
    <xf numFmtId="10" fontId="1" fillId="2" borderId="35" xfId="0" applyNumberFormat="1" applyFont="1" applyFill="1" applyBorder="1" applyProtection="1">
      <protection locked="0"/>
    </xf>
    <xf numFmtId="10" fontId="7" fillId="2" borderId="36" xfId="0" applyNumberFormat="1" applyFont="1" applyFill="1" applyBorder="1" applyProtection="1">
      <protection locked="0"/>
    </xf>
    <xf numFmtId="165" fontId="15" fillId="7" borderId="0" xfId="0" applyNumberFormat="1" applyFont="1" applyFill="1"/>
    <xf numFmtId="0" fontId="2" fillId="6" borderId="10" xfId="0" applyFont="1" applyFill="1" applyBorder="1"/>
    <xf numFmtId="0" fontId="2" fillId="6" borderId="34" xfId="0" applyFont="1" applyFill="1" applyBorder="1"/>
    <xf numFmtId="0" fontId="2" fillId="6" borderId="11" xfId="0" applyFont="1" applyFill="1" applyBorder="1" applyAlignment="1">
      <alignment horizontal="center" wrapText="1"/>
    </xf>
    <xf numFmtId="0" fontId="1" fillId="6" borderId="12" xfId="0" applyFont="1" applyFill="1" applyBorder="1" applyAlignment="1">
      <alignment horizontal="center" wrapText="1"/>
    </xf>
    <xf numFmtId="49" fontId="0" fillId="2" borderId="31" xfId="0" applyNumberFormat="1" applyFill="1" applyBorder="1" applyAlignment="1" applyProtection="1">
      <alignment horizontal="justify" vertical="top" wrapText="1"/>
      <protection locked="0"/>
    </xf>
    <xf numFmtId="49" fontId="0" fillId="2" borderId="32" xfId="0" applyNumberFormat="1" applyFill="1" applyBorder="1" applyAlignment="1" applyProtection="1">
      <alignment horizontal="justify" vertical="top" wrapText="1"/>
      <protection locked="0"/>
    </xf>
    <xf numFmtId="0" fontId="25" fillId="5" borderId="26" xfId="0" applyFont="1" applyFill="1" applyBorder="1" applyAlignment="1">
      <alignment vertical="top" wrapText="1"/>
    </xf>
    <xf numFmtId="0" fontId="15" fillId="5" borderId="27" xfId="0" applyFont="1" applyFill="1" applyBorder="1"/>
    <xf numFmtId="0" fontId="15" fillId="5" borderId="28" xfId="0" applyFont="1" applyFill="1" applyBorder="1"/>
    <xf numFmtId="49" fontId="0" fillId="2" borderId="18" xfId="0" applyNumberFormat="1" applyFill="1" applyBorder="1" applyProtection="1">
      <protection locked="0"/>
    </xf>
    <xf numFmtId="49" fontId="0" fillId="2" borderId="16" xfId="0" applyNumberFormat="1" applyFill="1" applyBorder="1" applyProtection="1">
      <protection locked="0"/>
    </xf>
    <xf numFmtId="49" fontId="0" fillId="2" borderId="18" xfId="0" applyNumberFormat="1" applyFill="1" applyBorder="1" applyAlignment="1" applyProtection="1">
      <alignment horizontal="justify" vertical="top" wrapText="1"/>
      <protection locked="0"/>
    </xf>
    <xf numFmtId="49" fontId="0" fillId="2" borderId="16" xfId="0" applyNumberFormat="1" applyFill="1" applyBorder="1" applyAlignment="1" applyProtection="1">
      <alignment horizontal="justify" vertical="top" wrapText="1"/>
      <protection locked="0"/>
    </xf>
    <xf numFmtId="0" fontId="15" fillId="7" borderId="29" xfId="0" applyFont="1" applyFill="1" applyBorder="1" applyAlignment="1">
      <alignment horizontal="justify" vertical="top" wrapText="1"/>
    </xf>
    <xf numFmtId="165" fontId="11" fillId="4" borderId="24" xfId="0" applyNumberFormat="1" applyFont="1" applyFill="1" applyBorder="1" applyAlignment="1">
      <alignment horizontal="center"/>
    </xf>
    <xf numFmtId="0" fontId="11" fillId="4" borderId="25" xfId="0" applyFont="1" applyFill="1" applyBorder="1" applyAlignment="1">
      <alignment horizontal="center"/>
    </xf>
    <xf numFmtId="0" fontId="9" fillId="0" borderId="0" xfId="0" applyFont="1" applyAlignment="1">
      <alignment horizontal="left" wrapText="1"/>
    </xf>
    <xf numFmtId="0" fontId="16" fillId="3" borderId="0" xfId="0" applyFont="1" applyFill="1" applyAlignment="1">
      <alignment horizontal="left" vertical="top" wrapText="1"/>
    </xf>
  </cellXfs>
  <cellStyles count="3">
    <cellStyle name="Komma 3" xfId="2" xr:uid="{4493EA14-BEE6-4882-BB84-D4B76093DCDE}"/>
    <cellStyle name="Standaard" xfId="0" builtinId="0"/>
    <cellStyle name="Standaard 4" xfId="1" xr:uid="{286D3756-0351-460B-8B7A-8B04490213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658234</xdr:colOff>
      <xdr:row>0</xdr:row>
      <xdr:rowOff>423247</xdr:rowOff>
    </xdr:from>
    <xdr:to>
      <xdr:col>8</xdr:col>
      <xdr:colOff>2458795</xdr:colOff>
      <xdr:row>4</xdr:row>
      <xdr:rowOff>16913</xdr:rowOff>
    </xdr:to>
    <xdr:pic>
      <xdr:nvPicPr>
        <xdr:cNvPr id="3" name="Afbeelding 2" descr="Aa en Hunze - Duurzame Huizen Route">
          <a:extLst>
            <a:ext uri="{FF2B5EF4-FFF2-40B4-BE49-F238E27FC236}">
              <a16:creationId xmlns:a16="http://schemas.microsoft.com/office/drawing/2014/main" id="{AEDB24EC-57EF-38B9-0D39-BA9F3F5A8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6322" y="423247"/>
          <a:ext cx="2554941" cy="654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A9518-19DE-44F4-84AD-AB1EB0313F75}">
  <dimension ref="B1:P114"/>
  <sheetViews>
    <sheetView showGridLines="0" tabSelected="1" topLeftCell="A48" zoomScale="85" zoomScaleNormal="85" workbookViewId="0">
      <selection activeCell="B1" sqref="B1:I1"/>
    </sheetView>
  </sheetViews>
  <sheetFormatPr defaultColWidth="12.109375" defaultRowHeight="14.4"/>
  <cols>
    <col min="1" max="1" width="6" style="5" customWidth="1"/>
    <col min="2" max="2" width="11.109375" style="5" bestFit="1" customWidth="1"/>
    <col min="3" max="3" width="45.44140625" style="5" customWidth="1"/>
    <col min="4" max="5" width="12.109375" style="5"/>
    <col min="6" max="6" width="9.33203125" style="5" bestFit="1" customWidth="1"/>
    <col min="7" max="7" width="14.21875" style="11" customWidth="1"/>
    <col min="8" max="8" width="11.109375" style="5" bestFit="1" customWidth="1"/>
    <col min="9" max="9" width="45.44140625" style="5" customWidth="1"/>
    <col min="10" max="10" width="14.109375" style="5" customWidth="1"/>
    <col min="11" max="11" width="12.109375" style="5"/>
    <col min="12" max="12" width="9.33203125" style="5" bestFit="1" customWidth="1"/>
    <col min="13" max="13" width="17.109375" style="5" customWidth="1"/>
    <col min="14" max="16384" width="12.109375" style="5"/>
  </cols>
  <sheetData>
    <row r="1" spans="2:12" s="1" customFormat="1" ht="22.2" customHeight="1">
      <c r="B1" s="111" t="s">
        <v>67</v>
      </c>
      <c r="C1" s="111"/>
      <c r="D1" s="111"/>
      <c r="E1" s="111"/>
      <c r="F1" s="111"/>
      <c r="G1" s="111"/>
      <c r="H1" s="111"/>
      <c r="I1" s="111"/>
    </row>
    <row r="2" spans="2:12" s="1" customFormat="1" ht="16.2">
      <c r="B2" s="20" t="s">
        <v>73</v>
      </c>
      <c r="C2" s="21"/>
      <c r="D2" s="21"/>
      <c r="E2" s="21"/>
      <c r="F2" s="21"/>
      <c r="G2" s="21"/>
      <c r="H2" s="85"/>
      <c r="I2" s="86"/>
      <c r="L2" s="85"/>
    </row>
    <row r="3" spans="2:12" s="1" customFormat="1" ht="16.2">
      <c r="B3" s="22"/>
      <c r="C3" s="21"/>
      <c r="D3" s="21"/>
      <c r="E3" s="21"/>
      <c r="F3" s="21"/>
      <c r="G3" s="21"/>
      <c r="H3" s="85"/>
      <c r="I3" s="85"/>
      <c r="L3" s="85"/>
    </row>
    <row r="4" spans="2:12" s="1" customFormat="1" ht="16.2" customHeight="1">
      <c r="B4" s="23" t="s">
        <v>68</v>
      </c>
      <c r="C4" s="21"/>
      <c r="D4" s="21"/>
      <c r="E4" s="21"/>
      <c r="F4" s="21"/>
      <c r="G4" s="21"/>
      <c r="H4" s="87"/>
      <c r="I4" s="88"/>
      <c r="J4" s="2"/>
      <c r="K4" s="2"/>
      <c r="L4" s="85"/>
    </row>
    <row r="5" spans="2:12" s="1" customFormat="1" ht="16.2">
      <c r="B5" s="24" t="s">
        <v>63</v>
      </c>
      <c r="C5" s="24"/>
      <c r="D5" s="24"/>
      <c r="E5" s="24"/>
      <c r="F5" s="24"/>
      <c r="G5" s="24"/>
      <c r="H5" s="87"/>
      <c r="I5" s="85"/>
      <c r="J5" s="5"/>
      <c r="K5" s="5"/>
      <c r="L5" s="85"/>
    </row>
    <row r="6" spans="2:12" s="1" customFormat="1" ht="16.2">
      <c r="B6" s="24" t="s">
        <v>64</v>
      </c>
      <c r="C6" s="24"/>
      <c r="D6" s="24"/>
      <c r="E6" s="24"/>
      <c r="F6" s="24"/>
      <c r="G6" s="24"/>
    </row>
    <row r="7" spans="2:12" s="1" customFormat="1" ht="16.2">
      <c r="B7" s="18"/>
      <c r="C7" s="19"/>
      <c r="D7" s="19"/>
      <c r="E7" s="19"/>
      <c r="F7" s="19"/>
      <c r="G7" s="19"/>
    </row>
    <row r="8" spans="2:12" s="2" customFormat="1" ht="15" thickBot="1">
      <c r="E8" s="3"/>
      <c r="K8" s="3"/>
    </row>
    <row r="9" spans="2:12" ht="16.95" customHeight="1">
      <c r="B9" s="25" t="s">
        <v>0</v>
      </c>
      <c r="C9" s="26" t="s">
        <v>1</v>
      </c>
      <c r="D9" s="26"/>
      <c r="E9" s="26"/>
      <c r="F9" s="27"/>
      <c r="G9" s="4"/>
      <c r="H9" s="25" t="s">
        <v>0</v>
      </c>
      <c r="I9" s="26" t="s">
        <v>1</v>
      </c>
      <c r="J9" s="26"/>
      <c r="K9" s="26"/>
      <c r="L9" s="27"/>
    </row>
    <row r="10" spans="2:12" s="6" customFormat="1" ht="33" customHeight="1">
      <c r="B10" s="94"/>
      <c r="C10" s="95" t="s">
        <v>2</v>
      </c>
      <c r="D10" s="96" t="s">
        <v>3</v>
      </c>
      <c r="E10" s="97"/>
      <c r="F10" s="28" t="s">
        <v>4</v>
      </c>
      <c r="G10" s="7"/>
      <c r="H10" s="94"/>
      <c r="I10" s="95" t="s">
        <v>2</v>
      </c>
      <c r="J10" s="96" t="s">
        <v>72</v>
      </c>
      <c r="K10" s="97"/>
      <c r="L10" s="28" t="s">
        <v>4</v>
      </c>
    </row>
    <row r="11" spans="2:12">
      <c r="B11" s="31" t="s">
        <v>5</v>
      </c>
      <c r="C11" s="68" t="s">
        <v>6</v>
      </c>
      <c r="D11" s="49" t="s">
        <v>7</v>
      </c>
      <c r="E11" s="46"/>
      <c r="F11" s="70">
        <v>100</v>
      </c>
      <c r="G11" s="8"/>
      <c r="H11" s="31" t="s">
        <v>5</v>
      </c>
      <c r="I11" s="68" t="s">
        <v>6</v>
      </c>
      <c r="J11" s="49" t="s">
        <v>7</v>
      </c>
      <c r="K11" s="46"/>
      <c r="L11" s="70">
        <f>F11</f>
        <v>100</v>
      </c>
    </row>
    <row r="12" spans="2:12">
      <c r="B12" s="36"/>
      <c r="C12" s="44" t="s">
        <v>8</v>
      </c>
      <c r="D12" s="44"/>
      <c r="E12" s="46"/>
      <c r="F12" s="71">
        <v>0</v>
      </c>
      <c r="G12" s="9"/>
      <c r="H12" s="48"/>
      <c r="I12" s="44" t="s">
        <v>8</v>
      </c>
      <c r="J12" s="44"/>
      <c r="K12" s="46"/>
      <c r="L12" s="71">
        <f>F12</f>
        <v>0</v>
      </c>
    </row>
    <row r="13" spans="2:12">
      <c r="B13" s="36"/>
      <c r="C13" s="69"/>
      <c r="D13" s="45" t="s">
        <v>9</v>
      </c>
      <c r="E13" s="46"/>
      <c r="F13" s="51">
        <f>+(1+F12)*F11</f>
        <v>100</v>
      </c>
      <c r="G13" s="10"/>
      <c r="H13" s="48"/>
      <c r="I13" s="69"/>
      <c r="J13" s="45" t="s">
        <v>9</v>
      </c>
      <c r="K13" s="46"/>
      <c r="L13" s="51">
        <f>+(1+L12)*L11</f>
        <v>100</v>
      </c>
    </row>
    <row r="14" spans="2:12" ht="7.2" customHeight="1">
      <c r="B14" s="36"/>
      <c r="C14" s="37"/>
      <c r="D14" s="38"/>
      <c r="E14" s="39"/>
      <c r="F14" s="40"/>
      <c r="G14" s="10"/>
      <c r="H14" s="48"/>
      <c r="I14" s="69"/>
      <c r="J14" s="45"/>
      <c r="K14" s="46"/>
      <c r="L14" s="51"/>
    </row>
    <row r="15" spans="2:12">
      <c r="B15" s="31" t="s">
        <v>10</v>
      </c>
      <c r="C15" s="29" t="s">
        <v>11</v>
      </c>
      <c r="D15" s="35"/>
      <c r="E15" s="33"/>
      <c r="F15" s="34"/>
      <c r="H15" s="31" t="s">
        <v>10</v>
      </c>
      <c r="I15" s="29" t="s">
        <v>11</v>
      </c>
      <c r="J15" s="35"/>
      <c r="K15" s="33"/>
      <c r="L15" s="34"/>
    </row>
    <row r="16" spans="2:12">
      <c r="B16" s="48"/>
      <c r="C16" s="44" t="s">
        <v>12</v>
      </c>
      <c r="D16" s="47">
        <v>261</v>
      </c>
      <c r="E16" s="46"/>
      <c r="F16" s="50"/>
      <c r="H16" s="48"/>
      <c r="I16" s="44" t="s">
        <v>12</v>
      </c>
      <c r="J16" s="47">
        <f>D16</f>
        <v>261</v>
      </c>
      <c r="K16" s="46"/>
      <c r="L16" s="50"/>
    </row>
    <row r="17" spans="2:12">
      <c r="B17" s="48"/>
      <c r="C17" s="44" t="s">
        <v>13</v>
      </c>
      <c r="D17" s="44">
        <v>229</v>
      </c>
      <c r="E17" s="46"/>
      <c r="F17" s="50"/>
      <c r="H17" s="48"/>
      <c r="I17" s="44" t="s">
        <v>13</v>
      </c>
      <c r="J17" s="47">
        <v>229</v>
      </c>
      <c r="K17" s="46"/>
      <c r="L17" s="50"/>
    </row>
    <row r="18" spans="2:12">
      <c r="B18" s="48"/>
      <c r="C18" s="44" t="s">
        <v>14</v>
      </c>
      <c r="D18" s="47">
        <v>25</v>
      </c>
      <c r="E18" s="71">
        <v>0</v>
      </c>
      <c r="F18" s="50"/>
      <c r="H18" s="48"/>
      <c r="I18" s="44" t="s">
        <v>14</v>
      </c>
      <c r="J18" s="47">
        <f t="shared" ref="J17:J20" si="0">D18</f>
        <v>25</v>
      </c>
      <c r="K18" s="71">
        <v>0</v>
      </c>
      <c r="L18" s="50"/>
    </row>
    <row r="19" spans="2:12">
      <c r="B19" s="48"/>
      <c r="C19" s="44" t="s">
        <v>15</v>
      </c>
      <c r="D19" s="44">
        <v>7</v>
      </c>
      <c r="E19" s="71">
        <v>0</v>
      </c>
      <c r="F19" s="50"/>
      <c r="H19" s="48"/>
      <c r="I19" s="44" t="s">
        <v>15</v>
      </c>
      <c r="J19" s="47">
        <v>7</v>
      </c>
      <c r="K19" s="71">
        <v>0</v>
      </c>
      <c r="L19" s="50"/>
    </row>
    <row r="20" spans="2:12">
      <c r="B20" s="36"/>
      <c r="C20" s="44" t="s">
        <v>17</v>
      </c>
      <c r="D20" s="66">
        <v>1.4</v>
      </c>
      <c r="E20" s="71">
        <v>0</v>
      </c>
      <c r="F20" s="50"/>
      <c r="H20" s="48"/>
      <c r="I20" s="44" t="s">
        <v>17</v>
      </c>
      <c r="J20" s="66">
        <f t="shared" si="0"/>
        <v>1.4</v>
      </c>
      <c r="K20" s="71">
        <v>0</v>
      </c>
      <c r="L20" s="50"/>
    </row>
    <row r="21" spans="2:12">
      <c r="B21" s="36"/>
      <c r="C21" s="44" t="s">
        <v>18</v>
      </c>
      <c r="D21" s="67" t="s">
        <v>19</v>
      </c>
      <c r="E21" s="71">
        <v>0</v>
      </c>
      <c r="F21" s="50"/>
      <c r="H21" s="48"/>
      <c r="I21" s="44" t="s">
        <v>18</v>
      </c>
      <c r="J21" s="67" t="s">
        <v>19</v>
      </c>
      <c r="K21" s="71">
        <v>0</v>
      </c>
      <c r="L21" s="50"/>
    </row>
    <row r="22" spans="2:12" ht="15" thickBot="1">
      <c r="B22" s="36"/>
      <c r="C22" s="44" t="s">
        <v>20</v>
      </c>
      <c r="D22" s="44"/>
      <c r="E22" s="72">
        <v>0</v>
      </c>
      <c r="F22" s="50"/>
      <c r="H22" s="48"/>
      <c r="I22" s="44" t="s">
        <v>20</v>
      </c>
      <c r="J22" s="44"/>
      <c r="K22" s="72">
        <v>0</v>
      </c>
      <c r="L22" s="50"/>
    </row>
    <row r="23" spans="2:12" ht="15" thickTop="1">
      <c r="B23" s="36"/>
      <c r="C23" s="44" t="s">
        <v>21</v>
      </c>
      <c r="D23" s="44"/>
      <c r="E23" s="43">
        <f>SUM(E18:E22)</f>
        <v>0</v>
      </c>
      <c r="F23" s="51">
        <f>SUM(E23)*($F$13)</f>
        <v>0</v>
      </c>
      <c r="G23" s="10"/>
      <c r="H23" s="48"/>
      <c r="I23" s="44" t="s">
        <v>21</v>
      </c>
      <c r="J23" s="44"/>
      <c r="K23" s="43">
        <f>SUM(K18:K22)</f>
        <v>0</v>
      </c>
      <c r="L23" s="51">
        <f>SUM(K23)*($F$13)</f>
        <v>0</v>
      </c>
    </row>
    <row r="24" spans="2:12" ht="7.2" customHeight="1">
      <c r="B24" s="36"/>
      <c r="C24" s="44"/>
      <c r="D24" s="44"/>
      <c r="E24" s="43"/>
      <c r="F24" s="51"/>
      <c r="G24" s="10"/>
      <c r="H24" s="48"/>
      <c r="I24" s="44"/>
      <c r="J24" s="44"/>
      <c r="K24" s="43"/>
      <c r="L24" s="51"/>
    </row>
    <row r="25" spans="2:12">
      <c r="B25" s="36"/>
      <c r="C25" s="44" t="s">
        <v>22</v>
      </c>
      <c r="D25" s="46"/>
      <c r="E25" s="45" t="s">
        <v>23</v>
      </c>
      <c r="F25" s="51">
        <f>+(1+E23)*F13</f>
        <v>100</v>
      </c>
      <c r="G25" s="10"/>
      <c r="H25" s="48"/>
      <c r="I25" s="44" t="s">
        <v>22</v>
      </c>
      <c r="J25" s="46"/>
      <c r="K25" s="45" t="s">
        <v>23</v>
      </c>
      <c r="L25" s="51">
        <f>+(1+K23)*L13</f>
        <v>100</v>
      </c>
    </row>
    <row r="26" spans="2:12" ht="7.2" customHeight="1">
      <c r="B26" s="36"/>
      <c r="C26" s="44"/>
      <c r="D26" s="46"/>
      <c r="E26" s="44"/>
      <c r="F26" s="50"/>
      <c r="H26" s="48"/>
      <c r="I26" s="44"/>
      <c r="J26" s="46"/>
      <c r="K26" s="41"/>
      <c r="L26" s="50"/>
    </row>
    <row r="27" spans="2:12">
      <c r="B27" s="36"/>
      <c r="C27" s="44" t="s">
        <v>24</v>
      </c>
      <c r="D27" s="46"/>
      <c r="E27" s="73">
        <v>0</v>
      </c>
      <c r="F27" s="51">
        <f>SUM(F25)*(E29)</f>
        <v>0</v>
      </c>
      <c r="G27" s="10"/>
      <c r="H27" s="48"/>
      <c r="I27" s="44" t="s">
        <v>24</v>
      </c>
      <c r="J27" s="46"/>
      <c r="K27" s="73">
        <v>0</v>
      </c>
      <c r="L27" s="51">
        <f>SUM(L25)*(K29)</f>
        <v>0</v>
      </c>
    </row>
    <row r="28" spans="2:12">
      <c r="B28" s="36"/>
      <c r="C28" s="44" t="s">
        <v>25</v>
      </c>
      <c r="D28" s="46"/>
      <c r="E28" s="73">
        <v>0</v>
      </c>
      <c r="F28" s="51"/>
      <c r="G28" s="10"/>
      <c r="H28" s="48"/>
      <c r="I28" s="44" t="s">
        <v>25</v>
      </c>
      <c r="J28" s="46"/>
      <c r="K28" s="73">
        <v>0</v>
      </c>
      <c r="L28" s="51"/>
    </row>
    <row r="29" spans="2:12">
      <c r="B29" s="36"/>
      <c r="C29" s="44" t="s">
        <v>21</v>
      </c>
      <c r="D29" s="44"/>
      <c r="E29" s="43">
        <f>SUM(E27:E28)</f>
        <v>0</v>
      </c>
      <c r="F29" s="51"/>
      <c r="G29" s="10"/>
      <c r="H29" s="48"/>
      <c r="I29" s="44" t="s">
        <v>21</v>
      </c>
      <c r="J29" s="44"/>
      <c r="K29" s="43">
        <f>SUM(K27:K28)</f>
        <v>0</v>
      </c>
      <c r="L29" s="51"/>
    </row>
    <row r="30" spans="2:12" ht="7.2" customHeight="1">
      <c r="B30" s="36"/>
      <c r="C30" s="44"/>
      <c r="D30" s="46"/>
      <c r="E30" s="44"/>
      <c r="F30" s="50"/>
      <c r="H30" s="48"/>
      <c r="I30" s="44"/>
      <c r="J30" s="46"/>
      <c r="K30" s="44"/>
      <c r="L30" s="50"/>
    </row>
    <row r="31" spans="2:12">
      <c r="B31" s="36"/>
      <c r="C31" s="49" t="s">
        <v>26</v>
      </c>
      <c r="D31" s="46"/>
      <c r="E31" s="45" t="s">
        <v>27</v>
      </c>
      <c r="F31" s="52">
        <f>SUM(F25)+(F27)</f>
        <v>100</v>
      </c>
      <c r="G31" s="12"/>
      <c r="H31" s="48"/>
      <c r="I31" s="49" t="s">
        <v>26</v>
      </c>
      <c r="J31" s="46"/>
      <c r="K31" s="45" t="s">
        <v>27</v>
      </c>
      <c r="L31" s="52">
        <f>SUM(L25)+(L27)</f>
        <v>100</v>
      </c>
    </row>
    <row r="32" spans="2:12" ht="7.2" customHeight="1">
      <c r="B32" s="36"/>
      <c r="C32" s="44"/>
      <c r="D32" s="41"/>
      <c r="E32" s="46"/>
      <c r="F32" s="42"/>
      <c r="H32" s="48"/>
      <c r="I32" s="44"/>
      <c r="J32" s="44"/>
      <c r="K32" s="46"/>
      <c r="L32" s="50"/>
    </row>
    <row r="33" spans="2:12">
      <c r="B33" s="31" t="s">
        <v>28</v>
      </c>
      <c r="C33" s="30" t="s">
        <v>29</v>
      </c>
      <c r="D33" s="32"/>
      <c r="E33" s="33"/>
      <c r="F33" s="34"/>
      <c r="H33" s="31" t="s">
        <v>28</v>
      </c>
      <c r="I33" s="30" t="s">
        <v>29</v>
      </c>
      <c r="J33" s="32"/>
      <c r="K33" s="33"/>
      <c r="L33" s="34"/>
    </row>
    <row r="34" spans="2:12">
      <c r="B34" s="48"/>
      <c r="C34" s="56" t="s">
        <v>30</v>
      </c>
      <c r="D34" s="89"/>
      <c r="E34" s="75">
        <v>0</v>
      </c>
      <c r="F34" s="50"/>
      <c r="H34" s="48"/>
      <c r="I34" s="56" t="s">
        <v>30</v>
      </c>
      <c r="J34" s="44"/>
      <c r="K34" s="75">
        <v>0</v>
      </c>
      <c r="L34" s="50"/>
    </row>
    <row r="35" spans="2:12">
      <c r="B35" s="48"/>
      <c r="C35" s="56" t="s">
        <v>31</v>
      </c>
      <c r="D35" s="89"/>
      <c r="E35" s="75">
        <v>0</v>
      </c>
      <c r="F35" s="50"/>
      <c r="H35" s="48"/>
      <c r="I35" s="56" t="s">
        <v>32</v>
      </c>
      <c r="J35" s="89"/>
      <c r="K35" s="75">
        <v>0</v>
      </c>
      <c r="L35" s="50"/>
    </row>
    <row r="36" spans="2:12">
      <c r="B36" s="48"/>
      <c r="C36" s="56" t="s">
        <v>33</v>
      </c>
      <c r="D36" s="44"/>
      <c r="E36" s="75">
        <v>0</v>
      </c>
      <c r="F36" s="50"/>
      <c r="H36" s="48"/>
      <c r="I36" s="56" t="s">
        <v>33</v>
      </c>
      <c r="J36" s="44"/>
      <c r="K36" s="75">
        <v>0</v>
      </c>
      <c r="L36" s="50"/>
    </row>
    <row r="37" spans="2:12">
      <c r="B37" s="48"/>
      <c r="C37" s="56" t="s">
        <v>34</v>
      </c>
      <c r="D37" s="44"/>
      <c r="E37" s="75">
        <v>0</v>
      </c>
      <c r="F37" s="50"/>
      <c r="H37" s="48"/>
      <c r="I37" s="56" t="s">
        <v>34</v>
      </c>
      <c r="J37" s="44"/>
      <c r="K37" s="75">
        <v>0</v>
      </c>
      <c r="L37" s="50"/>
    </row>
    <row r="38" spans="2:12">
      <c r="B38" s="48"/>
      <c r="C38" s="56" t="s">
        <v>35</v>
      </c>
      <c r="D38" s="44"/>
      <c r="E38" s="75">
        <v>0</v>
      </c>
      <c r="F38" s="50"/>
      <c r="H38" s="48"/>
      <c r="I38" s="56" t="s">
        <v>35</v>
      </c>
      <c r="J38" s="44"/>
      <c r="K38" s="75">
        <v>0</v>
      </c>
      <c r="L38" s="50"/>
    </row>
    <row r="39" spans="2:12">
      <c r="B39" s="48"/>
      <c r="C39" s="56" t="s">
        <v>36</v>
      </c>
      <c r="D39" s="44"/>
      <c r="E39" s="75">
        <v>0</v>
      </c>
      <c r="F39" s="50"/>
      <c r="H39" s="48"/>
      <c r="I39" s="56" t="s">
        <v>36</v>
      </c>
      <c r="J39" s="44"/>
      <c r="K39" s="75">
        <v>0</v>
      </c>
      <c r="L39" s="50"/>
    </row>
    <row r="40" spans="2:12">
      <c r="B40" s="48"/>
      <c r="C40" s="56" t="s">
        <v>37</v>
      </c>
      <c r="D40" s="44"/>
      <c r="E40" s="75">
        <v>0</v>
      </c>
      <c r="F40" s="50"/>
      <c r="H40" s="48"/>
      <c r="I40" s="56" t="s">
        <v>37</v>
      </c>
      <c r="J40" s="44"/>
      <c r="K40" s="75">
        <v>0</v>
      </c>
      <c r="L40" s="50"/>
    </row>
    <row r="41" spans="2:12">
      <c r="B41" s="48"/>
      <c r="C41" s="56" t="s">
        <v>38</v>
      </c>
      <c r="D41" s="44"/>
      <c r="E41" s="75">
        <v>0</v>
      </c>
      <c r="F41" s="50"/>
      <c r="H41" s="48"/>
      <c r="I41" s="56" t="s">
        <v>38</v>
      </c>
      <c r="J41" s="44"/>
      <c r="K41" s="75">
        <v>0</v>
      </c>
      <c r="L41" s="50"/>
    </row>
    <row r="42" spans="2:12">
      <c r="B42" s="48"/>
      <c r="C42" s="56" t="s">
        <v>39</v>
      </c>
      <c r="D42" s="44"/>
      <c r="E42" s="75">
        <v>0</v>
      </c>
      <c r="F42" s="50"/>
      <c r="H42" s="48"/>
      <c r="I42" s="56" t="s">
        <v>39</v>
      </c>
      <c r="J42" s="44"/>
      <c r="K42" s="75">
        <v>0</v>
      </c>
      <c r="L42" s="50"/>
    </row>
    <row r="43" spans="2:12">
      <c r="B43" s="48"/>
      <c r="C43" s="56" t="s">
        <v>16</v>
      </c>
      <c r="D43" s="44"/>
      <c r="E43" s="91">
        <v>0</v>
      </c>
      <c r="F43" s="50"/>
      <c r="H43" s="48"/>
      <c r="I43" s="56" t="str">
        <f>C43</f>
        <v>Opleidingsdagen / Scholing</v>
      </c>
      <c r="J43" s="44"/>
      <c r="K43" s="91">
        <v>0</v>
      </c>
      <c r="L43" s="50"/>
    </row>
    <row r="44" spans="2:12" ht="15" thickBot="1">
      <c r="B44" s="48"/>
      <c r="C44" s="56" t="s">
        <v>40</v>
      </c>
      <c r="D44" s="44"/>
      <c r="E44" s="92">
        <v>0</v>
      </c>
      <c r="F44" s="50"/>
      <c r="H44" s="48"/>
      <c r="I44" s="56" t="s">
        <v>40</v>
      </c>
      <c r="J44" s="44"/>
      <c r="K44" s="92">
        <v>0</v>
      </c>
      <c r="L44" s="50"/>
    </row>
    <row r="45" spans="2:12" ht="7.2" customHeight="1" thickTop="1">
      <c r="B45" s="48"/>
      <c r="C45" s="56"/>
      <c r="D45" s="44"/>
      <c r="E45" s="46"/>
      <c r="F45" s="50"/>
      <c r="H45" s="48"/>
      <c r="I45" s="56"/>
      <c r="J45" s="44"/>
      <c r="K45" s="46"/>
      <c r="L45" s="50"/>
    </row>
    <row r="46" spans="2:12">
      <c r="B46" s="48"/>
      <c r="C46" s="56" t="s">
        <v>41</v>
      </c>
      <c r="D46" s="44"/>
      <c r="E46" s="43">
        <f>SUM(E34:E44)</f>
        <v>0</v>
      </c>
      <c r="F46" s="51"/>
      <c r="G46" s="10"/>
      <c r="H46" s="48"/>
      <c r="I46" s="56" t="s">
        <v>41</v>
      </c>
      <c r="J46" s="44"/>
      <c r="K46" s="43">
        <f>SUM(K34:K44)</f>
        <v>0</v>
      </c>
      <c r="L46" s="51"/>
    </row>
    <row r="47" spans="2:12" ht="7.2" customHeight="1">
      <c r="B47" s="48"/>
      <c r="C47" s="56"/>
      <c r="D47" s="44"/>
      <c r="E47" s="46"/>
      <c r="F47" s="50"/>
      <c r="H47" s="48"/>
      <c r="I47" s="56"/>
      <c r="J47" s="44"/>
      <c r="K47" s="46"/>
      <c r="L47" s="50"/>
    </row>
    <row r="48" spans="2:12">
      <c r="B48" s="48"/>
      <c r="C48" s="57" t="s">
        <v>42</v>
      </c>
      <c r="D48" s="44"/>
      <c r="E48" s="53" t="s">
        <v>43</v>
      </c>
      <c r="F48" s="52">
        <f>(1+E46)*F31</f>
        <v>100</v>
      </c>
      <c r="G48" s="12"/>
      <c r="H48" s="48"/>
      <c r="I48" s="57" t="s">
        <v>42</v>
      </c>
      <c r="J48" s="44"/>
      <c r="K48" s="53" t="s">
        <v>43</v>
      </c>
      <c r="L48" s="52">
        <f>(1+K46)*L31</f>
        <v>100</v>
      </c>
    </row>
    <row r="49" spans="2:16" ht="7.2" customHeight="1">
      <c r="B49" s="48"/>
      <c r="C49" s="58"/>
      <c r="D49" s="90"/>
      <c r="E49" s="46"/>
      <c r="F49" s="50"/>
      <c r="H49" s="48"/>
      <c r="I49" s="58"/>
      <c r="J49" s="90"/>
      <c r="K49" s="46"/>
      <c r="L49" s="50"/>
    </row>
    <row r="50" spans="2:16">
      <c r="B50" s="31" t="s">
        <v>44</v>
      </c>
      <c r="C50" s="30" t="s">
        <v>69</v>
      </c>
      <c r="D50" s="32"/>
      <c r="E50" s="33"/>
      <c r="F50" s="34"/>
      <c r="H50" s="31" t="s">
        <v>44</v>
      </c>
      <c r="I50" s="30" t="s">
        <v>45</v>
      </c>
      <c r="J50" s="32"/>
      <c r="K50" s="33"/>
      <c r="L50" s="34"/>
    </row>
    <row r="51" spans="2:16">
      <c r="B51" s="48">
        <v>1</v>
      </c>
      <c r="C51" s="74" t="s">
        <v>65</v>
      </c>
      <c r="D51" s="54"/>
      <c r="E51" s="75">
        <v>0</v>
      </c>
      <c r="F51" s="50"/>
      <c r="H51" s="48">
        <v>1</v>
      </c>
      <c r="I51" s="74" t="s">
        <v>65</v>
      </c>
      <c r="J51" s="54"/>
      <c r="K51" s="75">
        <v>0</v>
      </c>
      <c r="L51" s="50"/>
    </row>
    <row r="52" spans="2:16">
      <c r="B52" s="48">
        <v>2</v>
      </c>
      <c r="C52" s="74" t="s">
        <v>66</v>
      </c>
      <c r="D52" s="55"/>
      <c r="E52" s="75">
        <v>0</v>
      </c>
      <c r="F52" s="51">
        <f>SUM((E51)+(E52))*(F48)</f>
        <v>0</v>
      </c>
      <c r="G52" s="10"/>
      <c r="H52" s="48">
        <v>2</v>
      </c>
      <c r="I52" s="74" t="s">
        <v>66</v>
      </c>
      <c r="J52" s="55"/>
      <c r="K52" s="75">
        <v>0</v>
      </c>
      <c r="L52" s="51">
        <f>SUM((K51)+(K52))*(L48)</f>
        <v>0</v>
      </c>
    </row>
    <row r="53" spans="2:16" ht="7.2" customHeight="1">
      <c r="B53" s="48"/>
      <c r="C53" s="46"/>
      <c r="D53" s="46"/>
      <c r="E53" s="46"/>
      <c r="F53" s="50"/>
      <c r="H53" s="48"/>
      <c r="I53" s="46"/>
      <c r="J53" s="46"/>
      <c r="K53" s="46"/>
      <c r="L53" s="50"/>
    </row>
    <row r="54" spans="2:16" ht="15" thickBot="1">
      <c r="B54" s="59"/>
      <c r="C54" s="60" t="s">
        <v>46</v>
      </c>
      <c r="D54" s="60"/>
      <c r="E54" s="60"/>
      <c r="F54" s="61">
        <f>SUM(F48)+(F52)</f>
        <v>100</v>
      </c>
      <c r="G54" s="8"/>
      <c r="H54" s="59"/>
      <c r="I54" s="60" t="s">
        <v>46</v>
      </c>
      <c r="J54" s="60"/>
      <c r="K54" s="60"/>
      <c r="L54" s="61">
        <f>SUM(L48)+(L52)</f>
        <v>100</v>
      </c>
    </row>
    <row r="55" spans="2:16">
      <c r="B55" s="48"/>
      <c r="C55" s="46" t="s">
        <v>47</v>
      </c>
      <c r="D55" s="62"/>
      <c r="E55" s="62"/>
      <c r="F55" s="65">
        <v>18.66</v>
      </c>
      <c r="G55" s="13"/>
      <c r="H55" s="48"/>
      <c r="I55" s="46" t="s">
        <v>47</v>
      </c>
      <c r="J55" s="62"/>
      <c r="K55" s="62"/>
      <c r="L55" s="65">
        <f>F55</f>
        <v>18.66</v>
      </c>
      <c r="M55" s="13"/>
      <c r="N55" s="11"/>
      <c r="O55" s="11"/>
      <c r="P55" s="11"/>
    </row>
    <row r="56" spans="2:16" ht="15" thickBot="1">
      <c r="B56" s="48"/>
      <c r="C56" s="46" t="s">
        <v>48</v>
      </c>
      <c r="D56" s="62"/>
      <c r="E56" s="62"/>
      <c r="F56" s="65">
        <f>SUM((F55)*(F54))/(100)</f>
        <v>18.66</v>
      </c>
      <c r="G56" s="13"/>
      <c r="H56" s="48"/>
      <c r="I56" s="46" t="s">
        <v>48</v>
      </c>
      <c r="J56" s="62"/>
      <c r="K56" s="62"/>
      <c r="L56" s="93">
        <f>SUM((L55)*(L54))/(100)</f>
        <v>18.66</v>
      </c>
    </row>
    <row r="57" spans="2:16" ht="15" thickBot="1">
      <c r="B57" s="48"/>
      <c r="C57" s="62" t="s">
        <v>49</v>
      </c>
      <c r="D57" s="46"/>
      <c r="E57" s="46"/>
      <c r="F57" s="76">
        <v>0</v>
      </c>
      <c r="G57" s="14"/>
      <c r="H57" s="48"/>
      <c r="I57" s="62" t="s">
        <v>49</v>
      </c>
      <c r="J57" s="46"/>
      <c r="K57" s="46"/>
      <c r="L57" s="77">
        <f>F57</f>
        <v>0</v>
      </c>
    </row>
    <row r="58" spans="2:16" ht="15" thickBot="1">
      <c r="B58" s="59"/>
      <c r="C58" s="63" t="s">
        <v>50</v>
      </c>
      <c r="D58" s="60"/>
      <c r="E58" s="60"/>
      <c r="F58" s="64">
        <f>SUM(F56+(F57))</f>
        <v>18.66</v>
      </c>
      <c r="G58" s="13"/>
      <c r="H58" s="59"/>
      <c r="I58" s="63" t="s">
        <v>51</v>
      </c>
      <c r="J58" s="60"/>
      <c r="K58" s="60"/>
      <c r="L58" s="64">
        <f>SUM(L56+(L57))</f>
        <v>18.66</v>
      </c>
    </row>
    <row r="60" spans="2:16" ht="14.4" customHeight="1">
      <c r="C60" s="110" t="s">
        <v>70</v>
      </c>
      <c r="D60" s="110"/>
      <c r="E60" s="110"/>
      <c r="F60" s="110"/>
      <c r="G60" s="110"/>
      <c r="H60" s="110"/>
      <c r="I60" s="110"/>
      <c r="J60" s="110"/>
      <c r="K60" s="110"/>
      <c r="L60" s="110"/>
    </row>
    <row r="61" spans="2:16" ht="27" customHeight="1">
      <c r="C61" s="110"/>
      <c r="D61" s="110"/>
      <c r="E61" s="110"/>
      <c r="F61" s="110"/>
      <c r="G61" s="110"/>
      <c r="H61" s="110"/>
      <c r="I61" s="110"/>
      <c r="J61" s="110"/>
      <c r="K61" s="110"/>
      <c r="L61" s="110"/>
    </row>
    <row r="62" spans="2:16" ht="40.799999999999997" customHeight="1">
      <c r="C62" s="110"/>
      <c r="D62" s="110"/>
      <c r="E62" s="110"/>
      <c r="F62" s="110"/>
      <c r="G62" s="110"/>
      <c r="H62" s="110"/>
      <c r="I62" s="110"/>
      <c r="J62" s="110"/>
      <c r="K62" s="110"/>
      <c r="L62" s="110"/>
    </row>
    <row r="63" spans="2:16" ht="15" thickBot="1">
      <c r="C63"/>
      <c r="D63"/>
      <c r="E63"/>
      <c r="F63"/>
      <c r="G63"/>
    </row>
    <row r="64" spans="2:16" ht="16.2" thickBot="1">
      <c r="C64" s="15" t="s">
        <v>52</v>
      </c>
      <c r="D64" s="108">
        <f>SUM(K67)+(K68)</f>
        <v>149280</v>
      </c>
      <c r="E64" s="109"/>
      <c r="F64"/>
      <c r="G64" s="16"/>
    </row>
    <row r="65" spans="3:11" ht="15" thickBot="1">
      <c r="C65"/>
      <c r="D65"/>
      <c r="E65"/>
      <c r="F65"/>
      <c r="G65"/>
    </row>
    <row r="66" spans="3:11">
      <c r="C66" s="100" t="s">
        <v>53</v>
      </c>
      <c r="D66" s="101"/>
      <c r="E66" s="101"/>
      <c r="F66" s="101"/>
      <c r="G66" s="102"/>
      <c r="I66" s="81"/>
      <c r="J66" s="82" t="s">
        <v>54</v>
      </c>
      <c r="K66" s="83" t="s">
        <v>55</v>
      </c>
    </row>
    <row r="67" spans="3:11">
      <c r="C67" s="78" t="s">
        <v>56</v>
      </c>
      <c r="D67" s="103"/>
      <c r="E67" s="103"/>
      <c r="F67" s="103"/>
      <c r="G67" s="104"/>
      <c r="I67" s="48" t="s">
        <v>57</v>
      </c>
      <c r="J67" s="46">
        <v>4500</v>
      </c>
      <c r="K67" s="65">
        <f>SUM(J67)*(F58)</f>
        <v>83970</v>
      </c>
    </row>
    <row r="68" spans="3:11" ht="15" thickBot="1">
      <c r="C68" s="79" t="s">
        <v>58</v>
      </c>
      <c r="D68" s="105"/>
      <c r="E68" s="105"/>
      <c r="F68" s="105"/>
      <c r="G68" s="106"/>
      <c r="I68" s="84" t="s">
        <v>71</v>
      </c>
      <c r="J68" s="63">
        <v>3500</v>
      </c>
      <c r="K68" s="64">
        <f>SUM(J68)*(L58)</f>
        <v>65310</v>
      </c>
    </row>
    <row r="69" spans="3:11">
      <c r="C69" s="79" t="s">
        <v>59</v>
      </c>
      <c r="D69" s="105"/>
      <c r="E69" s="105"/>
      <c r="F69" s="105"/>
      <c r="G69" s="106"/>
      <c r="I69" s="17"/>
    </row>
    <row r="70" spans="3:11">
      <c r="C70" s="79" t="s">
        <v>60</v>
      </c>
      <c r="D70" s="105"/>
      <c r="E70" s="105"/>
      <c r="F70" s="105"/>
      <c r="G70" s="106"/>
    </row>
    <row r="71" spans="3:11">
      <c r="C71" s="107" t="s">
        <v>61</v>
      </c>
      <c r="D71" s="105"/>
      <c r="E71" s="105"/>
      <c r="F71" s="105"/>
      <c r="G71" s="106"/>
    </row>
    <row r="72" spans="3:11">
      <c r="C72" s="107"/>
      <c r="D72" s="105"/>
      <c r="E72" s="105"/>
      <c r="F72" s="105"/>
      <c r="G72" s="106"/>
    </row>
    <row r="73" spans="3:11">
      <c r="C73" s="107"/>
      <c r="D73" s="105"/>
      <c r="E73" s="105"/>
      <c r="F73" s="105"/>
      <c r="G73" s="106"/>
    </row>
    <row r="74" spans="3:11" ht="15" thickBot="1">
      <c r="C74" s="80" t="s">
        <v>62</v>
      </c>
      <c r="D74" s="98"/>
      <c r="E74" s="98"/>
      <c r="F74" s="98"/>
      <c r="G74" s="99"/>
    </row>
    <row r="75" spans="3:11">
      <c r="G75" s="5"/>
    </row>
    <row r="76" spans="3:11">
      <c r="G76" s="5"/>
    </row>
    <row r="77" spans="3:11">
      <c r="G77" s="5"/>
    </row>
    <row r="78" spans="3:11">
      <c r="G78" s="5"/>
    </row>
    <row r="79" spans="3:11">
      <c r="G79" s="5"/>
    </row>
    <row r="80" spans="3:11">
      <c r="G80" s="5"/>
    </row>
    <row r="81" spans="7:7">
      <c r="G81" s="5"/>
    </row>
    <row r="82" spans="7:7">
      <c r="G82" s="5"/>
    </row>
    <row r="83" spans="7:7">
      <c r="G83" s="5"/>
    </row>
    <row r="84" spans="7:7">
      <c r="G84" s="5"/>
    </row>
    <row r="85" spans="7:7">
      <c r="G85" s="5"/>
    </row>
    <row r="86" spans="7:7">
      <c r="G86" s="5"/>
    </row>
    <row r="87" spans="7:7">
      <c r="G87" s="5"/>
    </row>
    <row r="88" spans="7:7">
      <c r="G88" s="5"/>
    </row>
    <row r="89" spans="7:7">
      <c r="G89" s="5"/>
    </row>
    <row r="90" spans="7:7">
      <c r="G90" s="5"/>
    </row>
    <row r="91" spans="7:7">
      <c r="G91" s="5"/>
    </row>
    <row r="92" spans="7:7">
      <c r="G92" s="5"/>
    </row>
    <row r="93" spans="7:7">
      <c r="G93" s="5"/>
    </row>
    <row r="94" spans="7:7">
      <c r="G94" s="5"/>
    </row>
    <row r="95" spans="7:7">
      <c r="G95" s="5"/>
    </row>
    <row r="96" spans="7:7">
      <c r="G96" s="5"/>
    </row>
    <row r="97" spans="7:7">
      <c r="G97" s="5"/>
    </row>
    <row r="98" spans="7:7">
      <c r="G98" s="5"/>
    </row>
    <row r="99" spans="7:7">
      <c r="G99" s="5"/>
    </row>
    <row r="100" spans="7:7">
      <c r="G100" s="5"/>
    </row>
    <row r="101" spans="7:7">
      <c r="G101" s="5"/>
    </row>
    <row r="102" spans="7:7">
      <c r="G102" s="5"/>
    </row>
    <row r="103" spans="7:7">
      <c r="G103" s="5"/>
    </row>
    <row r="104" spans="7:7">
      <c r="G104" s="5"/>
    </row>
    <row r="105" spans="7:7">
      <c r="G105" s="5"/>
    </row>
    <row r="106" spans="7:7">
      <c r="G106" s="5"/>
    </row>
    <row r="107" spans="7:7">
      <c r="G107" s="5"/>
    </row>
    <row r="108" spans="7:7">
      <c r="G108" s="5"/>
    </row>
    <row r="109" spans="7:7">
      <c r="G109" s="5"/>
    </row>
    <row r="110" spans="7:7">
      <c r="G110" s="5"/>
    </row>
    <row r="111" spans="7:7">
      <c r="G111" s="5"/>
    </row>
    <row r="112" spans="7:7">
      <c r="G112" s="5"/>
    </row>
    <row r="113" spans="7:7">
      <c r="G113" s="5"/>
    </row>
    <row r="114" spans="7:7">
      <c r="G114" s="5"/>
    </row>
  </sheetData>
  <sheetProtection algorithmName="SHA-512" hashValue="XDft8O1ezkAvYtObfJHbTgRN5Cp7iRP4xW3MH8ctcD5HeuWfASZTPMMXMoYYwrcLTFiGxZqejsrzAm3MQpDHeA==" saltValue="6tSB6OFZkG9IiXXZJNAroA==" spinCount="100000" sheet="1" objects="1" scenarios="1"/>
  <protectedRanges>
    <protectedRange sqref="F12 E27:E28 D67:G74 E51:E52 C51:C52 F57 L12 K27:K28 I51:I52 K51:K52 E34:E44 K34:K44 K18:K22 E18:E22" name="Bereik1"/>
  </protectedRanges>
  <mergeCells count="13">
    <mergeCell ref="B1:I1"/>
    <mergeCell ref="J10:K10"/>
    <mergeCell ref="D74:G74"/>
    <mergeCell ref="C66:G66"/>
    <mergeCell ref="D67:G67"/>
    <mergeCell ref="D68:G68"/>
    <mergeCell ref="D69:G69"/>
    <mergeCell ref="D70:G70"/>
    <mergeCell ref="C71:C73"/>
    <mergeCell ref="D71:G73"/>
    <mergeCell ref="D64:E64"/>
    <mergeCell ref="D10:E10"/>
    <mergeCell ref="C60:L62"/>
  </mergeCells>
  <hyperlinks>
    <hyperlink ref="C19" location="'Feitenlijstje, validatie'!A1" display="Feestdagen" xr:uid="{6CBC48F9-B5F5-4713-9528-615B450AA99A}"/>
  </hyperlinks>
  <pageMargins left="0.7" right="0.7" top="0.75" bottom="0.75" header="0.3" footer="0.3"/>
  <ignoredErrors>
    <ignoredError sqref="L12" unlockedFormula="1"/>
    <ignoredError sqref="L56"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EBDA6F-7C29-4B1E-8873-7E45ECF371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F7B1F7-521D-4D97-8C9E-7546BAC76587}">
  <ds:schemaRefs>
    <ds:schemaRef ds:uri="http://schemas.microsoft.com/sharepoint/v3/contenttype/forms"/>
  </ds:schemaRefs>
</ds:datastoreItem>
</file>

<file path=customXml/itemProps3.xml><?xml version="1.0" encoding="utf-8"?>
<ds:datastoreItem xmlns:ds="http://schemas.openxmlformats.org/officeDocument/2006/customXml" ds:itemID="{58B5EA17-D6FC-4E39-A1B5-066F315F4C28}">
  <ds:schemaRefs>
    <ds:schemaRef ds:uri="http://purl.org/dc/elements/1.1/"/>
    <ds:schemaRef ds:uri="http://schemas.microsoft.com/office/2006/documentManagement/types"/>
    <ds:schemaRef ds:uri="http://purl.org/dc/dcmitype/"/>
    <ds:schemaRef ds:uri="http://purl.org/dc/terms/"/>
    <ds:schemaRef ds:uri="df334da4-c630-45b1-95f0-858e998e8867"/>
    <ds:schemaRef ds:uri="http://schemas.microsoft.com/office/infopath/2007/PartnerControls"/>
    <ds:schemaRef ds:uri="http://schemas.openxmlformats.org/package/2006/metadata/core-properties"/>
    <ds:schemaRef ds:uri="118699ed-b0bb-4314-a950-7636bf7a902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Fedor Moltmaker Bos</cp:lastModifiedBy>
  <cp:revision/>
  <dcterms:created xsi:type="dcterms:W3CDTF">2023-11-10T16:34:10Z</dcterms:created>
  <dcterms:modified xsi:type="dcterms:W3CDTF">2025-04-23T13:56:31Z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