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cd\BV_IUC\Algemeen\04 CatMan\04 WPO\02 Aanbestedingen\06 Kantoorinrichting\31207727 Circulaire kantoorinrichting Belastingdienst 2026\03 Publicatie\Docs na NvI\"/>
    </mc:Choice>
  </mc:AlternateContent>
  <xr:revisionPtr revIDLastSave="0" documentId="13_ncr:1_{3CFED32B-4E90-4FEB-B077-745C1462825B}" xr6:coauthVersionLast="47" xr6:coauthVersionMax="47" xr10:uidLastSave="{00000000-0000-0000-0000-000000000000}"/>
  <bookViews>
    <workbookView xWindow="-108" yWindow="-108" windowWidth="23256" windowHeight="12456" xr2:uid="{00000000-000D-0000-FFFF-FFFF00000000}"/>
  </bookViews>
  <sheets>
    <sheet name="Prijzenblad"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1" l="1"/>
  <c r="F51" i="11"/>
  <c r="F50" i="11"/>
  <c r="F49" i="11"/>
  <c r="F48" i="11"/>
  <c r="F43" i="11"/>
  <c r="F42" i="11"/>
  <c r="F41" i="11"/>
  <c r="F36" i="11"/>
  <c r="F35" i="11"/>
  <c r="F34" i="11"/>
  <c r="H38" i="11" s="1"/>
  <c r="J38" i="11" s="1"/>
  <c r="M38" i="11" s="1"/>
  <c r="F28" i="11"/>
  <c r="F27" i="11"/>
  <c r="F26" i="11"/>
  <c r="F21" i="11"/>
  <c r="F20" i="11"/>
  <c r="F19" i="11"/>
  <c r="F18" i="11"/>
  <c r="F17" i="11"/>
  <c r="H31" i="11" l="1"/>
  <c r="J31" i="11" s="1"/>
  <c r="M31" i="11" s="1"/>
  <c r="H54" i="11"/>
  <c r="J54" i="11" s="1"/>
  <c r="M54" i="11" s="1"/>
  <c r="H45" i="11"/>
  <c r="J45" i="11" s="1"/>
  <c r="M45" i="11" s="1"/>
  <c r="H23" i="11"/>
  <c r="J23" i="11" s="1"/>
  <c r="M23" i="11" s="1"/>
  <c r="M57" i="11" l="1"/>
</calcChain>
</file>

<file path=xl/sharedStrings.xml><?xml version="1.0" encoding="utf-8"?>
<sst xmlns="http://schemas.openxmlformats.org/spreadsheetml/2006/main" count="79" uniqueCount="57">
  <si>
    <t>Instructie</t>
  </si>
  <si>
    <t xml:space="preserve">Vervolgens wordt het respectievelijke totaal van de deelprijzen (in kolom H) automatisch omgerekend tot een bedrag dat zich proportioneel verhoudt tot het totaal van de deelprijzen van de andere kostensoorten (in kolom J). </t>
  </si>
  <si>
    <t>Per kostensoort is een wegingsfactor toegekend (in kolom K), waarmee Aanbesteder een indicatie geeft over de verhouding in de verwachte afname binnen het gehele perceel van de opdracht. NB Hieraan kunnen geen rechten worden ontleend.</t>
  </si>
  <si>
    <t>Alle bedragen zijn exclusief btw.</t>
  </si>
  <si>
    <t>NB</t>
  </si>
  <si>
    <t>Naam Inschrijver</t>
  </si>
  <si>
    <t>Dienstverlening, tarieven per uur exclusief materiaalkosten</t>
  </si>
  <si>
    <t>Tarief</t>
  </si>
  <si>
    <t>Wegingsfactor</t>
  </si>
  <si>
    <t>Totaal</t>
  </si>
  <si>
    <t>Uurtarief Preventief onderhoud (op decentrale kantoorlocatie Belastingdienst)*</t>
  </si>
  <si>
    <t>Uurtarief Reparatie (op centrale locatie Opdrachtnemer)</t>
  </si>
  <si>
    <t>Uurtarief Refurbishment</t>
  </si>
  <si>
    <t>Uurtarief Projectleiding</t>
  </si>
  <si>
    <t>* Inclusief reis- en verblijfkosten</t>
  </si>
  <si>
    <t>Fictieve aanneemsom kostensoort Dienstverlening</t>
  </si>
  <si>
    <t xml:space="preserve">Transport: kosten per rit door heel Nederland*, exclusief Waddeneilanden </t>
  </si>
  <si>
    <t>* Inclusief alle kosten, waaronder loonkosten</t>
  </si>
  <si>
    <t>* Heen en terug op dezelfde dag = 1 rit</t>
  </si>
  <si>
    <t>Fictieve aanneemsom kostensoort Transport</t>
  </si>
  <si>
    <t>Opslag</t>
  </si>
  <si>
    <t>Inslagkosten per stuk</t>
  </si>
  <si>
    <t>Uitslagkosten per stuk, inclusief schoonmaak</t>
  </si>
  <si>
    <t>Fictieve aanneemsom kostensoort Opslag</t>
  </si>
  <si>
    <t>MMS - taggen en registreren</t>
  </si>
  <si>
    <t>Tarief inventariseren meubilair per uur</t>
  </si>
  <si>
    <t>Tarief aanbrengen (inclusief kosten tag) en registreren in MMS informatiedrager, QR code met RFID-tag per item</t>
  </si>
  <si>
    <t xml:space="preserve">Tarief muteren per item in MMS </t>
  </si>
  <si>
    <t>Fictieve aanneemsom kostensoort MMS</t>
  </si>
  <si>
    <t>Fictieve aanneemsom kostensoort Nieuw circulair kantoormeubilair</t>
  </si>
  <si>
    <t>M³ opslag per maand</t>
  </si>
  <si>
    <t>Wegingsfactor kostensoort Dienstverlening</t>
  </si>
  <si>
    <t>Proportionele verhouding t.o.v. totaal</t>
  </si>
  <si>
    <t>Bandbreedte:</t>
  </si>
  <si>
    <t>Nieuw circulair kantoormeubilair - 'Hardlopers'</t>
  </si>
  <si>
    <t>Fictieve aanneemsom Totaal</t>
  </si>
  <si>
    <t>Per deelprijs is een wegingsfactor toegekend (in kolom E), waarmee Aanbesteder een indicatie geeft over de verhouding in de verwachte afname binnen de respectievelijke kostensoort. NB Hieraan kunnen geen rechten worden ontleend.</t>
  </si>
  <si>
    <r>
      <t xml:space="preserve">De Inschrijver dient uitsluitend </t>
    </r>
    <r>
      <rPr>
        <i/>
        <u/>
        <sz val="9"/>
        <color theme="1"/>
        <rFont val="Verdana"/>
        <family val="2"/>
      </rPr>
      <t>de rode cellen in kolom D</t>
    </r>
    <r>
      <rPr>
        <i/>
        <sz val="9"/>
        <color theme="1"/>
        <rFont val="Verdana"/>
        <family val="2"/>
      </rPr>
      <t xml:space="preserve"> in te vullen ten behoeve van de beprijzing van 5 kostensoorten.
</t>
    </r>
    <r>
      <rPr>
        <i/>
        <u/>
        <sz val="9"/>
        <color theme="1"/>
        <rFont val="Verdana"/>
        <family val="2"/>
      </rPr>
      <t>Alle</t>
    </r>
    <r>
      <rPr>
        <i/>
        <sz val="9"/>
        <color theme="1"/>
        <rFont val="Verdana"/>
        <family val="2"/>
      </rPr>
      <t xml:space="preserve"> rode cellen dienen te worden ingevuld, op straffe van terzijde legging van de Inschrijving. </t>
    </r>
  </si>
  <si>
    <r>
      <rPr>
        <i/>
        <u/>
        <sz val="9"/>
        <color theme="1"/>
        <rFont val="Verdana"/>
        <family val="2"/>
      </rPr>
      <t>Per kostensoort is een bandbreedte vastgesteld</t>
    </r>
    <r>
      <rPr>
        <i/>
        <sz val="9"/>
        <color theme="1"/>
        <rFont val="Verdana"/>
        <family val="2"/>
      </rPr>
      <t xml:space="preserve">. Het gewogen totaal van de deelprijzen (in kolom H) dient binnen de respectievelijke bandbreedte te vallen, op straffe van terzijde legging van de Inschrijving. </t>
    </r>
  </si>
  <si>
    <t>Wegingsfactor kostensoort Transport</t>
  </si>
  <si>
    <t>Wegingsfactor kostensoort Opslag</t>
  </si>
  <si>
    <t>Wegingsfactor kostensoort MMS</t>
  </si>
  <si>
    <t>Perceel 2 - Werkplekstoelen</t>
  </si>
  <si>
    <t>Uurtarief Inhuizen</t>
  </si>
  <si>
    <r>
      <t>Door toepassing van de respectievelijke wegingsfactor (kolom K) wordt de fictieve aanneemsom per kostensoort berekend (in kolom M). De 5 fictieve aanneemsommen worden automatisch opgeteld tot de '</t>
    </r>
    <r>
      <rPr>
        <i/>
        <u/>
        <sz val="9"/>
        <color theme="1"/>
        <rFont val="Verdana"/>
        <family val="2"/>
      </rPr>
      <t>Fictieve aanneemsom totaal</t>
    </r>
    <r>
      <rPr>
        <i/>
        <sz val="9"/>
        <color theme="1"/>
        <rFont val="Verdana"/>
        <family val="2"/>
      </rPr>
      <t xml:space="preserve">' (cel M57). </t>
    </r>
  </si>
  <si>
    <r>
      <t xml:space="preserve">De 'Fictieve aanneemsom totaal' in </t>
    </r>
    <r>
      <rPr>
        <b/>
        <i/>
        <sz val="9"/>
        <color theme="1"/>
        <rFont val="Verdana"/>
        <family val="2"/>
      </rPr>
      <t>cel M57</t>
    </r>
    <r>
      <rPr>
        <i/>
        <sz val="9"/>
        <color theme="1"/>
        <rFont val="Verdana"/>
        <family val="2"/>
      </rPr>
      <t xml:space="preserve"> wordt beoordeeld ten behoeve van het gunningscriterium onderdeel Prijs en dient de Inschrijver derhalve </t>
    </r>
    <r>
      <rPr>
        <i/>
        <u/>
        <sz val="9"/>
        <color theme="1"/>
        <rFont val="Verdana"/>
        <family val="2"/>
      </rPr>
      <t>op te nemen in bijlage 3.2, Inschrijvingsbiljet</t>
    </r>
    <r>
      <rPr>
        <i/>
        <sz val="9"/>
        <color theme="1"/>
        <rFont val="Verdana"/>
        <family val="2"/>
      </rPr>
      <t xml:space="preserve">. </t>
    </r>
  </si>
  <si>
    <t>Wegingsfactor kostensoort Levering</t>
  </si>
  <si>
    <t>Alle geoffreerde tarieven/prijzen in de groene cellen (kolom D) worden toegepast in de uitvoering van de Raamovereenkomst, ongeacht de in een Nadere opdracht gevraagde aantallen, volumes e.d.</t>
  </si>
  <si>
    <t>Belastingdienst - 31212679</t>
  </si>
  <si>
    <t>Prijs Standaard bureaustoel (stof)</t>
  </si>
  <si>
    <t>Prijs Standaard bureaustoel (kunstleer)</t>
  </si>
  <si>
    <t>Prijs Aangepaste bureaustoel</t>
  </si>
  <si>
    <t>Prijs 24-uurs bureaustoel</t>
  </si>
  <si>
    <t>Prijs Kruk met schommelweerstand</t>
  </si>
  <si>
    <t>Transportkosten per rit voor laadvolume tot en met 25 M³</t>
  </si>
  <si>
    <t>Transportkosten per rit voor laadvolume 26 tot en met 50 M³</t>
  </si>
  <si>
    <t>Transportkosten per rit voor laadvolume  &gt;50 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</si>
</sst>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12" x14ac:knownFonts="1">
    <font>
      <sz val="9"/>
      <color theme="1"/>
      <name val="Verdana"/>
      <family val="2"/>
    </font>
    <font>
      <b/>
      <sz val="9"/>
      <color theme="1"/>
      <name val="Verdana"/>
      <family val="2"/>
    </font>
    <font>
      <b/>
      <sz val="14"/>
      <color theme="1"/>
      <name val="Verdana"/>
      <family val="2"/>
    </font>
    <font>
      <b/>
      <sz val="10"/>
      <color theme="1"/>
      <name val="Verdana"/>
      <family val="2"/>
    </font>
    <font>
      <i/>
      <sz val="9"/>
      <color theme="1"/>
      <name val="Verdana"/>
      <family val="2"/>
    </font>
    <font>
      <sz val="8"/>
      <color theme="1"/>
      <name val="Verdana"/>
      <family val="2"/>
    </font>
    <font>
      <b/>
      <sz val="12"/>
      <color theme="1"/>
      <name val="Verdana"/>
      <family val="2"/>
    </font>
    <font>
      <b/>
      <i/>
      <sz val="9"/>
      <color theme="1"/>
      <name val="Verdana"/>
      <family val="2"/>
    </font>
    <font>
      <i/>
      <u/>
      <sz val="9"/>
      <color theme="1"/>
      <name val="Verdana"/>
      <family val="2"/>
    </font>
    <font>
      <b/>
      <sz val="14"/>
      <name val="Verdana"/>
      <family val="2"/>
    </font>
    <font>
      <sz val="9"/>
      <name val="Verdana"/>
      <family val="2"/>
    </font>
    <font>
      <b/>
      <sz val="9"/>
      <name val="Verdana"/>
      <family val="2"/>
    </font>
  </fonts>
  <fills count="9">
    <fill>
      <patternFill patternType="none"/>
    </fill>
    <fill>
      <patternFill patternType="gray125"/>
    </fill>
    <fill>
      <patternFill patternType="solid">
        <fgColor rgb="FF70A8E0"/>
        <bgColor indexed="64"/>
      </patternFill>
    </fill>
    <fill>
      <patternFill patternType="solid">
        <fgColor rgb="FFFBE2D5"/>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6">
    <xf numFmtId="0" fontId="0" fillId="0" borderId="0" xfId="0"/>
    <xf numFmtId="0" fontId="3" fillId="2" borderId="0" xfId="0" applyFont="1" applyFill="1"/>
    <xf numFmtId="0" fontId="0" fillId="2" borderId="0" xfId="0" applyFill="1"/>
    <xf numFmtId="0" fontId="1" fillId="2" borderId="0" xfId="0" applyFont="1" applyFill="1" applyAlignment="1">
      <alignment vertical="top"/>
    </xf>
    <xf numFmtId="0" fontId="1" fillId="3" borderId="0" xfId="0" applyFont="1" applyFill="1"/>
    <xf numFmtId="0" fontId="5" fillId="4" borderId="0" xfId="0" applyFont="1" applyFill="1"/>
    <xf numFmtId="0" fontId="0" fillId="0" borderId="0" xfId="0" applyAlignment="1">
      <alignment horizontal="left" vertical="top"/>
    </xf>
    <xf numFmtId="0" fontId="1" fillId="5" borderId="0" xfId="0" applyFont="1" applyFill="1" applyAlignment="1">
      <alignment horizontal="left" vertical="top"/>
    </xf>
    <xf numFmtId="0" fontId="0" fillId="5" borderId="0" xfId="0" applyFill="1" applyAlignment="1">
      <alignment horizontal="left" vertical="top"/>
    </xf>
    <xf numFmtId="0" fontId="5" fillId="4" borderId="0" xfId="0" applyFont="1" applyFill="1" applyAlignment="1">
      <alignment horizontal="left" vertical="top"/>
    </xf>
    <xf numFmtId="0" fontId="1" fillId="3" borderId="0" xfId="0" applyFont="1" applyFill="1" applyAlignment="1">
      <alignment horizontal="left" vertical="top"/>
    </xf>
    <xf numFmtId="0" fontId="0" fillId="5" borderId="0" xfId="0" applyFill="1" applyAlignment="1">
      <alignment horizontal="center"/>
    </xf>
    <xf numFmtId="0" fontId="2" fillId="5" borderId="0" xfId="0" applyFont="1" applyFill="1"/>
    <xf numFmtId="0" fontId="1" fillId="5" borderId="0" xfId="0" applyFont="1" applyFill="1"/>
    <xf numFmtId="0" fontId="0" fillId="5" borderId="0" xfId="0" applyFill="1"/>
    <xf numFmtId="0" fontId="3" fillId="5" borderId="0" xfId="0" applyFont="1" applyFill="1"/>
    <xf numFmtId="0" fontId="3" fillId="5" borderId="0" xfId="0" applyFont="1" applyFill="1" applyAlignment="1">
      <alignment horizontal="center" vertical="top"/>
    </xf>
    <xf numFmtId="0" fontId="0" fillId="5" borderId="0" xfId="0" applyFill="1" applyAlignment="1">
      <alignment vertical="top"/>
    </xf>
    <xf numFmtId="0" fontId="4" fillId="3" borderId="1" xfId="0" applyFont="1" applyFill="1" applyBorder="1" applyAlignment="1">
      <alignment wrapText="1"/>
    </xf>
    <xf numFmtId="0" fontId="1" fillId="5" borderId="0" xfId="0" applyFont="1" applyFill="1" applyAlignment="1">
      <alignment vertical="top"/>
    </xf>
    <xf numFmtId="0" fontId="1" fillId="5" borderId="0" xfId="0" applyFont="1" applyFill="1" applyAlignment="1">
      <alignment horizontal="center" vertical="top" wrapText="1"/>
    </xf>
    <xf numFmtId="44" fontId="0" fillId="5" borderId="0" xfId="0" applyNumberFormat="1" applyFill="1"/>
    <xf numFmtId="0" fontId="1" fillId="5" borderId="0" xfId="0" applyFont="1" applyFill="1" applyAlignment="1">
      <alignment horizontal="left" vertical="top" wrapText="1"/>
    </xf>
    <xf numFmtId="0" fontId="0" fillId="0" borderId="1" xfId="0" applyBorder="1" applyAlignment="1">
      <alignment horizontal="center"/>
    </xf>
    <xf numFmtId="44" fontId="0" fillId="0" borderId="1" xfId="0" applyNumberFormat="1" applyBorder="1"/>
    <xf numFmtId="0" fontId="1" fillId="5" borderId="0" xfId="0" applyFont="1" applyFill="1" applyAlignment="1">
      <alignment horizontal="center" vertical="top"/>
    </xf>
    <xf numFmtId="0" fontId="0" fillId="5" borderId="0" xfId="0" applyFill="1" applyAlignment="1">
      <alignment horizontal="center" vertical="top"/>
    </xf>
    <xf numFmtId="0" fontId="6" fillId="5" borderId="0" xfId="0" applyFont="1" applyFill="1" applyAlignment="1">
      <alignment horizontal="center" vertical="center" wrapText="1"/>
    </xf>
    <xf numFmtId="0" fontId="5" fillId="5" borderId="0" xfId="0" applyFont="1" applyFill="1" applyAlignment="1">
      <alignment horizontal="left" vertical="top"/>
    </xf>
    <xf numFmtId="164" fontId="1" fillId="3" borderId="1" xfId="0" applyNumberFormat="1" applyFont="1" applyFill="1" applyBorder="1"/>
    <xf numFmtId="164" fontId="1" fillId="3" borderId="1" xfId="0" applyNumberFormat="1" applyFont="1" applyFill="1" applyBorder="1" applyAlignment="1">
      <alignment horizontal="left"/>
    </xf>
    <xf numFmtId="0" fontId="1" fillId="5" borderId="0" xfId="0" applyFont="1" applyFill="1" applyAlignment="1">
      <alignment horizontal="right"/>
    </xf>
    <xf numFmtId="164" fontId="0" fillId="5" borderId="0" xfId="0" applyNumberFormat="1" applyFill="1"/>
    <xf numFmtId="43" fontId="1" fillId="5" borderId="0" xfId="0" applyNumberFormat="1" applyFont="1" applyFill="1"/>
    <xf numFmtId="44" fontId="1" fillId="6" borderId="1" xfId="0" applyNumberFormat="1" applyFont="1" applyFill="1" applyBorder="1"/>
    <xf numFmtId="0" fontId="6" fillId="6" borderId="0" xfId="0" applyFont="1" applyFill="1"/>
    <xf numFmtId="0" fontId="0" fillId="6" borderId="0" xfId="0" applyFill="1"/>
    <xf numFmtId="44" fontId="6" fillId="7" borderId="1" xfId="0" applyNumberFormat="1" applyFont="1" applyFill="1" applyBorder="1"/>
    <xf numFmtId="164" fontId="3" fillId="3" borderId="1" xfId="0" applyNumberFormat="1" applyFont="1" applyFill="1" applyBorder="1"/>
    <xf numFmtId="44" fontId="1" fillId="8" borderId="1" xfId="0" applyNumberFormat="1" applyFont="1" applyFill="1" applyBorder="1"/>
    <xf numFmtId="0" fontId="0" fillId="5" borderId="0" xfId="0" applyFill="1" applyAlignment="1">
      <alignment horizontal="center" vertical="center"/>
    </xf>
    <xf numFmtId="0" fontId="4" fillId="3" borderId="1" xfId="0" applyFont="1" applyFill="1" applyBorder="1" applyAlignment="1">
      <alignment vertical="center" wrapText="1"/>
    </xf>
    <xf numFmtId="0" fontId="3" fillId="2" borderId="0" xfId="0" applyFont="1" applyFill="1" applyAlignment="1">
      <alignment vertical="top"/>
    </xf>
    <xf numFmtId="0" fontId="3" fillId="2" borderId="0" xfId="0" applyFont="1" applyFill="1" applyAlignment="1">
      <alignment horizontal="left" vertical="top"/>
    </xf>
    <xf numFmtId="0" fontId="0" fillId="0" borderId="1" xfId="0" applyBorder="1" applyAlignment="1">
      <alignment horizontal="center" vertical="top"/>
    </xf>
    <xf numFmtId="44" fontId="1" fillId="8" borderId="1" xfId="0" applyNumberFormat="1" applyFont="1" applyFill="1" applyBorder="1" applyProtection="1">
      <protection locked="0"/>
    </xf>
    <xf numFmtId="0" fontId="10" fillId="0" borderId="0" xfId="0" applyFont="1" applyAlignment="1">
      <alignment horizontal="left" vertical="top"/>
    </xf>
    <xf numFmtId="164" fontId="11" fillId="3" borderId="1" xfId="0" applyNumberFormat="1" applyFont="1" applyFill="1" applyBorder="1"/>
    <xf numFmtId="164" fontId="11" fillId="3" borderId="1" xfId="0" applyNumberFormat="1" applyFont="1" applyFill="1" applyBorder="1" applyAlignment="1">
      <alignment horizontal="left"/>
    </xf>
    <xf numFmtId="0" fontId="1" fillId="2" borderId="0" xfId="0" applyFont="1" applyFill="1" applyAlignment="1">
      <alignment horizontal="center" wrapText="1"/>
    </xf>
    <xf numFmtId="0" fontId="0" fillId="0" borderId="0" xfId="0" applyAlignment="1">
      <alignment horizontal="center" wrapText="1"/>
    </xf>
    <xf numFmtId="0" fontId="6" fillId="5" borderId="0" xfId="0" applyFont="1" applyFill="1" applyAlignment="1">
      <alignment horizontal="center" vertical="center" wrapText="1"/>
    </xf>
    <xf numFmtId="0" fontId="3" fillId="5" borderId="0" xfId="0" applyFont="1" applyFill="1" applyAlignment="1">
      <alignment horizontal="right"/>
    </xf>
    <xf numFmtId="0" fontId="3" fillId="0" borderId="0" xfId="0" applyFont="1" applyAlignment="1">
      <alignment horizontal="right"/>
    </xf>
    <xf numFmtId="0" fontId="0" fillId="0" borderId="2" xfId="0" applyBorder="1" applyAlignment="1">
      <alignment horizontal="right"/>
    </xf>
    <xf numFmtId="0" fontId="9" fillId="8" borderId="1" xfId="0" applyFont="1" applyFill="1" applyBorder="1" applyProtection="1">
      <protection locked="0"/>
    </xf>
  </cellXfs>
  <cellStyles count="1">
    <cellStyle name="Standaard" xfId="0" builtinId="0"/>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BE2D5"/>
      <color rgb="FF70A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Rijkswaterstaat">
  <a:themeElements>
    <a:clrScheme name="Rijkswaterstaat">
      <a:dk1>
        <a:sysClr val="windowText" lastClr="000000"/>
      </a:dk1>
      <a:lt1>
        <a:sysClr val="window" lastClr="FFFFFF"/>
      </a:lt1>
      <a:dk2>
        <a:srgbClr val="007BC7"/>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5CB5-FC55-4D6D-AC61-35967BF07AF5}">
  <dimension ref="A1:U71"/>
  <sheetViews>
    <sheetView tabSelected="1" workbookViewId="0">
      <selection activeCell="D52" sqref="D52"/>
    </sheetView>
  </sheetViews>
  <sheetFormatPr defaultRowHeight="11.4" x14ac:dyDescent="0.2"/>
  <cols>
    <col min="1" max="1" width="2.59765625" style="11" customWidth="1"/>
    <col min="2" max="2" width="95.296875" customWidth="1"/>
    <col min="3" max="3" width="1.69921875" style="14" customWidth="1"/>
    <col min="4" max="4" width="12.69921875" customWidth="1"/>
    <col min="5" max="5" width="12.3984375" customWidth="1"/>
    <col min="6" max="6" width="13.59765625" customWidth="1"/>
    <col min="7" max="7" width="1.69921875" style="14" customWidth="1"/>
    <col min="8" max="8" width="13.69921875" style="14" customWidth="1"/>
    <col min="9" max="9" width="1.69921875" style="14" customWidth="1"/>
    <col min="10" max="11" width="15.69921875" customWidth="1"/>
    <col min="12" max="12" width="1.69921875" style="14" customWidth="1"/>
    <col min="13" max="13" width="20.69921875" style="33" customWidth="1"/>
    <col min="14" max="21" width="8.796875" style="14"/>
  </cols>
  <sheetData>
    <row r="1" spans="1:11" ht="5.4" customHeight="1" x14ac:dyDescent="0.2"/>
    <row r="2" spans="1:11" ht="17.399999999999999" x14ac:dyDescent="0.3">
      <c r="B2" s="12" t="s">
        <v>42</v>
      </c>
      <c r="C2" s="13"/>
      <c r="D2" s="13"/>
      <c r="E2" s="14"/>
      <c r="F2" s="14"/>
      <c r="J2" s="14"/>
      <c r="K2" s="14"/>
    </row>
    <row r="3" spans="1:11" ht="12.6" x14ac:dyDescent="0.2">
      <c r="B3" s="15" t="s">
        <v>48</v>
      </c>
      <c r="C3" s="13"/>
      <c r="D3" s="13"/>
      <c r="E3" s="14"/>
      <c r="F3" s="14"/>
      <c r="J3" s="14"/>
      <c r="K3" s="14"/>
    </row>
    <row r="4" spans="1:11" x14ac:dyDescent="0.2">
      <c r="B4" s="14"/>
      <c r="D4" s="14"/>
      <c r="E4" s="14"/>
      <c r="F4" s="14"/>
      <c r="J4" s="14"/>
      <c r="K4" s="14"/>
    </row>
    <row r="5" spans="1:11" ht="12.6" x14ac:dyDescent="0.2">
      <c r="B5" s="1" t="s">
        <v>0</v>
      </c>
      <c r="D5" s="1" t="s">
        <v>5</v>
      </c>
      <c r="E5" s="2"/>
      <c r="F5" s="14"/>
      <c r="J5" s="14"/>
      <c r="K5" s="14"/>
    </row>
    <row r="6" spans="1:11" ht="25.05" customHeight="1" x14ac:dyDescent="0.3">
      <c r="A6" s="40">
        <v>1</v>
      </c>
      <c r="B6" s="18" t="s">
        <v>37</v>
      </c>
      <c r="D6" s="55"/>
      <c r="E6" s="55"/>
      <c r="F6" s="14"/>
      <c r="J6" s="14"/>
      <c r="K6" s="14"/>
    </row>
    <row r="7" spans="1:11" ht="25.05" customHeight="1" x14ac:dyDescent="0.2">
      <c r="A7" s="40">
        <v>2</v>
      </c>
      <c r="B7" s="18" t="s">
        <v>36</v>
      </c>
      <c r="D7" s="14"/>
      <c r="E7" s="14"/>
      <c r="F7" s="14"/>
      <c r="J7" s="14"/>
      <c r="K7" s="14"/>
    </row>
    <row r="8" spans="1:11" ht="25.05" customHeight="1" x14ac:dyDescent="0.2">
      <c r="A8" s="40">
        <v>3</v>
      </c>
      <c r="B8" s="18" t="s">
        <v>38</v>
      </c>
      <c r="D8" s="14"/>
      <c r="E8" s="14"/>
      <c r="F8" s="14"/>
      <c r="J8" s="14"/>
      <c r="K8" s="14"/>
    </row>
    <row r="9" spans="1:11" ht="25.05" customHeight="1" x14ac:dyDescent="0.2">
      <c r="A9" s="40">
        <v>4</v>
      </c>
      <c r="B9" s="18" t="s">
        <v>1</v>
      </c>
      <c r="D9" s="14"/>
      <c r="E9" s="14"/>
      <c r="F9" s="14"/>
      <c r="J9" s="14"/>
      <c r="K9" s="14"/>
    </row>
    <row r="10" spans="1:11" ht="25.05" customHeight="1" x14ac:dyDescent="0.2">
      <c r="A10" s="40">
        <v>5</v>
      </c>
      <c r="B10" s="18" t="s">
        <v>2</v>
      </c>
      <c r="D10" s="14"/>
      <c r="E10" s="14"/>
      <c r="F10" s="14"/>
      <c r="J10" s="14"/>
      <c r="K10" s="14"/>
    </row>
    <row r="11" spans="1:11" ht="25.05" customHeight="1" x14ac:dyDescent="0.2">
      <c r="A11" s="40">
        <v>6</v>
      </c>
      <c r="B11" s="18" t="s">
        <v>44</v>
      </c>
      <c r="D11" s="14"/>
      <c r="E11" s="14"/>
      <c r="F11" s="14"/>
      <c r="J11" s="14"/>
      <c r="K11" s="14"/>
    </row>
    <row r="12" spans="1:11" ht="25.05" customHeight="1" x14ac:dyDescent="0.2">
      <c r="A12" s="40">
        <v>7</v>
      </c>
      <c r="B12" s="18" t="s">
        <v>45</v>
      </c>
      <c r="D12" s="14"/>
      <c r="E12" s="14"/>
      <c r="F12" s="14"/>
      <c r="J12" s="14"/>
      <c r="K12" s="14"/>
    </row>
    <row r="13" spans="1:11" ht="25.05" customHeight="1" x14ac:dyDescent="0.2">
      <c r="A13" s="40" t="s">
        <v>4</v>
      </c>
      <c r="B13" s="41" t="s">
        <v>3</v>
      </c>
      <c r="D13" s="14"/>
      <c r="E13" s="14"/>
      <c r="F13" s="14"/>
      <c r="J13" s="14"/>
      <c r="K13" s="14"/>
    </row>
    <row r="14" spans="1:11" ht="25.05" customHeight="1" x14ac:dyDescent="0.2">
      <c r="A14" s="40" t="s">
        <v>4</v>
      </c>
      <c r="B14" s="18" t="s">
        <v>47</v>
      </c>
      <c r="D14" s="14"/>
      <c r="E14" s="14"/>
      <c r="F14" s="14"/>
      <c r="J14" s="14"/>
      <c r="K14" s="14"/>
    </row>
    <row r="15" spans="1:11" x14ac:dyDescent="0.2">
      <c r="D15" s="14"/>
      <c r="E15" s="14"/>
      <c r="F15" s="14"/>
      <c r="J15" s="14"/>
      <c r="K15" s="14"/>
    </row>
    <row r="16" spans="1:11" ht="34.200000000000003" customHeight="1" x14ac:dyDescent="0.2">
      <c r="A16" s="16">
        <v>1</v>
      </c>
      <c r="B16" s="42" t="s">
        <v>6</v>
      </c>
      <c r="C16" s="17"/>
      <c r="D16" s="3" t="s">
        <v>7</v>
      </c>
      <c r="E16" s="3" t="s">
        <v>8</v>
      </c>
      <c r="F16" s="3" t="s">
        <v>9</v>
      </c>
      <c r="G16" s="19"/>
      <c r="H16" s="20"/>
      <c r="I16" s="20"/>
      <c r="J16" s="22"/>
      <c r="K16" s="14"/>
    </row>
    <row r="17" spans="1:13" x14ac:dyDescent="0.2">
      <c r="B17" t="s">
        <v>10</v>
      </c>
      <c r="D17" s="45"/>
      <c r="E17" s="23">
        <v>9</v>
      </c>
      <c r="F17" s="24">
        <f>D17*E17</f>
        <v>0</v>
      </c>
      <c r="G17" s="21"/>
      <c r="J17" s="14"/>
      <c r="K17" s="14"/>
    </row>
    <row r="18" spans="1:13" x14ac:dyDescent="0.2">
      <c r="B18" t="s">
        <v>11</v>
      </c>
      <c r="D18" s="45"/>
      <c r="E18" s="23">
        <v>9</v>
      </c>
      <c r="F18" s="24">
        <f t="shared" ref="F18:F21" si="0">D18*E18</f>
        <v>0</v>
      </c>
      <c r="G18" s="21"/>
      <c r="J18" s="14"/>
    </row>
    <row r="19" spans="1:13" x14ac:dyDescent="0.2">
      <c r="B19" t="s">
        <v>12</v>
      </c>
      <c r="D19" s="45"/>
      <c r="E19" s="23">
        <v>6</v>
      </c>
      <c r="F19" s="24">
        <f t="shared" si="0"/>
        <v>0</v>
      </c>
      <c r="G19" s="21"/>
      <c r="J19" s="49" t="s">
        <v>32</v>
      </c>
      <c r="K19" s="49" t="s">
        <v>31</v>
      </c>
    </row>
    <row r="20" spans="1:13" ht="11.4" customHeight="1" x14ac:dyDescent="0.2">
      <c r="B20" t="s">
        <v>13</v>
      </c>
      <c r="D20" s="45"/>
      <c r="E20" s="23">
        <v>1</v>
      </c>
      <c r="F20" s="24">
        <f t="shared" si="0"/>
        <v>0</v>
      </c>
      <c r="G20" s="21"/>
      <c r="J20" s="49"/>
      <c r="K20" s="50"/>
    </row>
    <row r="21" spans="1:13" x14ac:dyDescent="0.2">
      <c r="B21" t="s">
        <v>43</v>
      </c>
      <c r="D21" s="45"/>
      <c r="E21" s="23">
        <v>6</v>
      </c>
      <c r="F21" s="24">
        <f t="shared" si="0"/>
        <v>0</v>
      </c>
      <c r="G21" s="21"/>
      <c r="J21" s="49"/>
      <c r="K21" s="50"/>
    </row>
    <row r="22" spans="1:13" x14ac:dyDescent="0.2">
      <c r="B22" s="5" t="s">
        <v>14</v>
      </c>
      <c r="D22" s="14"/>
      <c r="E22" s="14"/>
      <c r="F22" s="14"/>
      <c r="J22" s="14"/>
      <c r="K22" s="51">
        <v>9</v>
      </c>
    </row>
    <row r="23" spans="1:13" x14ac:dyDescent="0.2">
      <c r="B23" s="4" t="s">
        <v>15</v>
      </c>
      <c r="C23" s="13"/>
      <c r="D23" s="31" t="s">
        <v>33</v>
      </c>
      <c r="E23" s="29">
        <v>1880</v>
      </c>
      <c r="F23" s="30">
        <v>2545</v>
      </c>
      <c r="H23" s="39">
        <f>F17+F18+F19+F20+F21</f>
        <v>0</v>
      </c>
      <c r="I23" s="21"/>
      <c r="J23" s="21">
        <f>(F54/F23)*H23</f>
        <v>0</v>
      </c>
      <c r="K23" s="51"/>
      <c r="M23" s="34">
        <f>J23*K22</f>
        <v>0</v>
      </c>
    </row>
    <row r="24" spans="1:13" x14ac:dyDescent="0.2">
      <c r="D24" s="14"/>
      <c r="E24" s="14"/>
      <c r="F24" s="14"/>
      <c r="J24" s="14"/>
      <c r="K24" s="51"/>
    </row>
    <row r="25" spans="1:13" ht="34.200000000000003" customHeight="1" x14ac:dyDescent="0.2">
      <c r="A25" s="25">
        <v>2</v>
      </c>
      <c r="B25" s="43" t="s">
        <v>16</v>
      </c>
      <c r="D25" s="3" t="s">
        <v>7</v>
      </c>
      <c r="E25" s="3" t="s">
        <v>8</v>
      </c>
      <c r="F25" s="3" t="s">
        <v>9</v>
      </c>
      <c r="G25" s="19"/>
      <c r="J25" s="14"/>
      <c r="K25" s="14"/>
    </row>
    <row r="26" spans="1:13" x14ac:dyDescent="0.2">
      <c r="A26" s="26"/>
      <c r="B26" s="46" t="s">
        <v>54</v>
      </c>
      <c r="D26" s="45"/>
      <c r="E26" s="23">
        <v>9</v>
      </c>
      <c r="F26" s="24">
        <f t="shared" ref="F26:F28" si="1">D26*E26</f>
        <v>0</v>
      </c>
      <c r="J26" s="14"/>
      <c r="K26" s="14"/>
    </row>
    <row r="27" spans="1:13" x14ac:dyDescent="0.2">
      <c r="A27" s="26"/>
      <c r="B27" s="46" t="s">
        <v>55</v>
      </c>
      <c r="D27" s="45"/>
      <c r="E27" s="23">
        <v>6</v>
      </c>
      <c r="F27" s="24">
        <f t="shared" si="1"/>
        <v>0</v>
      </c>
      <c r="J27" s="49" t="s">
        <v>32</v>
      </c>
      <c r="K27" s="49" t="s">
        <v>39</v>
      </c>
    </row>
    <row r="28" spans="1:13" x14ac:dyDescent="0.2">
      <c r="A28" s="26"/>
      <c r="B28" s="46" t="s">
        <v>56</v>
      </c>
      <c r="D28" s="45"/>
      <c r="E28" s="23">
        <v>3</v>
      </c>
      <c r="F28" s="24">
        <f t="shared" si="1"/>
        <v>0</v>
      </c>
      <c r="J28" s="49"/>
      <c r="K28" s="50"/>
    </row>
    <row r="29" spans="1:13" x14ac:dyDescent="0.2">
      <c r="A29" s="26"/>
      <c r="B29" s="9" t="s">
        <v>17</v>
      </c>
      <c r="D29" s="14"/>
      <c r="E29" s="14"/>
      <c r="F29" s="14"/>
      <c r="J29" s="49"/>
      <c r="K29" s="50"/>
    </row>
    <row r="30" spans="1:13" x14ac:dyDescent="0.2">
      <c r="A30" s="26"/>
      <c r="B30" s="9" t="s">
        <v>18</v>
      </c>
      <c r="D30" s="14"/>
      <c r="E30" s="14"/>
      <c r="F30" s="14"/>
      <c r="J30" s="14"/>
      <c r="K30" s="51">
        <v>3</v>
      </c>
    </row>
    <row r="31" spans="1:13" x14ac:dyDescent="0.2">
      <c r="A31" s="26"/>
      <c r="B31" s="10" t="s">
        <v>19</v>
      </c>
      <c r="C31" s="13"/>
      <c r="D31" s="31" t="s">
        <v>33</v>
      </c>
      <c r="E31" s="47">
        <v>5415.23</v>
      </c>
      <c r="F31" s="48">
        <v>7324.99</v>
      </c>
      <c r="H31" s="39">
        <f>F26+F27+F28</f>
        <v>0</v>
      </c>
      <c r="I31" s="21"/>
      <c r="J31" s="21">
        <f>(F54/F31)*H31</f>
        <v>0</v>
      </c>
      <c r="K31" s="51"/>
      <c r="M31" s="34">
        <f>J31*K30</f>
        <v>0</v>
      </c>
    </row>
    <row r="32" spans="1:13" x14ac:dyDescent="0.2">
      <c r="A32" s="26"/>
      <c r="B32" s="8"/>
      <c r="D32" s="14"/>
      <c r="E32" s="14"/>
      <c r="F32" s="14"/>
      <c r="J32" s="14"/>
      <c r="K32" s="51"/>
    </row>
    <row r="33" spans="1:13" ht="34.200000000000003" customHeight="1" x14ac:dyDescent="0.2">
      <c r="A33" s="25">
        <v>3</v>
      </c>
      <c r="B33" s="43" t="s">
        <v>20</v>
      </c>
      <c r="D33" s="3" t="s">
        <v>7</v>
      </c>
      <c r="E33" s="3" t="s">
        <v>8</v>
      </c>
      <c r="F33" s="3" t="s">
        <v>9</v>
      </c>
      <c r="J33" s="14"/>
      <c r="K33" s="14"/>
    </row>
    <row r="34" spans="1:13" ht="11.4" customHeight="1" x14ac:dyDescent="0.2">
      <c r="A34" s="26"/>
      <c r="B34" s="6" t="s">
        <v>30</v>
      </c>
      <c r="D34" s="45"/>
      <c r="E34" s="23">
        <v>9</v>
      </c>
      <c r="F34" s="24">
        <f>D34*E34</f>
        <v>0</v>
      </c>
      <c r="J34" s="49" t="s">
        <v>32</v>
      </c>
      <c r="K34" s="49" t="s">
        <v>40</v>
      </c>
    </row>
    <row r="35" spans="1:13" x14ac:dyDescent="0.2">
      <c r="A35" s="26"/>
      <c r="B35" s="6" t="s">
        <v>21</v>
      </c>
      <c r="D35" s="45"/>
      <c r="E35" s="23">
        <v>6</v>
      </c>
      <c r="F35" s="24">
        <f t="shared" ref="F35:F36" si="2">D35*E35</f>
        <v>0</v>
      </c>
      <c r="J35" s="49"/>
      <c r="K35" s="49"/>
    </row>
    <row r="36" spans="1:13" x14ac:dyDescent="0.2">
      <c r="A36" s="26"/>
      <c r="B36" s="6" t="s">
        <v>22</v>
      </c>
      <c r="D36" s="45"/>
      <c r="E36" s="23">
        <v>6</v>
      </c>
      <c r="F36" s="24">
        <f t="shared" si="2"/>
        <v>0</v>
      </c>
      <c r="J36" s="49"/>
      <c r="K36" s="49"/>
    </row>
    <row r="37" spans="1:13" x14ac:dyDescent="0.2">
      <c r="A37" s="26"/>
      <c r="B37" s="8"/>
      <c r="D37" s="14"/>
      <c r="E37" s="14"/>
      <c r="F37" s="14"/>
      <c r="J37" s="14"/>
      <c r="K37" s="51">
        <v>1</v>
      </c>
    </row>
    <row r="38" spans="1:13" x14ac:dyDescent="0.2">
      <c r="A38" s="26"/>
      <c r="B38" s="10" t="s">
        <v>23</v>
      </c>
      <c r="D38" s="31" t="s">
        <v>33</v>
      </c>
      <c r="E38" s="29">
        <v>225</v>
      </c>
      <c r="F38" s="30">
        <v>305</v>
      </c>
      <c r="H38" s="39">
        <f>F34+F35+F36</f>
        <v>0</v>
      </c>
      <c r="I38" s="21"/>
      <c r="J38" s="21">
        <f>(F54/F38)*H38</f>
        <v>0</v>
      </c>
      <c r="K38" s="51"/>
      <c r="M38" s="34">
        <f>J38*K37</f>
        <v>0</v>
      </c>
    </row>
    <row r="39" spans="1:13" x14ac:dyDescent="0.2">
      <c r="A39" s="26"/>
      <c r="B39" s="8"/>
      <c r="D39" s="14"/>
      <c r="E39" s="14"/>
      <c r="F39" s="14"/>
      <c r="J39" s="14"/>
      <c r="K39" s="51"/>
    </row>
    <row r="40" spans="1:13" ht="34.200000000000003" customHeight="1" x14ac:dyDescent="0.2">
      <c r="A40" s="25">
        <v>4</v>
      </c>
      <c r="B40" s="43" t="s">
        <v>24</v>
      </c>
      <c r="D40" s="3" t="s">
        <v>7</v>
      </c>
      <c r="E40" s="3" t="s">
        <v>8</v>
      </c>
      <c r="F40" s="3" t="s">
        <v>9</v>
      </c>
      <c r="J40" s="14"/>
      <c r="K40" s="14"/>
    </row>
    <row r="41" spans="1:13" x14ac:dyDescent="0.2">
      <c r="A41" s="26"/>
      <c r="B41" s="6" t="s">
        <v>25</v>
      </c>
      <c r="D41" s="45"/>
      <c r="E41" s="23">
        <v>1</v>
      </c>
      <c r="F41" s="24">
        <f>D41*E41</f>
        <v>0</v>
      </c>
      <c r="J41" s="49" t="s">
        <v>32</v>
      </c>
      <c r="K41" s="49" t="s">
        <v>41</v>
      </c>
    </row>
    <row r="42" spans="1:13" x14ac:dyDescent="0.2">
      <c r="A42" s="26"/>
      <c r="B42" s="6" t="s">
        <v>26</v>
      </c>
      <c r="D42" s="45"/>
      <c r="E42" s="23">
        <v>9</v>
      </c>
      <c r="F42" s="24">
        <f t="shared" ref="F42:F43" si="3">D42*E42</f>
        <v>0</v>
      </c>
      <c r="J42" s="49"/>
      <c r="K42" s="49"/>
    </row>
    <row r="43" spans="1:13" x14ac:dyDescent="0.2">
      <c r="A43" s="26"/>
      <c r="B43" s="6" t="s">
        <v>27</v>
      </c>
      <c r="D43" s="45"/>
      <c r="E43" s="23">
        <v>6</v>
      </c>
      <c r="F43" s="24">
        <f t="shared" si="3"/>
        <v>0</v>
      </c>
      <c r="J43" s="49"/>
      <c r="K43" s="49"/>
    </row>
    <row r="44" spans="1:13" x14ac:dyDescent="0.2">
      <c r="A44" s="26"/>
      <c r="B44" s="8"/>
      <c r="D44" s="14"/>
      <c r="E44" s="14"/>
      <c r="F44" s="14"/>
      <c r="J44" s="14"/>
      <c r="K44" s="51">
        <v>1</v>
      </c>
    </row>
    <row r="45" spans="1:13" x14ac:dyDescent="0.2">
      <c r="A45" s="26"/>
      <c r="B45" s="10" t="s">
        <v>28</v>
      </c>
      <c r="D45" s="31" t="s">
        <v>33</v>
      </c>
      <c r="E45" s="29">
        <v>165</v>
      </c>
      <c r="F45" s="30">
        <v>225</v>
      </c>
      <c r="H45" s="39">
        <f>F41+F42+F43</f>
        <v>0</v>
      </c>
      <c r="I45" s="21"/>
      <c r="J45" s="21">
        <f>(F54/F45)*H45</f>
        <v>0</v>
      </c>
      <c r="K45" s="51"/>
      <c r="M45" s="34">
        <f>J45*K44</f>
        <v>0</v>
      </c>
    </row>
    <row r="46" spans="1:13" x14ac:dyDescent="0.2">
      <c r="A46" s="26"/>
      <c r="B46" s="8"/>
      <c r="D46" s="14"/>
      <c r="E46" s="14"/>
      <c r="F46" s="14"/>
      <c r="J46" s="14"/>
      <c r="K46" s="51"/>
    </row>
    <row r="47" spans="1:13" ht="34.200000000000003" customHeight="1" x14ac:dyDescent="0.2">
      <c r="A47" s="25">
        <v>5</v>
      </c>
      <c r="B47" s="43" t="s">
        <v>34</v>
      </c>
      <c r="D47" s="3" t="s">
        <v>7</v>
      </c>
      <c r="E47" s="3" t="s">
        <v>8</v>
      </c>
      <c r="F47" s="3" t="s">
        <v>9</v>
      </c>
      <c r="J47" s="14"/>
      <c r="K47" s="14"/>
    </row>
    <row r="48" spans="1:13" x14ac:dyDescent="0.2">
      <c r="A48" s="26"/>
      <c r="B48" t="s">
        <v>49</v>
      </c>
      <c r="D48" s="45"/>
      <c r="E48" s="44">
        <v>9</v>
      </c>
      <c r="F48" s="24">
        <f>D48*E48</f>
        <v>0</v>
      </c>
      <c r="J48" s="14"/>
      <c r="K48" s="14"/>
    </row>
    <row r="49" spans="1:13" x14ac:dyDescent="0.2">
      <c r="A49" s="26"/>
      <c r="B49" t="s">
        <v>50</v>
      </c>
      <c r="D49" s="45"/>
      <c r="E49" s="44">
        <v>6</v>
      </c>
      <c r="F49" s="24">
        <f t="shared" ref="F49:F52" si="4">D49*E49</f>
        <v>0</v>
      </c>
      <c r="J49" s="14"/>
      <c r="K49" s="14"/>
    </row>
    <row r="50" spans="1:13" x14ac:dyDescent="0.2">
      <c r="A50" s="26"/>
      <c r="B50" t="s">
        <v>51</v>
      </c>
      <c r="D50" s="45"/>
      <c r="E50" s="44">
        <v>9</v>
      </c>
      <c r="F50" s="24">
        <f t="shared" si="4"/>
        <v>0</v>
      </c>
      <c r="J50" s="49" t="s">
        <v>32</v>
      </c>
      <c r="K50" s="49" t="s">
        <v>46</v>
      </c>
    </row>
    <row r="51" spans="1:13" x14ac:dyDescent="0.2">
      <c r="A51" s="26"/>
      <c r="B51" t="s">
        <v>52</v>
      </c>
      <c r="D51" s="45"/>
      <c r="E51" s="44">
        <v>3</v>
      </c>
      <c r="F51" s="24">
        <f t="shared" si="4"/>
        <v>0</v>
      </c>
      <c r="J51" s="49"/>
      <c r="K51" s="49"/>
    </row>
    <row r="52" spans="1:13" x14ac:dyDescent="0.2">
      <c r="A52" s="26"/>
      <c r="B52" t="s">
        <v>53</v>
      </c>
      <c r="D52" s="45"/>
      <c r="E52" s="44">
        <v>1</v>
      </c>
      <c r="F52" s="24">
        <f t="shared" si="4"/>
        <v>0</v>
      </c>
      <c r="J52" s="49"/>
      <c r="K52" s="49"/>
    </row>
    <row r="53" spans="1:13" x14ac:dyDescent="0.2">
      <c r="A53" s="26"/>
      <c r="B53" s="8"/>
      <c r="D53" s="14"/>
      <c r="E53" s="14"/>
      <c r="F53" s="14"/>
      <c r="J53" s="14"/>
      <c r="K53" s="51">
        <v>6</v>
      </c>
    </row>
    <row r="54" spans="1:13" x14ac:dyDescent="0.2">
      <c r="A54" s="26"/>
      <c r="B54" s="10" t="s">
        <v>29</v>
      </c>
      <c r="D54" s="31" t="s">
        <v>33</v>
      </c>
      <c r="E54" s="29">
        <v>32900</v>
      </c>
      <c r="F54" s="30">
        <v>44520</v>
      </c>
      <c r="H54" s="39">
        <f>F48+F49+F50+F51+F52</f>
        <v>0</v>
      </c>
      <c r="I54" s="21"/>
      <c r="J54" s="21">
        <f>(F54/F54)*H54</f>
        <v>0</v>
      </c>
      <c r="K54" s="51"/>
      <c r="M54" s="34">
        <f>J54*K53</f>
        <v>0</v>
      </c>
    </row>
    <row r="55" spans="1:13" x14ac:dyDescent="0.2">
      <c r="A55" s="25"/>
      <c r="B55" s="7"/>
      <c r="D55" s="14"/>
      <c r="E55" s="14"/>
      <c r="F55" s="14"/>
      <c r="J55" s="14"/>
      <c r="K55" s="51"/>
    </row>
    <row r="56" spans="1:13" ht="16.2" x14ac:dyDescent="0.2">
      <c r="A56" s="25"/>
      <c r="B56" s="7"/>
      <c r="D56" s="14"/>
      <c r="E56" s="14"/>
      <c r="F56" s="14"/>
      <c r="J56" s="14"/>
      <c r="K56" s="27"/>
    </row>
    <row r="57" spans="1:13" ht="16.2" x14ac:dyDescent="0.3">
      <c r="A57" s="26"/>
      <c r="B57" s="35" t="s">
        <v>35</v>
      </c>
      <c r="C57" s="36"/>
      <c r="D57" s="36"/>
      <c r="E57" s="36"/>
      <c r="F57" s="36"/>
      <c r="G57" s="52" t="s">
        <v>33</v>
      </c>
      <c r="H57" s="53"/>
      <c r="I57" s="54"/>
      <c r="J57" s="38">
        <v>657612.7244517291</v>
      </c>
      <c r="K57" s="38">
        <v>890400</v>
      </c>
      <c r="M57" s="37">
        <f>M23+M31+M38+M45+M54</f>
        <v>0</v>
      </c>
    </row>
    <row r="58" spans="1:13" x14ac:dyDescent="0.2">
      <c r="A58" s="26"/>
      <c r="B58" s="8"/>
      <c r="D58" s="14"/>
      <c r="E58" s="14"/>
      <c r="F58" s="14"/>
      <c r="J58" s="14"/>
      <c r="K58" s="14"/>
    </row>
    <row r="59" spans="1:13" s="14" customFormat="1" x14ac:dyDescent="0.2">
      <c r="A59" s="26"/>
      <c r="B59" s="28"/>
      <c r="M59" s="33"/>
    </row>
    <row r="60" spans="1:13" s="14" customFormat="1" x14ac:dyDescent="0.2">
      <c r="A60" s="26"/>
      <c r="B60" s="28"/>
      <c r="M60" s="33"/>
    </row>
    <row r="61" spans="1:13" s="14" customFormat="1" x14ac:dyDescent="0.2">
      <c r="A61" s="26"/>
      <c r="B61" s="7"/>
      <c r="M61" s="33"/>
    </row>
    <row r="62" spans="1:13" s="14" customFormat="1" x14ac:dyDescent="0.2">
      <c r="A62" s="26"/>
      <c r="B62" s="8"/>
      <c r="J62" s="32"/>
      <c r="M62" s="33"/>
    </row>
    <row r="63" spans="1:13" s="14" customFormat="1" x14ac:dyDescent="0.2">
      <c r="A63" s="25"/>
      <c r="B63" s="7"/>
      <c r="H63" s="32"/>
      <c r="M63" s="33"/>
    </row>
    <row r="64" spans="1:13" s="14" customFormat="1" x14ac:dyDescent="0.2">
      <c r="A64" s="11"/>
      <c r="M64" s="33"/>
    </row>
    <row r="65" spans="1:13" s="14" customFormat="1" x14ac:dyDescent="0.2">
      <c r="A65" s="11"/>
      <c r="M65" s="33"/>
    </row>
    <row r="66" spans="1:13" s="14" customFormat="1" x14ac:dyDescent="0.2">
      <c r="A66" s="11"/>
      <c r="M66" s="33"/>
    </row>
    <row r="67" spans="1:13" s="14" customFormat="1" x14ac:dyDescent="0.2">
      <c r="A67" s="11"/>
      <c r="M67" s="33"/>
    </row>
    <row r="68" spans="1:13" s="14" customFormat="1" x14ac:dyDescent="0.2">
      <c r="A68" s="11"/>
      <c r="M68" s="33"/>
    </row>
    <row r="69" spans="1:13" s="14" customFormat="1" x14ac:dyDescent="0.2">
      <c r="A69" s="11"/>
      <c r="M69" s="33"/>
    </row>
    <row r="70" spans="1:13" s="14" customFormat="1" x14ac:dyDescent="0.2">
      <c r="A70" s="11"/>
      <c r="M70" s="33"/>
    </row>
    <row r="71" spans="1:13" s="14" customFormat="1" x14ac:dyDescent="0.2">
      <c r="A71" s="11"/>
      <c r="M71" s="33"/>
    </row>
  </sheetData>
  <sheetProtection algorithmName="SHA-512" hashValue="HqteuyV80WC39okrVG7Tn6ajx/Oa2JiuO75KSEE6wuChfKGpW9qC1fvwnA91ELI3WrfV3N6JTmGCLFQBjQiZ2A==" saltValue="phTA/57ymUE/zD8/h20BIg==" spinCount="100000" sheet="1" objects="1" scenarios="1"/>
  <mergeCells count="17">
    <mergeCell ref="K44:K46"/>
    <mergeCell ref="J50:J52"/>
    <mergeCell ref="K50:K52"/>
    <mergeCell ref="K53:K55"/>
    <mergeCell ref="G57:I57"/>
    <mergeCell ref="K30:K32"/>
    <mergeCell ref="J34:J36"/>
    <mergeCell ref="K34:K36"/>
    <mergeCell ref="K37:K39"/>
    <mergeCell ref="J41:J43"/>
    <mergeCell ref="K41:K43"/>
    <mergeCell ref="D6:E6"/>
    <mergeCell ref="J19:J21"/>
    <mergeCell ref="K19:K21"/>
    <mergeCell ref="K22:K24"/>
    <mergeCell ref="J27:J29"/>
    <mergeCell ref="K27:K29"/>
  </mergeCells>
  <conditionalFormatting sqref="D17:D21">
    <cfRule type="cellIs" dxfId="10" priority="38" operator="greaterThan">
      <formula>0</formula>
    </cfRule>
  </conditionalFormatting>
  <conditionalFormatting sqref="D26:D28">
    <cfRule type="cellIs" dxfId="9" priority="37" operator="greaterThan">
      <formula>0</formula>
    </cfRule>
  </conditionalFormatting>
  <conditionalFormatting sqref="D34:D36">
    <cfRule type="cellIs" dxfId="8" priority="36" operator="greaterThan">
      <formula>0</formula>
    </cfRule>
  </conditionalFormatting>
  <conditionalFormatting sqref="D41:D43">
    <cfRule type="cellIs" dxfId="7" priority="35" operator="greaterThan">
      <formula>0</formula>
    </cfRule>
  </conditionalFormatting>
  <conditionalFormatting sqref="D48:D52">
    <cfRule type="cellIs" dxfId="6" priority="34" operator="greaterThan">
      <formula>0</formula>
    </cfRule>
  </conditionalFormatting>
  <conditionalFormatting sqref="D6:E6">
    <cfRule type="cellIs" dxfId="5" priority="39" operator="greaterThan">
      <formula>0</formula>
    </cfRule>
  </conditionalFormatting>
  <conditionalFormatting sqref="H23">
    <cfRule type="cellIs" dxfId="4" priority="6" operator="between">
      <formula>$E$23</formula>
      <formula>$F$23</formula>
    </cfRule>
  </conditionalFormatting>
  <conditionalFormatting sqref="H31">
    <cfRule type="cellIs" dxfId="3" priority="5" operator="between">
      <formula>$E$31</formula>
      <formula>$F$31</formula>
    </cfRule>
  </conditionalFormatting>
  <conditionalFormatting sqref="H38">
    <cfRule type="cellIs" dxfId="2" priority="4" operator="between">
      <formula>$E$38</formula>
      <formula>$F$38</formula>
    </cfRule>
  </conditionalFormatting>
  <conditionalFormatting sqref="H45">
    <cfRule type="cellIs" dxfId="1" priority="2" operator="between">
      <formula>$E$45</formula>
      <formula>$F$45</formula>
    </cfRule>
  </conditionalFormatting>
  <conditionalFormatting sqref="H54">
    <cfRule type="cellIs" dxfId="0" priority="1" operator="between">
      <formula>$E$54</formula>
      <formula>$F$54</formula>
    </cfRule>
  </conditionalFormatting>
  <pageMargins left="0.7" right="0.7" top="0.75" bottom="0.75" header="0.3" footer="0.3"/>
  <pageSetup paperSize="9" orientation="portrait" horizontalDpi="300" verticalDpi="0" copies="0" r:id="rId1"/>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Hees, Frans van (RWS CD)</dc:creator>
  <cp:lastModifiedBy>Hees, Frans van (RWS CD)</cp:lastModifiedBy>
  <dcterms:created xsi:type="dcterms:W3CDTF">2017-05-15T09:34:10Z</dcterms:created>
  <dcterms:modified xsi:type="dcterms:W3CDTF">2025-10-15T11:06:52Z</dcterms:modified>
</cp:coreProperties>
</file>