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old.sharepoint.com/sites/AfdelingsteamFZV-Vastgoed/Gedeelde documenten/02 Cont/03 CONT. disciplines/2026-2029 WTB Installaties/01 Aanbestedingsdocumenten/"/>
    </mc:Choice>
  </mc:AlternateContent>
  <xr:revisionPtr revIDLastSave="2772" documentId="8_{054042E8-47AF-47E6-9D49-9BBF5B95E49B}" xr6:coauthVersionLast="47" xr6:coauthVersionMax="47" xr10:uidLastSave="{8D6F81FB-4A77-4172-99B7-BDB2C51E9F68}"/>
  <bookViews>
    <workbookView xWindow="-108" yWindow="-108" windowWidth="23256" windowHeight="12456" firstSheet="1" activeTab="4" xr2:uid="{00000000-000D-0000-FFFF-FFFF00000000}"/>
  </bookViews>
  <sheets>
    <sheet name="1. General" sheetId="3" r:id="rId1"/>
    <sheet name="2. Calculatieschema" sheetId="6" r:id="rId2"/>
    <sheet name="3. Preventief WTB onderhoud" sheetId="1" r:id="rId3"/>
    <sheet name="4. WTB Assets" sheetId="9" r:id="rId4"/>
    <sheet name="5. Preventief Blusmiddelen" sheetId="10" r:id="rId5"/>
    <sheet name="6. Blusmiddelen" sheetId="12" r:id="rId6"/>
    <sheet name="PRP" sheetId="14" state="hidden" r:id="rId7"/>
    <sheet name="6. Blusmiddelen Assets" sheetId="11" state="hidden" r:id="rId8"/>
  </sheets>
  <definedNames>
    <definedName name="_xlnm._FilterDatabase" localSheetId="3" hidden="1">'4. WTB Assets'!$B$10:$O$1641</definedName>
    <definedName name="_xlnm._FilterDatabase" localSheetId="5" hidden="1">'6. Blusmiddelen'!$B$10:$L$963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63" i="12" l="1"/>
  <c r="L960" i="12"/>
  <c r="L947" i="12"/>
  <c r="L942" i="12"/>
  <c r="L925" i="12"/>
  <c r="L923" i="12"/>
  <c r="L920" i="12"/>
  <c r="L895" i="12"/>
  <c r="L880" i="12"/>
  <c r="L859" i="12"/>
  <c r="L857" i="12"/>
  <c r="L855" i="12"/>
  <c r="L826" i="12"/>
  <c r="L816" i="12"/>
  <c r="L793" i="12"/>
  <c r="L764" i="12"/>
  <c r="L665" i="12"/>
  <c r="L620" i="12"/>
  <c r="L615" i="12"/>
  <c r="L607" i="12"/>
  <c r="L605" i="12"/>
  <c r="L601" i="12"/>
  <c r="L597" i="12"/>
  <c r="L595" i="12"/>
  <c r="L547" i="12"/>
  <c r="L461" i="12"/>
  <c r="L459" i="12"/>
  <c r="L424" i="12"/>
  <c r="L418" i="12"/>
  <c r="L404" i="12"/>
  <c r="L360" i="12"/>
  <c r="L349" i="12"/>
  <c r="L332" i="12"/>
  <c r="L326" i="12"/>
  <c r="L313" i="12"/>
  <c r="L304" i="12"/>
  <c r="L299" i="12"/>
  <c r="L293" i="12"/>
  <c r="L239" i="12"/>
  <c r="L216" i="12"/>
  <c r="L189" i="12"/>
  <c r="L151" i="12"/>
  <c r="L145" i="12"/>
  <c r="L143" i="12"/>
  <c r="L137" i="12"/>
  <c r="L132" i="12"/>
  <c r="L128" i="12"/>
  <c r="L126" i="12"/>
  <c r="L122" i="12"/>
  <c r="L120" i="12"/>
  <c r="L114" i="12"/>
  <c r="L106" i="12"/>
  <c r="L89" i="12"/>
  <c r="L79" i="12"/>
  <c r="L62" i="12"/>
  <c r="L60" i="12"/>
  <c r="L43" i="12"/>
  <c r="P498" i="9"/>
  <c r="P487" i="9"/>
  <c r="P50" i="9"/>
  <c r="P45" i="9"/>
  <c r="P35" i="9"/>
  <c r="P25" i="9"/>
  <c r="O1643" i="9"/>
  <c r="P1590" i="9"/>
  <c r="P1588" i="9"/>
  <c r="P1586" i="9"/>
  <c r="P1584" i="9"/>
  <c r="P1582" i="9"/>
  <c r="P1580" i="9"/>
  <c r="P1578" i="9"/>
  <c r="P1576" i="9"/>
  <c r="P1574" i="9"/>
  <c r="P1572" i="9"/>
  <c r="P1570" i="9"/>
  <c r="P1568" i="9"/>
  <c r="P1566" i="9"/>
  <c r="P1564" i="9"/>
  <c r="P1562" i="9"/>
  <c r="P1560" i="9"/>
  <c r="P1558" i="9"/>
  <c r="P1556" i="9"/>
  <c r="P1554" i="9"/>
  <c r="P1552" i="9"/>
  <c r="P1550" i="9"/>
  <c r="P1548" i="9"/>
  <c r="P1546" i="9"/>
  <c r="P1544" i="9"/>
  <c r="P1542" i="9"/>
  <c r="P1540" i="9"/>
  <c r="P1538" i="9"/>
  <c r="P1536" i="9"/>
  <c r="P1534" i="9"/>
  <c r="P1532" i="9"/>
  <c r="P1530" i="9"/>
  <c r="P1528" i="9"/>
  <c r="P1526" i="9"/>
  <c r="P1524" i="9"/>
  <c r="P1522" i="9"/>
  <c r="P1520" i="9"/>
  <c r="P1518" i="9"/>
  <c r="P1516" i="9"/>
  <c r="P1514" i="9"/>
  <c r="P1512" i="9"/>
  <c r="P1510" i="9"/>
  <c r="P1508" i="9"/>
  <c r="P1506" i="9"/>
  <c r="P1504" i="9"/>
  <c r="P1502" i="9"/>
  <c r="P1500" i="9"/>
  <c r="P1498" i="9"/>
  <c r="P1496" i="9"/>
  <c r="P1494" i="9"/>
  <c r="P1492" i="9"/>
  <c r="P1490" i="9"/>
  <c r="P1484" i="9"/>
  <c r="P1473" i="9"/>
  <c r="P1464" i="9"/>
  <c r="P1460" i="9"/>
  <c r="P1456" i="9"/>
  <c r="P1454" i="9"/>
  <c r="P1435" i="9"/>
  <c r="P1422" i="9"/>
  <c r="P1415" i="9"/>
  <c r="P1383" i="9"/>
  <c r="P1375" i="9"/>
  <c r="P1327" i="9"/>
  <c r="P1321" i="9"/>
  <c r="P1284" i="9"/>
  <c r="P1282" i="9"/>
  <c r="P1274" i="9"/>
  <c r="P1103" i="9"/>
  <c r="P1060" i="9"/>
  <c r="P1049" i="9"/>
  <c r="P1028" i="9"/>
  <c r="P1020" i="9"/>
  <c r="P1005" i="9"/>
  <c r="P999" i="9"/>
  <c r="P997" i="9"/>
  <c r="P995" i="9"/>
  <c r="P986" i="9"/>
  <c r="P971" i="9"/>
  <c r="P965" i="9"/>
  <c r="P959" i="9"/>
  <c r="P957" i="9"/>
  <c r="P931" i="9" l="1"/>
  <c r="P890" i="9"/>
  <c r="P785" i="9"/>
  <c r="P780" i="9"/>
  <c r="P776" i="9"/>
  <c r="P746" i="9"/>
  <c r="P738" i="9"/>
  <c r="P726" i="9"/>
  <c r="P710" i="9"/>
  <c r="P636" i="9"/>
  <c r="P550" i="9"/>
  <c r="P528" i="9"/>
  <c r="P523" i="9"/>
  <c r="P513" i="9"/>
  <c r="P504" i="9"/>
  <c r="P500" i="9"/>
  <c r="P496" i="9"/>
  <c r="P473" i="9"/>
  <c r="P465" i="9"/>
  <c r="P454" i="9"/>
  <c r="P367" i="9"/>
  <c r="P309" i="9"/>
  <c r="P281" i="9"/>
  <c r="P267" i="9"/>
  <c r="P262" i="9"/>
  <c r="P260" i="9"/>
  <c r="P253" i="9"/>
  <c r="P251" i="9"/>
  <c r="P210" i="9"/>
  <c r="P201" i="9"/>
  <c r="P197" i="9"/>
  <c r="P192" i="9"/>
  <c r="P190" i="9"/>
  <c r="P180" i="9"/>
  <c r="P175" i="9"/>
  <c r="P168" i="9"/>
  <c r="P165" i="9"/>
  <c r="P153" i="9"/>
  <c r="P136" i="9"/>
  <c r="P134" i="9"/>
  <c r="P131" i="9"/>
  <c r="P100" i="9"/>
  <c r="P95" i="9"/>
  <c r="P89" i="9"/>
  <c r="P87" i="9"/>
  <c r="P81" i="9"/>
  <c r="P79" i="9"/>
  <c r="P77" i="9"/>
  <c r="P75" i="9"/>
  <c r="P73" i="9"/>
  <c r="P52" i="9"/>
  <c r="P1597" i="9"/>
  <c r="P1613" i="9"/>
  <c r="P1626" i="9"/>
  <c r="P1398" i="9"/>
  <c r="H36" i="6"/>
  <c r="F147" i="1"/>
  <c r="D1585" i="9"/>
  <c r="B1585" i="9"/>
  <c r="B11" i="10"/>
  <c r="B156" i="1"/>
  <c r="B155" i="1"/>
  <c r="B154" i="1"/>
  <c r="B153" i="1"/>
  <c r="B152" i="1"/>
  <c r="B151" i="1"/>
  <c r="B150" i="1"/>
  <c r="B149" i="1"/>
  <c r="B148"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D156" i="1"/>
  <c r="D155" i="1"/>
  <c r="D154" i="1"/>
  <c r="D153" i="1"/>
  <c r="D152" i="1"/>
  <c r="D151" i="1"/>
  <c r="D150" i="1"/>
  <c r="D149" i="1"/>
  <c r="D148" i="1"/>
  <c r="D146" i="1"/>
  <c r="D145" i="1"/>
  <c r="D144" i="1"/>
  <c r="D143" i="1"/>
  <c r="D142" i="1"/>
  <c r="D141" i="1"/>
  <c r="D140" i="1"/>
  <c r="D139" i="1"/>
  <c r="D138" i="1"/>
  <c r="D137" i="1"/>
  <c r="D136" i="1"/>
  <c r="D135" i="1"/>
  <c r="D134" i="1"/>
  <c r="D133" i="1"/>
  <c r="D132" i="1"/>
  <c r="D131" i="1"/>
  <c r="D130" i="1"/>
  <c r="D129" i="1"/>
  <c r="D128" i="1"/>
  <c r="D127" i="1"/>
  <c r="D126" i="1"/>
  <c r="D125" i="1"/>
  <c r="D124" i="1"/>
  <c r="D123" i="1"/>
  <c r="D122" i="1"/>
  <c r="D121" i="1"/>
  <c r="D120" i="1"/>
  <c r="D119" i="1"/>
  <c r="D118" i="1"/>
  <c r="D117" i="1"/>
  <c r="D116" i="1"/>
  <c r="D115" i="1"/>
  <c r="D114" i="1"/>
  <c r="D113" i="1"/>
  <c r="D112" i="1"/>
  <c r="D111" i="1"/>
  <c r="D110" i="1"/>
  <c r="D109" i="1"/>
  <c r="D108" i="1"/>
  <c r="D107" i="1"/>
  <c r="D106" i="1"/>
  <c r="D105" i="1"/>
  <c r="D104" i="1"/>
  <c r="D103" i="1"/>
  <c r="D102" i="1"/>
  <c r="D101" i="1"/>
  <c r="D100" i="1"/>
  <c r="D99" i="1"/>
  <c r="D98" i="1"/>
  <c r="D97" i="1"/>
  <c r="D96" i="1"/>
  <c r="D95" i="1"/>
  <c r="D94" i="1"/>
  <c r="D93" i="1"/>
  <c r="D92" i="1"/>
  <c r="D91" i="1"/>
  <c r="D90" i="1"/>
  <c r="D89" i="1"/>
  <c r="D88" i="1"/>
  <c r="D87" i="1"/>
  <c r="D86" i="1"/>
  <c r="D85" i="1"/>
  <c r="D84" i="1"/>
  <c r="D83" i="1"/>
  <c r="D82" i="1"/>
  <c r="D81" i="1"/>
  <c r="D80" i="1"/>
  <c r="D79" i="1"/>
  <c r="D78" i="1"/>
  <c r="D77" i="1"/>
  <c r="D76" i="1"/>
  <c r="D75" i="1"/>
  <c r="D74" i="1"/>
  <c r="D73" i="1"/>
  <c r="D72" i="1"/>
  <c r="D71" i="1"/>
  <c r="D70" i="1"/>
  <c r="D69" i="1"/>
  <c r="D68" i="1"/>
  <c r="D67" i="1"/>
  <c r="D66" i="1"/>
  <c r="D65" i="1"/>
  <c r="D64" i="1"/>
  <c r="D63" i="1"/>
  <c r="D62" i="1"/>
  <c r="D61" i="1"/>
  <c r="D60" i="1"/>
  <c r="D59" i="1"/>
  <c r="D58" i="1"/>
  <c r="D57" i="1"/>
  <c r="D56" i="1"/>
  <c r="D55" i="1"/>
  <c r="D54" i="1"/>
  <c r="D53" i="1"/>
  <c r="D51" i="1"/>
  <c r="D50" i="1"/>
  <c r="D49" i="1"/>
  <c r="D48" i="1"/>
  <c r="D47" i="1"/>
  <c r="D46" i="1"/>
  <c r="D45" i="1"/>
  <c r="D44" i="1"/>
  <c r="D43" i="1"/>
  <c r="D42" i="1"/>
  <c r="D41" i="1"/>
  <c r="D40" i="1"/>
  <c r="D39" i="1"/>
  <c r="D38" i="1"/>
  <c r="D37" i="1"/>
  <c r="D36" i="1"/>
  <c r="D35" i="1"/>
  <c r="D34" i="1"/>
  <c r="D33" i="1"/>
  <c r="D32" i="1"/>
  <c r="D31" i="1"/>
  <c r="D30" i="1"/>
  <c r="D29" i="1"/>
  <c r="D28" i="1"/>
  <c r="D27" i="1"/>
  <c r="D26" i="1"/>
  <c r="D25" i="1"/>
  <c r="D24" i="1"/>
  <c r="D23" i="1"/>
  <c r="D22" i="1"/>
  <c r="D21" i="1"/>
  <c r="D20" i="1"/>
  <c r="D19" i="1"/>
  <c r="D18" i="1"/>
  <c r="D17" i="1"/>
  <c r="D16" i="1"/>
  <c r="D15" i="1"/>
  <c r="D14" i="1"/>
  <c r="D13" i="1"/>
  <c r="D12" i="1"/>
  <c r="D11" i="1"/>
  <c r="K965" i="12" l="1"/>
  <c r="F65" i="10" l="1"/>
  <c r="F24" i="10"/>
  <c r="F14" i="10"/>
  <c r="L36" i="12"/>
  <c r="P1641" i="9"/>
  <c r="P1639" i="9"/>
  <c r="P1637" i="9"/>
  <c r="P1635" i="9"/>
  <c r="F150" i="1"/>
  <c r="F64" i="1"/>
  <c r="F11" i="1"/>
  <c r="B792" i="12"/>
  <c r="B791" i="12"/>
  <c r="B790" i="12"/>
  <c r="B789" i="12"/>
  <c r="B788" i="12"/>
  <c r="B787" i="12"/>
  <c r="B854" i="12"/>
  <c r="B853" i="12"/>
  <c r="B852" i="12"/>
  <c r="B851" i="12"/>
  <c r="B850" i="12"/>
  <c r="B849" i="12"/>
  <c r="B848" i="12"/>
  <c r="B847" i="12"/>
  <c r="B846" i="12"/>
  <c r="B845" i="12"/>
  <c r="B844" i="12"/>
  <c r="L965" i="12" l="1"/>
  <c r="P1643" i="9"/>
  <c r="B68" i="10"/>
  <c r="B67" i="10"/>
  <c r="B66" i="10"/>
  <c r="B64" i="10"/>
  <c r="B63" i="10"/>
  <c r="B62" i="10"/>
  <c r="B61" i="10"/>
  <c r="B60" i="10"/>
  <c r="B59" i="10"/>
  <c r="B58" i="10"/>
  <c r="B57" i="10"/>
  <c r="B56" i="10"/>
  <c r="B55" i="10"/>
  <c r="B54" i="10"/>
  <c r="B53" i="10"/>
  <c r="B52" i="10"/>
  <c r="B51" i="10"/>
  <c r="B50" i="10"/>
  <c r="B49" i="10"/>
  <c r="B48" i="10"/>
  <c r="B47" i="10"/>
  <c r="B46" i="10"/>
  <c r="B45" i="10"/>
  <c r="B44" i="10"/>
  <c r="B43" i="10"/>
  <c r="B42" i="10"/>
  <c r="B41" i="10"/>
  <c r="B40" i="10"/>
  <c r="B39" i="10"/>
  <c r="B38" i="10"/>
  <c r="B37" i="10"/>
  <c r="B36" i="10"/>
  <c r="B65" i="10"/>
  <c r="B35" i="10"/>
  <c r="B34" i="10"/>
  <c r="B33" i="10"/>
  <c r="B32" i="10"/>
  <c r="B31" i="10"/>
  <c r="B30" i="10"/>
  <c r="B29" i="10"/>
  <c r="B28" i="10"/>
  <c r="B27" i="10"/>
  <c r="B26" i="10"/>
  <c r="B25" i="10"/>
  <c r="B24" i="10"/>
  <c r="B23" i="10"/>
  <c r="B22" i="10"/>
  <c r="B21" i="10"/>
  <c r="B20" i="10"/>
  <c r="B19" i="10"/>
  <c r="B18" i="10"/>
  <c r="B80" i="9" l="1"/>
  <c r="B11" i="1"/>
  <c r="D1589" i="9"/>
  <c r="D1587" i="9"/>
  <c r="D354" i="9"/>
  <c r="B1589" i="9"/>
  <c r="B1636" i="9"/>
  <c r="D1636" i="9"/>
  <c r="F99" i="1"/>
  <c r="D1489" i="9"/>
  <c r="B1489" i="9"/>
  <c r="D1488" i="9"/>
  <c r="B1488" i="9"/>
  <c r="D1487" i="9"/>
  <c r="B1487" i="9"/>
  <c r="D1486" i="9"/>
  <c r="B1486" i="9"/>
  <c r="D1485" i="9"/>
  <c r="B1485" i="9"/>
  <c r="B132" i="9"/>
  <c r="D132" i="9"/>
  <c r="F93" i="1"/>
  <c r="D1453" i="9"/>
  <c r="B1453" i="9"/>
  <c r="D1452" i="9"/>
  <c r="B1452" i="9"/>
  <c r="D1451" i="9"/>
  <c r="B1451" i="9"/>
  <c r="D1450" i="9"/>
  <c r="B1450" i="9"/>
  <c r="D1449" i="9"/>
  <c r="B1449" i="9"/>
  <c r="D1448" i="9"/>
  <c r="B1448" i="9"/>
  <c r="D1447" i="9"/>
  <c r="B1447" i="9"/>
  <c r="D1446" i="9"/>
  <c r="B1446" i="9"/>
  <c r="D1445" i="9"/>
  <c r="B1445" i="9"/>
  <c r="D1444" i="9"/>
  <c r="B1444" i="9"/>
  <c r="D1443" i="9"/>
  <c r="B1443" i="9"/>
  <c r="D1442" i="9"/>
  <c r="B1442" i="9"/>
  <c r="D1441" i="9"/>
  <c r="B1441" i="9"/>
  <c r="D1440" i="9"/>
  <c r="B1440" i="9"/>
  <c r="D1439" i="9"/>
  <c r="B1439" i="9"/>
  <c r="D1438" i="9"/>
  <c r="B1438" i="9"/>
  <c r="D1437" i="9"/>
  <c r="B1437" i="9"/>
  <c r="D1436" i="9"/>
  <c r="B1436" i="9"/>
  <c r="F92" i="1"/>
  <c r="D1434" i="9"/>
  <c r="B1434" i="9"/>
  <c r="D1433" i="9"/>
  <c r="B1433" i="9"/>
  <c r="D1432" i="9"/>
  <c r="B1432" i="9"/>
  <c r="D1431" i="9"/>
  <c r="B1431" i="9"/>
  <c r="D1430" i="9"/>
  <c r="B1430" i="9"/>
  <c r="D1429" i="9"/>
  <c r="B1429" i="9"/>
  <c r="D1428" i="9"/>
  <c r="B1428" i="9"/>
  <c r="D1427" i="9"/>
  <c r="B1427" i="9"/>
  <c r="D1426" i="9"/>
  <c r="B1426" i="9"/>
  <c r="D1425" i="9"/>
  <c r="B1425" i="9"/>
  <c r="D1424" i="9"/>
  <c r="B1424" i="9"/>
  <c r="D1423" i="9"/>
  <c r="B1423" i="9"/>
  <c r="F91" i="1"/>
  <c r="D1421" i="9"/>
  <c r="B1421" i="9"/>
  <c r="D1420" i="9"/>
  <c r="B1420" i="9"/>
  <c r="D1419" i="9"/>
  <c r="B1419" i="9"/>
  <c r="D1418" i="9"/>
  <c r="B1418" i="9"/>
  <c r="D1417" i="9"/>
  <c r="B1417" i="9"/>
  <c r="D1416" i="9"/>
  <c r="B1416" i="9"/>
  <c r="F26" i="1"/>
  <c r="B11" i="9"/>
  <c r="D11" i="9"/>
  <c r="B12" i="9"/>
  <c r="D12" i="9"/>
  <c r="B13" i="9"/>
  <c r="D13" i="9"/>
  <c r="B14" i="9"/>
  <c r="D14" i="9"/>
  <c r="B15" i="9"/>
  <c r="D15" i="9"/>
  <c r="B16" i="9"/>
  <c r="D16" i="9"/>
  <c r="B17" i="9"/>
  <c r="D17" i="9"/>
  <c r="B18" i="9"/>
  <c r="D18" i="9"/>
  <c r="B19" i="9"/>
  <c r="D19" i="9"/>
  <c r="B20" i="9"/>
  <c r="D20" i="9"/>
  <c r="B21" i="9"/>
  <c r="D21" i="9"/>
  <c r="B22" i="9"/>
  <c r="D22" i="9"/>
  <c r="B23" i="9"/>
  <c r="D23" i="9"/>
  <c r="B24" i="9"/>
  <c r="D24" i="9"/>
  <c r="B26" i="9"/>
  <c r="D26" i="9"/>
  <c r="B27" i="9"/>
  <c r="D27" i="9"/>
  <c r="B28" i="9"/>
  <c r="D28" i="9"/>
  <c r="B29" i="9"/>
  <c r="D29" i="9"/>
  <c r="B30" i="9"/>
  <c r="D30" i="9"/>
  <c r="B31" i="9"/>
  <c r="D31" i="9"/>
  <c r="B32" i="9"/>
  <c r="D32" i="9"/>
  <c r="B33" i="9"/>
  <c r="D33" i="9"/>
  <c r="B34" i="9"/>
  <c r="D34" i="9"/>
  <c r="B36" i="9"/>
  <c r="D36" i="9"/>
  <c r="B37" i="9"/>
  <c r="D37" i="9"/>
  <c r="B38" i="9"/>
  <c r="D38" i="9"/>
  <c r="B39" i="9"/>
  <c r="D39" i="9"/>
  <c r="B40" i="9"/>
  <c r="D40" i="9"/>
  <c r="B41" i="9"/>
  <c r="D41" i="9"/>
  <c r="B42" i="9"/>
  <c r="D42" i="9"/>
  <c r="B43" i="9"/>
  <c r="D43" i="9"/>
  <c r="B44" i="9"/>
  <c r="D44" i="9"/>
  <c r="B46" i="9"/>
  <c r="D46" i="9"/>
  <c r="B47" i="9"/>
  <c r="D47" i="9"/>
  <c r="B48" i="9"/>
  <c r="D48" i="9"/>
  <c r="B49" i="9"/>
  <c r="D49" i="9"/>
  <c r="B51" i="9"/>
  <c r="D51" i="9"/>
  <c r="B53" i="9"/>
  <c r="D53" i="9"/>
  <c r="B54" i="9"/>
  <c r="D54" i="9"/>
  <c r="B55" i="9"/>
  <c r="D55" i="9"/>
  <c r="B56" i="9"/>
  <c r="D56" i="9"/>
  <c r="B57" i="9"/>
  <c r="D57" i="9"/>
  <c r="B58" i="9"/>
  <c r="D58" i="9"/>
  <c r="B59" i="9"/>
  <c r="D59" i="9"/>
  <c r="B60" i="9"/>
  <c r="D60" i="9"/>
  <c r="B61" i="9"/>
  <c r="D61" i="9"/>
  <c r="B62" i="9"/>
  <c r="D62" i="9"/>
  <c r="B63" i="9"/>
  <c r="D63" i="9"/>
  <c r="B64" i="9"/>
  <c r="D64" i="9"/>
  <c r="B65" i="9"/>
  <c r="D65" i="9"/>
  <c r="B66" i="9"/>
  <c r="D66" i="9"/>
  <c r="B67" i="9"/>
  <c r="D67" i="9"/>
  <c r="B68" i="9"/>
  <c r="D68" i="9"/>
  <c r="B69" i="9"/>
  <c r="D69" i="9"/>
  <c r="B70" i="9"/>
  <c r="D70" i="9"/>
  <c r="B71" i="9"/>
  <c r="D71" i="9"/>
  <c r="B72" i="9"/>
  <c r="D72" i="9"/>
  <c r="B74" i="9"/>
  <c r="D74" i="9"/>
  <c r="B76" i="9"/>
  <c r="D76" i="9"/>
  <c r="B78" i="9"/>
  <c r="D78" i="9"/>
  <c r="D80" i="9"/>
  <c r="B82" i="9"/>
  <c r="D82" i="9"/>
  <c r="B83" i="9"/>
  <c r="D83" i="9"/>
  <c r="B84" i="9"/>
  <c r="D84" i="9"/>
  <c r="B85" i="9"/>
  <c r="D85" i="9"/>
  <c r="B86" i="9"/>
  <c r="D86" i="9"/>
  <c r="B88" i="9"/>
  <c r="D88" i="9"/>
  <c r="B90" i="9"/>
  <c r="D90" i="9"/>
  <c r="B91" i="9"/>
  <c r="D91" i="9"/>
  <c r="B92" i="9"/>
  <c r="D92" i="9"/>
  <c r="B93" i="9"/>
  <c r="D93" i="9"/>
  <c r="B94" i="9"/>
  <c r="D94" i="9"/>
  <c r="B96" i="9"/>
  <c r="D96" i="9"/>
  <c r="B97" i="9"/>
  <c r="D97" i="9"/>
  <c r="B98" i="9"/>
  <c r="D98" i="9"/>
  <c r="B99" i="9"/>
  <c r="D99" i="9"/>
  <c r="B101" i="9"/>
  <c r="D101" i="9"/>
  <c r="B102" i="9"/>
  <c r="D102" i="9"/>
  <c r="B103" i="9"/>
  <c r="D103" i="9"/>
  <c r="B104" i="9"/>
  <c r="D104" i="9"/>
  <c r="B105" i="9"/>
  <c r="D105" i="9"/>
  <c r="B106" i="9"/>
  <c r="D106" i="9"/>
  <c r="B107" i="9"/>
  <c r="D107" i="9"/>
  <c r="B108" i="9"/>
  <c r="D108" i="9"/>
  <c r="B109" i="9"/>
  <c r="D109" i="9"/>
  <c r="B110" i="9"/>
  <c r="D110" i="9"/>
  <c r="B111" i="9"/>
  <c r="D111" i="9"/>
  <c r="B112" i="9"/>
  <c r="D112" i="9"/>
  <c r="B113" i="9"/>
  <c r="D113" i="9"/>
  <c r="B114" i="9"/>
  <c r="D114" i="9"/>
  <c r="B115" i="9"/>
  <c r="D115" i="9"/>
  <c r="B116" i="9"/>
  <c r="D116" i="9"/>
  <c r="B117" i="9"/>
  <c r="D117" i="9"/>
  <c r="B118" i="9"/>
  <c r="D118" i="9"/>
  <c r="B119" i="9"/>
  <c r="D119" i="9"/>
  <c r="B120" i="9"/>
  <c r="D120" i="9"/>
  <c r="B121" i="9"/>
  <c r="D121" i="9"/>
  <c r="B122" i="9"/>
  <c r="D122" i="9"/>
  <c r="B123" i="9"/>
  <c r="D123" i="9"/>
  <c r="B124" i="9"/>
  <c r="D124" i="9"/>
  <c r="B125" i="9"/>
  <c r="D125" i="9"/>
  <c r="B126" i="9"/>
  <c r="D126" i="9"/>
  <c r="B127" i="9"/>
  <c r="D127" i="9"/>
  <c r="B128" i="9"/>
  <c r="D128" i="9"/>
  <c r="B129" i="9"/>
  <c r="D129" i="9"/>
  <c r="B130" i="9"/>
  <c r="D130" i="9"/>
  <c r="B135" i="9"/>
  <c r="D135" i="9"/>
  <c r="B137" i="9"/>
  <c r="D137" i="9"/>
  <c r="B138" i="9"/>
  <c r="D138" i="9"/>
  <c r="B139" i="9"/>
  <c r="D139" i="9"/>
  <c r="B140" i="9"/>
  <c r="D140" i="9"/>
  <c r="B141" i="9"/>
  <c r="D141" i="9"/>
  <c r="B142" i="9"/>
  <c r="D142" i="9"/>
  <c r="B143" i="9"/>
  <c r="D143" i="9"/>
  <c r="B144" i="9"/>
  <c r="D144" i="9"/>
  <c r="B145" i="9"/>
  <c r="D145" i="9"/>
  <c r="B146" i="9"/>
  <c r="D146" i="9"/>
  <c r="B147" i="9"/>
  <c r="D147" i="9"/>
  <c r="B148" i="9"/>
  <c r="D148" i="9"/>
  <c r="B149" i="9"/>
  <c r="D149" i="9"/>
  <c r="B150" i="9"/>
  <c r="D150" i="9"/>
  <c r="B151" i="9"/>
  <c r="D151" i="9"/>
  <c r="B152" i="9"/>
  <c r="D152" i="9"/>
  <c r="B154" i="9"/>
  <c r="D154" i="9"/>
  <c r="B155" i="9"/>
  <c r="D155" i="9"/>
  <c r="B156" i="9"/>
  <c r="D156" i="9"/>
  <c r="B157" i="9"/>
  <c r="D157" i="9"/>
  <c r="B158" i="9"/>
  <c r="D158" i="9"/>
  <c r="B159" i="9"/>
  <c r="D159" i="9"/>
  <c r="B160" i="9"/>
  <c r="D160" i="9"/>
  <c r="B161" i="9"/>
  <c r="D161" i="9"/>
  <c r="B162" i="9"/>
  <c r="D162" i="9"/>
  <c r="B163" i="9"/>
  <c r="D163" i="9"/>
  <c r="B164" i="9"/>
  <c r="D164" i="9"/>
  <c r="B166" i="9"/>
  <c r="D166" i="9"/>
  <c r="B167" i="9"/>
  <c r="D167" i="9"/>
  <c r="B169" i="9"/>
  <c r="D169" i="9"/>
  <c r="B170" i="9"/>
  <c r="D170" i="9"/>
  <c r="B171" i="9"/>
  <c r="D171" i="9"/>
  <c r="B172" i="9"/>
  <c r="D172" i="9"/>
  <c r="B173" i="9"/>
  <c r="D173" i="9"/>
  <c r="B174" i="9"/>
  <c r="D174" i="9"/>
  <c r="B176" i="9"/>
  <c r="D176" i="9"/>
  <c r="B177" i="9"/>
  <c r="D177" i="9"/>
  <c r="B178" i="9"/>
  <c r="D178" i="9"/>
  <c r="B179" i="9"/>
  <c r="D179" i="9"/>
  <c r="B181" i="9"/>
  <c r="D181" i="9"/>
  <c r="B182" i="9"/>
  <c r="D182" i="9"/>
  <c r="B183" i="9"/>
  <c r="D183" i="9"/>
  <c r="B184" i="9"/>
  <c r="D184" i="9"/>
  <c r="B185" i="9"/>
  <c r="D185" i="9"/>
  <c r="B186" i="9"/>
  <c r="D186" i="9"/>
  <c r="B187" i="9"/>
  <c r="D187" i="9"/>
  <c r="B188" i="9"/>
  <c r="D188" i="9"/>
  <c r="B189" i="9"/>
  <c r="D189" i="9"/>
  <c r="B193" i="9"/>
  <c r="D193" i="9"/>
  <c r="B194" i="9"/>
  <c r="D194" i="9"/>
  <c r="B195" i="9"/>
  <c r="D195" i="9"/>
  <c r="B196" i="9"/>
  <c r="D196" i="9"/>
  <c r="B198" i="9"/>
  <c r="D198" i="9"/>
  <c r="B199" i="9"/>
  <c r="D199" i="9"/>
  <c r="B200" i="9"/>
  <c r="D200" i="9"/>
  <c r="B202" i="9"/>
  <c r="D202" i="9"/>
  <c r="B203" i="9"/>
  <c r="D203" i="9"/>
  <c r="B204" i="9"/>
  <c r="D204" i="9"/>
  <c r="B205" i="9"/>
  <c r="D205" i="9"/>
  <c r="B206" i="9"/>
  <c r="D206" i="9"/>
  <c r="B207" i="9"/>
  <c r="D207" i="9"/>
  <c r="B208" i="9"/>
  <c r="D208" i="9"/>
  <c r="B209" i="9"/>
  <c r="D209" i="9"/>
  <c r="B211" i="9"/>
  <c r="D211" i="9"/>
  <c r="B212" i="9"/>
  <c r="D212" i="9"/>
  <c r="B213" i="9"/>
  <c r="D213" i="9"/>
  <c r="B214" i="9"/>
  <c r="D214" i="9"/>
  <c r="B215" i="9"/>
  <c r="D215" i="9"/>
  <c r="B216" i="9"/>
  <c r="D216" i="9"/>
  <c r="B217" i="9"/>
  <c r="D217" i="9"/>
  <c r="B218" i="9"/>
  <c r="D218" i="9"/>
  <c r="B219" i="9"/>
  <c r="D219" i="9"/>
  <c r="B220" i="9"/>
  <c r="D220" i="9"/>
  <c r="B221" i="9"/>
  <c r="D221" i="9"/>
  <c r="B222" i="9"/>
  <c r="D222" i="9"/>
  <c r="B223" i="9"/>
  <c r="D223" i="9"/>
  <c r="B224" i="9"/>
  <c r="D224" i="9"/>
  <c r="B225" i="9"/>
  <c r="D225" i="9"/>
  <c r="B226" i="9"/>
  <c r="D226" i="9"/>
  <c r="B227" i="9"/>
  <c r="D227" i="9"/>
  <c r="B228" i="9"/>
  <c r="D228" i="9"/>
  <c r="B229" i="9"/>
  <c r="D229" i="9"/>
  <c r="B230" i="9"/>
  <c r="D230" i="9"/>
  <c r="B231" i="9"/>
  <c r="D231" i="9"/>
  <c r="B232" i="9"/>
  <c r="D232" i="9"/>
  <c r="B233" i="9"/>
  <c r="D233" i="9"/>
  <c r="B234" i="9"/>
  <c r="D234" i="9"/>
  <c r="B235" i="9"/>
  <c r="D235" i="9"/>
  <c r="B236" i="9"/>
  <c r="D236" i="9"/>
  <c r="B237" i="9"/>
  <c r="D237" i="9"/>
  <c r="B238" i="9"/>
  <c r="D238" i="9"/>
  <c r="B239" i="9"/>
  <c r="D239" i="9"/>
  <c r="B240" i="9"/>
  <c r="D240" i="9"/>
  <c r="B241" i="9"/>
  <c r="D241" i="9"/>
  <c r="B242" i="9"/>
  <c r="D242" i="9"/>
  <c r="B243" i="9"/>
  <c r="D243" i="9"/>
  <c r="B244" i="9"/>
  <c r="D244" i="9"/>
  <c r="B245" i="9"/>
  <c r="D245" i="9"/>
  <c r="B246" i="9"/>
  <c r="D246" i="9"/>
  <c r="B247" i="9"/>
  <c r="D247" i="9"/>
  <c r="B248" i="9"/>
  <c r="D248" i="9"/>
  <c r="B249" i="9"/>
  <c r="D249" i="9"/>
  <c r="B250" i="9"/>
  <c r="D250" i="9"/>
  <c r="B252" i="9"/>
  <c r="D252" i="9"/>
  <c r="B254" i="9"/>
  <c r="D254" i="9"/>
  <c r="B255" i="9"/>
  <c r="D255" i="9"/>
  <c r="B256" i="9"/>
  <c r="D256" i="9"/>
  <c r="B257" i="9"/>
  <c r="D257" i="9"/>
  <c r="B258" i="9"/>
  <c r="D258" i="9"/>
  <c r="B259" i="9"/>
  <c r="D259" i="9"/>
  <c r="B261" i="9"/>
  <c r="D261" i="9"/>
  <c r="B263" i="9"/>
  <c r="D263" i="9"/>
  <c r="B264" i="9"/>
  <c r="D264" i="9"/>
  <c r="B265" i="9"/>
  <c r="D265" i="9"/>
  <c r="B266" i="9"/>
  <c r="D266" i="9"/>
  <c r="B282" i="9"/>
  <c r="D282" i="9"/>
  <c r="B283" i="9"/>
  <c r="D283" i="9"/>
  <c r="B284" i="9"/>
  <c r="D284" i="9"/>
  <c r="B285" i="9"/>
  <c r="D285" i="9"/>
  <c r="B286" i="9"/>
  <c r="D286" i="9"/>
  <c r="B287" i="9"/>
  <c r="D287" i="9"/>
  <c r="B288" i="9"/>
  <c r="D288" i="9"/>
  <c r="B289" i="9"/>
  <c r="D289" i="9"/>
  <c r="B290" i="9"/>
  <c r="D290" i="9"/>
  <c r="B291" i="9"/>
  <c r="D291" i="9"/>
  <c r="B292" i="9"/>
  <c r="D292" i="9"/>
  <c r="B293" i="9"/>
  <c r="D293" i="9"/>
  <c r="B294" i="9"/>
  <c r="D294" i="9"/>
  <c r="B295" i="9"/>
  <c r="D295" i="9"/>
  <c r="B296" i="9"/>
  <c r="D296" i="9"/>
  <c r="B297" i="9"/>
  <c r="D297" i="9"/>
  <c r="B298" i="9"/>
  <c r="D298" i="9"/>
  <c r="B299" i="9"/>
  <c r="D299" i="9"/>
  <c r="B300" i="9"/>
  <c r="D300" i="9"/>
  <c r="B301" i="9"/>
  <c r="D301" i="9"/>
  <c r="B302" i="9"/>
  <c r="D302" i="9"/>
  <c r="B303" i="9"/>
  <c r="D303" i="9"/>
  <c r="B304" i="9"/>
  <c r="D304" i="9"/>
  <c r="B305" i="9"/>
  <c r="D305" i="9"/>
  <c r="B306" i="9"/>
  <c r="D306" i="9"/>
  <c r="B307" i="9"/>
  <c r="D307" i="9"/>
  <c r="B308" i="9"/>
  <c r="D308" i="9"/>
  <c r="B310" i="9"/>
  <c r="D310" i="9"/>
  <c r="B311" i="9"/>
  <c r="D311" i="9"/>
  <c r="B312" i="9"/>
  <c r="D312" i="9"/>
  <c r="B313" i="9"/>
  <c r="D313" i="9"/>
  <c r="B314" i="9"/>
  <c r="D314" i="9"/>
  <c r="B315" i="9"/>
  <c r="D315" i="9"/>
  <c r="B316" i="9"/>
  <c r="D316" i="9"/>
  <c r="B317" i="9"/>
  <c r="D317" i="9"/>
  <c r="B318" i="9"/>
  <c r="D318" i="9"/>
  <c r="B319" i="9"/>
  <c r="D319" i="9"/>
  <c r="B320" i="9"/>
  <c r="D320" i="9"/>
  <c r="B321" i="9"/>
  <c r="D321" i="9"/>
  <c r="B322" i="9"/>
  <c r="D322" i="9"/>
  <c r="B323" i="9"/>
  <c r="D323" i="9"/>
  <c r="B324" i="9"/>
  <c r="D324" i="9"/>
  <c r="B325" i="9"/>
  <c r="D325" i="9"/>
  <c r="B326" i="9"/>
  <c r="D326" i="9"/>
  <c r="B327" i="9"/>
  <c r="D327" i="9"/>
  <c r="B328" i="9"/>
  <c r="D328" i="9"/>
  <c r="B329" i="9"/>
  <c r="D329" i="9"/>
  <c r="B330" i="9"/>
  <c r="D330" i="9"/>
  <c r="B331" i="9"/>
  <c r="D331" i="9"/>
  <c r="B332" i="9"/>
  <c r="D332" i="9"/>
  <c r="B333" i="9"/>
  <c r="D333" i="9"/>
  <c r="B334" i="9"/>
  <c r="D334" i="9"/>
  <c r="B335" i="9"/>
  <c r="D335" i="9"/>
  <c r="B336" i="9"/>
  <c r="D336" i="9"/>
  <c r="B337" i="9"/>
  <c r="D337" i="9"/>
  <c r="B338" i="9"/>
  <c r="D338" i="9"/>
  <c r="B339" i="9"/>
  <c r="D339" i="9"/>
  <c r="B340" i="9"/>
  <c r="D340" i="9"/>
  <c r="B341" i="9"/>
  <c r="D341" i="9"/>
  <c r="B342" i="9"/>
  <c r="D342" i="9"/>
  <c r="B343" i="9"/>
  <c r="D343" i="9"/>
  <c r="B344" i="9"/>
  <c r="D344" i="9"/>
  <c r="B345" i="9"/>
  <c r="D345" i="9"/>
  <c r="B346" i="9"/>
  <c r="D346" i="9"/>
  <c r="B347" i="9"/>
  <c r="D347" i="9"/>
  <c r="B348" i="9"/>
  <c r="D348" i="9"/>
  <c r="B349" i="9"/>
  <c r="D349" i="9"/>
  <c r="B350" i="9"/>
  <c r="D350" i="9"/>
  <c r="B351" i="9"/>
  <c r="D351" i="9"/>
  <c r="B352" i="9"/>
  <c r="D352" i="9"/>
  <c r="B353" i="9"/>
  <c r="D353" i="9"/>
  <c r="B354" i="9"/>
  <c r="B368" i="9"/>
  <c r="D368" i="9"/>
  <c r="B369" i="9"/>
  <c r="D369" i="9"/>
  <c r="B370" i="9"/>
  <c r="D370" i="9"/>
  <c r="B371" i="9"/>
  <c r="D371" i="9"/>
  <c r="B372" i="9"/>
  <c r="D372" i="9"/>
  <c r="B373" i="9"/>
  <c r="D373" i="9"/>
  <c r="B374" i="9"/>
  <c r="D374" i="9"/>
  <c r="B375" i="9"/>
  <c r="D375" i="9"/>
  <c r="B376" i="9"/>
  <c r="D376" i="9"/>
  <c r="B377" i="9"/>
  <c r="D377" i="9"/>
  <c r="B378" i="9"/>
  <c r="D378" i="9"/>
  <c r="B379" i="9"/>
  <c r="D379" i="9"/>
  <c r="B380" i="9"/>
  <c r="D380" i="9"/>
  <c r="B381" i="9"/>
  <c r="D381" i="9"/>
  <c r="B382" i="9"/>
  <c r="D382" i="9"/>
  <c r="B383" i="9"/>
  <c r="D383" i="9"/>
  <c r="B384" i="9"/>
  <c r="D384" i="9"/>
  <c r="B385" i="9"/>
  <c r="D385" i="9"/>
  <c r="B386" i="9"/>
  <c r="D386" i="9"/>
  <c r="B387" i="9"/>
  <c r="D387" i="9"/>
  <c r="B388" i="9"/>
  <c r="D388" i="9"/>
  <c r="B389" i="9"/>
  <c r="D389" i="9"/>
  <c r="B390" i="9"/>
  <c r="D390" i="9"/>
  <c r="B391" i="9"/>
  <c r="D391" i="9"/>
  <c r="B392" i="9"/>
  <c r="D392" i="9"/>
  <c r="B393" i="9"/>
  <c r="D393" i="9"/>
  <c r="B394" i="9"/>
  <c r="D394" i="9"/>
  <c r="B395" i="9"/>
  <c r="D395" i="9"/>
  <c r="B396" i="9"/>
  <c r="D396" i="9"/>
  <c r="B397" i="9"/>
  <c r="D397" i="9"/>
  <c r="B398" i="9"/>
  <c r="D398" i="9"/>
  <c r="B399" i="9"/>
  <c r="D399" i="9"/>
  <c r="B400" i="9"/>
  <c r="D400" i="9"/>
  <c r="B401" i="9"/>
  <c r="D401" i="9"/>
  <c r="B402" i="9"/>
  <c r="D402" i="9"/>
  <c r="B403" i="9"/>
  <c r="D403" i="9"/>
  <c r="B404" i="9"/>
  <c r="D404" i="9"/>
  <c r="B405" i="9"/>
  <c r="D405" i="9"/>
  <c r="B406" i="9"/>
  <c r="D406" i="9"/>
  <c r="B407" i="9"/>
  <c r="D407" i="9"/>
  <c r="B408" i="9"/>
  <c r="D408" i="9"/>
  <c r="B409" i="9"/>
  <c r="D409" i="9"/>
  <c r="B410" i="9"/>
  <c r="D410" i="9"/>
  <c r="B411" i="9"/>
  <c r="D411" i="9"/>
  <c r="B412" i="9"/>
  <c r="D412" i="9"/>
  <c r="B413" i="9"/>
  <c r="D413" i="9"/>
  <c r="B414" i="9"/>
  <c r="D414" i="9"/>
  <c r="B415" i="9"/>
  <c r="D415" i="9"/>
  <c r="B416" i="9"/>
  <c r="D416" i="9"/>
  <c r="B417" i="9"/>
  <c r="D417" i="9"/>
  <c r="B418" i="9"/>
  <c r="D418" i="9"/>
  <c r="B419" i="9"/>
  <c r="D419" i="9"/>
  <c r="B420" i="9"/>
  <c r="D420" i="9"/>
  <c r="B421" i="9"/>
  <c r="D421" i="9"/>
  <c r="B422" i="9"/>
  <c r="D422" i="9"/>
  <c r="B423" i="9"/>
  <c r="D423" i="9"/>
  <c r="B424" i="9"/>
  <c r="D424" i="9"/>
  <c r="B425" i="9"/>
  <c r="D425" i="9"/>
  <c r="B426" i="9"/>
  <c r="D426" i="9"/>
  <c r="B427" i="9"/>
  <c r="D427" i="9"/>
  <c r="B428" i="9"/>
  <c r="D428" i="9"/>
  <c r="B429" i="9"/>
  <c r="D429" i="9"/>
  <c r="B430" i="9"/>
  <c r="D430" i="9"/>
  <c r="B431" i="9"/>
  <c r="D431" i="9"/>
  <c r="B432" i="9"/>
  <c r="D432" i="9"/>
  <c r="B433" i="9"/>
  <c r="D433" i="9"/>
  <c r="B434" i="9"/>
  <c r="D434" i="9"/>
  <c r="B435" i="9"/>
  <c r="D435" i="9"/>
  <c r="B436" i="9"/>
  <c r="D436" i="9"/>
  <c r="B437" i="9"/>
  <c r="D437" i="9"/>
  <c r="B438" i="9"/>
  <c r="D438" i="9"/>
  <c r="B439" i="9"/>
  <c r="D439" i="9"/>
  <c r="B440" i="9"/>
  <c r="D440" i="9"/>
  <c r="B441" i="9"/>
  <c r="D441" i="9"/>
  <c r="B442" i="9"/>
  <c r="D442" i="9"/>
  <c r="B443" i="9"/>
  <c r="D443" i="9"/>
  <c r="B444" i="9"/>
  <c r="D444" i="9"/>
  <c r="B445" i="9"/>
  <c r="D445" i="9"/>
  <c r="B446" i="9"/>
  <c r="D446" i="9"/>
  <c r="B447" i="9"/>
  <c r="D447" i="9"/>
  <c r="B448" i="9"/>
  <c r="D448" i="9"/>
  <c r="B449" i="9"/>
  <c r="D449" i="9"/>
  <c r="B450" i="9"/>
  <c r="D450" i="9"/>
  <c r="B451" i="9"/>
  <c r="D451" i="9"/>
  <c r="B452" i="9"/>
  <c r="D452" i="9"/>
  <c r="B453" i="9"/>
  <c r="D453" i="9"/>
  <c r="B455" i="9"/>
  <c r="D455" i="9"/>
  <c r="B456" i="9"/>
  <c r="D456" i="9"/>
  <c r="B457" i="9"/>
  <c r="D457" i="9"/>
  <c r="B458" i="9"/>
  <c r="D458" i="9"/>
  <c r="B459" i="9"/>
  <c r="D459" i="9"/>
  <c r="B460" i="9"/>
  <c r="D460" i="9"/>
  <c r="B461" i="9"/>
  <c r="D461" i="9"/>
  <c r="B462" i="9"/>
  <c r="D462" i="9"/>
  <c r="B463" i="9"/>
  <c r="D463" i="9"/>
  <c r="B464" i="9"/>
  <c r="D464" i="9"/>
  <c r="B466" i="9"/>
  <c r="D466" i="9"/>
  <c r="B467" i="9"/>
  <c r="D467" i="9"/>
  <c r="B468" i="9"/>
  <c r="D468" i="9"/>
  <c r="B469" i="9"/>
  <c r="D469" i="9"/>
  <c r="B470" i="9"/>
  <c r="D470" i="9"/>
  <c r="B471" i="9"/>
  <c r="D471" i="9"/>
  <c r="B472" i="9"/>
  <c r="D472" i="9"/>
  <c r="B474" i="9"/>
  <c r="D474" i="9"/>
  <c r="B475" i="9"/>
  <c r="D475" i="9"/>
  <c r="B476" i="9"/>
  <c r="D476" i="9"/>
  <c r="B477" i="9"/>
  <c r="D477" i="9"/>
  <c r="B478" i="9"/>
  <c r="D478" i="9"/>
  <c r="B479" i="9"/>
  <c r="D479" i="9"/>
  <c r="B480" i="9"/>
  <c r="D480" i="9"/>
  <c r="B481" i="9"/>
  <c r="D481" i="9"/>
  <c r="B482" i="9"/>
  <c r="D482" i="9"/>
  <c r="B483" i="9"/>
  <c r="D483" i="9"/>
  <c r="B484" i="9"/>
  <c r="D484" i="9"/>
  <c r="B485" i="9"/>
  <c r="D485" i="9"/>
  <c r="B486" i="9"/>
  <c r="D486" i="9"/>
  <c r="B488" i="9"/>
  <c r="D488" i="9"/>
  <c r="B489" i="9"/>
  <c r="D489" i="9"/>
  <c r="B490" i="9"/>
  <c r="D490" i="9"/>
  <c r="B491" i="9"/>
  <c r="D491" i="9"/>
  <c r="B492" i="9"/>
  <c r="D492" i="9"/>
  <c r="B493" i="9"/>
  <c r="D493" i="9"/>
  <c r="B494" i="9"/>
  <c r="D494" i="9"/>
  <c r="B495" i="9"/>
  <c r="D495" i="9"/>
  <c r="B497" i="9"/>
  <c r="D497" i="9"/>
  <c r="B505" i="9"/>
  <c r="D505" i="9"/>
  <c r="B506" i="9"/>
  <c r="D506" i="9"/>
  <c r="B507" i="9"/>
  <c r="D507" i="9"/>
  <c r="B508" i="9"/>
  <c r="D508" i="9"/>
  <c r="B509" i="9"/>
  <c r="D509" i="9"/>
  <c r="B510" i="9"/>
  <c r="D510" i="9"/>
  <c r="B511" i="9"/>
  <c r="D511" i="9"/>
  <c r="B512" i="9"/>
  <c r="D512" i="9"/>
  <c r="B524" i="9"/>
  <c r="D524" i="9"/>
  <c r="B525" i="9"/>
  <c r="D525" i="9"/>
  <c r="B526" i="9"/>
  <c r="D526" i="9"/>
  <c r="B527" i="9"/>
  <c r="D527" i="9"/>
  <c r="B551" i="9"/>
  <c r="D551" i="9"/>
  <c r="B552" i="9"/>
  <c r="D552" i="9"/>
  <c r="B553" i="9"/>
  <c r="D553" i="9"/>
  <c r="B554" i="9"/>
  <c r="D554" i="9"/>
  <c r="B555" i="9"/>
  <c r="D555" i="9"/>
  <c r="B556" i="9"/>
  <c r="D556" i="9"/>
  <c r="B557" i="9"/>
  <c r="D557" i="9"/>
  <c r="B558" i="9"/>
  <c r="D558" i="9"/>
  <c r="B559" i="9"/>
  <c r="D559" i="9"/>
  <c r="B560" i="9"/>
  <c r="D560" i="9"/>
  <c r="B561" i="9"/>
  <c r="D561" i="9"/>
  <c r="B562" i="9"/>
  <c r="D562" i="9"/>
  <c r="B563" i="9"/>
  <c r="D563" i="9"/>
  <c r="B564" i="9"/>
  <c r="D564" i="9"/>
  <c r="B565" i="9"/>
  <c r="D565" i="9"/>
  <c r="B566" i="9"/>
  <c r="D566" i="9"/>
  <c r="B567" i="9"/>
  <c r="D567" i="9"/>
  <c r="B568" i="9"/>
  <c r="D568" i="9"/>
  <c r="B569" i="9"/>
  <c r="D569" i="9"/>
  <c r="B570" i="9"/>
  <c r="D570" i="9"/>
  <c r="B571" i="9"/>
  <c r="D571" i="9"/>
  <c r="B572" i="9"/>
  <c r="D572" i="9"/>
  <c r="B573" i="9"/>
  <c r="D573" i="9"/>
  <c r="B574" i="9"/>
  <c r="D574" i="9"/>
  <c r="B575" i="9"/>
  <c r="D575" i="9"/>
  <c r="B576" i="9"/>
  <c r="D576" i="9"/>
  <c r="B577" i="9"/>
  <c r="D577" i="9"/>
  <c r="B578" i="9"/>
  <c r="D578" i="9"/>
  <c r="B579" i="9"/>
  <c r="D579" i="9"/>
  <c r="B580" i="9"/>
  <c r="D580" i="9"/>
  <c r="B581" i="9"/>
  <c r="D581" i="9"/>
  <c r="B582" i="9"/>
  <c r="D582" i="9"/>
  <c r="B583" i="9"/>
  <c r="D583" i="9"/>
  <c r="B584" i="9"/>
  <c r="D584" i="9"/>
  <c r="B585" i="9"/>
  <c r="D585" i="9"/>
  <c r="B586" i="9"/>
  <c r="D586" i="9"/>
  <c r="B587" i="9"/>
  <c r="D587" i="9"/>
  <c r="B588" i="9"/>
  <c r="D588" i="9"/>
  <c r="B589" i="9"/>
  <c r="D589" i="9"/>
  <c r="B590" i="9"/>
  <c r="D590" i="9"/>
  <c r="B591" i="9"/>
  <c r="D591" i="9"/>
  <c r="B592" i="9"/>
  <c r="D592" i="9"/>
  <c r="B593" i="9"/>
  <c r="D593" i="9"/>
  <c r="B594" i="9"/>
  <c r="D594" i="9"/>
  <c r="B595" i="9"/>
  <c r="D595" i="9"/>
  <c r="B596" i="9"/>
  <c r="D596" i="9"/>
  <c r="B597" i="9"/>
  <c r="D597" i="9"/>
  <c r="B598" i="9"/>
  <c r="D598" i="9"/>
  <c r="B599" i="9"/>
  <c r="D599" i="9"/>
  <c r="B600" i="9"/>
  <c r="D600" i="9"/>
  <c r="B601" i="9"/>
  <c r="D601" i="9"/>
  <c r="B602" i="9"/>
  <c r="D602" i="9"/>
  <c r="B603" i="9"/>
  <c r="D603" i="9"/>
  <c r="B604" i="9"/>
  <c r="D604" i="9"/>
  <c r="B605" i="9"/>
  <c r="D605" i="9"/>
  <c r="B606" i="9"/>
  <c r="D606" i="9"/>
  <c r="B607" i="9"/>
  <c r="D607" i="9"/>
  <c r="B608" i="9"/>
  <c r="D608" i="9"/>
  <c r="B609" i="9"/>
  <c r="D609" i="9"/>
  <c r="B610" i="9"/>
  <c r="D610" i="9"/>
  <c r="B611" i="9"/>
  <c r="D611" i="9"/>
  <c r="B612" i="9"/>
  <c r="D612" i="9"/>
  <c r="B613" i="9"/>
  <c r="D613" i="9"/>
  <c r="B614" i="9"/>
  <c r="D614" i="9"/>
  <c r="B615" i="9"/>
  <c r="D615" i="9"/>
  <c r="B616" i="9"/>
  <c r="D616" i="9"/>
  <c r="B617" i="9"/>
  <c r="D617" i="9"/>
  <c r="B618" i="9"/>
  <c r="D618" i="9"/>
  <c r="B619" i="9"/>
  <c r="D619" i="9"/>
  <c r="B620" i="9"/>
  <c r="D620" i="9"/>
  <c r="B621" i="9"/>
  <c r="D621" i="9"/>
  <c r="B622" i="9"/>
  <c r="D622" i="9"/>
  <c r="B623" i="9"/>
  <c r="D623" i="9"/>
  <c r="B624" i="9"/>
  <c r="D624" i="9"/>
  <c r="B625" i="9"/>
  <c r="D625" i="9"/>
  <c r="B626" i="9"/>
  <c r="D626" i="9"/>
  <c r="B627" i="9"/>
  <c r="D627" i="9"/>
  <c r="B628" i="9"/>
  <c r="D628" i="9"/>
  <c r="B629" i="9"/>
  <c r="D629" i="9"/>
  <c r="B630" i="9"/>
  <c r="D630" i="9"/>
  <c r="B631" i="9"/>
  <c r="D631" i="9"/>
  <c r="B632" i="9"/>
  <c r="D632" i="9"/>
  <c r="B633" i="9"/>
  <c r="D633" i="9"/>
  <c r="B634" i="9"/>
  <c r="D634" i="9"/>
  <c r="B635" i="9"/>
  <c r="D635" i="9"/>
  <c r="B637" i="9"/>
  <c r="D637" i="9"/>
  <c r="B638" i="9"/>
  <c r="D638" i="9"/>
  <c r="B639" i="9"/>
  <c r="D639" i="9"/>
  <c r="B640" i="9"/>
  <c r="D640" i="9"/>
  <c r="B641" i="9"/>
  <c r="D641" i="9"/>
  <c r="B642" i="9"/>
  <c r="D642" i="9"/>
  <c r="B643" i="9"/>
  <c r="D643" i="9"/>
  <c r="B644" i="9"/>
  <c r="D644" i="9"/>
  <c r="B645" i="9"/>
  <c r="D645" i="9"/>
  <c r="B646" i="9"/>
  <c r="D646" i="9"/>
  <c r="B647" i="9"/>
  <c r="D647" i="9"/>
  <c r="B648" i="9"/>
  <c r="D648" i="9"/>
  <c r="B649" i="9"/>
  <c r="D649" i="9"/>
  <c r="B650" i="9"/>
  <c r="D650" i="9"/>
  <c r="B651" i="9"/>
  <c r="D651" i="9"/>
  <c r="B652" i="9"/>
  <c r="D652" i="9"/>
  <c r="B653" i="9"/>
  <c r="D653" i="9"/>
  <c r="B654" i="9"/>
  <c r="D654" i="9"/>
  <c r="B655" i="9"/>
  <c r="D655" i="9"/>
  <c r="B656" i="9"/>
  <c r="D656" i="9"/>
  <c r="B657" i="9"/>
  <c r="D657" i="9"/>
  <c r="B658" i="9"/>
  <c r="D658" i="9"/>
  <c r="B659" i="9"/>
  <c r="D659" i="9"/>
  <c r="B660" i="9"/>
  <c r="D660" i="9"/>
  <c r="B661" i="9"/>
  <c r="D661" i="9"/>
  <c r="B662" i="9"/>
  <c r="D662" i="9"/>
  <c r="B663" i="9"/>
  <c r="D663" i="9"/>
  <c r="B664" i="9"/>
  <c r="D664" i="9"/>
  <c r="B665" i="9"/>
  <c r="D665" i="9"/>
  <c r="B666" i="9"/>
  <c r="D666" i="9"/>
  <c r="B667" i="9"/>
  <c r="D667" i="9"/>
  <c r="B668" i="9"/>
  <c r="D668" i="9"/>
  <c r="B669" i="9"/>
  <c r="D669" i="9"/>
  <c r="B670" i="9"/>
  <c r="D670" i="9"/>
  <c r="B671" i="9"/>
  <c r="D671" i="9"/>
  <c r="B672" i="9"/>
  <c r="D672" i="9"/>
  <c r="B673" i="9"/>
  <c r="D673" i="9"/>
  <c r="B674" i="9"/>
  <c r="D674" i="9"/>
  <c r="B675" i="9"/>
  <c r="D675" i="9"/>
  <c r="B676" i="9"/>
  <c r="D676" i="9"/>
  <c r="B677" i="9"/>
  <c r="D677" i="9"/>
  <c r="B678" i="9"/>
  <c r="D678" i="9"/>
  <c r="B679" i="9"/>
  <c r="D679" i="9"/>
  <c r="B680" i="9"/>
  <c r="D680" i="9"/>
  <c r="B681" i="9"/>
  <c r="D681" i="9"/>
  <c r="B682" i="9"/>
  <c r="D682" i="9"/>
  <c r="B683" i="9"/>
  <c r="D683" i="9"/>
  <c r="B684" i="9"/>
  <c r="D684" i="9"/>
  <c r="B685" i="9"/>
  <c r="D685" i="9"/>
  <c r="B686" i="9"/>
  <c r="D686" i="9"/>
  <c r="B687" i="9"/>
  <c r="D687" i="9"/>
  <c r="B688" i="9"/>
  <c r="D688" i="9"/>
  <c r="B689" i="9"/>
  <c r="D689" i="9"/>
  <c r="B690" i="9"/>
  <c r="D690" i="9"/>
  <c r="B691" i="9"/>
  <c r="D691" i="9"/>
  <c r="B692" i="9"/>
  <c r="D692" i="9"/>
  <c r="B693" i="9"/>
  <c r="D693" i="9"/>
  <c r="B694" i="9"/>
  <c r="D694" i="9"/>
  <c r="B695" i="9"/>
  <c r="D695" i="9"/>
  <c r="B696" i="9"/>
  <c r="D696" i="9"/>
  <c r="B697" i="9"/>
  <c r="D697" i="9"/>
  <c r="B698" i="9"/>
  <c r="D698" i="9"/>
  <c r="B699" i="9"/>
  <c r="D699" i="9"/>
  <c r="B700" i="9"/>
  <c r="D700" i="9"/>
  <c r="B701" i="9"/>
  <c r="D701" i="9"/>
  <c r="B702" i="9"/>
  <c r="D702" i="9"/>
  <c r="B703" i="9"/>
  <c r="D703" i="9"/>
  <c r="B704" i="9"/>
  <c r="D704" i="9"/>
  <c r="B705" i="9"/>
  <c r="D705" i="9"/>
  <c r="B706" i="9"/>
  <c r="D706" i="9"/>
  <c r="B707" i="9"/>
  <c r="D707" i="9"/>
  <c r="B708" i="9"/>
  <c r="D708" i="9"/>
  <c r="B709" i="9"/>
  <c r="D709" i="9"/>
  <c r="B711" i="9"/>
  <c r="D711" i="9"/>
  <c r="B712" i="9"/>
  <c r="D712" i="9"/>
  <c r="B713" i="9"/>
  <c r="D713" i="9"/>
  <c r="B714" i="9"/>
  <c r="D714" i="9"/>
  <c r="B715" i="9"/>
  <c r="D715" i="9"/>
  <c r="B716" i="9"/>
  <c r="D716" i="9"/>
  <c r="B717" i="9"/>
  <c r="D717" i="9"/>
  <c r="B718" i="9"/>
  <c r="D718" i="9"/>
  <c r="B719" i="9"/>
  <c r="D719" i="9"/>
  <c r="B720" i="9"/>
  <c r="D720" i="9"/>
  <c r="B721" i="9"/>
  <c r="D721" i="9"/>
  <c r="B722" i="9"/>
  <c r="D722" i="9"/>
  <c r="B723" i="9"/>
  <c r="D723" i="9"/>
  <c r="B724" i="9"/>
  <c r="D724" i="9"/>
  <c r="B725" i="9"/>
  <c r="D725" i="9"/>
  <c r="B777" i="9"/>
  <c r="D777" i="9"/>
  <c r="B778" i="9"/>
  <c r="D778" i="9"/>
  <c r="B779" i="9"/>
  <c r="D779" i="9"/>
  <c r="B727" i="9"/>
  <c r="D727" i="9"/>
  <c r="B728" i="9"/>
  <c r="D728" i="9"/>
  <c r="B729" i="9"/>
  <c r="D729" i="9"/>
  <c r="B730" i="9"/>
  <c r="D730" i="9"/>
  <c r="B731" i="9"/>
  <c r="D731" i="9"/>
  <c r="B732" i="9"/>
  <c r="D732" i="9"/>
  <c r="B733" i="9"/>
  <c r="D733" i="9"/>
  <c r="B734" i="9"/>
  <c r="D734" i="9"/>
  <c r="B735" i="9"/>
  <c r="D735" i="9"/>
  <c r="B736" i="9"/>
  <c r="D736" i="9"/>
  <c r="B737" i="9"/>
  <c r="D737" i="9"/>
  <c r="B747" i="9"/>
  <c r="D747" i="9"/>
  <c r="B748" i="9"/>
  <c r="D748" i="9"/>
  <c r="B749" i="9"/>
  <c r="D749" i="9"/>
  <c r="B750" i="9"/>
  <c r="D750" i="9"/>
  <c r="B751" i="9"/>
  <c r="D751" i="9"/>
  <c r="B752" i="9"/>
  <c r="D752" i="9"/>
  <c r="B753" i="9"/>
  <c r="D753" i="9"/>
  <c r="B754" i="9"/>
  <c r="D754" i="9"/>
  <c r="B755" i="9"/>
  <c r="D755" i="9"/>
  <c r="B756" i="9"/>
  <c r="D756" i="9"/>
  <c r="B757" i="9"/>
  <c r="D757" i="9"/>
  <c r="B758" i="9"/>
  <c r="D758" i="9"/>
  <c r="B759" i="9"/>
  <c r="D759" i="9"/>
  <c r="B760" i="9"/>
  <c r="D760" i="9"/>
  <c r="B761" i="9"/>
  <c r="D761" i="9"/>
  <c r="B762" i="9"/>
  <c r="D762" i="9"/>
  <c r="B763" i="9"/>
  <c r="D763" i="9"/>
  <c r="B764" i="9"/>
  <c r="D764" i="9"/>
  <c r="B765" i="9"/>
  <c r="D765" i="9"/>
  <c r="B766" i="9"/>
  <c r="D766" i="9"/>
  <c r="B767" i="9"/>
  <c r="D767" i="9"/>
  <c r="B768" i="9"/>
  <c r="D768" i="9"/>
  <c r="B769" i="9"/>
  <c r="D769" i="9"/>
  <c r="B770" i="9"/>
  <c r="D770" i="9"/>
  <c r="B771" i="9"/>
  <c r="D771" i="9"/>
  <c r="B772" i="9"/>
  <c r="D772" i="9"/>
  <c r="B773" i="9"/>
  <c r="D773" i="9"/>
  <c r="B774" i="9"/>
  <c r="D774" i="9"/>
  <c r="B775" i="9"/>
  <c r="D775" i="9"/>
  <c r="B781" i="9"/>
  <c r="D781" i="9"/>
  <c r="B782" i="9"/>
  <c r="D782" i="9"/>
  <c r="B783" i="9"/>
  <c r="D783" i="9"/>
  <c r="B784" i="9"/>
  <c r="D784" i="9"/>
  <c r="B133" i="9"/>
  <c r="D133" i="9"/>
  <c r="B996" i="9"/>
  <c r="D996" i="9"/>
  <c r="B998" i="9"/>
  <c r="D998" i="9"/>
  <c r="B1399" i="9"/>
  <c r="D1399" i="9"/>
  <c r="B1400" i="9"/>
  <c r="D1400" i="9"/>
  <c r="B1401" i="9"/>
  <c r="D1401" i="9"/>
  <c r="B1402" i="9"/>
  <c r="D1402" i="9"/>
  <c r="B1403" i="9"/>
  <c r="D1403" i="9"/>
  <c r="B1404" i="9"/>
  <c r="D1404" i="9"/>
  <c r="B1405" i="9"/>
  <c r="D1405" i="9"/>
  <c r="B1406" i="9"/>
  <c r="D1406" i="9"/>
  <c r="B1407" i="9"/>
  <c r="D1407" i="9"/>
  <c r="B1408" i="9"/>
  <c r="D1408" i="9"/>
  <c r="B1409" i="9"/>
  <c r="D1409" i="9"/>
  <c r="B1410" i="9"/>
  <c r="D1410" i="9"/>
  <c r="B1411" i="9"/>
  <c r="D1411" i="9"/>
  <c r="B1412" i="9"/>
  <c r="D1412" i="9"/>
  <c r="B1413" i="9"/>
  <c r="D1413" i="9"/>
  <c r="B1414" i="9"/>
  <c r="D1414" i="9"/>
  <c r="B1455" i="9"/>
  <c r="D1455" i="9"/>
  <c r="B1457" i="9"/>
  <c r="D1457" i="9"/>
  <c r="B1458" i="9"/>
  <c r="D1458" i="9"/>
  <c r="B1459" i="9"/>
  <c r="D1459" i="9"/>
  <c r="B1461" i="9"/>
  <c r="D1461" i="9"/>
  <c r="B1462" i="9"/>
  <c r="D1462" i="9"/>
  <c r="B1463" i="9"/>
  <c r="D1463" i="9"/>
  <c r="B1465" i="9"/>
  <c r="D1465" i="9"/>
  <c r="B1466" i="9"/>
  <c r="D1466" i="9"/>
  <c r="B1467" i="9"/>
  <c r="D1467" i="9"/>
  <c r="B1468" i="9"/>
  <c r="D1468" i="9"/>
  <c r="B1469" i="9"/>
  <c r="D1469" i="9"/>
  <c r="B1470" i="9"/>
  <c r="D1470" i="9"/>
  <c r="B1471" i="9"/>
  <c r="D1471" i="9"/>
  <c r="B1472" i="9"/>
  <c r="D1472" i="9"/>
  <c r="B1491" i="9"/>
  <c r="D1491" i="9"/>
  <c r="B1493" i="9"/>
  <c r="D1493" i="9"/>
  <c r="B1495" i="9"/>
  <c r="D1495" i="9"/>
  <c r="B1497" i="9"/>
  <c r="D1497" i="9"/>
  <c r="B1499" i="9"/>
  <c r="D1499" i="9"/>
  <c r="B1501" i="9"/>
  <c r="D1501" i="9"/>
  <c r="B1503" i="9"/>
  <c r="D1503" i="9"/>
  <c r="B1505" i="9"/>
  <c r="D1505" i="9"/>
  <c r="B1507" i="9"/>
  <c r="D1507" i="9"/>
  <c r="B1509" i="9"/>
  <c r="D1509" i="9"/>
  <c r="B1511" i="9"/>
  <c r="D1511" i="9"/>
  <c r="B1513" i="9"/>
  <c r="D1513" i="9"/>
  <c r="B1515" i="9"/>
  <c r="D1515" i="9"/>
  <c r="B1517" i="9"/>
  <c r="D1517" i="9"/>
  <c r="B1519" i="9"/>
  <c r="D1519" i="9"/>
  <c r="B1521" i="9"/>
  <c r="D1521" i="9"/>
  <c r="B1523" i="9"/>
  <c r="D1523" i="9"/>
  <c r="B1525" i="9"/>
  <c r="D1525" i="9"/>
  <c r="B1527" i="9"/>
  <c r="D1527" i="9"/>
  <c r="B1529" i="9"/>
  <c r="D1529" i="9"/>
  <c r="B1531" i="9"/>
  <c r="D1531" i="9"/>
  <c r="B1533" i="9"/>
  <c r="D1533" i="9"/>
  <c r="B1535" i="9"/>
  <c r="D1535" i="9"/>
  <c r="B1537" i="9"/>
  <c r="D1537" i="9"/>
  <c r="B1539" i="9"/>
  <c r="D1539" i="9"/>
  <c r="B1541" i="9"/>
  <c r="D1541" i="9"/>
  <c r="B1543" i="9"/>
  <c r="D1543" i="9"/>
  <c r="B1545" i="9"/>
  <c r="D1545" i="9"/>
  <c r="B1547" i="9"/>
  <c r="D1547" i="9"/>
  <c r="B1549" i="9"/>
  <c r="D1549" i="9"/>
  <c r="B1551" i="9"/>
  <c r="D1551" i="9"/>
  <c r="B1553" i="9"/>
  <c r="D1553" i="9"/>
  <c r="B1555" i="9"/>
  <c r="D1555" i="9"/>
  <c r="B1557" i="9"/>
  <c r="D1557" i="9"/>
  <c r="B1559" i="9"/>
  <c r="D1559" i="9"/>
  <c r="B1561" i="9"/>
  <c r="D1561" i="9"/>
  <c r="B1563" i="9"/>
  <c r="D1563" i="9"/>
  <c r="B1565" i="9"/>
  <c r="D1565" i="9"/>
  <c r="B1567" i="9"/>
  <c r="D1567" i="9"/>
  <c r="B1569" i="9"/>
  <c r="D1569" i="9"/>
  <c r="B1571" i="9"/>
  <c r="D1571" i="9"/>
  <c r="B1573" i="9"/>
  <c r="D1573" i="9"/>
  <c r="B1575" i="9"/>
  <c r="D1575" i="9"/>
  <c r="B1577" i="9"/>
  <c r="D1577" i="9"/>
  <c r="B1579" i="9"/>
  <c r="D1579" i="9"/>
  <c r="B1581" i="9"/>
  <c r="D1581" i="9"/>
  <c r="B1583" i="9"/>
  <c r="D1583" i="9"/>
  <c r="B1587" i="9"/>
  <c r="B1638" i="9"/>
  <c r="D1638" i="9"/>
  <c r="B1640" i="9"/>
  <c r="D1640" i="9"/>
  <c r="B1322" i="9"/>
  <c r="D1322" i="9"/>
  <c r="B1323" i="9"/>
  <c r="D1323" i="9"/>
  <c r="B1324" i="9"/>
  <c r="D1324" i="9"/>
  <c r="B1325" i="9"/>
  <c r="D1325" i="9"/>
  <c r="B1326" i="9"/>
  <c r="D1326" i="9"/>
  <c r="B191" i="9"/>
  <c r="D191" i="9"/>
  <c r="B268" i="9"/>
  <c r="D268" i="9"/>
  <c r="B269" i="9"/>
  <c r="D269" i="9"/>
  <c r="B270" i="9"/>
  <c r="D270" i="9"/>
  <c r="B271" i="9"/>
  <c r="D271" i="9"/>
  <c r="B272" i="9"/>
  <c r="D272" i="9"/>
  <c r="B273" i="9"/>
  <c r="D273" i="9"/>
  <c r="B274" i="9"/>
  <c r="D274" i="9"/>
  <c r="B275" i="9"/>
  <c r="D275" i="9"/>
  <c r="B276" i="9"/>
  <c r="D276" i="9"/>
  <c r="B277" i="9"/>
  <c r="D277" i="9"/>
  <c r="B278" i="9"/>
  <c r="D278" i="9"/>
  <c r="B279" i="9"/>
  <c r="D279" i="9"/>
  <c r="B280" i="9"/>
  <c r="D280" i="9"/>
  <c r="B355" i="9"/>
  <c r="D355" i="9"/>
  <c r="B356" i="9"/>
  <c r="D356" i="9"/>
  <c r="B357" i="9"/>
  <c r="D357" i="9"/>
  <c r="B358" i="9"/>
  <c r="D358" i="9"/>
  <c r="B359" i="9"/>
  <c r="D359" i="9"/>
  <c r="B360" i="9"/>
  <c r="D360" i="9"/>
  <c r="B361" i="9"/>
  <c r="D361" i="9"/>
  <c r="B362" i="9"/>
  <c r="D362" i="9"/>
  <c r="B363" i="9"/>
  <c r="D363" i="9"/>
  <c r="B364" i="9"/>
  <c r="D364" i="9"/>
  <c r="B365" i="9"/>
  <c r="D365" i="9"/>
  <c r="B366" i="9"/>
  <c r="D366" i="9"/>
  <c r="B501" i="9"/>
  <c r="D501" i="9"/>
  <c r="B502" i="9"/>
  <c r="D502" i="9"/>
  <c r="B503" i="9"/>
  <c r="D503" i="9"/>
  <c r="B514" i="9"/>
  <c r="D514" i="9"/>
  <c r="B515" i="9"/>
  <c r="D515" i="9"/>
  <c r="B516" i="9"/>
  <c r="D516" i="9"/>
  <c r="B517" i="9"/>
  <c r="D517" i="9"/>
  <c r="B518" i="9"/>
  <c r="D518" i="9"/>
  <c r="B519" i="9"/>
  <c r="D519" i="9"/>
  <c r="B520" i="9"/>
  <c r="D520" i="9"/>
  <c r="B521" i="9"/>
  <c r="D521" i="9"/>
  <c r="B522" i="9"/>
  <c r="D522" i="9"/>
  <c r="B529" i="9"/>
  <c r="D529" i="9"/>
  <c r="B530" i="9"/>
  <c r="D530" i="9"/>
  <c r="B531" i="9"/>
  <c r="D531" i="9"/>
  <c r="B532" i="9"/>
  <c r="D532" i="9"/>
  <c r="B533" i="9"/>
  <c r="D533" i="9"/>
  <c r="B534" i="9"/>
  <c r="D534" i="9"/>
  <c r="B535" i="9"/>
  <c r="D535" i="9"/>
  <c r="B536" i="9"/>
  <c r="D536" i="9"/>
  <c r="B537" i="9"/>
  <c r="D537" i="9"/>
  <c r="B538" i="9"/>
  <c r="D538" i="9"/>
  <c r="B539" i="9"/>
  <c r="D539" i="9"/>
  <c r="B540" i="9"/>
  <c r="D540" i="9"/>
  <c r="B541" i="9"/>
  <c r="D541" i="9"/>
  <c r="B542" i="9"/>
  <c r="D542" i="9"/>
  <c r="B543" i="9"/>
  <c r="D543" i="9"/>
  <c r="B544" i="9"/>
  <c r="D544" i="9"/>
  <c r="B545" i="9"/>
  <c r="D545" i="9"/>
  <c r="B546" i="9"/>
  <c r="D546" i="9"/>
  <c r="B547" i="9"/>
  <c r="D547" i="9"/>
  <c r="B548" i="9"/>
  <c r="D548" i="9"/>
  <c r="B549" i="9"/>
  <c r="D549" i="9"/>
  <c r="B739" i="9"/>
  <c r="D739" i="9"/>
  <c r="B740" i="9"/>
  <c r="D740" i="9"/>
  <c r="B741" i="9"/>
  <c r="D741" i="9"/>
  <c r="B742" i="9"/>
  <c r="D742" i="9"/>
  <c r="B743" i="9"/>
  <c r="D743" i="9"/>
  <c r="B744" i="9"/>
  <c r="D744" i="9"/>
  <c r="B745" i="9"/>
  <c r="D745" i="9"/>
  <c r="B786" i="9"/>
  <c r="D786" i="9"/>
  <c r="B787" i="9"/>
  <c r="D787" i="9"/>
  <c r="B788" i="9"/>
  <c r="D788" i="9"/>
  <c r="B789" i="9"/>
  <c r="D789" i="9"/>
  <c r="B790" i="9"/>
  <c r="D790" i="9"/>
  <c r="B791" i="9"/>
  <c r="D791" i="9"/>
  <c r="B792" i="9"/>
  <c r="D792" i="9"/>
  <c r="B793" i="9"/>
  <c r="D793" i="9"/>
  <c r="B794" i="9"/>
  <c r="D794" i="9"/>
  <c r="B795" i="9"/>
  <c r="D795" i="9"/>
  <c r="B796" i="9"/>
  <c r="D796" i="9"/>
  <c r="B797" i="9"/>
  <c r="D797" i="9"/>
  <c r="B798" i="9"/>
  <c r="D798" i="9"/>
  <c r="B799" i="9"/>
  <c r="D799" i="9"/>
  <c r="B800" i="9"/>
  <c r="D800" i="9"/>
  <c r="B801" i="9"/>
  <c r="D801" i="9"/>
  <c r="B802" i="9"/>
  <c r="D802" i="9"/>
  <c r="B803" i="9"/>
  <c r="D803" i="9"/>
  <c r="B804" i="9"/>
  <c r="D804" i="9"/>
  <c r="B805" i="9"/>
  <c r="D805" i="9"/>
  <c r="B806" i="9"/>
  <c r="D806" i="9"/>
  <c r="B807" i="9"/>
  <c r="D807" i="9"/>
  <c r="B808" i="9"/>
  <c r="D808" i="9"/>
  <c r="B809" i="9"/>
  <c r="D809" i="9"/>
  <c r="B810" i="9"/>
  <c r="D810" i="9"/>
  <c r="B811" i="9"/>
  <c r="D811" i="9"/>
  <c r="B812" i="9"/>
  <c r="D812" i="9"/>
  <c r="B813" i="9"/>
  <c r="D813" i="9"/>
  <c r="B814" i="9"/>
  <c r="D814" i="9"/>
  <c r="B815" i="9"/>
  <c r="D815" i="9"/>
  <c r="B816" i="9"/>
  <c r="D816" i="9"/>
  <c r="B817" i="9"/>
  <c r="D817" i="9"/>
  <c r="B818" i="9"/>
  <c r="D818" i="9"/>
  <c r="B819" i="9"/>
  <c r="D819" i="9"/>
  <c r="B820" i="9"/>
  <c r="D820" i="9"/>
  <c r="B821" i="9"/>
  <c r="D821" i="9"/>
  <c r="B822" i="9"/>
  <c r="D822" i="9"/>
  <c r="B823" i="9"/>
  <c r="D823" i="9"/>
  <c r="B824" i="9"/>
  <c r="D824" i="9"/>
  <c r="B825" i="9"/>
  <c r="D825" i="9"/>
  <c r="B826" i="9"/>
  <c r="D826" i="9"/>
  <c r="B827" i="9"/>
  <c r="D827" i="9"/>
  <c r="B828" i="9"/>
  <c r="D828" i="9"/>
  <c r="B829" i="9"/>
  <c r="D829" i="9"/>
  <c r="B830" i="9"/>
  <c r="D830" i="9"/>
  <c r="B831" i="9"/>
  <c r="D831" i="9"/>
  <c r="B832" i="9"/>
  <c r="D832" i="9"/>
  <c r="B833" i="9"/>
  <c r="D833" i="9"/>
  <c r="B834" i="9"/>
  <c r="D834" i="9"/>
  <c r="B835" i="9"/>
  <c r="D835" i="9"/>
  <c r="B836" i="9"/>
  <c r="D836" i="9"/>
  <c r="B837" i="9"/>
  <c r="D837" i="9"/>
  <c r="B838" i="9"/>
  <c r="D838" i="9"/>
  <c r="B839" i="9"/>
  <c r="D839" i="9"/>
  <c r="B840" i="9"/>
  <c r="D840" i="9"/>
  <c r="B841" i="9"/>
  <c r="D841" i="9"/>
  <c r="B842" i="9"/>
  <c r="D842" i="9"/>
  <c r="B843" i="9"/>
  <c r="D843" i="9"/>
  <c r="B844" i="9"/>
  <c r="D844" i="9"/>
  <c r="B845" i="9"/>
  <c r="D845" i="9"/>
  <c r="B846" i="9"/>
  <c r="D846" i="9"/>
  <c r="B847" i="9"/>
  <c r="D847" i="9"/>
  <c r="B848" i="9"/>
  <c r="D848" i="9"/>
  <c r="B849" i="9"/>
  <c r="D849" i="9"/>
  <c r="B850" i="9"/>
  <c r="D850" i="9"/>
  <c r="B851" i="9"/>
  <c r="D851" i="9"/>
  <c r="B852" i="9"/>
  <c r="D852" i="9"/>
  <c r="B853" i="9"/>
  <c r="D853" i="9"/>
  <c r="B854" i="9"/>
  <c r="D854" i="9"/>
  <c r="B855" i="9"/>
  <c r="D855" i="9"/>
  <c r="B856" i="9"/>
  <c r="D856" i="9"/>
  <c r="B857" i="9"/>
  <c r="D857" i="9"/>
  <c r="B858" i="9"/>
  <c r="D858" i="9"/>
  <c r="B859" i="9"/>
  <c r="D859" i="9"/>
  <c r="B860" i="9"/>
  <c r="D860" i="9"/>
  <c r="B861" i="9"/>
  <c r="D861" i="9"/>
  <c r="B862" i="9"/>
  <c r="D862" i="9"/>
  <c r="B863" i="9"/>
  <c r="D863" i="9"/>
  <c r="B864" i="9"/>
  <c r="D864" i="9"/>
  <c r="B865" i="9"/>
  <c r="D865" i="9"/>
  <c r="B866" i="9"/>
  <c r="D866" i="9"/>
  <c r="B867" i="9"/>
  <c r="D867" i="9"/>
  <c r="B868" i="9"/>
  <c r="D868" i="9"/>
  <c r="B869" i="9"/>
  <c r="D869" i="9"/>
  <c r="B870" i="9"/>
  <c r="D870" i="9"/>
  <c r="B871" i="9"/>
  <c r="D871" i="9"/>
  <c r="B872" i="9"/>
  <c r="D872" i="9"/>
  <c r="B873" i="9"/>
  <c r="D873" i="9"/>
  <c r="B874" i="9"/>
  <c r="D874" i="9"/>
  <c r="B875" i="9"/>
  <c r="D875" i="9"/>
  <c r="B876" i="9"/>
  <c r="D876" i="9"/>
  <c r="B877" i="9"/>
  <c r="D877" i="9"/>
  <c r="B878" i="9"/>
  <c r="D878" i="9"/>
  <c r="B879" i="9"/>
  <c r="D879" i="9"/>
  <c r="B880" i="9"/>
  <c r="D880" i="9"/>
  <c r="B881" i="9"/>
  <c r="D881" i="9"/>
  <c r="B882" i="9"/>
  <c r="D882" i="9"/>
  <c r="B883" i="9"/>
  <c r="D883" i="9"/>
  <c r="B884" i="9"/>
  <c r="D884" i="9"/>
  <c r="B885" i="9"/>
  <c r="D885" i="9"/>
  <c r="B886" i="9"/>
  <c r="D886" i="9"/>
  <c r="B887" i="9"/>
  <c r="D887" i="9"/>
  <c r="B888" i="9"/>
  <c r="D888" i="9"/>
  <c r="B889" i="9"/>
  <c r="D889" i="9"/>
  <c r="B891" i="9"/>
  <c r="D891" i="9"/>
  <c r="B892" i="9"/>
  <c r="D892" i="9"/>
  <c r="B893" i="9"/>
  <c r="D893" i="9"/>
  <c r="B894" i="9"/>
  <c r="D894" i="9"/>
  <c r="B895" i="9"/>
  <c r="D895" i="9"/>
  <c r="B896" i="9"/>
  <c r="D896" i="9"/>
  <c r="B897" i="9"/>
  <c r="D897" i="9"/>
  <c r="B898" i="9"/>
  <c r="D898" i="9"/>
  <c r="B899" i="9"/>
  <c r="D899" i="9"/>
  <c r="B900" i="9"/>
  <c r="D900" i="9"/>
  <c r="B901" i="9"/>
  <c r="D901" i="9"/>
  <c r="B902" i="9"/>
  <c r="D902" i="9"/>
  <c r="B903" i="9"/>
  <c r="D903" i="9"/>
  <c r="B904" i="9"/>
  <c r="D904" i="9"/>
  <c r="B905" i="9"/>
  <c r="D905" i="9"/>
  <c r="B906" i="9"/>
  <c r="D906" i="9"/>
  <c r="B907" i="9"/>
  <c r="D907" i="9"/>
  <c r="B908" i="9"/>
  <c r="D908" i="9"/>
  <c r="B909" i="9"/>
  <c r="D909" i="9"/>
  <c r="B910" i="9"/>
  <c r="D910" i="9"/>
  <c r="B911" i="9"/>
  <c r="D911" i="9"/>
  <c r="B912" i="9"/>
  <c r="D912" i="9"/>
  <c r="B913" i="9"/>
  <c r="D913" i="9"/>
  <c r="B914" i="9"/>
  <c r="D914" i="9"/>
  <c r="B915" i="9"/>
  <c r="D915" i="9"/>
  <c r="B916" i="9"/>
  <c r="D916" i="9"/>
  <c r="B917" i="9"/>
  <c r="D917" i="9"/>
  <c r="B918" i="9"/>
  <c r="D918" i="9"/>
  <c r="B919" i="9"/>
  <c r="D919" i="9"/>
  <c r="B920" i="9"/>
  <c r="D920" i="9"/>
  <c r="B921" i="9"/>
  <c r="D921" i="9"/>
  <c r="B922" i="9"/>
  <c r="D922" i="9"/>
  <c r="B923" i="9"/>
  <c r="D923" i="9"/>
  <c r="B924" i="9"/>
  <c r="D924" i="9"/>
  <c r="B925" i="9"/>
  <c r="D925" i="9"/>
  <c r="B926" i="9"/>
  <c r="D926" i="9"/>
  <c r="B927" i="9"/>
  <c r="D927" i="9"/>
  <c r="B928" i="9"/>
  <c r="D928" i="9"/>
  <c r="B929" i="9"/>
  <c r="D929" i="9"/>
  <c r="B930" i="9"/>
  <c r="D930" i="9"/>
  <c r="B932" i="9"/>
  <c r="D932" i="9"/>
  <c r="B933" i="9"/>
  <c r="D933" i="9"/>
  <c r="B934" i="9"/>
  <c r="D934" i="9"/>
  <c r="B935" i="9"/>
  <c r="D935" i="9"/>
  <c r="B936" i="9"/>
  <c r="D936" i="9"/>
  <c r="B937" i="9"/>
  <c r="D937" i="9"/>
  <c r="B938" i="9"/>
  <c r="D938" i="9"/>
  <c r="B939" i="9"/>
  <c r="D939" i="9"/>
  <c r="B940" i="9"/>
  <c r="D940" i="9"/>
  <c r="B941" i="9"/>
  <c r="D941" i="9"/>
  <c r="B942" i="9"/>
  <c r="D942" i="9"/>
  <c r="B943" i="9"/>
  <c r="D943" i="9"/>
  <c r="B944" i="9"/>
  <c r="D944" i="9"/>
  <c r="B945" i="9"/>
  <c r="D945" i="9"/>
  <c r="B946" i="9"/>
  <c r="D946" i="9"/>
  <c r="B947" i="9"/>
  <c r="D947" i="9"/>
  <c r="B948" i="9"/>
  <c r="D948" i="9"/>
  <c r="B949" i="9"/>
  <c r="D949" i="9"/>
  <c r="B950" i="9"/>
  <c r="D950" i="9"/>
  <c r="B951" i="9"/>
  <c r="D951" i="9"/>
  <c r="B952" i="9"/>
  <c r="D952" i="9"/>
  <c r="B953" i="9"/>
  <c r="D953" i="9"/>
  <c r="B954" i="9"/>
  <c r="D954" i="9"/>
  <c r="B955" i="9"/>
  <c r="D955" i="9"/>
  <c r="B956" i="9"/>
  <c r="D956" i="9"/>
  <c r="B960" i="9"/>
  <c r="D960" i="9"/>
  <c r="B961" i="9"/>
  <c r="D961" i="9"/>
  <c r="B962" i="9"/>
  <c r="D962" i="9"/>
  <c r="B963" i="9"/>
  <c r="D963" i="9"/>
  <c r="B964" i="9"/>
  <c r="D964" i="9"/>
  <c r="B966" i="9"/>
  <c r="D966" i="9"/>
  <c r="B967" i="9"/>
  <c r="D967" i="9"/>
  <c r="B968" i="9"/>
  <c r="D968" i="9"/>
  <c r="B969" i="9"/>
  <c r="D969" i="9"/>
  <c r="B970" i="9"/>
  <c r="D970" i="9"/>
  <c r="B972" i="9"/>
  <c r="D972" i="9"/>
  <c r="B973" i="9"/>
  <c r="D973" i="9"/>
  <c r="B974" i="9"/>
  <c r="D974" i="9"/>
  <c r="B975" i="9"/>
  <c r="D975" i="9"/>
  <c r="B976" i="9"/>
  <c r="D976" i="9"/>
  <c r="B977" i="9"/>
  <c r="D977" i="9"/>
  <c r="B978" i="9"/>
  <c r="D978" i="9"/>
  <c r="B979" i="9"/>
  <c r="D979" i="9"/>
  <c r="B980" i="9"/>
  <c r="D980" i="9"/>
  <c r="B981" i="9"/>
  <c r="D981" i="9"/>
  <c r="B982" i="9"/>
  <c r="D982" i="9"/>
  <c r="B983" i="9"/>
  <c r="D983" i="9"/>
  <c r="B984" i="9"/>
  <c r="D984" i="9"/>
  <c r="B985" i="9"/>
  <c r="D985" i="9"/>
  <c r="B1000" i="9"/>
  <c r="D1000" i="9"/>
  <c r="B1001" i="9"/>
  <c r="D1001" i="9"/>
  <c r="B1002" i="9"/>
  <c r="D1002" i="9"/>
  <c r="B1003" i="9"/>
  <c r="D1003" i="9"/>
  <c r="B1004" i="9"/>
  <c r="D1004" i="9"/>
  <c r="B1006" i="9"/>
  <c r="D1006" i="9"/>
  <c r="B1007" i="9"/>
  <c r="D1007" i="9"/>
  <c r="B1008" i="9"/>
  <c r="D1008" i="9"/>
  <c r="B1009" i="9"/>
  <c r="D1009" i="9"/>
  <c r="B1010" i="9"/>
  <c r="D1010" i="9"/>
  <c r="B1011" i="9"/>
  <c r="D1011" i="9"/>
  <c r="B1012" i="9"/>
  <c r="D1012" i="9"/>
  <c r="B1013" i="9"/>
  <c r="D1013" i="9"/>
  <c r="B1014" i="9"/>
  <c r="D1014" i="9"/>
  <c r="B1015" i="9"/>
  <c r="D1015" i="9"/>
  <c r="B1016" i="9"/>
  <c r="D1016" i="9"/>
  <c r="B1017" i="9"/>
  <c r="D1017" i="9"/>
  <c r="B1018" i="9"/>
  <c r="D1018" i="9"/>
  <c r="B1019" i="9"/>
  <c r="D1019" i="9"/>
  <c r="B1021" i="9"/>
  <c r="D1021" i="9"/>
  <c r="B1022" i="9"/>
  <c r="D1022" i="9"/>
  <c r="B1023" i="9"/>
  <c r="D1023" i="9"/>
  <c r="B1024" i="9"/>
  <c r="D1024" i="9"/>
  <c r="B1025" i="9"/>
  <c r="D1025" i="9"/>
  <c r="B1026" i="9"/>
  <c r="D1026" i="9"/>
  <c r="B1027" i="9"/>
  <c r="D1027" i="9"/>
  <c r="B1050" i="9"/>
  <c r="D1050" i="9"/>
  <c r="B1051" i="9"/>
  <c r="D1051" i="9"/>
  <c r="B1052" i="9"/>
  <c r="D1052" i="9"/>
  <c r="B1053" i="9"/>
  <c r="D1053" i="9"/>
  <c r="B1054" i="9"/>
  <c r="D1054" i="9"/>
  <c r="B1055" i="9"/>
  <c r="D1055" i="9"/>
  <c r="B1056" i="9"/>
  <c r="D1056" i="9"/>
  <c r="B1057" i="9"/>
  <c r="D1057" i="9"/>
  <c r="B1058" i="9"/>
  <c r="D1058" i="9"/>
  <c r="B1059" i="9"/>
  <c r="D1059" i="9"/>
  <c r="B1061" i="9"/>
  <c r="D1061" i="9"/>
  <c r="B1062" i="9"/>
  <c r="D1062" i="9"/>
  <c r="B1063" i="9"/>
  <c r="D1063" i="9"/>
  <c r="B1064" i="9"/>
  <c r="D1064" i="9"/>
  <c r="B1065" i="9"/>
  <c r="D1065" i="9"/>
  <c r="B1066" i="9"/>
  <c r="D1066" i="9"/>
  <c r="B1067" i="9"/>
  <c r="D1067" i="9"/>
  <c r="B1068" i="9"/>
  <c r="D1068" i="9"/>
  <c r="B1069" i="9"/>
  <c r="D1069" i="9"/>
  <c r="B1070" i="9"/>
  <c r="D1070" i="9"/>
  <c r="B1071" i="9"/>
  <c r="D1071" i="9"/>
  <c r="B1072" i="9"/>
  <c r="D1072" i="9"/>
  <c r="B1073" i="9"/>
  <c r="D1073" i="9"/>
  <c r="B1074" i="9"/>
  <c r="D1074" i="9"/>
  <c r="B1075" i="9"/>
  <c r="D1075" i="9"/>
  <c r="B1076" i="9"/>
  <c r="D1076" i="9"/>
  <c r="B1077" i="9"/>
  <c r="D1077" i="9"/>
  <c r="B1078" i="9"/>
  <c r="D1078" i="9"/>
  <c r="B1079" i="9"/>
  <c r="D1079" i="9"/>
  <c r="B1080" i="9"/>
  <c r="D1080" i="9"/>
  <c r="B1081" i="9"/>
  <c r="D1081" i="9"/>
  <c r="B1082" i="9"/>
  <c r="D1082" i="9"/>
  <c r="B1083" i="9"/>
  <c r="D1083" i="9"/>
  <c r="B1084" i="9"/>
  <c r="D1084" i="9"/>
  <c r="B1085" i="9"/>
  <c r="D1085" i="9"/>
  <c r="B1086" i="9"/>
  <c r="D1086" i="9"/>
  <c r="B1087" i="9"/>
  <c r="D1087" i="9"/>
  <c r="B1088" i="9"/>
  <c r="D1088" i="9"/>
  <c r="B1089" i="9"/>
  <c r="D1089" i="9"/>
  <c r="B1090" i="9"/>
  <c r="D1090" i="9"/>
  <c r="B1091" i="9"/>
  <c r="D1091" i="9"/>
  <c r="B1092" i="9"/>
  <c r="D1092" i="9"/>
  <c r="B1093" i="9"/>
  <c r="D1093" i="9"/>
  <c r="B1094" i="9"/>
  <c r="D1094" i="9"/>
  <c r="B1095" i="9"/>
  <c r="D1095" i="9"/>
  <c r="B1096" i="9"/>
  <c r="D1096" i="9"/>
  <c r="B1097" i="9"/>
  <c r="D1097" i="9"/>
  <c r="B1098" i="9"/>
  <c r="D1098" i="9"/>
  <c r="B1099" i="9"/>
  <c r="D1099" i="9"/>
  <c r="B1100" i="9"/>
  <c r="D1100" i="9"/>
  <c r="B1101" i="9"/>
  <c r="D1101" i="9"/>
  <c r="B1102" i="9"/>
  <c r="D1102" i="9"/>
  <c r="B1275" i="9"/>
  <c r="D1275" i="9"/>
  <c r="B1276" i="9"/>
  <c r="D1276" i="9"/>
  <c r="B1277" i="9"/>
  <c r="D1277" i="9"/>
  <c r="B1278" i="9"/>
  <c r="D1278" i="9"/>
  <c r="B1279" i="9"/>
  <c r="D1279" i="9"/>
  <c r="B1280" i="9"/>
  <c r="D1280" i="9"/>
  <c r="B1281" i="9"/>
  <c r="D1281" i="9"/>
  <c r="B1285" i="9"/>
  <c r="D1285" i="9"/>
  <c r="B1286" i="9"/>
  <c r="D1286" i="9"/>
  <c r="B1287" i="9"/>
  <c r="D1287" i="9"/>
  <c r="B1288" i="9"/>
  <c r="D1288" i="9"/>
  <c r="B1289" i="9"/>
  <c r="D1289" i="9"/>
  <c r="B1290" i="9"/>
  <c r="D1290" i="9"/>
  <c r="B1291" i="9"/>
  <c r="D1291" i="9"/>
  <c r="B1292" i="9"/>
  <c r="D1292" i="9"/>
  <c r="B1293" i="9"/>
  <c r="D1293" i="9"/>
  <c r="B1294" i="9"/>
  <c r="D1294" i="9"/>
  <c r="B1295" i="9"/>
  <c r="D1295" i="9"/>
  <c r="B1296" i="9"/>
  <c r="D1296" i="9"/>
  <c r="B1297" i="9"/>
  <c r="D1297" i="9"/>
  <c r="B1298" i="9"/>
  <c r="D1298" i="9"/>
  <c r="B1299" i="9"/>
  <c r="D1299" i="9"/>
  <c r="B1300" i="9"/>
  <c r="D1300" i="9"/>
  <c r="B1301" i="9"/>
  <c r="D1301" i="9"/>
  <c r="B1302" i="9"/>
  <c r="D1302" i="9"/>
  <c r="B1303" i="9"/>
  <c r="D1303" i="9"/>
  <c r="B1304" i="9"/>
  <c r="D1304" i="9"/>
  <c r="B1305" i="9"/>
  <c r="D1305" i="9"/>
  <c r="B1306" i="9"/>
  <c r="D1306" i="9"/>
  <c r="B1307" i="9"/>
  <c r="D1307" i="9"/>
  <c r="B1308" i="9"/>
  <c r="D1308" i="9"/>
  <c r="B1309" i="9"/>
  <c r="D1309" i="9"/>
  <c r="B1310" i="9"/>
  <c r="D1310" i="9"/>
  <c r="B1311" i="9"/>
  <c r="D1311" i="9"/>
  <c r="B1312" i="9"/>
  <c r="D1312" i="9"/>
  <c r="B1313" i="9"/>
  <c r="D1313" i="9"/>
  <c r="B1314" i="9"/>
  <c r="D1314" i="9"/>
  <c r="B1315" i="9"/>
  <c r="D1315" i="9"/>
  <c r="B1316" i="9"/>
  <c r="D1316" i="9"/>
  <c r="B1317" i="9"/>
  <c r="D1317" i="9"/>
  <c r="B1318" i="9"/>
  <c r="D1318" i="9"/>
  <c r="B1319" i="9"/>
  <c r="D1319" i="9"/>
  <c r="B1320" i="9"/>
  <c r="D1320" i="9"/>
  <c r="B1328" i="9"/>
  <c r="D1328" i="9"/>
  <c r="B1329" i="9"/>
  <c r="D1329" i="9"/>
  <c r="B1330" i="9"/>
  <c r="D1330" i="9"/>
  <c r="B1331" i="9"/>
  <c r="D1331" i="9"/>
  <c r="B1332" i="9"/>
  <c r="D1332" i="9"/>
  <c r="B1333" i="9"/>
  <c r="D1333" i="9"/>
  <c r="B1334" i="9"/>
  <c r="D1334" i="9"/>
  <c r="B1335" i="9"/>
  <c r="D1335" i="9"/>
  <c r="B1336" i="9"/>
  <c r="D1336" i="9"/>
  <c r="B1337" i="9"/>
  <c r="D1337" i="9"/>
  <c r="B1338" i="9"/>
  <c r="D1338" i="9"/>
  <c r="B1339" i="9"/>
  <c r="D1339" i="9"/>
  <c r="B1340" i="9"/>
  <c r="D1340" i="9"/>
  <c r="B1341" i="9"/>
  <c r="D1341" i="9"/>
  <c r="B1342" i="9"/>
  <c r="D1342" i="9"/>
  <c r="B1343" i="9"/>
  <c r="D1343" i="9"/>
  <c r="B1344" i="9"/>
  <c r="D1344" i="9"/>
  <c r="B1345" i="9"/>
  <c r="D1345" i="9"/>
  <c r="B1346" i="9"/>
  <c r="D1346" i="9"/>
  <c r="B1347" i="9"/>
  <c r="D1347" i="9"/>
  <c r="B1348" i="9"/>
  <c r="D1348" i="9"/>
  <c r="B1349" i="9"/>
  <c r="D1349" i="9"/>
  <c r="B1350" i="9"/>
  <c r="D1350" i="9"/>
  <c r="B1351" i="9"/>
  <c r="D1351" i="9"/>
  <c r="B1352" i="9"/>
  <c r="D1352" i="9"/>
  <c r="B1353" i="9"/>
  <c r="D1353" i="9"/>
  <c r="B1354" i="9"/>
  <c r="D1354" i="9"/>
  <c r="B1355" i="9"/>
  <c r="D1355" i="9"/>
  <c r="B1356" i="9"/>
  <c r="D1356" i="9"/>
  <c r="B1357" i="9"/>
  <c r="D1357" i="9"/>
  <c r="B1358" i="9"/>
  <c r="D1358" i="9"/>
  <c r="B1359" i="9"/>
  <c r="D1359" i="9"/>
  <c r="B1360" i="9"/>
  <c r="D1360" i="9"/>
  <c r="B1361" i="9"/>
  <c r="D1361" i="9"/>
  <c r="B1362" i="9"/>
  <c r="D1362" i="9"/>
  <c r="B1363" i="9"/>
  <c r="D1363" i="9"/>
  <c r="B1364" i="9"/>
  <c r="D1364" i="9"/>
  <c r="B1365" i="9"/>
  <c r="D1365" i="9"/>
  <c r="B1366" i="9"/>
  <c r="D1366" i="9"/>
  <c r="B1367" i="9"/>
  <c r="D1367" i="9"/>
  <c r="B1368" i="9"/>
  <c r="D1368" i="9"/>
  <c r="B1369" i="9"/>
  <c r="D1369" i="9"/>
  <c r="B1370" i="9"/>
  <c r="D1370" i="9"/>
  <c r="B1371" i="9"/>
  <c r="D1371" i="9"/>
  <c r="B1372" i="9"/>
  <c r="D1372" i="9"/>
  <c r="B1373" i="9"/>
  <c r="D1373" i="9"/>
  <c r="B1374" i="9"/>
  <c r="D1374" i="9"/>
  <c r="B1376" i="9"/>
  <c r="D1376" i="9"/>
  <c r="B1377" i="9"/>
  <c r="D1377" i="9"/>
  <c r="B1378" i="9"/>
  <c r="D1378" i="9"/>
  <c r="B1379" i="9"/>
  <c r="D1379" i="9"/>
  <c r="B1380" i="9"/>
  <c r="D1380" i="9"/>
  <c r="B1381" i="9"/>
  <c r="D1381" i="9"/>
  <c r="B1382" i="9"/>
  <c r="D1382" i="9"/>
  <c r="B1384" i="9"/>
  <c r="D1384" i="9"/>
  <c r="B1385" i="9"/>
  <c r="D1385" i="9"/>
  <c r="B1386" i="9"/>
  <c r="D1386" i="9"/>
  <c r="B1387" i="9"/>
  <c r="D1387" i="9"/>
  <c r="B1388" i="9"/>
  <c r="D1388" i="9"/>
  <c r="B1389" i="9"/>
  <c r="D1389" i="9"/>
  <c r="B1390" i="9"/>
  <c r="D1390" i="9"/>
  <c r="B1391" i="9"/>
  <c r="D1391" i="9"/>
  <c r="B1392" i="9"/>
  <c r="D1392" i="9"/>
  <c r="B1393" i="9"/>
  <c r="D1393" i="9"/>
  <c r="B1394" i="9"/>
  <c r="D1394" i="9"/>
  <c r="B1395" i="9"/>
  <c r="D1395" i="9"/>
  <c r="B1396" i="9"/>
  <c r="D1396" i="9"/>
  <c r="B1397" i="9"/>
  <c r="D1397" i="9"/>
  <c r="B1474" i="9"/>
  <c r="D1474" i="9"/>
  <c r="B1475" i="9"/>
  <c r="D1475" i="9"/>
  <c r="B1476" i="9"/>
  <c r="D1476" i="9"/>
  <c r="B1477" i="9"/>
  <c r="D1477" i="9"/>
  <c r="B1478" i="9"/>
  <c r="D1478" i="9"/>
  <c r="B1479" i="9"/>
  <c r="D1479" i="9"/>
  <c r="B1480" i="9"/>
  <c r="D1480" i="9"/>
  <c r="B1481" i="9"/>
  <c r="D1481" i="9"/>
  <c r="B1482" i="9"/>
  <c r="D1482" i="9"/>
  <c r="B1483" i="9"/>
  <c r="D1483" i="9"/>
  <c r="B1598" i="9"/>
  <c r="D1598" i="9"/>
  <c r="B1599" i="9"/>
  <c r="D1599" i="9"/>
  <c r="B1600" i="9"/>
  <c r="D1600" i="9"/>
  <c r="B1601" i="9"/>
  <c r="D1601" i="9"/>
  <c r="B1602" i="9"/>
  <c r="D1602" i="9"/>
  <c r="B1603" i="9"/>
  <c r="D1603" i="9"/>
  <c r="B1604" i="9"/>
  <c r="D1604" i="9"/>
  <c r="B1605" i="9"/>
  <c r="D1605" i="9"/>
  <c r="B1606" i="9"/>
  <c r="D1606" i="9"/>
  <c r="B1607" i="9"/>
  <c r="D1607" i="9"/>
  <c r="B1608" i="9"/>
  <c r="D1608" i="9"/>
  <c r="B1609" i="9"/>
  <c r="D1609" i="9"/>
  <c r="B1610" i="9"/>
  <c r="D1610" i="9"/>
  <c r="B1611" i="9"/>
  <c r="D1611" i="9"/>
  <c r="B1612" i="9"/>
  <c r="D1612" i="9"/>
  <c r="B1614" i="9"/>
  <c r="D1614" i="9"/>
  <c r="B1615" i="9"/>
  <c r="D1615" i="9"/>
  <c r="B1616" i="9"/>
  <c r="D1616" i="9"/>
  <c r="B1617" i="9"/>
  <c r="D1617" i="9"/>
  <c r="B1618" i="9"/>
  <c r="D1618" i="9"/>
  <c r="B1619" i="9"/>
  <c r="D1619" i="9"/>
  <c r="B1620" i="9"/>
  <c r="D1620" i="9"/>
  <c r="B1621" i="9"/>
  <c r="D1621" i="9"/>
  <c r="B1622" i="9"/>
  <c r="D1622" i="9"/>
  <c r="B1623" i="9"/>
  <c r="D1623" i="9"/>
  <c r="B1624" i="9"/>
  <c r="D1624" i="9"/>
  <c r="B1625" i="9"/>
  <c r="D1625" i="9"/>
  <c r="B987" i="9"/>
  <c r="D987" i="9"/>
  <c r="B988" i="9"/>
  <c r="D988" i="9"/>
  <c r="B989" i="9"/>
  <c r="D989" i="9"/>
  <c r="B990" i="9"/>
  <c r="D990" i="9"/>
  <c r="B991" i="9"/>
  <c r="D991" i="9"/>
  <c r="B992" i="9"/>
  <c r="D992" i="9"/>
  <c r="B993" i="9"/>
  <c r="D993" i="9"/>
  <c r="B994" i="9"/>
  <c r="D994" i="9"/>
  <c r="B1029" i="9"/>
  <c r="D1029" i="9"/>
  <c r="B1030" i="9"/>
  <c r="D1030" i="9"/>
  <c r="B1031" i="9"/>
  <c r="D1031" i="9"/>
  <c r="B1032" i="9"/>
  <c r="D1032" i="9"/>
  <c r="B1033" i="9"/>
  <c r="D1033" i="9"/>
  <c r="B1034" i="9"/>
  <c r="D1034" i="9"/>
  <c r="B1035" i="9"/>
  <c r="D1035" i="9"/>
  <c r="B1036" i="9"/>
  <c r="D1036" i="9"/>
  <c r="B1037" i="9"/>
  <c r="D1037" i="9"/>
  <c r="B1038" i="9"/>
  <c r="D1038" i="9"/>
  <c r="B1039" i="9"/>
  <c r="D1039" i="9"/>
  <c r="B1040" i="9"/>
  <c r="D1040" i="9"/>
  <c r="B1041" i="9"/>
  <c r="D1041" i="9"/>
  <c r="B1042" i="9"/>
  <c r="D1042" i="9"/>
  <c r="B1043" i="9"/>
  <c r="D1043" i="9"/>
  <c r="B1044" i="9"/>
  <c r="D1044" i="9"/>
  <c r="B1045" i="9"/>
  <c r="D1045" i="9"/>
  <c r="B1046" i="9"/>
  <c r="D1046" i="9"/>
  <c r="B1047" i="9"/>
  <c r="D1047" i="9"/>
  <c r="B1048" i="9"/>
  <c r="D1048" i="9"/>
  <c r="B1104" i="9"/>
  <c r="D1104" i="9"/>
  <c r="B1105" i="9"/>
  <c r="D1105" i="9"/>
  <c r="B1106" i="9"/>
  <c r="D1106" i="9"/>
  <c r="B1107" i="9"/>
  <c r="D1107" i="9"/>
  <c r="B1108" i="9"/>
  <c r="D1108" i="9"/>
  <c r="B1109" i="9"/>
  <c r="D1109" i="9"/>
  <c r="B1110" i="9"/>
  <c r="D1110" i="9"/>
  <c r="B1111" i="9"/>
  <c r="D1111" i="9"/>
  <c r="B1112" i="9"/>
  <c r="D1112" i="9"/>
  <c r="B1113" i="9"/>
  <c r="D1113" i="9"/>
  <c r="B1114" i="9"/>
  <c r="D1114" i="9"/>
  <c r="B1115" i="9"/>
  <c r="D1115" i="9"/>
  <c r="B1116" i="9"/>
  <c r="D1116" i="9"/>
  <c r="B1117" i="9"/>
  <c r="D1117" i="9"/>
  <c r="B1118" i="9"/>
  <c r="D1118" i="9"/>
  <c r="B1119" i="9"/>
  <c r="D1119" i="9"/>
  <c r="B1120" i="9"/>
  <c r="D1120" i="9"/>
  <c r="B1121" i="9"/>
  <c r="D1121" i="9"/>
  <c r="B1122" i="9"/>
  <c r="D1122" i="9"/>
  <c r="B1123" i="9"/>
  <c r="D1123" i="9"/>
  <c r="B1124" i="9"/>
  <c r="D1124" i="9"/>
  <c r="B1125" i="9"/>
  <c r="D1125" i="9"/>
  <c r="B1126" i="9"/>
  <c r="D1126" i="9"/>
  <c r="B1127" i="9"/>
  <c r="D1127" i="9"/>
  <c r="B1128" i="9"/>
  <c r="D1128" i="9"/>
  <c r="B1129" i="9"/>
  <c r="D1129" i="9"/>
  <c r="B1130" i="9"/>
  <c r="D1130" i="9"/>
  <c r="B1131" i="9"/>
  <c r="D1131" i="9"/>
  <c r="B1132" i="9"/>
  <c r="D1132" i="9"/>
  <c r="B1133" i="9"/>
  <c r="D1133" i="9"/>
  <c r="B1134" i="9"/>
  <c r="D1134" i="9"/>
  <c r="B1135" i="9"/>
  <c r="D1135" i="9"/>
  <c r="B1136" i="9"/>
  <c r="D1136" i="9"/>
  <c r="B1137" i="9"/>
  <c r="D1137" i="9"/>
  <c r="B1138" i="9"/>
  <c r="D1138" i="9"/>
  <c r="B1139" i="9"/>
  <c r="D1139" i="9"/>
  <c r="B1140" i="9"/>
  <c r="D1140" i="9"/>
  <c r="B1141" i="9"/>
  <c r="D1141" i="9"/>
  <c r="B1142" i="9"/>
  <c r="D1142" i="9"/>
  <c r="B1143" i="9"/>
  <c r="D1143" i="9"/>
  <c r="B1144" i="9"/>
  <c r="D1144" i="9"/>
  <c r="B1145" i="9"/>
  <c r="D1145" i="9"/>
  <c r="B1146" i="9"/>
  <c r="D1146" i="9"/>
  <c r="B1147" i="9"/>
  <c r="D1147" i="9"/>
  <c r="B1148" i="9"/>
  <c r="D1148" i="9"/>
  <c r="B1149" i="9"/>
  <c r="D1149" i="9"/>
  <c r="B1150" i="9"/>
  <c r="D1150" i="9"/>
  <c r="B1151" i="9"/>
  <c r="D1151" i="9"/>
  <c r="B1152" i="9"/>
  <c r="D1152" i="9"/>
  <c r="B1153" i="9"/>
  <c r="D1153" i="9"/>
  <c r="B1154" i="9"/>
  <c r="D1154" i="9"/>
  <c r="B1155" i="9"/>
  <c r="D1155" i="9"/>
  <c r="B1156" i="9"/>
  <c r="D1156" i="9"/>
  <c r="B1157" i="9"/>
  <c r="D1157" i="9"/>
  <c r="B1158" i="9"/>
  <c r="D1158" i="9"/>
  <c r="B1159" i="9"/>
  <c r="D1159" i="9"/>
  <c r="B1160" i="9"/>
  <c r="D1160" i="9"/>
  <c r="B1161" i="9"/>
  <c r="D1161" i="9"/>
  <c r="B1162" i="9"/>
  <c r="D1162" i="9"/>
  <c r="B1163" i="9"/>
  <c r="D1163" i="9"/>
  <c r="B1164" i="9"/>
  <c r="D1164" i="9"/>
  <c r="B1165" i="9"/>
  <c r="D1165" i="9"/>
  <c r="B1166" i="9"/>
  <c r="D1166" i="9"/>
  <c r="B1167" i="9"/>
  <c r="D1167" i="9"/>
  <c r="B1168" i="9"/>
  <c r="D1168" i="9"/>
  <c r="B1169" i="9"/>
  <c r="D1169" i="9"/>
  <c r="B1170" i="9"/>
  <c r="D1170" i="9"/>
  <c r="B1171" i="9"/>
  <c r="D1171" i="9"/>
  <c r="B1172" i="9"/>
  <c r="D1172" i="9"/>
  <c r="B1173" i="9"/>
  <c r="D1173" i="9"/>
  <c r="B1174" i="9"/>
  <c r="D1174" i="9"/>
  <c r="B1175" i="9"/>
  <c r="D1175" i="9"/>
  <c r="B1176" i="9"/>
  <c r="D1176" i="9"/>
  <c r="B1177" i="9"/>
  <c r="D1177" i="9"/>
  <c r="B1178" i="9"/>
  <c r="D1178" i="9"/>
  <c r="B1179" i="9"/>
  <c r="D1179" i="9"/>
  <c r="B1180" i="9"/>
  <c r="D1180" i="9"/>
  <c r="B1181" i="9"/>
  <c r="D1181" i="9"/>
  <c r="B1182" i="9"/>
  <c r="D1182" i="9"/>
  <c r="B1183" i="9"/>
  <c r="D1183" i="9"/>
  <c r="B1184" i="9"/>
  <c r="D1184" i="9"/>
  <c r="B1185" i="9"/>
  <c r="D1185" i="9"/>
  <c r="B1186" i="9"/>
  <c r="D1186" i="9"/>
  <c r="B1187" i="9"/>
  <c r="D1187" i="9"/>
  <c r="B1188" i="9"/>
  <c r="D1188" i="9"/>
  <c r="B1189" i="9"/>
  <c r="D1189" i="9"/>
  <c r="B1190" i="9"/>
  <c r="D1190" i="9"/>
  <c r="B1191" i="9"/>
  <c r="D1191" i="9"/>
  <c r="B1192" i="9"/>
  <c r="D1192" i="9"/>
  <c r="B1193" i="9"/>
  <c r="D1193" i="9"/>
  <c r="B1194" i="9"/>
  <c r="D1194" i="9"/>
  <c r="B1195" i="9"/>
  <c r="D1195" i="9"/>
  <c r="B1196" i="9"/>
  <c r="D1196" i="9"/>
  <c r="B1197" i="9"/>
  <c r="D1197" i="9"/>
  <c r="B1198" i="9"/>
  <c r="D1198" i="9"/>
  <c r="B1199" i="9"/>
  <c r="D1199" i="9"/>
  <c r="B1200" i="9"/>
  <c r="D1200" i="9"/>
  <c r="B1201" i="9"/>
  <c r="D1201" i="9"/>
  <c r="B1202" i="9"/>
  <c r="D1202" i="9"/>
  <c r="B1203" i="9"/>
  <c r="D1203" i="9"/>
  <c r="B1204" i="9"/>
  <c r="D1204" i="9"/>
  <c r="B1205" i="9"/>
  <c r="D1205" i="9"/>
  <c r="B1206" i="9"/>
  <c r="D1206" i="9"/>
  <c r="B1207" i="9"/>
  <c r="D1207" i="9"/>
  <c r="B1208" i="9"/>
  <c r="D1208" i="9"/>
  <c r="B1209" i="9"/>
  <c r="D1209" i="9"/>
  <c r="B1210" i="9"/>
  <c r="D1210" i="9"/>
  <c r="B1211" i="9"/>
  <c r="D1211" i="9"/>
  <c r="B1212" i="9"/>
  <c r="D1212" i="9"/>
  <c r="B1213" i="9"/>
  <c r="D1213" i="9"/>
  <c r="B1214" i="9"/>
  <c r="D1214" i="9"/>
  <c r="B1215" i="9"/>
  <c r="D1215" i="9"/>
  <c r="B1216" i="9"/>
  <c r="D1216" i="9"/>
  <c r="B1217" i="9"/>
  <c r="D1217" i="9"/>
  <c r="B1218" i="9"/>
  <c r="D1218" i="9"/>
  <c r="B1219" i="9"/>
  <c r="D1219" i="9"/>
  <c r="B1220" i="9"/>
  <c r="D1220" i="9"/>
  <c r="B1221" i="9"/>
  <c r="D1221" i="9"/>
  <c r="B1222" i="9"/>
  <c r="D1222" i="9"/>
  <c r="B1223" i="9"/>
  <c r="D1223" i="9"/>
  <c r="B1224" i="9"/>
  <c r="D1224" i="9"/>
  <c r="B1225" i="9"/>
  <c r="D1225" i="9"/>
  <c r="B1226" i="9"/>
  <c r="D1226" i="9"/>
  <c r="B1227" i="9"/>
  <c r="D1227" i="9"/>
  <c r="B1228" i="9"/>
  <c r="D1228" i="9"/>
  <c r="B1229" i="9"/>
  <c r="D1229" i="9"/>
  <c r="B1230" i="9"/>
  <c r="D1230" i="9"/>
  <c r="B1231" i="9"/>
  <c r="D1231" i="9"/>
  <c r="B1232" i="9"/>
  <c r="D1232" i="9"/>
  <c r="B1233" i="9"/>
  <c r="D1233" i="9"/>
  <c r="B1234" i="9"/>
  <c r="D1234" i="9"/>
  <c r="B1235" i="9"/>
  <c r="D1235" i="9"/>
  <c r="B1236" i="9"/>
  <c r="D1236" i="9"/>
  <c r="B1237" i="9"/>
  <c r="D1237" i="9"/>
  <c r="B1238" i="9"/>
  <c r="D1238" i="9"/>
  <c r="B1239" i="9"/>
  <c r="D1239" i="9"/>
  <c r="B1240" i="9"/>
  <c r="D1240" i="9"/>
  <c r="B1241" i="9"/>
  <c r="D1241" i="9"/>
  <c r="B1242" i="9"/>
  <c r="D1242" i="9"/>
  <c r="B1243" i="9"/>
  <c r="D1243" i="9"/>
  <c r="B1244" i="9"/>
  <c r="D1244" i="9"/>
  <c r="B1245" i="9"/>
  <c r="D1245" i="9"/>
  <c r="B1246" i="9"/>
  <c r="D1246" i="9"/>
  <c r="B1247" i="9"/>
  <c r="D1247" i="9"/>
  <c r="B1248" i="9"/>
  <c r="D1248" i="9"/>
  <c r="B1249" i="9"/>
  <c r="D1249" i="9"/>
  <c r="B1250" i="9"/>
  <c r="D1250" i="9"/>
  <c r="B1251" i="9"/>
  <c r="D1251" i="9"/>
  <c r="B1252" i="9"/>
  <c r="D1252" i="9"/>
  <c r="B1253" i="9"/>
  <c r="D1253" i="9"/>
  <c r="B1254" i="9"/>
  <c r="D1254" i="9"/>
  <c r="B1255" i="9"/>
  <c r="D1255" i="9"/>
  <c r="B1256" i="9"/>
  <c r="D1256" i="9"/>
  <c r="B1257" i="9"/>
  <c r="D1257" i="9"/>
  <c r="B1258" i="9"/>
  <c r="D1258" i="9"/>
  <c r="B1259" i="9"/>
  <c r="D1259" i="9"/>
  <c r="B1260" i="9"/>
  <c r="D1260" i="9"/>
  <c r="B1261" i="9"/>
  <c r="D1261" i="9"/>
  <c r="B1262" i="9"/>
  <c r="D1262" i="9"/>
  <c r="B1263" i="9"/>
  <c r="D1263" i="9"/>
  <c r="B1264" i="9"/>
  <c r="D1264" i="9"/>
  <c r="B1265" i="9"/>
  <c r="D1265" i="9"/>
  <c r="B1266" i="9"/>
  <c r="D1266" i="9"/>
  <c r="B1267" i="9"/>
  <c r="D1267" i="9"/>
  <c r="B1268" i="9"/>
  <c r="D1268" i="9"/>
  <c r="B1269" i="9"/>
  <c r="D1269" i="9"/>
  <c r="B1270" i="9"/>
  <c r="D1270" i="9"/>
  <c r="B1271" i="9"/>
  <c r="D1271" i="9"/>
  <c r="B1272" i="9"/>
  <c r="D1272" i="9"/>
  <c r="B1273" i="9"/>
  <c r="D1273" i="9"/>
  <c r="B1283" i="9"/>
  <c r="D1283" i="9"/>
  <c r="B1591" i="9"/>
  <c r="D1591" i="9"/>
  <c r="B1592" i="9"/>
  <c r="D1592" i="9"/>
  <c r="B1593" i="9"/>
  <c r="D1593" i="9"/>
  <c r="B1594" i="9"/>
  <c r="D1594" i="9"/>
  <c r="B1595" i="9"/>
  <c r="D1595" i="9"/>
  <c r="B1596" i="9"/>
  <c r="D1596" i="9"/>
  <c r="B1627" i="9"/>
  <c r="D1627" i="9"/>
  <c r="B1628" i="9"/>
  <c r="D1628" i="9"/>
  <c r="B1629" i="9"/>
  <c r="D1629" i="9"/>
  <c r="B1630" i="9"/>
  <c r="D1630" i="9"/>
  <c r="B1631" i="9"/>
  <c r="D1631" i="9"/>
  <c r="B1632" i="9"/>
  <c r="D1632" i="9"/>
  <c r="B1633" i="9"/>
  <c r="D1633" i="9"/>
  <c r="B1634" i="9"/>
  <c r="D1634" i="9"/>
  <c r="B958" i="9"/>
  <c r="D958" i="9"/>
  <c r="F47" i="1"/>
  <c r="F12" i="10"/>
  <c r="F68" i="10"/>
  <c r="F67" i="10"/>
  <c r="F66" i="10"/>
  <c r="F64" i="10"/>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2" i="10"/>
  <c r="F21" i="10"/>
  <c r="F20" i="10"/>
  <c r="F19" i="10"/>
  <c r="F18" i="10"/>
  <c r="F17" i="10"/>
  <c r="F16" i="10"/>
  <c r="F23" i="10" l="1"/>
  <c r="B962" i="12"/>
  <c r="B961" i="12"/>
  <c r="B959" i="12"/>
  <c r="B958" i="12"/>
  <c r="B957" i="12"/>
  <c r="B956" i="12"/>
  <c r="B955" i="12"/>
  <c r="B954" i="12"/>
  <c r="B953" i="12"/>
  <c r="B952" i="12"/>
  <c r="B951" i="12"/>
  <c r="B950" i="12"/>
  <c r="B949" i="12"/>
  <c r="B948" i="12"/>
  <c r="B946" i="12"/>
  <c r="B945" i="12"/>
  <c r="B944" i="12"/>
  <c r="B943" i="12"/>
  <c r="B924" i="12"/>
  <c r="B922" i="12"/>
  <c r="B921" i="12"/>
  <c r="B919" i="12"/>
  <c r="B918" i="12"/>
  <c r="B917" i="12"/>
  <c r="B916" i="12"/>
  <c r="B915" i="12"/>
  <c r="B914" i="12"/>
  <c r="B913" i="12"/>
  <c r="B912" i="12"/>
  <c r="B911" i="12"/>
  <c r="B910" i="12"/>
  <c r="B909" i="12"/>
  <c r="B908" i="12"/>
  <c r="B907" i="12"/>
  <c r="B906" i="12"/>
  <c r="B905" i="12"/>
  <c r="B904" i="12"/>
  <c r="B903" i="12"/>
  <c r="B902" i="12"/>
  <c r="B901" i="12"/>
  <c r="B900" i="12"/>
  <c r="B899" i="12"/>
  <c r="B898" i="12"/>
  <c r="B897" i="12"/>
  <c r="B896" i="12"/>
  <c r="B894" i="12"/>
  <c r="B893" i="12"/>
  <c r="B892" i="12"/>
  <c r="B891" i="12"/>
  <c r="B890" i="12"/>
  <c r="B889" i="12"/>
  <c r="B888" i="12"/>
  <c r="B887" i="12"/>
  <c r="B886" i="12"/>
  <c r="B885" i="12"/>
  <c r="B884" i="12"/>
  <c r="B883" i="12"/>
  <c r="B882" i="12"/>
  <c r="B881" i="12"/>
  <c r="B879" i="12"/>
  <c r="B878" i="12"/>
  <c r="B877" i="12"/>
  <c r="B876" i="12"/>
  <c r="B875" i="12"/>
  <c r="B874" i="12"/>
  <c r="B873" i="12"/>
  <c r="B872" i="12"/>
  <c r="B871" i="12"/>
  <c r="B870" i="12"/>
  <c r="B869" i="12"/>
  <c r="B868" i="12"/>
  <c r="B867" i="12"/>
  <c r="B866" i="12"/>
  <c r="B865" i="12"/>
  <c r="B864" i="12"/>
  <c r="B863" i="12"/>
  <c r="B862" i="12"/>
  <c r="B860" i="12"/>
  <c r="B861" i="12"/>
  <c r="B858" i="12"/>
  <c r="B856" i="12"/>
  <c r="B843" i="12"/>
  <c r="B842" i="12"/>
  <c r="B841" i="12"/>
  <c r="B840" i="12"/>
  <c r="B839" i="12"/>
  <c r="B838" i="12"/>
  <c r="B837" i="12"/>
  <c r="B836" i="12"/>
  <c r="B835" i="12"/>
  <c r="B834" i="12"/>
  <c r="B833" i="12"/>
  <c r="B832" i="12"/>
  <c r="B831" i="12"/>
  <c r="B830" i="12"/>
  <c r="B829" i="12"/>
  <c r="B828" i="12"/>
  <c r="B827" i="12"/>
  <c r="B825" i="12"/>
  <c r="B824" i="12"/>
  <c r="B823" i="12"/>
  <c r="B822" i="12"/>
  <c r="B821" i="12"/>
  <c r="B820" i="12"/>
  <c r="B819" i="12"/>
  <c r="B818" i="12"/>
  <c r="B817" i="12"/>
  <c r="B815" i="12"/>
  <c r="B814" i="12"/>
  <c r="B813" i="12"/>
  <c r="B812" i="12"/>
  <c r="B811" i="12"/>
  <c r="B810" i="12"/>
  <c r="B809" i="12"/>
  <c r="B808" i="12"/>
  <c r="B807" i="12"/>
  <c r="B806" i="12"/>
  <c r="B805" i="12"/>
  <c r="B804" i="12"/>
  <c r="B803" i="12"/>
  <c r="B802" i="12"/>
  <c r="B801" i="12"/>
  <c r="B800" i="12"/>
  <c r="B799" i="12"/>
  <c r="B798" i="12"/>
  <c r="B797" i="12"/>
  <c r="B796" i="12"/>
  <c r="B795" i="12"/>
  <c r="B794" i="12"/>
  <c r="B786" i="12"/>
  <c r="B785" i="12"/>
  <c r="B784" i="12"/>
  <c r="B783" i="12"/>
  <c r="B782" i="12"/>
  <c r="B781" i="12"/>
  <c r="B780" i="12"/>
  <c r="B779" i="12"/>
  <c r="B778" i="12"/>
  <c r="B777" i="12"/>
  <c r="B776" i="12"/>
  <c r="B775" i="12"/>
  <c r="B774" i="12"/>
  <c r="B773" i="12"/>
  <c r="B772" i="12"/>
  <c r="B771" i="12"/>
  <c r="B770" i="12"/>
  <c r="B769" i="12"/>
  <c r="B768" i="12"/>
  <c r="B767" i="12"/>
  <c r="B766" i="12"/>
  <c r="B765" i="12"/>
  <c r="B763" i="12"/>
  <c r="B762" i="12"/>
  <c r="B761" i="12"/>
  <c r="B760" i="12"/>
  <c r="B759" i="12"/>
  <c r="B758" i="12"/>
  <c r="B757" i="12"/>
  <c r="B756" i="12"/>
  <c r="B755" i="12"/>
  <c r="B754" i="12"/>
  <c r="B753" i="12"/>
  <c r="B752" i="12"/>
  <c r="B751" i="12"/>
  <c r="B750" i="12"/>
  <c r="B749" i="12"/>
  <c r="B748" i="12"/>
  <c r="B747" i="12"/>
  <c r="B746" i="12"/>
  <c r="B745" i="12"/>
  <c r="B744" i="12"/>
  <c r="B743" i="12"/>
  <c r="B742" i="12"/>
  <c r="B741" i="12"/>
  <c r="B740" i="12"/>
  <c r="B739" i="12"/>
  <c r="B738" i="12"/>
  <c r="B737" i="12"/>
  <c r="B736" i="12"/>
  <c r="B735" i="12"/>
  <c r="B734" i="12"/>
  <c r="B733" i="12"/>
  <c r="B732" i="12"/>
  <c r="B731" i="12"/>
  <c r="B730" i="12"/>
  <c r="B729" i="12"/>
  <c r="B728" i="12"/>
  <c r="B727" i="12"/>
  <c r="B726" i="12"/>
  <c r="B725" i="12"/>
  <c r="B724" i="12"/>
  <c r="B723" i="12"/>
  <c r="B722" i="12"/>
  <c r="B721" i="12"/>
  <c r="B720" i="12"/>
  <c r="B719" i="12"/>
  <c r="B718" i="12"/>
  <c r="B717" i="12"/>
  <c r="B716" i="12"/>
  <c r="B715" i="12"/>
  <c r="B714" i="12"/>
  <c r="B713" i="12"/>
  <c r="B712" i="12"/>
  <c r="B711" i="12"/>
  <c r="B710" i="12"/>
  <c r="B709" i="12"/>
  <c r="B708" i="12"/>
  <c r="B707" i="12"/>
  <c r="B706" i="12"/>
  <c r="B705" i="12"/>
  <c r="B704" i="12"/>
  <c r="B703" i="12"/>
  <c r="B702" i="12"/>
  <c r="B701" i="12"/>
  <c r="B700" i="12"/>
  <c r="B699" i="12"/>
  <c r="B698" i="12"/>
  <c r="B697" i="12"/>
  <c r="B696" i="12"/>
  <c r="B695" i="12"/>
  <c r="B694" i="12"/>
  <c r="B693" i="12"/>
  <c r="B692" i="12"/>
  <c r="B691" i="12"/>
  <c r="B690" i="12"/>
  <c r="B689" i="12"/>
  <c r="B688" i="12"/>
  <c r="B687" i="12"/>
  <c r="B686" i="12"/>
  <c r="B685" i="12"/>
  <c r="B684" i="12"/>
  <c r="B683" i="12"/>
  <c r="B682" i="12"/>
  <c r="B681" i="12"/>
  <c r="B680" i="12"/>
  <c r="B679" i="12"/>
  <c r="B678" i="12"/>
  <c r="B677" i="12"/>
  <c r="B676" i="12"/>
  <c r="B675" i="12"/>
  <c r="B674" i="12"/>
  <c r="B673" i="12"/>
  <c r="B672" i="12"/>
  <c r="B671" i="12"/>
  <c r="B670" i="12"/>
  <c r="B669" i="12"/>
  <c r="B668" i="12"/>
  <c r="B667" i="12"/>
  <c r="B666" i="12"/>
  <c r="B664" i="12"/>
  <c r="B663" i="12"/>
  <c r="B662" i="12"/>
  <c r="B661" i="12"/>
  <c r="B660" i="12"/>
  <c r="B659" i="12"/>
  <c r="B658" i="12"/>
  <c r="B657" i="12"/>
  <c r="B656" i="12"/>
  <c r="B655" i="12"/>
  <c r="B654" i="12"/>
  <c r="B653" i="12"/>
  <c r="B652" i="12"/>
  <c r="B651" i="12"/>
  <c r="B650" i="12"/>
  <c r="B649" i="12"/>
  <c r="B648" i="12"/>
  <c r="B647" i="12"/>
  <c r="B646" i="12"/>
  <c r="B645" i="12"/>
  <c r="B644" i="12"/>
  <c r="B643" i="12"/>
  <c r="B642" i="12"/>
  <c r="B641" i="12"/>
  <c r="B640" i="12"/>
  <c r="B639" i="12"/>
  <c r="B638" i="12"/>
  <c r="B637" i="12"/>
  <c r="B636" i="12"/>
  <c r="B635" i="12"/>
  <c r="B634" i="12"/>
  <c r="B633" i="12"/>
  <c r="B632" i="12"/>
  <c r="B631" i="12"/>
  <c r="B630" i="12"/>
  <c r="B629" i="12"/>
  <c r="B628" i="12"/>
  <c r="B627" i="12"/>
  <c r="B626" i="12"/>
  <c r="B625" i="12"/>
  <c r="B624" i="12"/>
  <c r="B623" i="12"/>
  <c r="B622" i="12"/>
  <c r="B621" i="12"/>
  <c r="B616" i="12"/>
  <c r="B619" i="12"/>
  <c r="B618" i="12"/>
  <c r="B617" i="12"/>
  <c r="B614" i="12"/>
  <c r="B613" i="12"/>
  <c r="B612" i="12"/>
  <c r="B611" i="12"/>
  <c r="B610" i="12"/>
  <c r="B609" i="12"/>
  <c r="B608" i="12"/>
  <c r="B606" i="12"/>
  <c r="B604" i="12"/>
  <c r="B603" i="12"/>
  <c r="B602" i="12"/>
  <c r="B600" i="12"/>
  <c r="B599" i="12"/>
  <c r="B598" i="12"/>
  <c r="B596" i="12"/>
  <c r="B594" i="12"/>
  <c r="B593" i="12"/>
  <c r="B592" i="12"/>
  <c r="B591" i="12"/>
  <c r="B590" i="12"/>
  <c r="B589" i="12"/>
  <c r="B588" i="12"/>
  <c r="B587" i="12"/>
  <c r="B586" i="12"/>
  <c r="B585" i="12"/>
  <c r="B584" i="12"/>
  <c r="B583" i="12"/>
  <c r="B582" i="12"/>
  <c r="B581" i="12"/>
  <c r="B580" i="12"/>
  <c r="B579" i="12"/>
  <c r="B578" i="12"/>
  <c r="B577" i="12"/>
  <c r="B576" i="12"/>
  <c r="B575" i="12"/>
  <c r="B574" i="12"/>
  <c r="B573" i="12"/>
  <c r="B572" i="12"/>
  <c r="B571" i="12"/>
  <c r="B570" i="12"/>
  <c r="B569" i="12"/>
  <c r="B568" i="12"/>
  <c r="B567" i="12"/>
  <c r="B566" i="12"/>
  <c r="B565" i="12"/>
  <c r="B564" i="12"/>
  <c r="B563" i="12"/>
  <c r="B562" i="12"/>
  <c r="B561" i="12"/>
  <c r="B560" i="12"/>
  <c r="B559" i="12"/>
  <c r="B558" i="12"/>
  <c r="B557" i="12"/>
  <c r="B556" i="12"/>
  <c r="B555" i="12"/>
  <c r="B554" i="12"/>
  <c r="B553" i="12"/>
  <c r="B552" i="12"/>
  <c r="B551" i="12"/>
  <c r="B550" i="12"/>
  <c r="B549" i="12"/>
  <c r="B548" i="12"/>
  <c r="B463" i="12"/>
  <c r="B546" i="12"/>
  <c r="B545" i="12"/>
  <c r="B544" i="12"/>
  <c r="B543" i="12"/>
  <c r="B542" i="12"/>
  <c r="B541" i="12"/>
  <c r="B540" i="12"/>
  <c r="B539" i="12"/>
  <c r="B538" i="12"/>
  <c r="B537" i="12"/>
  <c r="B536" i="12"/>
  <c r="B535" i="12"/>
  <c r="B534" i="12"/>
  <c r="B533" i="12"/>
  <c r="B532" i="12"/>
  <c r="B531" i="12"/>
  <c r="B530" i="12"/>
  <c r="B529" i="12"/>
  <c r="B528" i="12"/>
  <c r="B527" i="12"/>
  <c r="B526" i="12"/>
  <c r="B525" i="12"/>
  <c r="B524" i="12"/>
  <c r="B523" i="12"/>
  <c r="B522" i="12"/>
  <c r="B521" i="12"/>
  <c r="B520" i="12"/>
  <c r="B519" i="12"/>
  <c r="B518" i="12"/>
  <c r="B517" i="12"/>
  <c r="B516" i="12"/>
  <c r="B515" i="12"/>
  <c r="B514" i="12"/>
  <c r="B513" i="12"/>
  <c r="B512" i="12"/>
  <c r="B511" i="12"/>
  <c r="B510" i="12"/>
  <c r="B509" i="12"/>
  <c r="B508" i="12"/>
  <c r="B507" i="12"/>
  <c r="B506" i="12"/>
  <c r="B505" i="12"/>
  <c r="B504" i="12"/>
  <c r="B503" i="12"/>
  <c r="B502" i="12"/>
  <c r="B501" i="12"/>
  <c r="B500" i="12"/>
  <c r="B499" i="12"/>
  <c r="B498" i="12"/>
  <c r="B497" i="12"/>
  <c r="B496" i="12"/>
  <c r="B495" i="12"/>
  <c r="B494" i="12"/>
  <c r="B493" i="12"/>
  <c r="B492" i="12"/>
  <c r="B491" i="12"/>
  <c r="B490" i="12"/>
  <c r="B489" i="12"/>
  <c r="B488" i="12"/>
  <c r="B487" i="12"/>
  <c r="B486" i="12"/>
  <c r="B485" i="12"/>
  <c r="B484" i="12"/>
  <c r="B483" i="12"/>
  <c r="B482" i="12"/>
  <c r="B481" i="12"/>
  <c r="B480" i="12"/>
  <c r="B479" i="12"/>
  <c r="B478" i="12"/>
  <c r="B477" i="12"/>
  <c r="B476" i="12"/>
  <c r="B475" i="12"/>
  <c r="B474" i="12"/>
  <c r="B473" i="12"/>
  <c r="B472" i="12"/>
  <c r="B471" i="12"/>
  <c r="B470" i="12"/>
  <c r="B469" i="12"/>
  <c r="B468" i="12"/>
  <c r="B467" i="12"/>
  <c r="B466" i="12"/>
  <c r="B465" i="12"/>
  <c r="B464" i="12"/>
  <c r="B462" i="12"/>
  <c r="B460" i="12"/>
  <c r="B458" i="12"/>
  <c r="B457" i="12"/>
  <c r="B456" i="12"/>
  <c r="B455" i="12"/>
  <c r="B454" i="12"/>
  <c r="B453" i="12"/>
  <c r="B452" i="12"/>
  <c r="B451" i="12"/>
  <c r="B450" i="12"/>
  <c r="B449" i="12"/>
  <c r="B448" i="12"/>
  <c r="B447" i="12"/>
  <c r="B446" i="12"/>
  <c r="B445" i="12"/>
  <c r="B444" i="12"/>
  <c r="B443" i="12"/>
  <c r="B442" i="12"/>
  <c r="B441" i="12"/>
  <c r="B440" i="12"/>
  <c r="B439" i="12"/>
  <c r="B438" i="12"/>
  <c r="B437" i="12"/>
  <c r="B436" i="12"/>
  <c r="B435" i="12"/>
  <c r="B434" i="12"/>
  <c r="B433" i="12"/>
  <c r="B432" i="12"/>
  <c r="B431" i="12"/>
  <c r="B430" i="12"/>
  <c r="B429" i="12"/>
  <c r="B428" i="12"/>
  <c r="B427" i="12"/>
  <c r="B426" i="12"/>
  <c r="B425" i="12"/>
  <c r="B423" i="12"/>
  <c r="B422" i="12"/>
  <c r="B421" i="12"/>
  <c r="B420" i="12"/>
  <c r="B419" i="12"/>
  <c r="B417" i="12"/>
  <c r="B416" i="12"/>
  <c r="B415" i="12"/>
  <c r="B414" i="12"/>
  <c r="B413" i="12"/>
  <c r="B412" i="12"/>
  <c r="B411" i="12"/>
  <c r="B410" i="12"/>
  <c r="B409" i="12"/>
  <c r="B408" i="12"/>
  <c r="B407" i="12"/>
  <c r="B406" i="12"/>
  <c r="B405" i="12"/>
  <c r="B359" i="12"/>
  <c r="B358" i="12"/>
  <c r="B357" i="12"/>
  <c r="B356" i="12"/>
  <c r="B355" i="12"/>
  <c r="B354" i="12"/>
  <c r="B353" i="12"/>
  <c r="B352" i="12"/>
  <c r="B351" i="12"/>
  <c r="B350" i="12"/>
  <c r="B348" i="12"/>
  <c r="B347" i="12"/>
  <c r="B346" i="12"/>
  <c r="B345" i="12"/>
  <c r="B344" i="12"/>
  <c r="B343" i="12"/>
  <c r="B342" i="12"/>
  <c r="B341" i="12"/>
  <c r="B340" i="12"/>
  <c r="B339" i="12"/>
  <c r="B338" i="12"/>
  <c r="B337" i="12"/>
  <c r="B336" i="12"/>
  <c r="B335" i="12"/>
  <c r="B334" i="12"/>
  <c r="B333" i="12"/>
  <c r="B325" i="12"/>
  <c r="B324" i="12"/>
  <c r="B323" i="12"/>
  <c r="B322" i="12"/>
  <c r="B321" i="12"/>
  <c r="B320" i="12"/>
  <c r="B319" i="12"/>
  <c r="B318" i="12"/>
  <c r="B317" i="12"/>
  <c r="B316" i="12"/>
  <c r="B314" i="12"/>
  <c r="B315" i="12"/>
  <c r="B312" i="12"/>
  <c r="B311" i="12"/>
  <c r="B310" i="12"/>
  <c r="B309" i="12"/>
  <c r="B308" i="12"/>
  <c r="B307" i="12"/>
  <c r="B306" i="12"/>
  <c r="B305" i="12"/>
  <c r="B303" i="12"/>
  <c r="B302" i="12"/>
  <c r="B301" i="12"/>
  <c r="B300" i="12"/>
  <c r="B298" i="12"/>
  <c r="B297" i="12"/>
  <c r="B296" i="12"/>
  <c r="B295" i="12"/>
  <c r="B294" i="12"/>
  <c r="B292" i="12"/>
  <c r="B291" i="12"/>
  <c r="B290" i="12"/>
  <c r="B289" i="12"/>
  <c r="B288" i="12"/>
  <c r="B287" i="12"/>
  <c r="B286" i="12"/>
  <c r="B285" i="12"/>
  <c r="B284" i="12"/>
  <c r="B283" i="12"/>
  <c r="B282" i="12"/>
  <c r="B281" i="12"/>
  <c r="B280" i="12"/>
  <c r="B279" i="12"/>
  <c r="B278" i="12"/>
  <c r="B277" i="12"/>
  <c r="B276" i="12"/>
  <c r="B275" i="12"/>
  <c r="B274" i="12"/>
  <c r="B273" i="12"/>
  <c r="B272" i="12"/>
  <c r="B271" i="12"/>
  <c r="B270" i="12"/>
  <c r="B269" i="12"/>
  <c r="B268" i="12"/>
  <c r="B267" i="12"/>
  <c r="B266" i="12"/>
  <c r="B265" i="12"/>
  <c r="B264" i="12"/>
  <c r="B263" i="12"/>
  <c r="B262" i="12"/>
  <c r="B261" i="12"/>
  <c r="B260" i="12"/>
  <c r="B259" i="12"/>
  <c r="B258" i="12"/>
  <c r="B257" i="12"/>
  <c r="B256" i="12"/>
  <c r="B255" i="12"/>
  <c r="B254" i="12"/>
  <c r="B253" i="12"/>
  <c r="B252" i="12"/>
  <c r="B251" i="12"/>
  <c r="B250" i="12"/>
  <c r="B249" i="12"/>
  <c r="B248" i="12"/>
  <c r="B247" i="12"/>
  <c r="B246" i="12"/>
  <c r="B245" i="12"/>
  <c r="B244" i="12"/>
  <c r="B243" i="12"/>
  <c r="B242" i="12"/>
  <c r="B241" i="12"/>
  <c r="B240" i="12"/>
  <c r="B217" i="12"/>
  <c r="B238" i="12"/>
  <c r="B237" i="12"/>
  <c r="B236" i="12"/>
  <c r="B235" i="12"/>
  <c r="B234" i="12"/>
  <c r="B233" i="12"/>
  <c r="B232" i="12"/>
  <c r="B231" i="12"/>
  <c r="B230" i="12"/>
  <c r="B229" i="12"/>
  <c r="B228" i="12"/>
  <c r="B227" i="12"/>
  <c r="B226" i="12"/>
  <c r="B225" i="12"/>
  <c r="B224" i="12"/>
  <c r="B223" i="12"/>
  <c r="B222" i="12"/>
  <c r="B221" i="12"/>
  <c r="B220" i="12"/>
  <c r="B219" i="12"/>
  <c r="B218" i="12"/>
  <c r="B215" i="12"/>
  <c r="B214" i="12"/>
  <c r="B213" i="12"/>
  <c r="B212" i="12"/>
  <c r="B211" i="12"/>
  <c r="B210" i="12"/>
  <c r="B209" i="12"/>
  <c r="B208" i="12"/>
  <c r="B207" i="12"/>
  <c r="B206" i="12"/>
  <c r="B205" i="12"/>
  <c r="B204" i="12"/>
  <c r="B203" i="12"/>
  <c r="B202" i="12"/>
  <c r="B201" i="12"/>
  <c r="B200" i="12"/>
  <c r="B199" i="12"/>
  <c r="B198" i="12"/>
  <c r="B197" i="12"/>
  <c r="B196" i="12"/>
  <c r="B195" i="12"/>
  <c r="B194" i="12"/>
  <c r="B193" i="12"/>
  <c r="B192" i="12"/>
  <c r="B191" i="12"/>
  <c r="B190" i="12"/>
  <c r="B188" i="12"/>
  <c r="B187" i="12"/>
  <c r="B186" i="12"/>
  <c r="B185" i="12"/>
  <c r="B184" i="12"/>
  <c r="B183" i="12"/>
  <c r="B182" i="12"/>
  <c r="B181" i="12"/>
  <c r="B180" i="12"/>
  <c r="B179" i="12"/>
  <c r="B178" i="12"/>
  <c r="B177" i="12"/>
  <c r="B176" i="12"/>
  <c r="B175" i="12"/>
  <c r="B174" i="12"/>
  <c r="B173" i="12"/>
  <c r="B172" i="12"/>
  <c r="B171" i="12"/>
  <c r="B170" i="12"/>
  <c r="B169" i="12"/>
  <c r="B168" i="12"/>
  <c r="B167" i="12"/>
  <c r="B166" i="12"/>
  <c r="B165" i="12"/>
  <c r="B164" i="12"/>
  <c r="B163" i="12"/>
  <c r="B162" i="12"/>
  <c r="B161" i="12"/>
  <c r="B160" i="12"/>
  <c r="B159" i="12"/>
  <c r="B158" i="12"/>
  <c r="B157" i="12"/>
  <c r="B156" i="12"/>
  <c r="B155" i="12"/>
  <c r="B154" i="12"/>
  <c r="B153" i="12"/>
  <c r="B152" i="12"/>
  <c r="B150" i="12"/>
  <c r="B149" i="12"/>
  <c r="B148" i="12"/>
  <c r="B147" i="12"/>
  <c r="B146" i="12"/>
  <c r="B144" i="12"/>
  <c r="B142" i="12"/>
  <c r="B141" i="12"/>
  <c r="B140" i="12"/>
  <c r="B139" i="12"/>
  <c r="B138" i="12"/>
  <c r="B136" i="12"/>
  <c r="B135" i="12"/>
  <c r="B134" i="12"/>
  <c r="B133" i="12"/>
  <c r="B131" i="12"/>
  <c r="B130" i="12"/>
  <c r="B129" i="12"/>
  <c r="B127" i="12"/>
  <c r="B125" i="12"/>
  <c r="B124" i="12"/>
  <c r="B123" i="12"/>
  <c r="B121" i="12"/>
  <c r="B113" i="12"/>
  <c r="B112" i="12"/>
  <c r="B119" i="12"/>
  <c r="B118" i="12"/>
  <c r="B117" i="12"/>
  <c r="B116" i="12"/>
  <c r="B115" i="12"/>
  <c r="B111" i="12"/>
  <c r="B110" i="12"/>
  <c r="B109" i="12"/>
  <c r="B108" i="12"/>
  <c r="B107" i="12"/>
  <c r="B105" i="12"/>
  <c r="B104" i="12"/>
  <c r="B103" i="12"/>
  <c r="B102" i="12"/>
  <c r="B101" i="12"/>
  <c r="B100" i="12"/>
  <c r="B99" i="12"/>
  <c r="B98" i="12"/>
  <c r="B97" i="12"/>
  <c r="B96" i="12"/>
  <c r="B95" i="12"/>
  <c r="B94" i="12"/>
  <c r="B93" i="12"/>
  <c r="B92" i="12"/>
  <c r="B91" i="12"/>
  <c r="B90" i="12"/>
  <c r="B88" i="12"/>
  <c r="B87" i="12"/>
  <c r="B86" i="12"/>
  <c r="B85" i="12"/>
  <c r="B84" i="12"/>
  <c r="B83" i="12"/>
  <c r="B82" i="12"/>
  <c r="B81" i="12"/>
  <c r="B80" i="12"/>
  <c r="B61" i="12"/>
  <c r="B59" i="12"/>
  <c r="B58" i="12"/>
  <c r="B57" i="12"/>
  <c r="B56" i="12"/>
  <c r="B55" i="12"/>
  <c r="B54" i="12"/>
  <c r="B53" i="12"/>
  <c r="B52" i="12"/>
  <c r="B51" i="12"/>
  <c r="B50" i="12"/>
  <c r="B49" i="12"/>
  <c r="B48" i="12"/>
  <c r="B47" i="12"/>
  <c r="B46" i="12"/>
  <c r="B45" i="12"/>
  <c r="B44" i="12"/>
  <c r="B42" i="12"/>
  <c r="B41" i="12"/>
  <c r="B40" i="12"/>
  <c r="B39" i="12"/>
  <c r="B38" i="12"/>
  <c r="B37" i="12"/>
  <c r="B35" i="12"/>
  <c r="B34" i="12"/>
  <c r="B33" i="12"/>
  <c r="B32" i="12"/>
  <c r="B31" i="12"/>
  <c r="B30" i="12"/>
  <c r="B29" i="12"/>
  <c r="B28" i="12"/>
  <c r="B27" i="12"/>
  <c r="B26" i="12"/>
  <c r="B25" i="12"/>
  <c r="B24" i="12"/>
  <c r="B23" i="12"/>
  <c r="B22" i="12"/>
  <c r="B21" i="12"/>
  <c r="B20" i="12"/>
  <c r="B19" i="12"/>
  <c r="B18" i="12"/>
  <c r="B17" i="12"/>
  <c r="B16" i="12"/>
  <c r="B15" i="12"/>
  <c r="B14" i="12"/>
  <c r="B13" i="12"/>
  <c r="B12" i="12"/>
  <c r="B11" i="12"/>
  <c r="F13" i="10"/>
  <c r="B362" i="12"/>
  <c r="B403" i="12"/>
  <c r="B402" i="12"/>
  <c r="B401" i="12"/>
  <c r="B400" i="12"/>
  <c r="B399" i="12"/>
  <c r="B398" i="12"/>
  <c r="B397" i="12"/>
  <c r="B396" i="12"/>
  <c r="B395" i="12"/>
  <c r="B394" i="12"/>
  <c r="B393" i="12"/>
  <c r="B392" i="12"/>
  <c r="B391" i="12"/>
  <c r="B390" i="12"/>
  <c r="B389" i="12"/>
  <c r="B388" i="12"/>
  <c r="B387" i="12"/>
  <c r="B386" i="12"/>
  <c r="B385" i="12"/>
  <c r="B384" i="12"/>
  <c r="B383" i="12"/>
  <c r="B382" i="12"/>
  <c r="B381" i="12"/>
  <c r="B380" i="12"/>
  <c r="B379" i="12"/>
  <c r="B378" i="12"/>
  <c r="B377" i="12"/>
  <c r="B376" i="12"/>
  <c r="B375" i="12"/>
  <c r="B374" i="12"/>
  <c r="B373" i="12"/>
  <c r="B372" i="12"/>
  <c r="B371" i="12"/>
  <c r="B370" i="12"/>
  <c r="B369" i="12"/>
  <c r="B368" i="12"/>
  <c r="B367" i="12"/>
  <c r="B366" i="12"/>
  <c r="B365" i="12"/>
  <c r="B364" i="12"/>
  <c r="B363" i="12"/>
  <c r="B361" i="12"/>
  <c r="B331" i="12"/>
  <c r="B330" i="12"/>
  <c r="B329" i="12"/>
  <c r="B328" i="12"/>
  <c r="B327" i="12"/>
  <c r="B941" i="12"/>
  <c r="B940" i="12"/>
  <c r="B939" i="12"/>
  <c r="B938" i="12"/>
  <c r="B937" i="12"/>
  <c r="B936" i="12"/>
  <c r="B935" i="12"/>
  <c r="B934" i="12"/>
  <c r="B933" i="12"/>
  <c r="B932" i="12"/>
  <c r="B931" i="12"/>
  <c r="B930" i="12"/>
  <c r="B929" i="12"/>
  <c r="B928" i="12"/>
  <c r="B927" i="12"/>
  <c r="B926" i="12"/>
  <c r="B78" i="12"/>
  <c r="B77" i="12"/>
  <c r="B76" i="12"/>
  <c r="B75" i="12"/>
  <c r="B74" i="12"/>
  <c r="B73" i="12"/>
  <c r="B72" i="12"/>
  <c r="B71" i="12"/>
  <c r="B70" i="12"/>
  <c r="B69" i="12"/>
  <c r="B68" i="12"/>
  <c r="B67" i="12"/>
  <c r="B66" i="12"/>
  <c r="B65" i="12"/>
  <c r="B64" i="12"/>
  <c r="B63" i="12"/>
  <c r="F69" i="1" l="1"/>
  <c r="F149" i="1"/>
  <c r="F29" i="1"/>
  <c r="F153" i="1"/>
  <c r="F84" i="1"/>
  <c r="F82" i="1"/>
  <c r="F79" i="1"/>
  <c r="F73" i="1"/>
  <c r="F48" i="1"/>
  <c r="F38" i="1"/>
  <c r="F32" i="1"/>
  <c r="F22" i="1"/>
  <c r="F152" i="1"/>
  <c r="F98" i="1"/>
  <c r="F89" i="1"/>
  <c r="F88" i="1"/>
  <c r="F87" i="1"/>
  <c r="F83" i="1"/>
  <c r="F81" i="1"/>
  <c r="F80" i="1"/>
  <c r="F78" i="1"/>
  <c r="F77" i="1"/>
  <c r="F76" i="1"/>
  <c r="F72" i="1"/>
  <c r="F71" i="1"/>
  <c r="F70" i="1"/>
  <c r="F68" i="1"/>
  <c r="F67" i="1"/>
  <c r="F66" i="1"/>
  <c r="F62" i="1"/>
  <c r="F57" i="1"/>
  <c r="F55" i="1"/>
  <c r="F53" i="1"/>
  <c r="F45" i="1"/>
  <c r="F43" i="1"/>
  <c r="F40" i="1"/>
  <c r="F34" i="1"/>
  <c r="F33" i="1"/>
  <c r="F31" i="1"/>
  <c r="F28" i="1"/>
  <c r="F21" i="1"/>
  <c r="F13" i="1"/>
  <c r="F86" i="1"/>
  <c r="F156" i="1"/>
  <c r="F155" i="1"/>
  <c r="F154" i="1"/>
  <c r="F148"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7" i="1"/>
  <c r="F96" i="1"/>
  <c r="F95" i="1"/>
  <c r="F94" i="1"/>
  <c r="F90" i="1"/>
  <c r="F75" i="1"/>
  <c r="F74" i="1"/>
  <c r="F65" i="1"/>
  <c r="F63" i="1"/>
  <c r="F61" i="1"/>
  <c r="F60" i="1"/>
  <c r="F59" i="1"/>
  <c r="F58" i="1"/>
  <c r="F56" i="1"/>
  <c r="F54" i="1"/>
  <c r="F52" i="1"/>
  <c r="F51" i="1"/>
  <c r="F50" i="1"/>
  <c r="F49" i="1"/>
  <c r="F46" i="1"/>
  <c r="F44" i="1"/>
  <c r="F42" i="1"/>
  <c r="F41" i="1"/>
  <c r="F39" i="1"/>
  <c r="F37" i="1"/>
  <c r="F36" i="1"/>
  <c r="F35" i="1"/>
  <c r="F30" i="1"/>
  <c r="F27" i="1"/>
  <c r="F25" i="1"/>
  <c r="F24" i="1"/>
  <c r="F23" i="1"/>
  <c r="F20" i="1"/>
  <c r="F19" i="1"/>
  <c r="F18" i="1"/>
  <c r="F17" i="1"/>
  <c r="F16" i="1"/>
  <c r="F15" i="1"/>
  <c r="F151" i="1" l="1"/>
  <c r="F11" i="10" l="1"/>
  <c r="F15" i="10"/>
  <c r="S1019" i="11"/>
  <c r="E1015" i="11"/>
  <c r="E1014" i="11"/>
  <c r="E1013" i="11"/>
  <c r="E1010" i="11"/>
  <c r="E1009" i="11"/>
  <c r="E1008" i="11"/>
  <c r="E1007" i="11"/>
  <c r="E1006" i="11"/>
  <c r="E1005" i="11"/>
  <c r="E1004" i="11"/>
  <c r="E1003" i="11"/>
  <c r="E1002" i="11"/>
  <c r="E1001" i="11"/>
  <c r="E1000" i="11"/>
  <c r="E999" i="11"/>
  <c r="E998" i="11"/>
  <c r="E997" i="11"/>
  <c r="E996" i="11"/>
  <c r="E995" i="11"/>
  <c r="E994" i="11"/>
  <c r="E993" i="11"/>
  <c r="E992" i="11"/>
  <c r="E991" i="11"/>
  <c r="E990" i="11"/>
  <c r="E989" i="11"/>
  <c r="E986" i="11"/>
  <c r="E985" i="11"/>
  <c r="E984" i="11"/>
  <c r="E983" i="11"/>
  <c r="E982" i="11"/>
  <c r="E981" i="11"/>
  <c r="E978" i="11"/>
  <c r="E977" i="11"/>
  <c r="E976" i="11"/>
  <c r="E975" i="11"/>
  <c r="E974" i="11"/>
  <c r="E966" i="11"/>
  <c r="E965" i="11"/>
  <c r="E964" i="11"/>
  <c r="E963" i="11"/>
  <c r="E962" i="11"/>
  <c r="E961" i="11"/>
  <c r="E960" i="11"/>
  <c r="E959" i="11"/>
  <c r="E958" i="11"/>
  <c r="E957" i="11"/>
  <c r="E956" i="11"/>
  <c r="E955" i="11"/>
  <c r="E954" i="11"/>
  <c r="E953" i="11"/>
  <c r="E952" i="11"/>
  <c r="E951" i="11"/>
  <c r="E950" i="11"/>
  <c r="E949" i="11"/>
  <c r="E948" i="11"/>
  <c r="E947" i="11"/>
  <c r="E946" i="11"/>
  <c r="E945" i="11"/>
  <c r="E944" i="11"/>
  <c r="E943" i="11"/>
  <c r="E942" i="11"/>
  <c r="E941" i="11"/>
  <c r="E940" i="11"/>
  <c r="E939" i="11"/>
  <c r="E938" i="11"/>
  <c r="E937" i="11"/>
  <c r="E936" i="11"/>
  <c r="E935" i="11"/>
  <c r="E934" i="11"/>
  <c r="E933" i="11"/>
  <c r="E932" i="11"/>
  <c r="E931" i="11"/>
  <c r="E930" i="11"/>
  <c r="E929" i="11"/>
  <c r="E928" i="11"/>
  <c r="E927" i="11"/>
  <c r="E926" i="11"/>
  <c r="E925" i="11"/>
  <c r="E924" i="11"/>
  <c r="E923" i="11"/>
  <c r="E922" i="11"/>
  <c r="E921" i="11"/>
  <c r="E920" i="11"/>
  <c r="E919" i="11"/>
  <c r="E918" i="11"/>
  <c r="E917" i="11"/>
  <c r="E916" i="11"/>
  <c r="E915" i="11"/>
  <c r="E914" i="11"/>
  <c r="E913" i="11"/>
  <c r="E912" i="11"/>
  <c r="E911" i="11"/>
  <c r="E910" i="11"/>
  <c r="E909" i="11"/>
  <c r="E908" i="11"/>
  <c r="E907" i="11"/>
  <c r="E906" i="11"/>
  <c r="E905" i="11"/>
  <c r="E904" i="11"/>
  <c r="E903" i="11"/>
  <c r="E902" i="11"/>
  <c r="E901" i="11"/>
  <c r="E900" i="11"/>
  <c r="E899" i="11"/>
  <c r="E898" i="11"/>
  <c r="E897" i="11"/>
  <c r="E896" i="11"/>
  <c r="E895" i="11"/>
  <c r="E894" i="11"/>
  <c r="E893" i="11"/>
  <c r="E892" i="11"/>
  <c r="E891" i="11"/>
  <c r="E890" i="11"/>
  <c r="E889" i="11"/>
  <c r="E888" i="11"/>
  <c r="E887" i="11"/>
  <c r="E886" i="11"/>
  <c r="E885" i="11"/>
  <c r="E884" i="11"/>
  <c r="E883" i="11"/>
  <c r="E882" i="11"/>
  <c r="E881" i="11"/>
  <c r="E880" i="11"/>
  <c r="E879" i="11"/>
  <c r="E878" i="11"/>
  <c r="E877" i="11"/>
  <c r="E876" i="11"/>
  <c r="E875" i="11"/>
  <c r="E874" i="11"/>
  <c r="E871" i="11"/>
  <c r="E870" i="11"/>
  <c r="E869" i="11"/>
  <c r="E868" i="11"/>
  <c r="E867" i="11"/>
  <c r="E866" i="11"/>
  <c r="E865" i="11"/>
  <c r="E864" i="11"/>
  <c r="E863" i="11"/>
  <c r="E862" i="11"/>
  <c r="E861" i="11"/>
  <c r="E860" i="11"/>
  <c r="E859" i="11"/>
  <c r="E858" i="11"/>
  <c r="E857" i="11"/>
  <c r="E856" i="11"/>
  <c r="E855" i="11"/>
  <c r="E854" i="11"/>
  <c r="E853" i="11"/>
  <c r="E852" i="11"/>
  <c r="E851" i="11"/>
  <c r="E850" i="11"/>
  <c r="E849" i="11"/>
  <c r="E848" i="11"/>
  <c r="E847" i="11"/>
  <c r="E846" i="11"/>
  <c r="E845" i="11"/>
  <c r="E844" i="11"/>
  <c r="E843" i="11"/>
  <c r="E842" i="11"/>
  <c r="E841" i="11"/>
  <c r="E840" i="11"/>
  <c r="E839" i="11"/>
  <c r="E838" i="11"/>
  <c r="E837" i="11"/>
  <c r="E836" i="11"/>
  <c r="E835" i="11"/>
  <c r="E834" i="11"/>
  <c r="E833" i="11"/>
  <c r="E832" i="11"/>
  <c r="E831" i="11"/>
  <c r="E830" i="11"/>
  <c r="E829" i="11"/>
  <c r="E828" i="11"/>
  <c r="E827" i="11"/>
  <c r="E826" i="11"/>
  <c r="E825" i="11"/>
  <c r="E824" i="11"/>
  <c r="E823" i="11"/>
  <c r="E822" i="11"/>
  <c r="E821" i="11"/>
  <c r="E820" i="11"/>
  <c r="E819" i="11"/>
  <c r="E816" i="11"/>
  <c r="E815" i="11"/>
  <c r="E814" i="11"/>
  <c r="E813" i="11"/>
  <c r="E812" i="11"/>
  <c r="E811" i="11"/>
  <c r="E810" i="11"/>
  <c r="E809" i="11"/>
  <c r="E808" i="11"/>
  <c r="E807" i="11"/>
  <c r="E806" i="11"/>
  <c r="E803" i="11"/>
  <c r="E802" i="11"/>
  <c r="E801" i="11"/>
  <c r="E800" i="11"/>
  <c r="E799" i="11"/>
  <c r="E798" i="11"/>
  <c r="E797" i="11"/>
  <c r="E796" i="11"/>
  <c r="E795" i="11"/>
  <c r="E794" i="11"/>
  <c r="E793" i="11"/>
  <c r="E792" i="11"/>
  <c r="E791" i="11"/>
  <c r="E790" i="11"/>
  <c r="E789" i="11"/>
  <c r="E788" i="11"/>
  <c r="E787" i="11"/>
  <c r="E786" i="11"/>
  <c r="E785" i="11"/>
  <c r="E784" i="11"/>
  <c r="E783" i="11"/>
  <c r="E782" i="11"/>
  <c r="E779" i="11"/>
  <c r="E778" i="11"/>
  <c r="E777" i="11"/>
  <c r="E776" i="11"/>
  <c r="E775" i="11"/>
  <c r="E774" i="11"/>
  <c r="E773" i="11"/>
  <c r="E772" i="11"/>
  <c r="E771" i="11"/>
  <c r="E770" i="11"/>
  <c r="E769" i="11"/>
  <c r="E768" i="11"/>
  <c r="E767" i="11"/>
  <c r="E766" i="11"/>
  <c r="E765" i="11"/>
  <c r="E764" i="11"/>
  <c r="E761" i="11"/>
  <c r="E760" i="11"/>
  <c r="E759" i="11"/>
  <c r="E756" i="11"/>
  <c r="E755" i="11"/>
  <c r="E754" i="11"/>
  <c r="E753" i="11"/>
  <c r="E752" i="11"/>
  <c r="E751" i="11"/>
  <c r="E750" i="11"/>
  <c r="E749" i="11"/>
  <c r="E748" i="11"/>
  <c r="E747" i="11"/>
  <c r="E746" i="11"/>
  <c r="E745" i="11"/>
  <c r="E744" i="11"/>
  <c r="E743" i="11"/>
  <c r="E742" i="11"/>
  <c r="E741" i="11"/>
  <c r="E740" i="11"/>
  <c r="E739" i="11"/>
  <c r="E738" i="11"/>
  <c r="E737" i="11"/>
  <c r="E736" i="11"/>
  <c r="E735" i="11"/>
  <c r="E734" i="11"/>
  <c r="E733" i="11"/>
  <c r="E732" i="11"/>
  <c r="E731" i="11"/>
  <c r="E730" i="11"/>
  <c r="E729" i="11"/>
  <c r="E728" i="11"/>
  <c r="E727" i="11"/>
  <c r="E726" i="11"/>
  <c r="E725" i="11"/>
  <c r="E724" i="11"/>
  <c r="E723" i="11"/>
  <c r="E722" i="11"/>
  <c r="E721" i="11"/>
  <c r="E720" i="11"/>
  <c r="E719" i="11"/>
  <c r="E718" i="11"/>
  <c r="E717" i="11"/>
  <c r="E716" i="11"/>
  <c r="E715" i="11"/>
  <c r="E714" i="11"/>
  <c r="E713" i="11"/>
  <c r="E710" i="11"/>
  <c r="E709" i="11"/>
  <c r="E708" i="11"/>
  <c r="E707" i="11"/>
  <c r="E706" i="11"/>
  <c r="E705" i="11"/>
  <c r="E704" i="11"/>
  <c r="E703" i="11"/>
  <c r="E702" i="11"/>
  <c r="E699" i="11"/>
  <c r="E698" i="11"/>
  <c r="E697" i="11"/>
  <c r="E696" i="11"/>
  <c r="E695" i="11"/>
  <c r="E694" i="11"/>
  <c r="E693" i="11"/>
  <c r="E692" i="11"/>
  <c r="E691" i="11"/>
  <c r="E688" i="11"/>
  <c r="E686" i="11"/>
  <c r="E685" i="11"/>
  <c r="E684" i="11"/>
  <c r="E683" i="11"/>
  <c r="E682" i="11"/>
  <c r="E679" i="11"/>
  <c r="E678" i="11"/>
  <c r="E677" i="11"/>
  <c r="E676" i="11"/>
  <c r="E675" i="11"/>
  <c r="E674" i="11"/>
  <c r="E673" i="11"/>
  <c r="E672" i="11"/>
  <c r="E671" i="11"/>
  <c r="E670" i="11"/>
  <c r="E669" i="11"/>
  <c r="E668" i="11"/>
  <c r="E667" i="11"/>
  <c r="E666" i="11"/>
  <c r="E665" i="11"/>
  <c r="E664" i="11"/>
  <c r="E663" i="11"/>
  <c r="E662" i="11"/>
  <c r="E661" i="11"/>
  <c r="E660" i="11"/>
  <c r="E659" i="11"/>
  <c r="E658" i="11"/>
  <c r="E657" i="11"/>
  <c r="E656" i="11"/>
  <c r="E655" i="11"/>
  <c r="E654" i="11"/>
  <c r="E653" i="11"/>
  <c r="E652" i="11"/>
  <c r="E651" i="11"/>
  <c r="E650" i="11"/>
  <c r="E649" i="11"/>
  <c r="E648" i="11"/>
  <c r="E647" i="11"/>
  <c r="E646" i="11"/>
  <c r="E645" i="11"/>
  <c r="E644" i="11"/>
  <c r="E643" i="11"/>
  <c r="E642" i="11"/>
  <c r="E641" i="11"/>
  <c r="E640" i="11"/>
  <c r="E639" i="11"/>
  <c r="E638" i="11"/>
  <c r="E637" i="11"/>
  <c r="E636" i="11"/>
  <c r="E635" i="11"/>
  <c r="E634" i="11"/>
  <c r="E633" i="11"/>
  <c r="E630" i="11"/>
  <c r="E629" i="11"/>
  <c r="E628" i="11"/>
  <c r="E627" i="11"/>
  <c r="E626" i="11"/>
  <c r="E625" i="11"/>
  <c r="E624" i="11"/>
  <c r="E623" i="11"/>
  <c r="E622" i="11"/>
  <c r="E621" i="11"/>
  <c r="E620" i="11"/>
  <c r="E619" i="11"/>
  <c r="E618" i="11"/>
  <c r="E617" i="11"/>
  <c r="E616" i="11"/>
  <c r="E615" i="11"/>
  <c r="E614" i="11"/>
  <c r="E613" i="11"/>
  <c r="E612" i="11"/>
  <c r="E611" i="11"/>
  <c r="E610" i="11"/>
  <c r="E609" i="11"/>
  <c r="E608" i="11"/>
  <c r="E607" i="11"/>
  <c r="E606" i="11"/>
  <c r="E605" i="11"/>
  <c r="E604" i="11"/>
  <c r="E603" i="11"/>
  <c r="E600" i="11"/>
  <c r="E599" i="11"/>
  <c r="E598" i="11"/>
  <c r="E597" i="11"/>
  <c r="E596" i="11"/>
  <c r="E595" i="11"/>
  <c r="E594" i="11"/>
  <c r="E593" i="11"/>
  <c r="E592" i="11"/>
  <c r="E591" i="11"/>
  <c r="E590" i="11"/>
  <c r="E589" i="11"/>
  <c r="E588" i="11"/>
  <c r="E587" i="11"/>
  <c r="E586" i="11"/>
  <c r="E585" i="11"/>
  <c r="E582" i="11"/>
  <c r="E581" i="11"/>
  <c r="E580" i="11"/>
  <c r="E579" i="11"/>
  <c r="E578" i="11"/>
  <c r="E577" i="11"/>
  <c r="E576" i="11"/>
  <c r="E575" i="11"/>
  <c r="E574" i="11"/>
  <c r="E573" i="11"/>
  <c r="E572" i="11"/>
  <c r="E571" i="11"/>
  <c r="E568" i="11"/>
  <c r="E567" i="11"/>
  <c r="E566" i="11"/>
  <c r="E565" i="11"/>
  <c r="E564" i="11"/>
  <c r="E563" i="11"/>
  <c r="E562" i="11"/>
  <c r="E561" i="11"/>
  <c r="E560" i="11"/>
  <c r="E559" i="11"/>
  <c r="E558" i="11"/>
  <c r="E557" i="11"/>
  <c r="E556" i="11"/>
  <c r="E555" i="11"/>
  <c r="E554" i="11"/>
  <c r="E553" i="11"/>
  <c r="E552" i="11"/>
  <c r="E551" i="11"/>
  <c r="E550" i="11"/>
  <c r="E549" i="11"/>
  <c r="E548" i="11"/>
  <c r="E547" i="11"/>
  <c r="E546" i="11"/>
  <c r="E545" i="11"/>
  <c r="E544" i="11"/>
  <c r="E541" i="11"/>
  <c r="E540" i="11"/>
  <c r="E537" i="11"/>
  <c r="E536" i="11"/>
  <c r="E535" i="11"/>
  <c r="E534" i="11"/>
  <c r="E531" i="11"/>
  <c r="E530" i="11"/>
  <c r="E529" i="11"/>
  <c r="E528" i="11"/>
  <c r="E527" i="11"/>
  <c r="E526" i="11"/>
  <c r="E525" i="11"/>
  <c r="E524" i="11"/>
  <c r="E523" i="11"/>
  <c r="E522" i="11"/>
  <c r="E521" i="11"/>
  <c r="E520" i="11"/>
  <c r="E517" i="11"/>
  <c r="E516" i="11"/>
  <c r="E515" i="11"/>
  <c r="E514" i="11"/>
  <c r="E513" i="11"/>
  <c r="E512" i="11"/>
  <c r="E511" i="11"/>
  <c r="E510" i="11"/>
  <c r="E509" i="11"/>
  <c r="E508" i="11"/>
  <c r="E507" i="11"/>
  <c r="E506" i="11"/>
  <c r="E505" i="11"/>
  <c r="E504" i="11"/>
  <c r="E501" i="11"/>
  <c r="E500" i="11"/>
  <c r="E499" i="11"/>
  <c r="E498" i="11"/>
  <c r="E497" i="11"/>
  <c r="E494" i="11"/>
  <c r="E493" i="11"/>
  <c r="E492" i="11"/>
  <c r="E491" i="11"/>
  <c r="E488" i="11"/>
  <c r="E487" i="11"/>
  <c r="E486" i="11"/>
  <c r="E483" i="11"/>
  <c r="E482" i="11"/>
  <c r="E481" i="11"/>
  <c r="E480" i="11"/>
  <c r="E479" i="11"/>
  <c r="E478" i="11"/>
  <c r="E477" i="11"/>
  <c r="E476" i="11"/>
  <c r="E475" i="11"/>
  <c r="E474" i="11"/>
  <c r="E471" i="11"/>
  <c r="E470" i="11"/>
  <c r="E469" i="11"/>
  <c r="E468" i="11"/>
  <c r="E467" i="11"/>
  <c r="E466" i="11"/>
  <c r="E465" i="11"/>
  <c r="E464" i="11"/>
  <c r="E463" i="11"/>
  <c r="E462" i="11"/>
  <c r="E461" i="11"/>
  <c r="E460" i="11"/>
  <c r="E459" i="11"/>
  <c r="E458" i="11"/>
  <c r="E457" i="11"/>
  <c r="E456" i="11"/>
  <c r="E455" i="11"/>
  <c r="E454" i="11"/>
  <c r="E453" i="11"/>
  <c r="E452" i="11"/>
  <c r="E451" i="11"/>
  <c r="E450" i="11"/>
  <c r="E449" i="11"/>
  <c r="E448" i="11"/>
  <c r="E445" i="11"/>
  <c r="E444" i="11"/>
  <c r="E443" i="11"/>
  <c r="E442" i="11"/>
  <c r="E441" i="11"/>
  <c r="E438" i="11"/>
  <c r="E437" i="11"/>
  <c r="E436" i="11"/>
  <c r="E435" i="11"/>
  <c r="E434" i="11"/>
  <c r="E433" i="11"/>
  <c r="E432" i="11"/>
  <c r="E431" i="11"/>
  <c r="E430" i="11"/>
  <c r="E429" i="11"/>
  <c r="E428" i="11"/>
  <c r="E427" i="11"/>
  <c r="E426" i="11"/>
  <c r="E425" i="11"/>
  <c r="E424" i="11"/>
  <c r="E423" i="11"/>
  <c r="E420" i="11"/>
  <c r="E419" i="11"/>
  <c r="E418" i="11"/>
  <c r="E417" i="11"/>
  <c r="E416" i="11"/>
  <c r="E415" i="11"/>
  <c r="E414" i="11"/>
  <c r="E413" i="11"/>
  <c r="E412" i="11"/>
  <c r="E411" i="11"/>
  <c r="E410" i="11"/>
  <c r="E409" i="11"/>
  <c r="E408" i="11"/>
  <c r="E407" i="11"/>
  <c r="E406" i="11"/>
  <c r="E405" i="11"/>
  <c r="E404" i="11"/>
  <c r="E403" i="11"/>
  <c r="E402" i="11"/>
  <c r="E401" i="11"/>
  <c r="E400" i="11"/>
  <c r="E399" i="11"/>
  <c r="E398" i="11"/>
  <c r="E397" i="11"/>
  <c r="E396" i="11"/>
  <c r="E395" i="11"/>
  <c r="E392" i="11"/>
  <c r="E391" i="11"/>
  <c r="E390" i="11"/>
  <c r="E389" i="11"/>
  <c r="E388" i="11"/>
  <c r="E385" i="11"/>
  <c r="E384" i="11"/>
  <c r="E383" i="11"/>
  <c r="E382" i="11"/>
  <c r="E381" i="11"/>
  <c r="E380" i="11"/>
  <c r="E379" i="11"/>
  <c r="E378" i="11"/>
  <c r="E377" i="11"/>
  <c r="E376" i="11"/>
  <c r="E375" i="11"/>
  <c r="E374" i="11"/>
  <c r="E373" i="11"/>
  <c r="E372" i="11"/>
  <c r="E371" i="11"/>
  <c r="E370" i="11"/>
  <c r="E369" i="11"/>
  <c r="E368" i="11"/>
  <c r="E367" i="11"/>
  <c r="E366" i="11"/>
  <c r="E365" i="11"/>
  <c r="E364" i="11"/>
  <c r="E363" i="11"/>
  <c r="E362" i="11"/>
  <c r="E361" i="11"/>
  <c r="E360" i="11"/>
  <c r="E359" i="11"/>
  <c r="E358" i="11"/>
  <c r="E357" i="11"/>
  <c r="E356" i="11"/>
  <c r="E355" i="11"/>
  <c r="E354" i="11"/>
  <c r="E353" i="11"/>
  <c r="E352" i="11"/>
  <c r="E351" i="11"/>
  <c r="E350" i="11"/>
  <c r="E349" i="11"/>
  <c r="E347" i="11"/>
  <c r="E346" i="11"/>
  <c r="E343" i="11"/>
  <c r="E342" i="11"/>
  <c r="E341" i="11"/>
  <c r="E340" i="11"/>
  <c r="E339" i="11"/>
  <c r="E338" i="11"/>
  <c r="E337" i="11"/>
  <c r="E336" i="11"/>
  <c r="E335" i="11"/>
  <c r="E334" i="11"/>
  <c r="E333" i="11"/>
  <c r="E332" i="11"/>
  <c r="E331" i="11"/>
  <c r="E330" i="11"/>
  <c r="E329" i="11"/>
  <c r="E328" i="11"/>
  <c r="E327" i="11"/>
  <c r="E324" i="11"/>
  <c r="E323" i="11"/>
  <c r="E322" i="11"/>
  <c r="E321" i="11"/>
  <c r="E320" i="11"/>
  <c r="E319" i="11"/>
  <c r="E318" i="11"/>
  <c r="E317" i="11"/>
  <c r="E314" i="11"/>
  <c r="E313" i="11"/>
  <c r="E312" i="11"/>
  <c r="E311" i="11"/>
  <c r="E310" i="11"/>
  <c r="E309" i="11"/>
  <c r="E308" i="11"/>
  <c r="E307" i="11"/>
  <c r="E306" i="11"/>
  <c r="E305" i="11"/>
  <c r="E304" i="11"/>
  <c r="E303" i="11"/>
  <c r="E302" i="11"/>
  <c r="E301" i="11"/>
  <c r="E300" i="11"/>
  <c r="E299" i="11"/>
  <c r="E298" i="11"/>
  <c r="E297" i="11"/>
  <c r="E296" i="11"/>
  <c r="E295" i="11"/>
  <c r="E294" i="11"/>
  <c r="E293" i="11"/>
  <c r="E292" i="11"/>
  <c r="E291" i="11"/>
  <c r="E290" i="11"/>
  <c r="E289" i="11"/>
  <c r="E288" i="11"/>
  <c r="E287" i="11"/>
  <c r="E286" i="11"/>
  <c r="E285" i="11"/>
  <c r="E284" i="11"/>
  <c r="E283" i="11"/>
  <c r="E282" i="11"/>
  <c r="E281" i="11"/>
  <c r="E278" i="11"/>
  <c r="E277" i="11"/>
  <c r="E276" i="11"/>
  <c r="E275" i="11"/>
  <c r="E274" i="11"/>
  <c r="E273" i="11"/>
  <c r="E272" i="11"/>
  <c r="E271" i="11"/>
  <c r="E270" i="11"/>
  <c r="E269" i="11"/>
  <c r="E268" i="11"/>
  <c r="E267" i="11"/>
  <c r="E266" i="11"/>
  <c r="E265" i="11"/>
  <c r="E264" i="11"/>
  <c r="E263" i="11"/>
  <c r="E262" i="11"/>
  <c r="E261" i="11"/>
  <c r="E260" i="11"/>
  <c r="E259" i="11"/>
  <c r="E256" i="11"/>
  <c r="E253" i="11"/>
  <c r="E252" i="11"/>
  <c r="E249" i="11"/>
  <c r="E246" i="11"/>
  <c r="E245" i="11"/>
  <c r="E244" i="11"/>
  <c r="E243" i="11"/>
  <c r="E240" i="11"/>
  <c r="E237" i="11"/>
  <c r="E234" i="11"/>
  <c r="E231" i="11"/>
  <c r="E228" i="11"/>
  <c r="E227" i="11"/>
  <c r="E226" i="11"/>
  <c r="E225" i="11"/>
  <c r="E222" i="11"/>
  <c r="E219" i="11"/>
  <c r="E216" i="11"/>
  <c r="E213" i="11"/>
  <c r="E212" i="11"/>
  <c r="E209" i="11"/>
  <c r="E208" i="11"/>
  <c r="E207" i="11"/>
  <c r="E206" i="11"/>
  <c r="E205" i="11"/>
  <c r="E202" i="11"/>
  <c r="E201" i="11"/>
  <c r="E200" i="11"/>
  <c r="E197" i="11"/>
  <c r="E196" i="11"/>
  <c r="E195" i="11"/>
  <c r="E194" i="11"/>
  <c r="E193" i="11"/>
  <c r="E192" i="11"/>
  <c r="E191" i="11"/>
  <c r="E190" i="11"/>
  <c r="E189" i="11"/>
  <c r="E188" i="11"/>
  <c r="E187" i="11"/>
  <c r="E186" i="11"/>
  <c r="E185" i="11"/>
  <c r="E179" i="11"/>
  <c r="E178" i="11"/>
  <c r="E177" i="11"/>
  <c r="E176" i="11"/>
  <c r="E175" i="11"/>
  <c r="E174" i="11"/>
  <c r="E173" i="11"/>
  <c r="E172" i="11"/>
  <c r="E171" i="11"/>
  <c r="E170" i="11"/>
  <c r="E169" i="11"/>
  <c r="E168" i="11"/>
  <c r="E167" i="11"/>
  <c r="E166" i="11"/>
  <c r="E165" i="11"/>
  <c r="E164" i="11"/>
  <c r="E163" i="11"/>
  <c r="E162" i="11"/>
  <c r="E161" i="11"/>
  <c r="E160" i="11"/>
  <c r="E159" i="11"/>
  <c r="E158" i="11"/>
  <c r="E157" i="11"/>
  <c r="E156" i="11"/>
  <c r="E155" i="11"/>
  <c r="E154" i="11"/>
  <c r="E153" i="11"/>
  <c r="E152" i="11"/>
  <c r="E151" i="11"/>
  <c r="E150" i="11"/>
  <c r="E149" i="11"/>
  <c r="E148" i="11"/>
  <c r="E147" i="11"/>
  <c r="E146" i="11"/>
  <c r="E145" i="11"/>
  <c r="E144" i="11"/>
  <c r="E143" i="11"/>
  <c r="E142" i="11"/>
  <c r="E141" i="11"/>
  <c r="E140" i="11"/>
  <c r="E139" i="11"/>
  <c r="E138" i="11"/>
  <c r="E137" i="11"/>
  <c r="E136" i="11"/>
  <c r="E135" i="11"/>
  <c r="E134" i="11"/>
  <c r="E133" i="11"/>
  <c r="E132" i="11"/>
  <c r="E131" i="11"/>
  <c r="E130" i="11"/>
  <c r="E129" i="11"/>
  <c r="E128" i="11"/>
  <c r="E127" i="11"/>
  <c r="E126" i="11"/>
  <c r="E125" i="11"/>
  <c r="E124" i="11"/>
  <c r="E123" i="11"/>
  <c r="E122" i="11"/>
  <c r="E121" i="11"/>
  <c r="E120" i="11"/>
  <c r="E119" i="11"/>
  <c r="E118" i="11"/>
  <c r="E117" i="11"/>
  <c r="E116" i="11"/>
  <c r="E115" i="11"/>
  <c r="E114" i="11"/>
  <c r="E113" i="11"/>
  <c r="E112" i="11"/>
  <c r="E111" i="11"/>
  <c r="E110" i="11"/>
  <c r="E109" i="11"/>
  <c r="E108" i="11"/>
  <c r="E107" i="11"/>
  <c r="E106" i="11"/>
  <c r="E105" i="11"/>
  <c r="E104" i="11"/>
  <c r="E103" i="11"/>
  <c r="E102" i="11"/>
  <c r="E101" i="11"/>
  <c r="E100" i="11"/>
  <c r="E99" i="11"/>
  <c r="E98" i="11"/>
  <c r="E95" i="11"/>
  <c r="E94" i="11"/>
  <c r="E93" i="11"/>
  <c r="E92" i="11"/>
  <c r="E91" i="11"/>
  <c r="E90" i="11"/>
  <c r="E89" i="11"/>
  <c r="E88" i="11"/>
  <c r="E87" i="11"/>
  <c r="E86" i="11"/>
  <c r="E85" i="11"/>
  <c r="E84" i="11"/>
  <c r="E83" i="11"/>
  <c r="E82" i="11"/>
  <c r="E81" i="11"/>
  <c r="E80" i="11"/>
  <c r="E79" i="11"/>
  <c r="E78" i="11"/>
  <c r="E77" i="11"/>
  <c r="E76" i="11"/>
  <c r="E75" i="11"/>
  <c r="E74" i="11"/>
  <c r="E73" i="11"/>
  <c r="E72" i="11"/>
  <c r="E71" i="11"/>
  <c r="E70" i="11"/>
  <c r="E69" i="11"/>
  <c r="E68" i="11"/>
  <c r="E67" i="11"/>
  <c r="E66" i="11"/>
  <c r="E65" i="11"/>
  <c r="E64" i="11"/>
  <c r="E63" i="11"/>
  <c r="E62" i="11"/>
  <c r="E61" i="11"/>
  <c r="E60" i="11"/>
  <c r="E59" i="11"/>
  <c r="E58" i="11"/>
  <c r="E57" i="11"/>
  <c r="E56" i="11"/>
  <c r="E55" i="11"/>
  <c r="E54" i="11"/>
  <c r="E53" i="11"/>
  <c r="E50" i="11"/>
  <c r="E49" i="11"/>
  <c r="E48" i="11"/>
  <c r="E47" i="11"/>
  <c r="E46" i="11"/>
  <c r="E43" i="11"/>
  <c r="E42" i="11"/>
  <c r="E41" i="11"/>
  <c r="E40" i="11"/>
  <c r="E39" i="11"/>
  <c r="E38" i="11"/>
  <c r="E37" i="11"/>
  <c r="E36" i="11"/>
  <c r="E35" i="11"/>
  <c r="E34" i="11"/>
  <c r="E33" i="11"/>
  <c r="E32" i="11"/>
  <c r="E31" i="11"/>
  <c r="E30" i="11"/>
  <c r="E29" i="11"/>
  <c r="E28" i="11"/>
  <c r="E25" i="11"/>
  <c r="E24" i="11"/>
  <c r="E23" i="11"/>
  <c r="E22" i="11"/>
  <c r="E21" i="11"/>
  <c r="E18" i="11"/>
  <c r="E17" i="11"/>
  <c r="E16" i="11"/>
  <c r="E15" i="11"/>
  <c r="E14" i="11"/>
  <c r="E13" i="11"/>
  <c r="E12" i="11"/>
  <c r="E11" i="11"/>
  <c r="E10" i="11"/>
  <c r="E9" i="11"/>
  <c r="E8" i="11"/>
  <c r="E7" i="11"/>
  <c r="E6" i="11"/>
  <c r="E5" i="11"/>
  <c r="E4" i="11"/>
  <c r="E3" i="11"/>
  <c r="F14" i="1"/>
  <c r="F12" i="1"/>
  <c r="H21" i="6"/>
  <c r="H17" i="6"/>
  <c r="H13" i="6"/>
  <c r="F69" i="10" l="1"/>
  <c r="D12" i="3" s="1"/>
  <c r="F85" i="1"/>
  <c r="F157" i="1" s="1"/>
  <c r="H25" i="6" l="1"/>
  <c r="H39" i="6"/>
  <c r="F45" i="6" s="1"/>
  <c r="H22" i="6" l="1"/>
  <c r="H18" i="6"/>
  <c r="H14" i="6"/>
  <c r="H30" i="6" l="1"/>
  <c r="H45" i="6"/>
  <c r="F46" i="6" l="1"/>
  <c r="H46" i="6" s="1"/>
  <c r="H48" i="6" s="1"/>
  <c r="H51" i="6" l="1"/>
  <c r="D13" i="3" s="1"/>
  <c r="D11" i="3" l="1"/>
  <c r="D14"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Vliet, Lars van</author>
    <author>Boonstoppel, Bram</author>
  </authors>
  <commentList>
    <comment ref="N470" authorId="0" shapeId="0" xr:uid="{FB7A83A3-E603-4C52-954C-732BD78D59FF}">
      <text>
        <r>
          <rPr>
            <b/>
            <sz val="9"/>
            <color indexed="81"/>
            <rFont val="Tahoma"/>
            <family val="2"/>
          </rPr>
          <t>Vliet, Lars van:</t>
        </r>
        <r>
          <rPr>
            <sz val="9"/>
            <color indexed="81"/>
            <rFont val="Tahoma"/>
            <family val="2"/>
          </rPr>
          <t xml:space="preserve">
VW2 DVV35N W(S) 5/4
installnr.: 12966200</t>
        </r>
      </text>
    </comment>
    <comment ref="F570" authorId="1" shapeId="0" xr:uid="{AC2A2F65-D5D7-45D0-A9FF-0EF5453BF631}">
      <text>
        <r>
          <rPr>
            <b/>
            <sz val="9"/>
            <color indexed="81"/>
            <rFont val="Tahoma"/>
            <family val="2"/>
          </rPr>
          <t>omschrijving aangepast ivm ontbrekend buitendeel</t>
        </r>
      </text>
    </comment>
    <comment ref="F572" authorId="1" shapeId="0" xr:uid="{86B9C39D-17B8-45C0-AAC2-8A0027CA6A2E}">
      <text>
        <r>
          <rPr>
            <b/>
            <sz val="9"/>
            <color indexed="81"/>
            <rFont val="Tahoma"/>
            <family val="2"/>
          </rPr>
          <t xml:space="preserve">Omschrijving aangepast ivm ontbrekend binnendeel
</t>
        </r>
      </text>
    </comment>
    <comment ref="N927" authorId="0" shapeId="0" xr:uid="{2E06285C-39C6-4136-943C-DF5E04882AB9}">
      <text>
        <r>
          <rPr>
            <b/>
            <sz val="9"/>
            <color indexed="81"/>
            <rFont val="Tahoma"/>
            <family val="2"/>
          </rPr>
          <t>Vliet, Lars van:</t>
        </r>
        <r>
          <rPr>
            <sz val="9"/>
            <color indexed="81"/>
            <rFont val="Tahoma"/>
            <family val="2"/>
          </rPr>
          <t xml:space="preserve">
prijs aanpassen
potten zijn minimaal 2x zo duur
</t>
        </r>
      </text>
    </comment>
    <comment ref="N928" authorId="0" shapeId="0" xr:uid="{D2CB6EFF-94E1-461B-A7A2-BEBFC99EDEA1}">
      <text>
        <r>
          <rPr>
            <b/>
            <sz val="9"/>
            <color indexed="81"/>
            <rFont val="Tahoma"/>
            <family val="2"/>
          </rPr>
          <t>Vliet, Lars van:</t>
        </r>
        <r>
          <rPr>
            <sz val="9"/>
            <color indexed="81"/>
            <rFont val="Tahoma"/>
            <family val="2"/>
          </rPr>
          <t xml:space="preserve">
prijs aanpassen
potten zijn minimaal 2x zo duur
</t>
        </r>
      </text>
    </comment>
    <comment ref="N929" authorId="0" shapeId="0" xr:uid="{0622766E-345C-485E-8417-EAD4C9170DFD}">
      <text>
        <r>
          <rPr>
            <b/>
            <sz val="9"/>
            <color indexed="81"/>
            <rFont val="Tahoma"/>
            <family val="2"/>
          </rPr>
          <t>Vliet, Lars van:</t>
        </r>
        <r>
          <rPr>
            <sz val="9"/>
            <color indexed="81"/>
            <rFont val="Tahoma"/>
            <family val="2"/>
          </rPr>
          <t xml:space="preserve">
prijs aanpassen
potten zijn minimaal 2x zo duur
</t>
        </r>
      </text>
    </comment>
  </commentList>
</comments>
</file>

<file path=xl/sharedStrings.xml><?xml version="1.0" encoding="utf-8"?>
<sst xmlns="http://schemas.openxmlformats.org/spreadsheetml/2006/main" count="31872" uniqueCount="4127">
  <si>
    <t>Gemeente Dordrecht</t>
  </si>
  <si>
    <t>Geel gemarkeerde velden in te vullen door inschrijver</t>
  </si>
  <si>
    <t xml:space="preserve">Inschrijver verklaart zich door ondertekening van dit formulier bereid de Opdracht gedurende de initiele looptijd van de Raamovereenkomst uit te voeren tegen onderstaande vaste prijzen per gebouw, tarieven per eenheid en kortingspercentage op de materialen. </t>
  </si>
  <si>
    <t>Prijs</t>
  </si>
  <si>
    <t>Excl. BTW</t>
  </si>
  <si>
    <t>Inschrijver verklaart deze Inschrijving te doen overeenkomstig de bepalingen van de gewijzigde Aanbestedingswet 2012 en met inachtneming van de bepalingen en de gegevens zoals deze zijn omschreven in alle voor de Inschrijving op deze Aanbestedingsprocedure relevante stukken.</t>
  </si>
  <si>
    <t>Ondertekening door rechtsgeldig bevoegde functionaris</t>
  </si>
  <si>
    <t>Bedrijfsnaam:</t>
  </si>
  <si>
    <t>Vestigingsadres:</t>
  </si>
  <si>
    <t>Vestigingsplaats:</t>
  </si>
  <si>
    <t>Land van vestiging:</t>
  </si>
  <si>
    <t>Datum:</t>
  </si>
  <si>
    <t>Naam van ondertekenaar:</t>
  </si>
  <si>
    <t>Functie van ondertekenaar:</t>
  </si>
  <si>
    <t>Handtekening:</t>
  </si>
  <si>
    <t>Naam van inschrijver:</t>
  </si>
  <si>
    <t>Referentie</t>
  </si>
  <si>
    <t>Adres</t>
  </si>
  <si>
    <t>Burgemeester de Raadtsingel 97</t>
  </si>
  <si>
    <t>Gravensingel 102</t>
  </si>
  <si>
    <t>Jade 400</t>
  </si>
  <si>
    <t>Lijnbaan 198</t>
  </si>
  <si>
    <t>Noordendijk 248</t>
  </si>
  <si>
    <t>Spuiboulevard 300</t>
  </si>
  <si>
    <t>Voorstraat 180</t>
  </si>
  <si>
    <t xml:space="preserve"> All-in uurtarief</t>
  </si>
  <si>
    <t>Indicatieve hoeveelheden</t>
  </si>
  <si>
    <t>Fictieve
 rekenwaarde¹</t>
  </si>
  <si>
    <t>Uurtarief kantoortijden (maandag t/m vrijdag tussen 6.00 en 18.00 uur; all-in uurtarief)</t>
  </si>
  <si>
    <t>A</t>
  </si>
  <si>
    <t>B</t>
  </si>
  <si>
    <t xml:space="preserve"> C = A x B</t>
  </si>
  <si>
    <t>Uurtarief buiten kantoortijden (maandag t/m vrijdag tussen 18.00 en 06.00 uur; all-in uurtarief)</t>
  </si>
  <si>
    <t>Loon overige momenten zon- en feestdagen; all-in uurtarief)</t>
  </si>
  <si>
    <t>Coördinatiekosten</t>
  </si>
  <si>
    <t>Coördinator contractpartijen opdrachtgever.</t>
  </si>
  <si>
    <t>Materialen Correctief onderhoud</t>
  </si>
  <si>
    <t>Fictief bedrag</t>
  </si>
  <si>
    <t>Fictieve materiaalpost voor het correctief onderhoud</t>
  </si>
  <si>
    <t>Totaal loon en materiaal¹</t>
  </si>
  <si>
    <t>2. Planmatig onderhoud</t>
  </si>
  <si>
    <t>Planmatig onderhoud</t>
  </si>
  <si>
    <t>Percentage toeslag</t>
  </si>
  <si>
    <t>Fictieve
rekenwaarde¹</t>
  </si>
  <si>
    <t>Toeslagen Offertes</t>
  </si>
  <si>
    <t>Algemene BedrijfsKosten (AK) in %</t>
  </si>
  <si>
    <t>Winst &amp; risico in %</t>
  </si>
  <si>
    <t>Totaal¹</t>
  </si>
  <si>
    <t>Fietsenstalling</t>
  </si>
  <si>
    <t>Wijnstraat 237</t>
  </si>
  <si>
    <t>Zwembad</t>
  </si>
  <si>
    <t>Achterom 56</t>
  </si>
  <si>
    <t>Voorstraat 220</t>
  </si>
  <si>
    <t>Munt 5</t>
  </si>
  <si>
    <t>Opslag</t>
  </si>
  <si>
    <t>Noordendijk 148</t>
  </si>
  <si>
    <t>Spuiboulevard 304</t>
  </si>
  <si>
    <t>Siemens</t>
  </si>
  <si>
    <t>niet bekend</t>
  </si>
  <si>
    <t>Type</t>
  </si>
  <si>
    <t>Dordrechts Museum</t>
  </si>
  <si>
    <t>Sporthal</t>
  </si>
  <si>
    <t>Fictieve post voor Planmatig onderhoud en investeringen. Berekend over de duur van twaalf maanden.</t>
  </si>
  <si>
    <t>Aan de door de Aanbestedende dienst opgegeven fictieve aantallen en materiaalkosten kunnen geen rechten ontleend worden.</t>
  </si>
  <si>
    <t>Jaarlijke kosten,
Preventief onderhoud</t>
  </si>
  <si>
    <t>¹ Gemiddelde jaarlijkse reservering berekend over de duur van twaalf maanden voor het eerste contractjaar.</t>
  </si>
  <si>
    <t>Correctief en Planmatig Onderhoud (fictieve prijs)¹</t>
  </si>
  <si>
    <t>Inschrijving:</t>
  </si>
  <si>
    <t>Fictief bedrag¹</t>
  </si>
  <si>
    <t>¹ Berekend over de duur van twaalf maanden.</t>
  </si>
  <si>
    <t>Dordrecht</t>
  </si>
  <si>
    <t>Aan de door de Aanbestedende dienst opgegeven aantallen en hoeveelheden kunnen geen rechten ontleend worden.</t>
  </si>
  <si>
    <t>Geel gemarkeerde velden in te vullen door inschrijver - Bedragen excl. BTW</t>
  </si>
  <si>
    <t>Monteur</t>
  </si>
  <si>
    <t>Objecten / Locatie</t>
  </si>
  <si>
    <t xml:space="preserve">Aantal </t>
  </si>
  <si>
    <t>Eenheid</t>
  </si>
  <si>
    <t>Fabricaat</t>
  </si>
  <si>
    <t>Capaciteit</t>
  </si>
  <si>
    <t>Opmerkingen</t>
  </si>
  <si>
    <t>compressor</t>
  </si>
  <si>
    <t>st</t>
  </si>
  <si>
    <t>Creemers</t>
  </si>
  <si>
    <t>CSG 160/60L</t>
  </si>
  <si>
    <t>Sinus</t>
  </si>
  <si>
    <t>lijnafwateringssysteem (draingoot)</t>
  </si>
  <si>
    <t>m1</t>
  </si>
  <si>
    <t>hydrofoor 2 pompen</t>
  </si>
  <si>
    <t>Duijvelaar</t>
  </si>
  <si>
    <t>HU2 DPVE4-20</t>
  </si>
  <si>
    <t>5 m3/h</t>
  </si>
  <si>
    <t>Fecalienpomp</t>
  </si>
  <si>
    <t>Jung Pumpen</t>
  </si>
  <si>
    <t>compli 1010/4BWE /2</t>
  </si>
  <si>
    <t>mechanische ventilatie-unit</t>
  </si>
  <si>
    <t>Itho Daalderop</t>
  </si>
  <si>
    <t>CVE ECO RFT SE</t>
  </si>
  <si>
    <t>325m3/h</t>
  </si>
  <si>
    <t>boiler elektrisch 15 liter</t>
  </si>
  <si>
    <t>Daalderop</t>
  </si>
  <si>
    <t>07.02.26.634</t>
  </si>
  <si>
    <t>15 liter</t>
  </si>
  <si>
    <t>split-systeem binnendeel serverruimte</t>
  </si>
  <si>
    <t>Mitsubishi</t>
  </si>
  <si>
    <t>MUZ-AP20VG</t>
  </si>
  <si>
    <t>split-systeem binnendeel Controlekamer</t>
  </si>
  <si>
    <t>MSZ-AP35VGK</t>
  </si>
  <si>
    <t>split-systeem buitendeel 5 - 6 kw</t>
  </si>
  <si>
    <t>MSZ-AP20VGK</t>
  </si>
  <si>
    <t>split-systeem binnendeel Kantoor</t>
  </si>
  <si>
    <t>MXZ-2F53VF3</t>
  </si>
  <si>
    <t>expansievat 8 ltr</t>
  </si>
  <si>
    <t>Reflex</t>
  </si>
  <si>
    <t>Reflex DD</t>
  </si>
  <si>
    <t>8 liter</t>
  </si>
  <si>
    <t>lokale afzuigventilator</t>
  </si>
  <si>
    <t>stelmotoren luchtklep</t>
  </si>
  <si>
    <t>scheidingsinstallatie afvalwater, olie afscheider</t>
  </si>
  <si>
    <t>hydrofoor compleet</t>
  </si>
  <si>
    <t>RW2 drv 2737-4</t>
  </si>
  <si>
    <t>boiler elektrisch 10 liter</t>
  </si>
  <si>
    <t>afzuigventilatoren</t>
  </si>
  <si>
    <t>Sodeca</t>
  </si>
  <si>
    <t>THT-90-47</t>
  </si>
  <si>
    <t>ventilatoren (wand)</t>
  </si>
  <si>
    <t>mech. vent wtw</t>
  </si>
  <si>
    <t>J.E. Stork</t>
  </si>
  <si>
    <t>WHR 930</t>
  </si>
  <si>
    <t>stralingsverwarming</t>
  </si>
  <si>
    <t>Dimplex</t>
  </si>
  <si>
    <t>Dieseltank</t>
  </si>
  <si>
    <t>Reehorst</t>
  </si>
  <si>
    <t>keruing</t>
  </si>
  <si>
    <t>Bovengrondse tank</t>
  </si>
  <si>
    <t>Baanhoekweg 51</t>
  </si>
  <si>
    <t>rookgasdoorvoer gevel</t>
  </si>
  <si>
    <t>cv ketel</t>
  </si>
  <si>
    <t>Combiketel</t>
  </si>
  <si>
    <t>35 kW</t>
  </si>
  <si>
    <t>Gasketelwet</t>
  </si>
  <si>
    <t>expansievaten warmtedistributie 18-25 l</t>
  </si>
  <si>
    <t>ventilatie dakdoorvoer metaal</t>
  </si>
  <si>
    <t>Baanhoekweg 51A</t>
  </si>
  <si>
    <t>boiler elektrisch 10-15 l</t>
  </si>
  <si>
    <t xml:space="preserve">Baanhoekweg 53 </t>
  </si>
  <si>
    <t>Remeha</t>
  </si>
  <si>
    <t>Quinta 45</t>
  </si>
  <si>
    <t>SCIOS</t>
  </si>
  <si>
    <t>Quinta 65</t>
  </si>
  <si>
    <t>HR 100 - 150 kW</t>
  </si>
  <si>
    <t>waterleidingnet, regelafsluiter (appendages)</t>
  </si>
  <si>
    <t>pst</t>
  </si>
  <si>
    <t>boiler elektrisch close-in 10 l</t>
  </si>
  <si>
    <t>boiler elektrisch 80 l</t>
  </si>
  <si>
    <t>splitsystemen &lt; 2,5 kw</t>
  </si>
  <si>
    <t>Daikin</t>
  </si>
  <si>
    <t>RXM20R5V1B9</t>
  </si>
  <si>
    <t>0,76kg R32</t>
  </si>
  <si>
    <t>OBJ0192689</t>
  </si>
  <si>
    <t>2,4kg R410a</t>
  </si>
  <si>
    <t>OBJ0192690</t>
  </si>
  <si>
    <t>1,2kg R410a</t>
  </si>
  <si>
    <t>OBJ0192691</t>
  </si>
  <si>
    <t>splitsystemen binnendeel</t>
  </si>
  <si>
    <t>Restaurant</t>
  </si>
  <si>
    <t>regelkleppen en stelmotoren warmtedistributie</t>
  </si>
  <si>
    <t>convectoren</t>
  </si>
  <si>
    <t>expansievaten warmtedistributie 50 l</t>
  </si>
  <si>
    <t>circulatiepomp warmtedistributie &lt; dn 40</t>
  </si>
  <si>
    <t>circulatiepomp warmtedistributie dn 50, toerengeregeld</t>
  </si>
  <si>
    <t>pijpdakventilator</t>
  </si>
  <si>
    <t>dakventilator algemeen, klein tot 3600 m3/h</t>
  </si>
  <si>
    <t>dakventilator algemeen, spoelkeuken</t>
  </si>
  <si>
    <t>lbk binnenopstelling v ww 1 - 3 m3/s</t>
  </si>
  <si>
    <t>Biesboschcentrum</t>
  </si>
  <si>
    <t>Baanhoekweg 75</t>
  </si>
  <si>
    <t>Quinta Pro 45</t>
  </si>
  <si>
    <t>40,8 kW</t>
  </si>
  <si>
    <t>Baanhoekweg 75, nabij</t>
  </si>
  <si>
    <t>waterleidingnet, regelafsluiter</t>
  </si>
  <si>
    <t>Baden-Powelllaan 12</t>
  </si>
  <si>
    <t>N550</t>
  </si>
  <si>
    <t>500W</t>
  </si>
  <si>
    <t>Baden-Powellaan 12</t>
  </si>
  <si>
    <t>Vaillant</t>
  </si>
  <si>
    <t>VCW242 E</t>
  </si>
  <si>
    <t>Burgemeester de Raadtsingel 6</t>
  </si>
  <si>
    <t>boiler elektrisch</t>
  </si>
  <si>
    <t>15 l</t>
  </si>
  <si>
    <t>split-systeem binnendeel</t>
  </si>
  <si>
    <t>SRC40ZMX-s</t>
  </si>
  <si>
    <t>2.6kw</t>
  </si>
  <si>
    <t>split-systeem buitendeel</t>
  </si>
  <si>
    <t>CVE ECO 2SP</t>
  </si>
  <si>
    <t>wtw unit</t>
  </si>
  <si>
    <t>Burgemeester de Raadtsingel 8</t>
  </si>
  <si>
    <t>15 l 2200 w</t>
  </si>
  <si>
    <t>Panasonic</t>
  </si>
  <si>
    <t>CU-E10HBEA</t>
  </si>
  <si>
    <t>2.5 kw</t>
  </si>
  <si>
    <t>Quinta pro 45</t>
  </si>
  <si>
    <t>40 kW</t>
  </si>
  <si>
    <t>Quinta pro 65</t>
  </si>
  <si>
    <t>65 kW</t>
  </si>
  <si>
    <t>Verdeler + Appendages tbv cv ( 2 groepen)</t>
  </si>
  <si>
    <t>KSH</t>
  </si>
  <si>
    <t>2 groeps</t>
  </si>
  <si>
    <t>Verdeler + appendages tbv CV (5 groepen)</t>
  </si>
  <si>
    <t>5 groeps</t>
  </si>
  <si>
    <t>Broninstallatie (CV)</t>
  </si>
  <si>
    <t>Geo Comfort</t>
  </si>
  <si>
    <t>Geo Min GM10</t>
  </si>
  <si>
    <t>Jaarlijkse rapportage broninstallatie tbv vergunning</t>
  </si>
  <si>
    <t>GeoWP75-SKID C4</t>
  </si>
  <si>
    <t>Monstername + analyse grondwater</t>
  </si>
  <si>
    <t>Invullen BRL B.3 formulier</t>
  </si>
  <si>
    <t>Evaluatie rapportage broninstallatie tbv vergunning (1x per 5jaar)  (Regie zie OH)</t>
  </si>
  <si>
    <t>Warmtepomp tbv WKO</t>
  </si>
  <si>
    <t>Appendages tbv CV tbv buffervat</t>
  </si>
  <si>
    <t>Hermans Techniek</t>
  </si>
  <si>
    <t>Cipex HT-300 liter</t>
  </si>
  <si>
    <t>Verdeler vloerverwarming / koeling</t>
  </si>
  <si>
    <t>WTH</t>
  </si>
  <si>
    <t>4 balks C2050</t>
  </si>
  <si>
    <t>LBK 1</t>
  </si>
  <si>
    <t>Alko</t>
  </si>
  <si>
    <t>AT4-24x12 / 24x12</t>
  </si>
  <si>
    <t>LBK 2</t>
  </si>
  <si>
    <t>AT4-8*8/8*8</t>
  </si>
  <si>
    <t>Afzuigventilator</t>
  </si>
  <si>
    <t>Rucon</t>
  </si>
  <si>
    <t>DVS-311EV Sileo</t>
  </si>
  <si>
    <t>Buisventilator (afzuig) luchthoeveelheid 350 m³/h</t>
  </si>
  <si>
    <t xml:space="preserve">Rucon </t>
  </si>
  <si>
    <t>K-160EC</t>
  </si>
  <si>
    <t>Pijpventilator</t>
  </si>
  <si>
    <t>Stok air J.E.</t>
  </si>
  <si>
    <t>RPM-19/24</t>
  </si>
  <si>
    <t>Brandklep</t>
  </si>
  <si>
    <t>AC-unit (binnendeel) Wand</t>
  </si>
  <si>
    <t>FTXS35 K2V1B</t>
  </si>
  <si>
    <t>AC-unit (buitendeel)</t>
  </si>
  <si>
    <t>RXS35 L2V1B</t>
  </si>
  <si>
    <t>Verdeler/verzamelaar GKW</t>
  </si>
  <si>
    <t>Regelkast 1</t>
  </si>
  <si>
    <t>PX</t>
  </si>
  <si>
    <t>Regelkast tbv broninstallatie</t>
  </si>
  <si>
    <t>Priva</t>
  </si>
  <si>
    <t>HX 4</t>
  </si>
  <si>
    <t>Afstandbeheer</t>
  </si>
  <si>
    <t>Schakelkast VHU= ventilatie uitschakelsysteem via bmc</t>
  </si>
  <si>
    <t xml:space="preserve">Siemens </t>
  </si>
  <si>
    <t>Vuilwaterpomp (incl. reinigen put) schakelkast DKVO-710-DPLC</t>
  </si>
  <si>
    <t>RW-1-DRV68-2-110-SN-2"BI</t>
  </si>
  <si>
    <t>Vuilwaterpomp</t>
  </si>
  <si>
    <t>RW1 DRV68-2 110 LC 3VL 2x2 (INST.2) 14</t>
  </si>
  <si>
    <t>zijn 2 pompen aanwezig</t>
  </si>
  <si>
    <t>Boiler Elektrisch</t>
  </si>
  <si>
    <t>Boilerinhoud 15 liter</t>
  </si>
  <si>
    <t>Boilerinhoud 120 liter</t>
  </si>
  <si>
    <t>Cornelis de Wittstraat 14</t>
  </si>
  <si>
    <t>De Waag 52</t>
  </si>
  <si>
    <t>KSB</t>
  </si>
  <si>
    <t>Ama-Drainer</t>
  </si>
  <si>
    <t>Ventilatiebox</t>
  </si>
  <si>
    <t>S&amp;P</t>
  </si>
  <si>
    <t>Boxvent CAB 315 Ecowatt</t>
  </si>
  <si>
    <t>nieuw geplaatst dec. 2024</t>
  </si>
  <si>
    <t>Dubbeldamseweg Zuid 183</t>
  </si>
  <si>
    <t>Calenta 40C</t>
  </si>
  <si>
    <t>36KW</t>
  </si>
  <si>
    <t>070224631</t>
  </si>
  <si>
    <t>10l 2000w</t>
  </si>
  <si>
    <t>Dubbeldamseweg Zuid 183b</t>
  </si>
  <si>
    <t>Intergas</t>
  </si>
  <si>
    <t>Kombi Kompact HRE 28/24A</t>
  </si>
  <si>
    <t>cv-expansievat individueel</t>
  </si>
  <si>
    <t>radiatoren algemeen</t>
  </si>
  <si>
    <t>Dubbelmondestraat 1a</t>
  </si>
  <si>
    <t>paneelradiatoren</t>
  </si>
  <si>
    <t>luchtbehandelingskast bi ta + vkwwb (&lt; 1 m3/s)</t>
  </si>
  <si>
    <t>3300 WK-WTW-WW-ZKL</t>
  </si>
  <si>
    <t>3000m3/h</t>
  </si>
  <si>
    <t>regelinstallatie, data-aansluitpunten &lt; 5</t>
  </si>
  <si>
    <t>Quinta 115</t>
  </si>
  <si>
    <t>107 kW</t>
  </si>
  <si>
    <t>Expansievat</t>
  </si>
  <si>
    <t>Flamco</t>
  </si>
  <si>
    <t>Boiler indirect gestookt</t>
  </si>
  <si>
    <t>Nibe</t>
  </si>
  <si>
    <t>PUB2 DS-300L</t>
  </si>
  <si>
    <t>300 ltr</t>
  </si>
  <si>
    <t>Circulatiepomp</t>
  </si>
  <si>
    <t>cv-installatie, platenwisselaar</t>
  </si>
  <si>
    <t>Waterontharder</t>
  </si>
  <si>
    <t>Digisofter</t>
  </si>
  <si>
    <t>DS-900</t>
  </si>
  <si>
    <t>Groenedijk 51</t>
  </si>
  <si>
    <t>Nefit</t>
  </si>
  <si>
    <t>HRC30</t>
  </si>
  <si>
    <t>Halmaheiraplein 25</t>
  </si>
  <si>
    <t>diverse assets, nog niet bekend. Moet nog worden opgenomen</t>
  </si>
  <si>
    <t>nieuw in contract 2025</t>
  </si>
  <si>
    <t>Halmaheiraplein 26</t>
  </si>
  <si>
    <t>circulatiepomp enkel dn 40 mm</t>
  </si>
  <si>
    <t>Grundfos</t>
  </si>
  <si>
    <t>Magna 32-80 180</t>
  </si>
  <si>
    <t>expansievat 50 ltr</t>
  </si>
  <si>
    <t>Reflex N</t>
  </si>
  <si>
    <t>50 liter</t>
  </si>
  <si>
    <t>regelinstallatie</t>
  </si>
  <si>
    <t>Simatic S7- 1200</t>
  </si>
  <si>
    <t>Gas 210 Eco Pro 120</t>
  </si>
  <si>
    <t>123kW</t>
  </si>
  <si>
    <t>vuilwaterpomp</t>
  </si>
  <si>
    <t>Flygt</t>
  </si>
  <si>
    <t>hydrofoor 1 pomp</t>
  </si>
  <si>
    <t>FU 1 DPVE 4/2 eco/X/</t>
  </si>
  <si>
    <t>HU 2 DPVME 4/3B</t>
  </si>
  <si>
    <t>Close-in</t>
  </si>
  <si>
    <t>15ltr</t>
  </si>
  <si>
    <t>boiler elektrisch 30 liter</t>
  </si>
  <si>
    <t>Mono-plus koper</t>
  </si>
  <si>
    <t>30ltr</t>
  </si>
  <si>
    <t>koelmachine 70 - 90 kw</t>
  </si>
  <si>
    <t>Carrier</t>
  </si>
  <si>
    <t>30RBSY080-0085-PE</t>
  </si>
  <si>
    <t>88,5kW</t>
  </si>
  <si>
    <t>buffervat koudeopslag 500 ltr.</t>
  </si>
  <si>
    <t>Pacetti</t>
  </si>
  <si>
    <t>INT VT-VGAPBF/0500</t>
  </si>
  <si>
    <t>500ltr</t>
  </si>
  <si>
    <t>verdeler-/ verzamelaar cv groepen</t>
  </si>
  <si>
    <t>Diverse</t>
  </si>
  <si>
    <t>expansievat 12 ltr</t>
  </si>
  <si>
    <t>Flexcon</t>
  </si>
  <si>
    <t>12ltr</t>
  </si>
  <si>
    <t>50ltr</t>
  </si>
  <si>
    <t>Flexcon P</t>
  </si>
  <si>
    <t>expansievat 200 ltr</t>
  </si>
  <si>
    <t>200ltr</t>
  </si>
  <si>
    <t>circulatiepomp enkel dn &lt; 40 mm</t>
  </si>
  <si>
    <t>Magna 32-80F 220</t>
  </si>
  <si>
    <t>Magna 3 40-120 F 250</t>
  </si>
  <si>
    <t>circulatiepomp dubbel dn &lt; 40 mm</t>
  </si>
  <si>
    <t>Magna 3D 32-120F 220</t>
  </si>
  <si>
    <t>circulatiepomp dubbel dn 40 mm</t>
  </si>
  <si>
    <t>Magna 3D 40-150F 250</t>
  </si>
  <si>
    <t>buisventilator</t>
  </si>
  <si>
    <t>TD-800</t>
  </si>
  <si>
    <t>Zehnder</t>
  </si>
  <si>
    <t>RRV 160/2</t>
  </si>
  <si>
    <t>kanaalverwarmer warmwater</t>
  </si>
  <si>
    <t>VEAB</t>
  </si>
  <si>
    <t>CWW 315-H-2-2.5</t>
  </si>
  <si>
    <t>ventilatiesysteem co2 gestuurd met wtw &gt; 600 m3/h</t>
  </si>
  <si>
    <t>WHR960</t>
  </si>
  <si>
    <t>960m3/u</t>
  </si>
  <si>
    <t>luchtbehandelingskast bi ta + vkww (3-4 m3/s)</t>
  </si>
  <si>
    <t>39SQ 0606</t>
  </si>
  <si>
    <t>luchtbehandelingskast bi ta + vkpw (&lt; 1 m3/s)</t>
  </si>
  <si>
    <t>GEA</t>
  </si>
  <si>
    <t>AT picco</t>
  </si>
  <si>
    <t>0,72m3/s</t>
  </si>
  <si>
    <t>Fancoil unit</t>
  </si>
  <si>
    <t>Ciat</t>
  </si>
  <si>
    <t>Coadis Slim 235/11N</t>
  </si>
  <si>
    <t>Digicontrol</t>
  </si>
  <si>
    <t>Quinta PRO 90</t>
  </si>
  <si>
    <t>90 kW</t>
  </si>
  <si>
    <t>water/water warmtepomp 30 - 40 kw</t>
  </si>
  <si>
    <t>Dynaciat LG LGP 120V</t>
  </si>
  <si>
    <t>33 kW</t>
  </si>
  <si>
    <t>Hydrounit</t>
  </si>
  <si>
    <t>4,5 m3/h</t>
  </si>
  <si>
    <t>boiler elektrisch 50 liter</t>
  </si>
  <si>
    <t>07.04.18.045</t>
  </si>
  <si>
    <t>buffervat koudedistributie</t>
  </si>
  <si>
    <t>circulatiepomp</t>
  </si>
  <si>
    <t>Biral</t>
  </si>
  <si>
    <t>A 16-2</t>
  </si>
  <si>
    <t>A16-2 KW</t>
  </si>
  <si>
    <t>Magna3 65-100 F 340</t>
  </si>
  <si>
    <t>TPE</t>
  </si>
  <si>
    <t>expansievat</t>
  </si>
  <si>
    <t>Flexvat 18/0,5</t>
  </si>
  <si>
    <t>18 liter</t>
  </si>
  <si>
    <t>regelkleppen en stelmotoren koudedistributie</t>
  </si>
  <si>
    <t>condensor 300 - 400 kw</t>
  </si>
  <si>
    <t>Güntner GmbH</t>
  </si>
  <si>
    <t>S-GVH 080.2B/2x2-M</t>
  </si>
  <si>
    <t>300kW</t>
  </si>
  <si>
    <t>STEK</t>
  </si>
  <si>
    <t>koelmachine 200 - 250 kw</t>
  </si>
  <si>
    <t>Trane</t>
  </si>
  <si>
    <t>ECCUN 207</t>
  </si>
  <si>
    <t>185 kW</t>
  </si>
  <si>
    <t>Flexcon 50/0,5</t>
  </si>
  <si>
    <t>expansievat 110 ltr</t>
  </si>
  <si>
    <t>Flexcon 110/0,5</t>
  </si>
  <si>
    <t>110 liter</t>
  </si>
  <si>
    <t>Demontabele vriescellen</t>
  </si>
  <si>
    <t>Smeva</t>
  </si>
  <si>
    <t xml:space="preserve">Module 8 </t>
  </si>
  <si>
    <t>Verdamperunits</t>
  </si>
  <si>
    <t>Cool Compact EBH 5.0 ET#</t>
  </si>
  <si>
    <t>Condensing unit</t>
  </si>
  <si>
    <t>Cool compact C12H 5.5 FT2</t>
  </si>
  <si>
    <t>verdelers/verzamelaars cv-installatie</t>
  </si>
  <si>
    <t>(leeg)</t>
  </si>
  <si>
    <t>A 14</t>
  </si>
  <si>
    <t>UPS 25-30 180</t>
  </si>
  <si>
    <t>UPS 32-80 180</t>
  </si>
  <si>
    <t>Redline M12</t>
  </si>
  <si>
    <t>Redline M13</t>
  </si>
  <si>
    <t>Redline M15</t>
  </si>
  <si>
    <t>buffervat warmtedistributie</t>
  </si>
  <si>
    <t>UKV 300</t>
  </si>
  <si>
    <t>300 liter</t>
  </si>
  <si>
    <t>expansievat 18 ltr</t>
  </si>
  <si>
    <t>Flexcon 18/0,5</t>
  </si>
  <si>
    <t>Flexcon 200/0,5</t>
  </si>
  <si>
    <t>200 liter</t>
  </si>
  <si>
    <t>lucht- en vuilafscheider flens dn &lt; 50 mm</t>
  </si>
  <si>
    <t>Spirovent</t>
  </si>
  <si>
    <t>DN050 Flanged</t>
  </si>
  <si>
    <t>6 liter</t>
  </si>
  <si>
    <t>kanaalkoeler</t>
  </si>
  <si>
    <t>GEA Happel</t>
  </si>
  <si>
    <t>CAIRplus</t>
  </si>
  <si>
    <t>luchtontvochtiger</t>
  </si>
  <si>
    <t>Munters</t>
  </si>
  <si>
    <t>MCS300</t>
  </si>
  <si>
    <t>MLT350 E</t>
  </si>
  <si>
    <t>350 m3/h</t>
  </si>
  <si>
    <t>M120</t>
  </si>
  <si>
    <t>AxAir</t>
  </si>
  <si>
    <t>RT 310</t>
  </si>
  <si>
    <t>dakventilator</t>
  </si>
  <si>
    <t>dakventilator 0,3 - 0,7 m3/s</t>
  </si>
  <si>
    <t>boxventilator</t>
  </si>
  <si>
    <t>Soler &amp; Palau</t>
  </si>
  <si>
    <t>CAB-400 RE</t>
  </si>
  <si>
    <t>400 m3/h</t>
  </si>
  <si>
    <t>kanaalverwarmer elektrisch</t>
  </si>
  <si>
    <t>Inatherm</t>
  </si>
  <si>
    <t>11-350/325-2CB20-SD211-C5W-DN20</t>
  </si>
  <si>
    <t>11-380/261-2CB16-CD211-C5W-DN20</t>
  </si>
  <si>
    <t>11-550/325-3CB10-SD211-C5W-DN20</t>
  </si>
  <si>
    <t>11-600/325-2CB10-CD211-C5W-DN20</t>
  </si>
  <si>
    <t>Beript opp. 325x350</t>
  </si>
  <si>
    <t>Beript opp. 325x380</t>
  </si>
  <si>
    <t>Beript opp. 550x325</t>
  </si>
  <si>
    <t>Beript opp. 700x326</t>
  </si>
  <si>
    <t>luchtbehandelingskast bi ta + vktcs (2-3 m3/s)</t>
  </si>
  <si>
    <t>ATP10.05IBBV</t>
  </si>
  <si>
    <t>0,16 m3/sec</t>
  </si>
  <si>
    <t>0,18 m3/sec</t>
  </si>
  <si>
    <t>ATP10.10IBBL</t>
  </si>
  <si>
    <t>0,65 m3/sec</t>
  </si>
  <si>
    <t>ATP15.10IBBL</t>
  </si>
  <si>
    <t>0,85 m3/sec</t>
  </si>
  <si>
    <t>ATP20.20IBBL</t>
  </si>
  <si>
    <t>2,4 m3/sec</t>
  </si>
  <si>
    <t>2,6 m3/sec</t>
  </si>
  <si>
    <t>2,8 m3/sec</t>
  </si>
  <si>
    <t xml:space="preserve">luchtbehandelingskast </t>
  </si>
  <si>
    <t>4850 m3/h</t>
  </si>
  <si>
    <t>Twin coil unit</t>
  </si>
  <si>
    <t>stoombevochtiger &lt; 15 kg/uur</t>
  </si>
  <si>
    <t>Condair</t>
  </si>
  <si>
    <t>Condair RS 5</t>
  </si>
  <si>
    <t>5,1 kg/h</t>
  </si>
  <si>
    <t>Condair RS 8</t>
  </si>
  <si>
    <t>8,1 kg/h</t>
  </si>
  <si>
    <t>Monitoring op afstand</t>
  </si>
  <si>
    <t>Eldon</t>
  </si>
  <si>
    <t>MCD20124</t>
  </si>
  <si>
    <t>frequentieregelaar</t>
  </si>
  <si>
    <t>Danfoss</t>
  </si>
  <si>
    <t>VLT 6000</t>
  </si>
  <si>
    <t>2,2 kW</t>
  </si>
  <si>
    <t>centraal meld- bedieningpaneel</t>
  </si>
  <si>
    <t>Värmebaronen</t>
  </si>
  <si>
    <t>EP 70</t>
  </si>
  <si>
    <t>70 kW</t>
  </si>
  <si>
    <t>tapwaterpomp</t>
  </si>
  <si>
    <t>Alpha 25-80 N 180</t>
  </si>
  <si>
    <t>AOSmith</t>
  </si>
  <si>
    <t>DRE 120 54 N</t>
  </si>
  <si>
    <t>450 liter</t>
  </si>
  <si>
    <t>Hydro Multi-E 2</t>
  </si>
  <si>
    <t>8,6 m3/h</t>
  </si>
  <si>
    <t>07.02.26.031</t>
  </si>
  <si>
    <t>10 liter</t>
  </si>
  <si>
    <t>buffervat 500 ltr.</t>
  </si>
  <si>
    <t>Flexcon 50/01</t>
  </si>
  <si>
    <t>Magna3 50-100 F 280</t>
  </si>
  <si>
    <t>Magna3 50-80 F 240</t>
  </si>
  <si>
    <t>cv-installatie, slibstreamfilters</t>
  </si>
  <si>
    <t>Flamcovent</t>
  </si>
  <si>
    <t>Magnum Heating</t>
  </si>
  <si>
    <t>luchtbehandelingskast bi t + vkb (&lt; 1 m3/s)</t>
  </si>
  <si>
    <t>Robatherm</t>
  </si>
  <si>
    <t>RM 06/12</t>
  </si>
  <si>
    <t>0,9 m3/sec</t>
  </si>
  <si>
    <t>Elro</t>
  </si>
  <si>
    <t>Kors Monster- pad 63A</t>
  </si>
  <si>
    <t>Kombi Kompakt HRE 36/30A</t>
  </si>
  <si>
    <t>26,3 kW</t>
  </si>
  <si>
    <t>nieuw geplaatst</t>
  </si>
  <si>
    <t>Kompact Soio HRE 24A</t>
  </si>
  <si>
    <t>17,8 kW</t>
  </si>
  <si>
    <t>radiatoren, obv bvo</t>
  </si>
  <si>
    <t>bvo</t>
  </si>
  <si>
    <t>expansievaten warmtedistributie 18 l</t>
  </si>
  <si>
    <t>expansievaten warmtedistributie 30 l</t>
  </si>
  <si>
    <t>pijpventilator dak</t>
  </si>
  <si>
    <t>Kuipershaven 1</t>
  </si>
  <si>
    <t>Avanata 24C</t>
  </si>
  <si>
    <t>Kuipershaven 2</t>
  </si>
  <si>
    <t>Kombi Kompakt HRE 28/24A</t>
  </si>
  <si>
    <t>07.02.26.631</t>
  </si>
  <si>
    <t>split-systeem binnendeel cassette 2,5 - 3,5 kw</t>
  </si>
  <si>
    <t>MSZ-FH35VE</t>
  </si>
  <si>
    <t>PKA-RP35HAL</t>
  </si>
  <si>
    <t>split-systeem buitendeel 3,5 - 5 kw</t>
  </si>
  <si>
    <t>MUZ-FH35VE</t>
  </si>
  <si>
    <t>3,5 kW</t>
  </si>
  <si>
    <t>SUZ-KA35VA4</t>
  </si>
  <si>
    <t>Systemair</t>
  </si>
  <si>
    <t>CBM 150-2,1</t>
  </si>
  <si>
    <t>2,1 kW</t>
  </si>
  <si>
    <t>Merwelanden 37</t>
  </si>
  <si>
    <t>Calenta Ace 40C</t>
  </si>
  <si>
    <t>rookgasafvoerkanalan binnen rvs</t>
  </si>
  <si>
    <t>rookgasafvoerkanalan binnen asbestcement</t>
  </si>
  <si>
    <t>expansievaten warmtedistributie &lt; 18 l</t>
  </si>
  <si>
    <t>infraroodstraler elektrisch</t>
  </si>
  <si>
    <t>opstellings-/stookruimte (sr)</t>
  </si>
  <si>
    <t>rookgasafvoerkanalen binnen</t>
  </si>
  <si>
    <t>Gas 310 Eco-7</t>
  </si>
  <si>
    <t>395 kW</t>
  </si>
  <si>
    <t>Gas 310 Eco-8</t>
  </si>
  <si>
    <t>462 kW</t>
  </si>
  <si>
    <t>Vetputlediging 1 x (2022)</t>
  </si>
  <si>
    <t>scheidingsinstallatie, vet afscheider</t>
  </si>
  <si>
    <t>AX 20-6 150 Blue</t>
  </si>
  <si>
    <t>waterbehandeling, boosterpomp</t>
  </si>
  <si>
    <t>Lubron</t>
  </si>
  <si>
    <t>Cumulus</t>
  </si>
  <si>
    <t>waterbehandeling, osmose</t>
  </si>
  <si>
    <t>Osmostar ED540</t>
  </si>
  <si>
    <t>540 l/h</t>
  </si>
  <si>
    <t>DAB</t>
  </si>
  <si>
    <t>DHC2/4,0</t>
  </si>
  <si>
    <t>boiler direct gestookt</t>
  </si>
  <si>
    <t>ES24-210</t>
  </si>
  <si>
    <t>waterontharder 2 m3</t>
  </si>
  <si>
    <t>Bimatic B100-DV</t>
  </si>
  <si>
    <t>1,1 m3/h</t>
  </si>
  <si>
    <t>regelklep en stelmotor koudedistributie</t>
  </si>
  <si>
    <t>SQS65</t>
  </si>
  <si>
    <t>SQX62</t>
  </si>
  <si>
    <t xml:space="preserve">split-systeem </t>
  </si>
  <si>
    <t>TBQ35C</t>
  </si>
  <si>
    <t>split-systeem binnen/buitendeel cassette 5 - 7 kw</t>
  </si>
  <si>
    <t>Toshiba</t>
  </si>
  <si>
    <t>RAS-18PKVSG-E</t>
  </si>
  <si>
    <t>split-systeem binnen/buitendeel</t>
  </si>
  <si>
    <t>SRC-502-JX-S</t>
  </si>
  <si>
    <t>2,9 kW</t>
  </si>
  <si>
    <t>split-systeem binnen/buitendeel 3,5 - 5 kw</t>
  </si>
  <si>
    <t>condensor 250 - 300 kw</t>
  </si>
  <si>
    <t>Güntner AG</t>
  </si>
  <si>
    <t>GVD080.2A/2x5-S</t>
  </si>
  <si>
    <t>300 kW</t>
  </si>
  <si>
    <t>Johnson Controls</t>
  </si>
  <si>
    <t>koelmachine 250 - 300 kw</t>
  </si>
  <si>
    <t>York</t>
  </si>
  <si>
    <t>Y0116</t>
  </si>
  <si>
    <t>289 kW</t>
  </si>
  <si>
    <t>buffervat koudeopslag 1500 ltr</t>
  </si>
  <si>
    <t>Cipex Heat Transfer</t>
  </si>
  <si>
    <t>CIPEZ-HT</t>
  </si>
  <si>
    <t>1.100 liter</t>
  </si>
  <si>
    <t>Pneumatex</t>
  </si>
  <si>
    <t>SU 400.3</t>
  </si>
  <si>
    <t>400 liter</t>
  </si>
  <si>
    <t>SD 35.3</t>
  </si>
  <si>
    <t>35 liter</t>
  </si>
  <si>
    <t>SD 8.3</t>
  </si>
  <si>
    <t>Magna 25-60 180</t>
  </si>
  <si>
    <t>MAGNA 32-60 180</t>
  </si>
  <si>
    <t>UPS 20-50 130</t>
  </si>
  <si>
    <t>UPS 25-40 180</t>
  </si>
  <si>
    <t>UPS 32-30 F</t>
  </si>
  <si>
    <t>UPS 32-55 180</t>
  </si>
  <si>
    <t>UPS 65-30 F</t>
  </si>
  <si>
    <t>TPED 80-60/4</t>
  </si>
  <si>
    <t>40 m3/h</t>
  </si>
  <si>
    <t>Alpha1 25-60 180</t>
  </si>
  <si>
    <t>regelklep en stelmotor warmtedistributie</t>
  </si>
  <si>
    <t>SAS61</t>
  </si>
  <si>
    <t>terugslagkleppen</t>
  </si>
  <si>
    <t>vloerconvector</t>
  </si>
  <si>
    <t>Dakafzuigventilator AV1</t>
  </si>
  <si>
    <t>DRV 224/35-4E</t>
  </si>
  <si>
    <t>Dakafzuigventilator AV2</t>
  </si>
  <si>
    <t>DRV 355/30-4/4</t>
  </si>
  <si>
    <t>Dakafzuigventilator AV3</t>
  </si>
  <si>
    <t>DRV 250/28-6E</t>
  </si>
  <si>
    <t>Dakafzuigventilator AV4</t>
  </si>
  <si>
    <t>DRV Minivent 3</t>
  </si>
  <si>
    <t>Dakafzuigventilator AV5</t>
  </si>
  <si>
    <t>DRV 224/35-4/4</t>
  </si>
  <si>
    <t>Dakafzuigventilator AV9</t>
  </si>
  <si>
    <t>DRV Minivent 2</t>
  </si>
  <si>
    <t>Dakafzuigventilator AV10</t>
  </si>
  <si>
    <t>Stork Air</t>
  </si>
  <si>
    <t>RPM</t>
  </si>
  <si>
    <t>Kanaal toevoerventilator</t>
  </si>
  <si>
    <t>IRE 500E</t>
  </si>
  <si>
    <t>lucht- en vuilafscheider</t>
  </si>
  <si>
    <t>Spirotech</t>
  </si>
  <si>
    <t>BC125F</t>
  </si>
  <si>
    <t>luchtgordijn indirect verwarmd 2500 mm</t>
  </si>
  <si>
    <t>stoombevochtiger</t>
  </si>
  <si>
    <t>LanceCONTROL</t>
  </si>
  <si>
    <t>centrifugaalventilator 0,7 - 1,1 m3/s</t>
  </si>
  <si>
    <t>Mark</t>
  </si>
  <si>
    <t>MD 13x</t>
  </si>
  <si>
    <t>0,56 m3/sec</t>
  </si>
  <si>
    <t>luchtbehandelingskast bi ta + vkww (&lt; 1 m3/s)</t>
  </si>
  <si>
    <t>AL-KO</t>
  </si>
  <si>
    <t>AT4 16x12</t>
  </si>
  <si>
    <t>3,1 m3/sec</t>
  </si>
  <si>
    <t>luchtbehandelingskast bi ta + vkww (1-2 m3/s)</t>
  </si>
  <si>
    <t>AT4 20x12</t>
  </si>
  <si>
    <t>3,78 m3/sec</t>
  </si>
  <si>
    <t>luchtbehandelingskast bi ta + vkww (2-3 m3/s)</t>
  </si>
  <si>
    <t>AT4 12x12</t>
  </si>
  <si>
    <t>2,28 m3/sec</t>
  </si>
  <si>
    <t>AT4 32x12</t>
  </si>
  <si>
    <t>4,96 m3/sec</t>
  </si>
  <si>
    <t>luchtbehandelingskast bi ta + vkww (4-6 m3/s)</t>
  </si>
  <si>
    <t>1,94 m3/sec</t>
  </si>
  <si>
    <t>luchtbehandelingskast bi ta + vkww (6-8 m3/s)</t>
  </si>
  <si>
    <t>AT4 12x8</t>
  </si>
  <si>
    <t>1,43 m3/sec</t>
  </si>
  <si>
    <t>luchtbehandelingskast bi ta + vkww (8-12 m3/s)</t>
  </si>
  <si>
    <t>1,33 m3/sec</t>
  </si>
  <si>
    <t>luchtbehandelingskast bi ta + vktc (&lt; 1 m3/s)</t>
  </si>
  <si>
    <t>AT4 6x4</t>
  </si>
  <si>
    <t>0,2 m3/sec</t>
  </si>
  <si>
    <t>stelmotor luchtklep</t>
  </si>
  <si>
    <t>Belimo</t>
  </si>
  <si>
    <t>LF 24</t>
  </si>
  <si>
    <t>Compri HX</t>
  </si>
  <si>
    <t>bedieningpaneel</t>
  </si>
  <si>
    <t>frequentieregelaar &lt; 5 kw</t>
  </si>
  <si>
    <t>Honeywell</t>
  </si>
  <si>
    <t>HVAC07C5</t>
  </si>
  <si>
    <t>5,6 kW</t>
  </si>
  <si>
    <t>HVAC12C5</t>
  </si>
  <si>
    <t>9 kW</t>
  </si>
  <si>
    <t>frequentieregelaar 5 - 10 kw</t>
  </si>
  <si>
    <t>HVAC09C5</t>
  </si>
  <si>
    <t>7,6 kW</t>
  </si>
  <si>
    <t>HVAC16C5</t>
  </si>
  <si>
    <t>12 kW</t>
  </si>
  <si>
    <t>frequentieregelaar 10 - 20 kw</t>
  </si>
  <si>
    <t>frequentieregelaar 30 - 40 kw</t>
  </si>
  <si>
    <t>HVAC23C5</t>
  </si>
  <si>
    <t>16 kW</t>
  </si>
  <si>
    <t>frequentieregelaar 40 - 50 kw</t>
  </si>
  <si>
    <t>HVAC05C5</t>
  </si>
  <si>
    <t>4,3 kW</t>
  </si>
  <si>
    <t>frequentieregelaar 50 - 75 kw</t>
  </si>
  <si>
    <t>frequentieregelaar 75 - 100 kw</t>
  </si>
  <si>
    <t>HVAC04C5</t>
  </si>
  <si>
    <t>3,3 kW</t>
  </si>
  <si>
    <t>UPS15-40 N1</t>
  </si>
  <si>
    <t>Flexcon 50/0,5  (ketelhuis)</t>
  </si>
  <si>
    <t>Magna 32-120 F ((Priva 101CP02) groep…. (ketelhuis</t>
  </si>
  <si>
    <t>vloerverwarming</t>
  </si>
  <si>
    <t xml:space="preserve">1x verbrandingsovenruimte, </t>
  </si>
  <si>
    <t>2 groepen</t>
  </si>
  <si>
    <t>wtw unit binnen</t>
  </si>
  <si>
    <t>Exhausto</t>
  </si>
  <si>
    <t>V240H2FC12  ( TR wenteltrap )</t>
  </si>
  <si>
    <t>Regelklep met stelmotor lucht (brandklep?)</t>
  </si>
  <si>
    <t>LMC24A-F ( TR wenteltrap )</t>
  </si>
  <si>
    <t>radiatorgroep</t>
  </si>
  <si>
    <t>1x afsl.+1x TA+1x regelklep (TR wenteltrap)</t>
  </si>
  <si>
    <t>2x afsluiter ( TR wenteltrap )</t>
  </si>
  <si>
    <t>Gas 210 Eco Pro 120 ( ketelhuis )</t>
  </si>
  <si>
    <t>123 kW</t>
  </si>
  <si>
    <t>07.04.28.041 (verbrandingsovenruimte)</t>
  </si>
  <si>
    <t>30 liter</t>
  </si>
  <si>
    <t>07.04.28.041 ( wasmachine/droger)</t>
  </si>
  <si>
    <t>Magna 25-40 180      ((Priva 212CP01) TR wenteltrap )</t>
  </si>
  <si>
    <t>Magna 32-80 F 220 ( (Priva 211CP01)TR wenteltrap )</t>
  </si>
  <si>
    <t>Magna 50-120 F        ((Priva 201CP01) TR wenteltrap )</t>
  </si>
  <si>
    <t>TPE 80-120/2-S ( ketelhuis )</t>
  </si>
  <si>
    <t>42,7 m3/h</t>
  </si>
  <si>
    <t>Magna 40-100 F 220 ((Priva 612CP01) groep Retour Satellietgebouw (ketelhuis)</t>
  </si>
  <si>
    <t>SQS65 ((Priva 611CV02) groep Aanv. Vloer Aula (ketelhuis)</t>
  </si>
  <si>
    <t>VXF21,5</t>
  </si>
  <si>
    <t>split-systeem binnendeel cassette 3,5 - 5 kw</t>
  </si>
  <si>
    <t>MSZ-GE50VA  ( regiekamer )</t>
  </si>
  <si>
    <t>MUZ-GE50VA  (Dak)</t>
  </si>
  <si>
    <t>condensor 50 - 70 kw</t>
  </si>
  <si>
    <t>Cabero</t>
  </si>
  <si>
    <t>AC/HSD085KF/2S</t>
  </si>
  <si>
    <t>54 kW</t>
  </si>
  <si>
    <t>koelmachine 50 - 70 kw</t>
  </si>
  <si>
    <t>Climaventa</t>
  </si>
  <si>
    <t>NECS-ME 0202  (ketelhuis )</t>
  </si>
  <si>
    <t>65,7 kw</t>
  </si>
  <si>
    <t>condensor  … kW</t>
  </si>
  <si>
    <t xml:space="preserve">Flex Coil a/s </t>
  </si>
  <si>
    <t>VQ15MBES-431-H-36  (Dak)</t>
  </si>
  <si>
    <t>4 ventilatoren</t>
  </si>
  <si>
    <t>buffervat koudeopslag 400 ltr.</t>
  </si>
  <si>
    <t>Orcon</t>
  </si>
  <si>
    <t>RDV 250-4E+WS (keuken)</t>
  </si>
  <si>
    <t>regelaar dakventilator</t>
  </si>
  <si>
    <t>TRB 3N (keuken)</t>
  </si>
  <si>
    <t>split-systeem binnendeel KOELCEL 2,4 kw</t>
  </si>
  <si>
    <t>opnemen in contract 2023</t>
  </si>
  <si>
    <t>split-systeem buitendeel  KOELCEL 2,4 kw</t>
  </si>
  <si>
    <t xml:space="preserve">Mitsubishi </t>
  </si>
  <si>
    <t>SRK100ZR-W (verbrandingsovenruimte)</t>
  </si>
  <si>
    <t>FDC100VSA-W (id; K1591-04-20099)</t>
  </si>
  <si>
    <t>10kW</t>
  </si>
  <si>
    <t>FDC100VSA-W (id; K1591-04-20100)</t>
  </si>
  <si>
    <t>regelaar splitsysteem</t>
  </si>
  <si>
    <t xml:space="preserve">                     ( verbrandingsovenruimte )</t>
  </si>
  <si>
    <t xml:space="preserve">SRC20ZS-W (id; </t>
  </si>
  <si>
    <t>2kW</t>
  </si>
  <si>
    <t>Flexcon 18/0,5  (ketelhuis)</t>
  </si>
  <si>
    <t>regelafsluiter</t>
  </si>
  <si>
    <t>Viega</t>
  </si>
  <si>
    <t>DN80  (ketelhuis)</t>
  </si>
  <si>
    <t>gasafsluiter</t>
  </si>
  <si>
    <t xml:space="preserve"> 2"-3" (ketelhuis)</t>
  </si>
  <si>
    <t xml:space="preserve"> 2"-3" (garderobe personeel)</t>
  </si>
  <si>
    <t>gasklep</t>
  </si>
  <si>
    <t>J48- 2"-3"  (garderobe personeel)</t>
  </si>
  <si>
    <t>expansievat 600 ltr</t>
  </si>
  <si>
    <t>Flexcon 600/1,0  ( gang begane grond )</t>
  </si>
  <si>
    <t>600 liter</t>
  </si>
  <si>
    <t>Magna 25-40 180 ((Priva 301CP01) groep Aanv. LBK wachtruimte (ketelhuis)</t>
  </si>
  <si>
    <t>Magna 25-40 180 ((Priva 611CP01) groep Aanv. Vloer Aula (ketelhuis)</t>
  </si>
  <si>
    <t>Magna 25-40 180 ((Priva ) groep Aanv. LBK Aula (ketelhuis)</t>
  </si>
  <si>
    <t>Magna 32-80 F 220 ((Priva 111CP01) groep Aanv. radiatoren  ( ketelhuis )</t>
  </si>
  <si>
    <t>Magna 50-120 F ((Priva….. ) aanvoer verdeler (ketelhuis</t>
  </si>
  <si>
    <t>SKD60  ((Priva 301CV01) groep Aanv. LBK wachtruimte (ketelhuis )</t>
  </si>
  <si>
    <t>SKD60  ((Priva 111CV01) groep Aanv. radiatoren (ketelhuis )</t>
  </si>
  <si>
    <t>regelklep en stelmotor warmte en koude distributie</t>
  </si>
  <si>
    <t>SQS65 ((Priva 611CV01) groep Aanv. Vloer Aula (ketelhuis)</t>
  </si>
  <si>
    <t>SQS65 ((Priva ) groep Aanv. LBK Aula (ketelhuis)</t>
  </si>
  <si>
    <t>SKD60 ((Priva  …..01 ) groep Retour Satellietgebouw (ketelhuis)</t>
  </si>
  <si>
    <t>SKD60 ((Priva  …..02) groep Retour Satellietgebouw (ketelhuis)</t>
  </si>
  <si>
    <t>SKD32 ((Priva 101CV01) aanvoer verdeler (ketelhuis)</t>
  </si>
  <si>
    <t>SQL85,0  (warmteopslag ) (begane grond)</t>
  </si>
  <si>
    <t xml:space="preserve">       ( Ketelhuis  )</t>
  </si>
  <si>
    <t>7 groeps+afsluiters</t>
  </si>
  <si>
    <t xml:space="preserve">       ( TR Wenteltrap )</t>
  </si>
  <si>
    <t>5 groeps+afsluiters</t>
  </si>
  <si>
    <t>paneelradiatoren/ledenradiator</t>
  </si>
  <si>
    <t>2gr.+Pomp+afsluiters+manometer+regeling</t>
  </si>
  <si>
    <t>buffervat warmteopslag 1200 ltr</t>
  </si>
  <si>
    <t xml:space="preserve">   (begane grond )</t>
  </si>
  <si>
    <t>R8F-V-315-6/T (vaatwasser)</t>
  </si>
  <si>
    <t>0,3 m3/sec</t>
  </si>
  <si>
    <t>Onbekend</t>
  </si>
  <si>
    <t>(vaatwasser)</t>
  </si>
  <si>
    <t>op hoogte</t>
  </si>
  <si>
    <t>ventilatorconvector (binnendeel split???)</t>
  </si>
  <si>
    <t>42gwc010 ( Keuken )</t>
  </si>
  <si>
    <t>3,64 kw</t>
  </si>
  <si>
    <t>thermostaat vent.convector</t>
  </si>
  <si>
    <t xml:space="preserve">  ( Keuken )</t>
  </si>
  <si>
    <t>ventilatorconvector</t>
  </si>
  <si>
    <t xml:space="preserve"> (  Aula begane grond )</t>
  </si>
  <si>
    <t>wtw unit buiten</t>
  </si>
  <si>
    <t>V160HLFC1W  ( DAK )</t>
  </si>
  <si>
    <t>5100m3-h</t>
  </si>
  <si>
    <t>regelaar WTW unit</t>
  </si>
  <si>
    <t>MAC10 ( keuken )</t>
  </si>
  <si>
    <t>Brandklep en stelmotor luchtkanaal</t>
  </si>
  <si>
    <t>LM24A-MF</t>
  </si>
  <si>
    <t>luchtzakken/airsocks</t>
  </si>
  <si>
    <t>Dantherm</t>
  </si>
  <si>
    <t>CDF 35 no. 351451  ( Archief begane grond)</t>
  </si>
  <si>
    <t>2kw</t>
  </si>
  <si>
    <t>luchtbehandelingskast bu t + vkb (4-6 m3/s)</t>
  </si>
  <si>
    <t>Holland Heating</t>
  </si>
  <si>
    <t>K2E (ordernr. 87/1472 pos. 3 Wachtruimte)</t>
  </si>
  <si>
    <t>0,42 m3/sec</t>
  </si>
  <si>
    <t>07.02.26.034</t>
  </si>
  <si>
    <t>Pewo</t>
  </si>
  <si>
    <t xml:space="preserve">  (TR begane grond)</t>
  </si>
  <si>
    <t>TR begane grond</t>
  </si>
  <si>
    <t>7 groepen</t>
  </si>
  <si>
    <t>Regeling vloerverwarming</t>
  </si>
  <si>
    <t>expansievat 25 ltr</t>
  </si>
  <si>
    <t>Magna 32-120 F</t>
  </si>
  <si>
    <t>Western</t>
  </si>
  <si>
    <t>V240H2FC12  ( TR begane grond)</t>
  </si>
  <si>
    <t>PGV 500-250-2,5</t>
  </si>
  <si>
    <t>GBS 300H-50</t>
  </si>
  <si>
    <t>VXF21,8</t>
  </si>
  <si>
    <t>VXF21,4</t>
  </si>
  <si>
    <t>Kantoor</t>
  </si>
  <si>
    <t>Calenta Ace 40c  CCS</t>
  </si>
  <si>
    <t>34,8 kW</t>
  </si>
  <si>
    <t>Quinta 65 (TR ruimte)</t>
  </si>
  <si>
    <t>condensor 20 - 30 kw</t>
  </si>
  <si>
    <t>Hidros</t>
  </si>
  <si>
    <t>1CSK.003X-2A (TR ruimte)</t>
  </si>
  <si>
    <t>koelmachine 20 - 30 kw</t>
  </si>
  <si>
    <t>Hexair</t>
  </si>
  <si>
    <t>RSW 12 LLCB (TR ruimte)</t>
  </si>
  <si>
    <t>Flexcon 50/0,5  (TR ruimte)</t>
  </si>
  <si>
    <t>Fujitsu</t>
  </si>
  <si>
    <t>RSG12LLCB (regiekamer)</t>
  </si>
  <si>
    <t>3,4 kW</t>
  </si>
  <si>
    <t>niet opgenomen (dak)</t>
  </si>
  <si>
    <t>ventilatieunit</t>
  </si>
  <si>
    <t>östberg</t>
  </si>
  <si>
    <t>IRE 250 B Aut. Tp (TR ruimte)</t>
  </si>
  <si>
    <t>IRE 250 B Aut. Tp (opslag ruimte)</t>
  </si>
  <si>
    <t>close-in</t>
  </si>
  <si>
    <t>boven luik bij hoofdingang aula</t>
  </si>
  <si>
    <t>ketel gasgestookt hr</t>
  </si>
  <si>
    <t>Quinta 30s</t>
  </si>
  <si>
    <t>30 kW</t>
  </si>
  <si>
    <t>Gas 210-Eco-80</t>
  </si>
  <si>
    <t>lucht/water warmtepomp 10 - 20 kw</t>
  </si>
  <si>
    <t>EWSH 060</t>
  </si>
  <si>
    <t>16.7 KW</t>
  </si>
  <si>
    <t>HOH RO51</t>
  </si>
  <si>
    <t>160 m3/h</t>
  </si>
  <si>
    <t>Minicompact</t>
  </si>
  <si>
    <t>2,5 m3/h</t>
  </si>
  <si>
    <t>Aqgroep</t>
  </si>
  <si>
    <t>boiler elektrisch 80 liter</t>
  </si>
  <si>
    <t>Stiebel Eltron</t>
  </si>
  <si>
    <t>SH 80 S</t>
  </si>
  <si>
    <t>80 liter</t>
  </si>
  <si>
    <t>07.02.24.631</t>
  </si>
  <si>
    <t>07.14.28.049</t>
  </si>
  <si>
    <t>Christ</t>
  </si>
  <si>
    <t>Elite o Eco 0,5t</t>
  </si>
  <si>
    <t>MSZ-AP35VG</t>
  </si>
  <si>
    <t>split-systeem binnen/buitendeel 2,5 - 3,5 kw</t>
  </si>
  <si>
    <t>PUZ-ZM35VKA</t>
  </si>
  <si>
    <t xml:space="preserve">split systeem binnen/buitendeel </t>
  </si>
  <si>
    <t>Flexcon 25/1</t>
  </si>
  <si>
    <t>25 liter</t>
  </si>
  <si>
    <t>Magna 32-100 180</t>
  </si>
  <si>
    <t>Magna1 32-120 F220</t>
  </si>
  <si>
    <t>Magna1 32-80 180</t>
  </si>
  <si>
    <t>JE Stork Air</t>
  </si>
  <si>
    <t>J.E. Stork/Ostenberg</t>
  </si>
  <si>
    <t>Luchtverdeelslang</t>
  </si>
  <si>
    <t>10 meter</t>
  </si>
  <si>
    <t>aanwezig op zolder</t>
  </si>
  <si>
    <t>Regeltechniek</t>
  </si>
  <si>
    <t>Bleu ID</t>
  </si>
  <si>
    <t>stond niet op de lijst</t>
  </si>
  <si>
    <t>Ecopartners</t>
  </si>
  <si>
    <t>luchtverwarming (direct gestookt) 25 - 45 kw</t>
  </si>
  <si>
    <t>G 75 H</t>
  </si>
  <si>
    <t>94,9 kW</t>
  </si>
  <si>
    <t>SEN185NL</t>
  </si>
  <si>
    <t>185 liter / 11,6 kW</t>
  </si>
  <si>
    <t>GFR</t>
  </si>
  <si>
    <t>ESC 3</t>
  </si>
  <si>
    <t>centraal  bedieningpaneel</t>
  </si>
  <si>
    <t>Avanta Ace 28c</t>
  </si>
  <si>
    <t>25kW</t>
  </si>
  <si>
    <t>25L</t>
  </si>
  <si>
    <t>Reeweg zuid 72</t>
  </si>
  <si>
    <t xml:space="preserve">Bosch </t>
  </si>
  <si>
    <t>29VRC</t>
  </si>
  <si>
    <t>Rijksstraatweg 108</t>
  </si>
  <si>
    <t>Thermo Compact VCW NL 254/4-7 A-L</t>
  </si>
  <si>
    <t>26 kW</t>
  </si>
  <si>
    <t>Van Karnebeekstraat 2</t>
  </si>
  <si>
    <t>UPM2 25-70 130</t>
  </si>
  <si>
    <t>50l</t>
  </si>
  <si>
    <t>Magna 1 40-40 F 220</t>
  </si>
  <si>
    <t>Stulz</t>
  </si>
  <si>
    <t>regelinstallatie, data-aansluitpunten 5 - 10</t>
  </si>
  <si>
    <t>Vest 119</t>
  </si>
  <si>
    <t>Topline HR 70</t>
  </si>
  <si>
    <t>UP A 15-90 N</t>
  </si>
  <si>
    <t>Koelmachine tbv koelcel</t>
  </si>
  <si>
    <t>Celltherm</t>
  </si>
  <si>
    <t>FBQ35</t>
  </si>
  <si>
    <t>split-systeem buitendeel &gt; 6 kw</t>
  </si>
  <si>
    <t>FDC100VS</t>
  </si>
  <si>
    <t>10 kW</t>
  </si>
  <si>
    <t>Magna3 40-80 F 220</t>
  </si>
  <si>
    <t>CVE-166</t>
  </si>
  <si>
    <t>R-Vent</t>
  </si>
  <si>
    <t>Roto 19 HW</t>
  </si>
  <si>
    <t>nakoeler</t>
  </si>
  <si>
    <t>DKC</t>
  </si>
  <si>
    <t>TDZ-400-400-3-3-2.3-A2</t>
  </si>
  <si>
    <t>Stoombevochtiging</t>
  </si>
  <si>
    <t>Defensor PH28</t>
  </si>
  <si>
    <t>Banens</t>
  </si>
  <si>
    <t>FDSX</t>
  </si>
  <si>
    <t>Digi Control</t>
  </si>
  <si>
    <t>ems2.CP04D</t>
  </si>
  <si>
    <t>Voorstraat 475</t>
  </si>
  <si>
    <t>Kombi Kompakt HRE 36/30a</t>
  </si>
  <si>
    <t>Vrieseplein 20</t>
  </si>
  <si>
    <t>doorspuiten riool 2x per jaar</t>
  </si>
  <si>
    <t>Vrieseplein 21</t>
  </si>
  <si>
    <t>Vrieseweg 10-12</t>
  </si>
  <si>
    <t>WTW unit</t>
  </si>
  <si>
    <t>VAM 1000m3/h</t>
  </si>
  <si>
    <t>1000 m3/h</t>
  </si>
  <si>
    <t>Split-systeem binnendeel</t>
  </si>
  <si>
    <t>FXZQ-50A</t>
  </si>
  <si>
    <t>5,6kW</t>
  </si>
  <si>
    <t>FXZQ-32A</t>
  </si>
  <si>
    <t>3,6kW</t>
  </si>
  <si>
    <t>FXZQ-25A</t>
  </si>
  <si>
    <t>2,8kW</t>
  </si>
  <si>
    <t>Plafondrooster</t>
  </si>
  <si>
    <t>Solid-Air</t>
  </si>
  <si>
    <t>model 500</t>
  </si>
  <si>
    <t>model 300</t>
  </si>
  <si>
    <t>model 250</t>
  </si>
  <si>
    <t>Buitenluchtrooster</t>
  </si>
  <si>
    <t>BMXN</t>
  </si>
  <si>
    <t>Weeskinderendijk 19</t>
  </si>
  <si>
    <t>Weeskinderendijk 21</t>
  </si>
  <si>
    <t>Weeskinderendijk 23</t>
  </si>
  <si>
    <t>HRE 28-24</t>
  </si>
  <si>
    <t>Weeskinderendijk 25</t>
  </si>
  <si>
    <t>AWB</t>
  </si>
  <si>
    <t>23.29WT</t>
  </si>
  <si>
    <t>Weeskinderendijk 27</t>
  </si>
  <si>
    <t>Weeskinderendijk 33</t>
  </si>
  <si>
    <t>Weeskinderendijk 35</t>
  </si>
  <si>
    <t>Weeskinderendijk 37</t>
  </si>
  <si>
    <t>Weeskinderendijk 39</t>
  </si>
  <si>
    <t>Weeskinderendijk 41</t>
  </si>
  <si>
    <t>Weeskinderendijk 43</t>
  </si>
  <si>
    <t>Weeskinderendijk 45</t>
  </si>
  <si>
    <t>Weeskinderendijk 49</t>
  </si>
  <si>
    <t>Weeskinderendijk 51</t>
  </si>
  <si>
    <t>Weeskinderendijk 53</t>
  </si>
  <si>
    <t>Weeskinderendijk 55</t>
  </si>
  <si>
    <t>VHR 18-22C</t>
  </si>
  <si>
    <t>Weeskinderendijk 57</t>
  </si>
  <si>
    <t>Kompakt 28/24</t>
  </si>
  <si>
    <t>Weeskinderendijk 59</t>
  </si>
  <si>
    <t>Weeskinderendijk 61</t>
  </si>
  <si>
    <t>Weeskinderendijk 63</t>
  </si>
  <si>
    <t>VCW 242 E</t>
  </si>
  <si>
    <t>Weeskinderendijk 65</t>
  </si>
  <si>
    <t xml:space="preserve">Remeha </t>
  </si>
  <si>
    <t>Avanta 28C</t>
  </si>
  <si>
    <t>Weeskinderendijk 67</t>
  </si>
  <si>
    <t>Weeskinderendijk 69</t>
  </si>
  <si>
    <t>Weeskinderendijk 71</t>
  </si>
  <si>
    <t xml:space="preserve">Intergas </t>
  </si>
  <si>
    <t>Weeskinderendijk 73</t>
  </si>
  <si>
    <t>Weeskinderendijk 75</t>
  </si>
  <si>
    <t>Avanta 24C</t>
  </si>
  <si>
    <t>Weeskinderendijk 77</t>
  </si>
  <si>
    <t>Weeskinderendijk 79</t>
  </si>
  <si>
    <t>Weeskinderendijk 81</t>
  </si>
  <si>
    <t>Weeskinderendijk 83</t>
  </si>
  <si>
    <t>VR 24 T</t>
  </si>
  <si>
    <t>Weeskinderendijk 89</t>
  </si>
  <si>
    <t>Weeskinderendijk 91</t>
  </si>
  <si>
    <t>Weeskinderendijk 93</t>
  </si>
  <si>
    <t>Weeskinderendijk 95</t>
  </si>
  <si>
    <t>Weeskinderendijk 97</t>
  </si>
  <si>
    <t>Weeskinderendijk 99</t>
  </si>
  <si>
    <t>Weeskinderendijk 101</t>
  </si>
  <si>
    <t>Weeskinderendijk 103</t>
  </si>
  <si>
    <t>Weeskinderendijk 105</t>
  </si>
  <si>
    <t>Weeskinderendijk 107</t>
  </si>
  <si>
    <t>Weeskinderendijk 109</t>
  </si>
  <si>
    <t>VCW244 XE</t>
  </si>
  <si>
    <t>Weeskinderendijk 111</t>
  </si>
  <si>
    <t>Kombi Komakt 28</t>
  </si>
  <si>
    <t>Weeskinderendijk 113</t>
  </si>
  <si>
    <t>Weeskinderendijk 115</t>
  </si>
  <si>
    <t>Weeskinderendijk 123</t>
  </si>
  <si>
    <t>Weeskinderendijk 139</t>
  </si>
  <si>
    <t>toegevoegd 30-9-2024</t>
  </si>
  <si>
    <t>Weeskinderendijk 153</t>
  </si>
  <si>
    <t>Weeskinderendijk 203</t>
  </si>
  <si>
    <t>Zuidendijk 270</t>
  </si>
  <si>
    <t>CLOSE-UP 10</t>
  </si>
  <si>
    <t>Zuidendijk 525</t>
  </si>
  <si>
    <t>24kW</t>
  </si>
  <si>
    <t>Steegoversloot 38</t>
  </si>
  <si>
    <t>Quinta pro 115</t>
  </si>
  <si>
    <t>Warmte wisselaar</t>
  </si>
  <si>
    <t>Atmosfeerstraat 8</t>
  </si>
  <si>
    <t>Quinta Pro 65</t>
  </si>
  <si>
    <t>UOS 20-60</t>
  </si>
  <si>
    <t>BTT 65 N</t>
  </si>
  <si>
    <t>178 ltr / 16,6 kW</t>
  </si>
  <si>
    <t>Landis &amp; Gyr</t>
  </si>
  <si>
    <t>SQK33</t>
  </si>
  <si>
    <t>UPS 25-60 130</t>
  </si>
  <si>
    <t>UPS 25-70 130</t>
  </si>
  <si>
    <t>UP 40-75R</t>
  </si>
  <si>
    <t>Bankastraat 10</t>
  </si>
  <si>
    <t>Flexcon 80/0,5</t>
  </si>
  <si>
    <t>UPM 25-70 130</t>
  </si>
  <si>
    <t>CVB-180/180N</t>
  </si>
  <si>
    <t>Inventum</t>
  </si>
  <si>
    <t>EDR 81</t>
  </si>
  <si>
    <t>split-systeem binnendeel cassette 5 - 7 kw</t>
  </si>
  <si>
    <t>RAV-SM1107CTP-E</t>
  </si>
  <si>
    <t>Stek</t>
  </si>
  <si>
    <t>split-systeem binnendeel plafond 2,5 - 3,5 kw</t>
  </si>
  <si>
    <t>Hisense</t>
  </si>
  <si>
    <t>split-systeem buitendeel 2,5 - 3,5 kw</t>
  </si>
  <si>
    <t>AUW-18U4SZ1</t>
  </si>
  <si>
    <t>UPC 40-120 A</t>
  </si>
  <si>
    <t>UPS 25-20 180</t>
  </si>
  <si>
    <t>expansievat 35 ltr</t>
  </si>
  <si>
    <t>Flexcon 35/1,0</t>
  </si>
  <si>
    <t>lucht- en vuilafscheider gelast dn &lt; 50 mm</t>
  </si>
  <si>
    <t>luchtbehandelingskast bi t + vk (1-2 m3/s)</t>
  </si>
  <si>
    <t>Wolf</t>
  </si>
  <si>
    <t>K6 63</t>
  </si>
  <si>
    <t>1 m3/sec</t>
  </si>
  <si>
    <t>Rittal</t>
  </si>
  <si>
    <t>AE 1060.500</t>
  </si>
  <si>
    <t>3,0 A</t>
  </si>
  <si>
    <t>HCS</t>
  </si>
  <si>
    <t>HCSystem 300</t>
  </si>
  <si>
    <t>AE 1060</t>
  </si>
  <si>
    <t>Dintelstraat 21</t>
  </si>
  <si>
    <t>rookgasdakdoorvoer metaal plat</t>
  </si>
  <si>
    <t>Ventilatorbranders PO</t>
  </si>
  <si>
    <t>Fohn G75H</t>
  </si>
  <si>
    <t>85 KW 4875 m3/h</t>
  </si>
  <si>
    <t>Boiler direct gestookt PO</t>
  </si>
  <si>
    <t>BTT 85N</t>
  </si>
  <si>
    <t>265 liter 22,6 kw</t>
  </si>
  <si>
    <t>HC systems</t>
  </si>
  <si>
    <t>Toevoerventilator</t>
  </si>
  <si>
    <t>filter/v-snaar</t>
  </si>
  <si>
    <t>Dr. L.L. Zamenhoflaan 25</t>
  </si>
  <si>
    <t>Quinta 85</t>
  </si>
  <si>
    <t>85 kW</t>
  </si>
  <si>
    <t>UP 20-15 N 150</t>
  </si>
  <si>
    <t>BFC 30 N</t>
  </si>
  <si>
    <t>368 liter / 33,3 kW</t>
  </si>
  <si>
    <t>Flexcon 35/1</t>
  </si>
  <si>
    <t>UPS 25-55 180</t>
  </si>
  <si>
    <t>Dr. L.L. Zamenhoflaan 27</t>
  </si>
  <si>
    <t>Remaha</t>
  </si>
  <si>
    <t>61 kW</t>
  </si>
  <si>
    <t>gevelkachel</t>
  </si>
  <si>
    <t>dru</t>
  </si>
  <si>
    <t>Maestro</t>
  </si>
  <si>
    <t>10,5 kW</t>
  </si>
  <si>
    <t>HR Turbo 32</t>
  </si>
  <si>
    <t>32 kW</t>
  </si>
  <si>
    <t xml:space="preserve">Economy VR </t>
  </si>
  <si>
    <t>rookgasafvoeren ketel</t>
  </si>
  <si>
    <t>Halmaheiraplein 37</t>
  </si>
  <si>
    <t>EcomlineHRC 22H</t>
  </si>
  <si>
    <t>22,7 kW</t>
  </si>
  <si>
    <t>hetelucht heater</t>
  </si>
  <si>
    <t>Winter Warm</t>
  </si>
  <si>
    <t>2200 m3/h</t>
  </si>
  <si>
    <t>CU-2E18PBE</t>
  </si>
  <si>
    <t>5,2 kW</t>
  </si>
  <si>
    <t>CU-Z15SKE</t>
  </si>
  <si>
    <t>4,2 kW</t>
  </si>
  <si>
    <t>CS-E12QKEW</t>
  </si>
  <si>
    <t>CS-E9QKEW</t>
  </si>
  <si>
    <t>CS-Z15SKEW</t>
  </si>
  <si>
    <t>UP 25-50</t>
  </si>
  <si>
    <t>radiaalventilator</t>
  </si>
  <si>
    <t>Soler Y Palau</t>
  </si>
  <si>
    <t>CTHB/4-225</t>
  </si>
  <si>
    <t>Topline</t>
  </si>
  <si>
    <t>66,5 kW</t>
  </si>
  <si>
    <t>WX 10</t>
  </si>
  <si>
    <t>regelkleppen en stelmotoren</t>
  </si>
  <si>
    <t>LR24A-SR</t>
  </si>
  <si>
    <t>Flexcon 80</t>
  </si>
  <si>
    <t>UOPS 25-30</t>
  </si>
  <si>
    <t>Ostberg</t>
  </si>
  <si>
    <t>FLK 315</t>
  </si>
  <si>
    <t>System Air</t>
  </si>
  <si>
    <t>Maxi 2000HW</t>
  </si>
  <si>
    <t>13,7 kW</t>
  </si>
  <si>
    <t>direct gestookte boiler</t>
  </si>
  <si>
    <t>CWH ACE</t>
  </si>
  <si>
    <t>luchtbehandelingskast toevoer</t>
  </si>
  <si>
    <t>KG 40 Gigant</t>
  </si>
  <si>
    <t>1.200 m3/h</t>
  </si>
  <si>
    <t>Multi-Flex</t>
  </si>
  <si>
    <t>100 kW</t>
  </si>
  <si>
    <t>water/water warmtepomp</t>
  </si>
  <si>
    <t>Airwell</t>
  </si>
  <si>
    <t>MQH 14</t>
  </si>
  <si>
    <t>14 kW</t>
  </si>
  <si>
    <t>Horos</t>
  </si>
  <si>
    <t>PAE 241 CUK</t>
  </si>
  <si>
    <t>31 kW</t>
  </si>
  <si>
    <t>Hitachi</t>
  </si>
  <si>
    <t>RHMA4AVN</t>
  </si>
  <si>
    <t>11,2 kW</t>
  </si>
  <si>
    <t>Feka-unit C2 K 108-4</t>
  </si>
  <si>
    <t>13 m3/h</t>
  </si>
  <si>
    <t>warmte energie meter</t>
  </si>
  <si>
    <t>Techem</t>
  </si>
  <si>
    <t>413</t>
  </si>
  <si>
    <t>10 m3/h</t>
  </si>
  <si>
    <t>6 m3/h</t>
  </si>
  <si>
    <t>HU2 DPVE4-30</t>
  </si>
  <si>
    <t>SRC50ZSX-S</t>
  </si>
  <si>
    <t>5 kW</t>
  </si>
  <si>
    <t>PUHZ-ZRP71VHA2</t>
  </si>
  <si>
    <t>38NYV012S</t>
  </si>
  <si>
    <t>3,2 kW</t>
  </si>
  <si>
    <t>PUHZ-ZRP35VKA</t>
  </si>
  <si>
    <t>MXZ-3D54VA</t>
  </si>
  <si>
    <t>5,4 kW</t>
  </si>
  <si>
    <t>HR24-SR</t>
  </si>
  <si>
    <t>SR230-A</t>
  </si>
  <si>
    <t>cv-expansievat collectief</t>
  </si>
  <si>
    <t>Flexcon 25/0,5</t>
  </si>
  <si>
    <t>N</t>
  </si>
  <si>
    <t>Magna1 40-120 F</t>
  </si>
  <si>
    <t>UPE 80-120</t>
  </si>
  <si>
    <t>UPS 25-30</t>
  </si>
  <si>
    <t>UPS 25-80 180</t>
  </si>
  <si>
    <t>Thermowave</t>
  </si>
  <si>
    <t>TL150KBCL</t>
  </si>
  <si>
    <t>cv-installatie, luchtafscheider</t>
  </si>
  <si>
    <t>BA 100f</t>
  </si>
  <si>
    <t>BF050F</t>
  </si>
  <si>
    <t>Gebhardt</t>
  </si>
  <si>
    <t>RDA 31-4550</t>
  </si>
  <si>
    <t>4.300 m3/h</t>
  </si>
  <si>
    <t>Osterberg</t>
  </si>
  <si>
    <t>TKS 300</t>
  </si>
  <si>
    <t>560 m3/h</t>
  </si>
  <si>
    <t>Maxi 1100 HW</t>
  </si>
  <si>
    <t>7,5 kW</t>
  </si>
  <si>
    <t>KGW 40</t>
  </si>
  <si>
    <t>1.300 m3/h</t>
  </si>
  <si>
    <t>2.600 m3/h</t>
  </si>
  <si>
    <t>KGW 63</t>
  </si>
  <si>
    <t>4.000 m3/h</t>
  </si>
  <si>
    <t>Fancoil unit binnendeel</t>
  </si>
  <si>
    <t>Klimaatgroep Holland</t>
  </si>
  <si>
    <t>CP1532H DX</t>
  </si>
  <si>
    <t>1500 m3</t>
  </si>
  <si>
    <t>condensor t.b.v. Fancoilunit (buitendeel)</t>
  </si>
  <si>
    <t>PUZ-ZM71VHA</t>
  </si>
  <si>
    <t>R32 / 2,8kg</t>
  </si>
  <si>
    <t>Kerkeplaat 3</t>
  </si>
  <si>
    <t>Kombi Kompakt HRE 36/48 A</t>
  </si>
  <si>
    <t>47 kW</t>
  </si>
  <si>
    <t>45 kW</t>
  </si>
  <si>
    <t>boiler elektrisch 120 liter</t>
  </si>
  <si>
    <t>Daalderoip</t>
  </si>
  <si>
    <t>07.14.18.053</t>
  </si>
  <si>
    <t>120 liter</t>
  </si>
  <si>
    <t>Bergschenhoek</t>
  </si>
  <si>
    <t>RA 250/4EC</t>
  </si>
  <si>
    <t>naregeling compleet</t>
  </si>
  <si>
    <t>Cenvax</t>
  </si>
  <si>
    <t>Lange Geldersekade 4</t>
  </si>
  <si>
    <t>Avanta 24c</t>
  </si>
  <si>
    <t>21 KW</t>
  </si>
  <si>
    <t>Calenta 28</t>
  </si>
  <si>
    <t>28KW</t>
  </si>
  <si>
    <t>80 l</t>
  </si>
  <si>
    <t>ventilatie dakdoorvoer</t>
  </si>
  <si>
    <t>DVS 311 EV sileo Rev3/3</t>
  </si>
  <si>
    <t>0,4m3/s</t>
  </si>
  <si>
    <t>200/0,5</t>
  </si>
  <si>
    <t>200 ltr</t>
  </si>
  <si>
    <t>UPS 25-40</t>
  </si>
  <si>
    <t>driewegmengklep</t>
  </si>
  <si>
    <t>ventilatorconvectors</t>
  </si>
  <si>
    <t>Rf-Technologies</t>
  </si>
  <si>
    <t>luchtbehandelings- kasten</t>
  </si>
  <si>
    <t>HHW. BC. 1650</t>
  </si>
  <si>
    <t>1389 m3/s / 0,55 kW</t>
  </si>
  <si>
    <t>Wolf Klimatechnik</t>
  </si>
  <si>
    <t>KG 40</t>
  </si>
  <si>
    <t>2115 m3/h / 0,7kW</t>
  </si>
  <si>
    <t>mtr</t>
  </si>
  <si>
    <t>autonome onderstations</t>
  </si>
  <si>
    <t>EDR 10</t>
  </si>
  <si>
    <t>split-systeem binnendeel plafond 5 - 7 kw</t>
  </si>
  <si>
    <t>F-gassen</t>
  </si>
  <si>
    <t>RY35DA7V1</t>
  </si>
  <si>
    <t>Flexcon 35/0,5</t>
  </si>
  <si>
    <t>IRE-200 C</t>
  </si>
  <si>
    <t>Nieuweweg 1</t>
  </si>
  <si>
    <t>luchtverwarming (direct gestookt)</t>
  </si>
  <si>
    <t>HN33.UWARAB.EKD</t>
  </si>
  <si>
    <t>28,3 kw</t>
  </si>
  <si>
    <t>28 kw</t>
  </si>
  <si>
    <t>37,1 kw</t>
  </si>
  <si>
    <t>HN13.UWARAB.EKD</t>
  </si>
  <si>
    <t>16,7 kw</t>
  </si>
  <si>
    <t>tegenstroomapparaat platenwisselaar</t>
  </si>
  <si>
    <t>Wilo</t>
  </si>
  <si>
    <t>Drainlift Con/C</t>
  </si>
  <si>
    <t>620 l/h</t>
  </si>
  <si>
    <t>Feka C1 V67-2</t>
  </si>
  <si>
    <t>15 m3/h</t>
  </si>
  <si>
    <t>beveiliging drinkwater (bijv. keerkleppen)</t>
  </si>
  <si>
    <t>Cube DPVME6/4 B MC 5/4X6/4 12</t>
  </si>
  <si>
    <t>expansievaten koud tapwater</t>
  </si>
  <si>
    <t>Refix DD</t>
  </si>
  <si>
    <t>expansievaten warm tapwater</t>
  </si>
  <si>
    <t>Caleffi</t>
  </si>
  <si>
    <t>11A-HYDRO-Pro</t>
  </si>
  <si>
    <t>5 liter</t>
  </si>
  <si>
    <t>Alpha 25-40N</t>
  </si>
  <si>
    <t>Alpha2 25-40</t>
  </si>
  <si>
    <t>Magna 25-80</t>
  </si>
  <si>
    <t>Z20/7</t>
  </si>
  <si>
    <t>Z20/7-1C</t>
  </si>
  <si>
    <t>GGBB 300-001</t>
  </si>
  <si>
    <t>300 liter 54 kw</t>
  </si>
  <si>
    <t>DRE Plus 264ltr + vat 300ltr</t>
  </si>
  <si>
    <t>264ltr / 50,4 kW</t>
  </si>
  <si>
    <t>07.11.49.053</t>
  </si>
  <si>
    <t>PUHZ-P100YHA</t>
  </si>
  <si>
    <t>MUZ-GE71VA</t>
  </si>
  <si>
    <t>PUHZ-RP35VHA4</t>
  </si>
  <si>
    <t>SRC35ZM-S</t>
  </si>
  <si>
    <t>ERQ250A7W1B</t>
  </si>
  <si>
    <t>MUZ-GE25VA</t>
  </si>
  <si>
    <t>RXF35A5V1B</t>
  </si>
  <si>
    <t>RXS35L3V1B</t>
  </si>
  <si>
    <t>RXM50N2V1B9</t>
  </si>
  <si>
    <t>RXS50L2V1B</t>
  </si>
  <si>
    <t>epbd keuring ivm koeling &gt;70 kw</t>
  </si>
  <si>
    <t>direct-expansie-compressoren dx-installaties</t>
  </si>
  <si>
    <t>Copeland</t>
  </si>
  <si>
    <t>div</t>
  </si>
  <si>
    <t>direct-expansie-koelaggregaten dx-installaties</t>
  </si>
  <si>
    <t>LRMEQ10AY1</t>
  </si>
  <si>
    <t>23,3 kW</t>
  </si>
  <si>
    <t>PUHZ-P250YHA3</t>
  </si>
  <si>
    <t>25 kW</t>
  </si>
  <si>
    <t>afsluiters</t>
  </si>
  <si>
    <t>cv-expansieventiel</t>
  </si>
  <si>
    <t>warmtemeter</t>
  </si>
  <si>
    <t>Ista</t>
  </si>
  <si>
    <t>WP-Dynamic 50</t>
  </si>
  <si>
    <t>WP-Dynamic 65</t>
  </si>
  <si>
    <t>25 m3/h</t>
  </si>
  <si>
    <t>Flamcomat FB B-600</t>
  </si>
  <si>
    <t>MP 10-1-50</t>
  </si>
  <si>
    <t>Magna 25-40</t>
  </si>
  <si>
    <t>0,035 kw</t>
  </si>
  <si>
    <t>Magna 32-100</t>
  </si>
  <si>
    <t>Magna 40-100</t>
  </si>
  <si>
    <t>Magna 40-100F</t>
  </si>
  <si>
    <t>Magna 50-100</t>
  </si>
  <si>
    <t>UPE 50-100 F</t>
  </si>
  <si>
    <t>0,08 kw</t>
  </si>
  <si>
    <t>0,035kw</t>
  </si>
  <si>
    <t>UPS 32-80</t>
  </si>
  <si>
    <t>0,245 kw</t>
  </si>
  <si>
    <t>UPS 36-50</t>
  </si>
  <si>
    <t>UPS 40-120S</t>
  </si>
  <si>
    <t>UPS 32-50</t>
  </si>
  <si>
    <t>TPE 100-160/2</t>
  </si>
  <si>
    <t>76,2 m3/h</t>
  </si>
  <si>
    <t>inregelafsluiters</t>
  </si>
  <si>
    <t>SRF24A-S2-5</t>
  </si>
  <si>
    <t>SAS61.03</t>
  </si>
  <si>
    <t>regelkleppen warmtedistributie</t>
  </si>
  <si>
    <t>VVG44 40-25 SQS 65</t>
  </si>
  <si>
    <t>waterfilter</t>
  </si>
  <si>
    <t>Ubel</t>
  </si>
  <si>
    <t>DN 65</t>
  </si>
  <si>
    <t>3 groeps</t>
  </si>
  <si>
    <t>4 groeps</t>
  </si>
  <si>
    <t>7 groeps</t>
  </si>
  <si>
    <t>DS3 1200P</t>
  </si>
  <si>
    <t>18 mtr</t>
  </si>
  <si>
    <t>22 mtr</t>
  </si>
  <si>
    <t>25,5 mtr</t>
  </si>
  <si>
    <t>luchtbehandelingskast afzuiging kelder keuken</t>
  </si>
  <si>
    <t>IQE 400-C</t>
  </si>
  <si>
    <t>warmtewiel regelaar</t>
  </si>
  <si>
    <t>KR4-2R</t>
  </si>
  <si>
    <t>axiaalventilator</t>
  </si>
  <si>
    <t>Gerbhart</t>
  </si>
  <si>
    <t>AQA61-500-6E</t>
  </si>
  <si>
    <t>5000m3/h</t>
  </si>
  <si>
    <t>mechanische ventilatie-unit rookruimte</t>
  </si>
  <si>
    <t>Extreme Air Products</t>
  </si>
  <si>
    <t>EAS 1300</t>
  </si>
  <si>
    <t>Nicotra</t>
  </si>
  <si>
    <t>RDM-31-252</t>
  </si>
  <si>
    <t>50 m3/h</t>
  </si>
  <si>
    <t>RGA 31-2528-4ER</t>
  </si>
  <si>
    <t>16,90 m3/hr</t>
  </si>
  <si>
    <t>RGA 31-2531-4ER</t>
  </si>
  <si>
    <t>25,50 m3/h</t>
  </si>
  <si>
    <t>RGA 31-3535-4ER</t>
  </si>
  <si>
    <t>34,70 m3/h</t>
  </si>
  <si>
    <t>RGA 31-3545-6ER</t>
  </si>
  <si>
    <t>35 m3/h</t>
  </si>
  <si>
    <t>RGA 31-4550-NDR</t>
  </si>
  <si>
    <t>62,50 m3/hr</t>
  </si>
  <si>
    <t>RGA-31-2528-4ER</t>
  </si>
  <si>
    <t>ZLH42-0355</t>
  </si>
  <si>
    <t>48 m3/h</t>
  </si>
  <si>
    <t>RGA-[31-3535-4ER</t>
  </si>
  <si>
    <t>RGA-3535-4ER</t>
  </si>
  <si>
    <t>luchtgordijn</t>
  </si>
  <si>
    <t>Biddle</t>
  </si>
  <si>
    <t>luchtbehandelingskast toevoer ketel 1</t>
  </si>
  <si>
    <t>Verhulst Klimaattechniek</t>
  </si>
  <si>
    <t>Ecostar 0405/0405 BO</t>
  </si>
  <si>
    <t>8.250 m3/h</t>
  </si>
  <si>
    <t>luchtbehandelingskast toevoer ketel 2</t>
  </si>
  <si>
    <t>Ecostar</t>
  </si>
  <si>
    <t>4.860 m3/h</t>
  </si>
  <si>
    <t>Ecostar 0404 BO</t>
  </si>
  <si>
    <t>5.650 m3/h</t>
  </si>
  <si>
    <t>Ecostar 1210/1210 BO</t>
  </si>
  <si>
    <t>8.400 m3/h</t>
  </si>
  <si>
    <t>luchtbehandelingskast toevoer ketel 3</t>
  </si>
  <si>
    <t>55.900 m3/h</t>
  </si>
  <si>
    <t>luchtbehandelingskast toevoer machine 1</t>
  </si>
  <si>
    <t>Ecostar 0506/0506 BO</t>
  </si>
  <si>
    <t>12.000 m3/h</t>
  </si>
  <si>
    <t>luchtbehandelingskast toevoer machine 2</t>
  </si>
  <si>
    <t>Ecostar 0307/0307 BO</t>
  </si>
  <si>
    <t>14.000 m3/h</t>
  </si>
  <si>
    <t>luchtbehandelingskast toevoer machine 3a</t>
  </si>
  <si>
    <t>Ecostar 0507/0507 BO</t>
  </si>
  <si>
    <t>luchtbehandelingskast toevoer machine 3b</t>
  </si>
  <si>
    <t>14.200 m3/h</t>
  </si>
  <si>
    <t>Interland</t>
  </si>
  <si>
    <t>P6016 AC-AC-06T-03R</t>
  </si>
  <si>
    <t>11,9 kw</t>
  </si>
  <si>
    <t>P6016 AC-AC-07T-03R</t>
  </si>
  <si>
    <t>16.35 kw</t>
  </si>
  <si>
    <t>ruimte thermostaat</t>
  </si>
  <si>
    <t>IT911-ZA-B 500x500 SM 24</t>
  </si>
  <si>
    <t>vav regelingen</t>
  </si>
  <si>
    <t>CLC-VRC-400</t>
  </si>
  <si>
    <t>4 kasten</t>
  </si>
  <si>
    <t>GBS storingsdienst + bewaking GBS op afstand</t>
  </si>
  <si>
    <t>autonome onderstations, ddc regelaar</t>
  </si>
  <si>
    <t>Energiehuis</t>
  </si>
  <si>
    <t>Gas 210 Eco 200</t>
  </si>
  <si>
    <t>204kW</t>
  </si>
  <si>
    <t>Sanibroyeur</t>
  </si>
  <si>
    <t>Sanispeed</t>
  </si>
  <si>
    <t>Sanivite3</t>
  </si>
  <si>
    <t>Novabox 30-300.1SV</t>
  </si>
  <si>
    <t>HS 2 CR 3-7</t>
  </si>
  <si>
    <t>4,5m3/uur</t>
  </si>
  <si>
    <t>UKB250UU/A02</t>
  </si>
  <si>
    <t>10ltr</t>
  </si>
  <si>
    <t>Close-up</t>
  </si>
  <si>
    <t>persluchtinstallatie</t>
  </si>
  <si>
    <t>Metabo</t>
  </si>
  <si>
    <t>verdelers/verzamelaars gkw-installatie</t>
  </si>
  <si>
    <t>Siemens/TA</t>
  </si>
  <si>
    <t>Actavix SQX62/SAX61</t>
  </si>
  <si>
    <t>RZQSG100L8Y1B</t>
  </si>
  <si>
    <t>FDC100VC</t>
  </si>
  <si>
    <t>SCM80ZJ-S</t>
  </si>
  <si>
    <t>8kW</t>
  </si>
  <si>
    <t>PU-P100YHA</t>
  </si>
  <si>
    <t>multisplit-systeem buitendeel (condensor) &lt; 5 kw</t>
  </si>
  <si>
    <t>3.5kW</t>
  </si>
  <si>
    <t>3,5kW</t>
  </si>
  <si>
    <t>multisplit-systeem buitendeel (condensor) 5 - 7 kw</t>
  </si>
  <si>
    <t>SUZ-KA50VA4</t>
  </si>
  <si>
    <t>5kW</t>
  </si>
  <si>
    <t>koelmachine 90 - 110 kw</t>
  </si>
  <si>
    <t>30RBS-100-0025-PEE</t>
  </si>
  <si>
    <t>100kW</t>
  </si>
  <si>
    <t>30RA-240-B1111-PEE</t>
  </si>
  <si>
    <t>245kW</t>
  </si>
  <si>
    <t>buffervat koudeopslag 800 ltr.</t>
  </si>
  <si>
    <t>circulatiepomp enkel dn 80 mm</t>
  </si>
  <si>
    <t>Stratos 80/1-12</t>
  </si>
  <si>
    <t>circulatiepomp enkel dn &gt; 100 mm</t>
  </si>
  <si>
    <t>Stratos 100/1-12</t>
  </si>
  <si>
    <t>Actavix SQX62/SQS65</t>
  </si>
  <si>
    <t>Flexair</t>
  </si>
  <si>
    <t>80mm</t>
  </si>
  <si>
    <t>18ltr</t>
  </si>
  <si>
    <t>expansievat 425 ltr</t>
  </si>
  <si>
    <t>425ltr</t>
  </si>
  <si>
    <t>Pico 30/1-6</t>
  </si>
  <si>
    <t>circulatiepomp enkel dn 50 mm</t>
  </si>
  <si>
    <t>Stratos 50/1-12</t>
  </si>
  <si>
    <t>Stratos 50/1-8</t>
  </si>
  <si>
    <t>Stratos</t>
  </si>
  <si>
    <t>luchtgordijn indirect verwarmd 1500 mm</t>
  </si>
  <si>
    <t>IRE60x35</t>
  </si>
  <si>
    <t>luchtbehandelingskast bi ta + vkwwb (4-6 m3/s)</t>
  </si>
  <si>
    <t>CP2</t>
  </si>
  <si>
    <t>13kg/uur</t>
  </si>
  <si>
    <t>oud systeem, dure potten</t>
  </si>
  <si>
    <t>stoombevochtiger 15 - 30 kg/uur</t>
  </si>
  <si>
    <t>35kg/uur</t>
  </si>
  <si>
    <t>45kg/uur</t>
  </si>
  <si>
    <t>Noordendijk 252</t>
  </si>
  <si>
    <t>EDR 121</t>
  </si>
  <si>
    <t>120l 3200 W, KS 0344182132</t>
  </si>
  <si>
    <t>multisplit-systeem buitendeel (condensor) 7 - 10 kw</t>
  </si>
  <si>
    <t>AOY36EPA3L</t>
  </si>
  <si>
    <t>10,6 kw</t>
  </si>
  <si>
    <t>Sanier Duval</t>
  </si>
  <si>
    <t>10-065 NHFKDO</t>
  </si>
  <si>
    <t>7,66 kw</t>
  </si>
  <si>
    <t>lucht- en vuilafscheider demontabel flens dn 65 mm</t>
  </si>
  <si>
    <t>Clean 1,5 "</t>
  </si>
  <si>
    <t>UPS 15-30x20</t>
  </si>
  <si>
    <t>UPS 40-30 F</t>
  </si>
  <si>
    <t>SQS 35</t>
  </si>
  <si>
    <t>35L</t>
  </si>
  <si>
    <t>Nederman</t>
  </si>
  <si>
    <t>0,44m3 s</t>
  </si>
  <si>
    <t>DHW 414</t>
  </si>
  <si>
    <t>Multifan</t>
  </si>
  <si>
    <t>FFW</t>
  </si>
  <si>
    <t>recirculatieventilator</t>
  </si>
  <si>
    <t>luchtbehandelingskast bi t + vk (&lt; 1 m3/s)</t>
  </si>
  <si>
    <t>Thermoair</t>
  </si>
  <si>
    <t>JH2 + mk 2F</t>
  </si>
  <si>
    <t>1000m3/h</t>
  </si>
  <si>
    <t>K2D</t>
  </si>
  <si>
    <t>5500 m3/h</t>
  </si>
  <si>
    <t>Polygyr</t>
  </si>
  <si>
    <t>ECS 3</t>
  </si>
  <si>
    <t>Powersystem</t>
  </si>
  <si>
    <t>HP 3</t>
  </si>
  <si>
    <t>Ockenburg 46</t>
  </si>
  <si>
    <t>ventilatorbranders</t>
  </si>
  <si>
    <t>GN75 S1 CB11</t>
  </si>
  <si>
    <t>4860 m3/h 84,4kW</t>
  </si>
  <si>
    <t>gasketelwet</t>
  </si>
  <si>
    <t>ivm nieuwe boiler</t>
  </si>
  <si>
    <t>IR-20-200 NL NAT</t>
  </si>
  <si>
    <t>18 kW</t>
  </si>
  <si>
    <t>toegevoegd</t>
  </si>
  <si>
    <t>CV ketel</t>
  </si>
  <si>
    <t>Quinta ACE 65</t>
  </si>
  <si>
    <t>61,5 kW</t>
  </si>
  <si>
    <t>boiler indirect gestookt</t>
  </si>
  <si>
    <t>PUB2 DS1-160L</t>
  </si>
  <si>
    <t>160 liter</t>
  </si>
  <si>
    <t>expansievat 80 ltr</t>
  </si>
  <si>
    <t>Flexcon 80/1</t>
  </si>
  <si>
    <t>Yonos Maxo 40/0,5</t>
  </si>
  <si>
    <t>N8A-IT10-DW</t>
  </si>
  <si>
    <t>UP 20-07</t>
  </si>
  <si>
    <t>UP 20-15</t>
  </si>
  <si>
    <t>EKS2</t>
  </si>
  <si>
    <t>500 liter</t>
  </si>
  <si>
    <t>gekoeld water, platenwisselaars</t>
  </si>
  <si>
    <t>Magna 25-60</t>
  </si>
  <si>
    <t>Forta</t>
  </si>
  <si>
    <t>M400/S2</t>
  </si>
  <si>
    <t>Alpha 2L</t>
  </si>
  <si>
    <t>M800/S2</t>
  </si>
  <si>
    <t>Ned Air</t>
  </si>
  <si>
    <t>WTR HR 820</t>
  </si>
  <si>
    <t>op hoogte, Mi-Tower inhuren</t>
  </si>
  <si>
    <t>inregelafsluiter cv-water</t>
  </si>
  <si>
    <t>inregelagsluiter koudwater</t>
  </si>
  <si>
    <t>T.A.C</t>
  </si>
  <si>
    <t>Sandenburg 135</t>
  </si>
  <si>
    <t>BT 85 N</t>
  </si>
  <si>
    <t>265 liter / 17,1 kW</t>
  </si>
  <si>
    <t>1,35 m3/sec</t>
  </si>
  <si>
    <t>ECS</t>
  </si>
  <si>
    <t>cascade opstelling hr 120 - 160 kw</t>
  </si>
  <si>
    <t>thermostatische mengkraan</t>
  </si>
  <si>
    <t>Taco</t>
  </si>
  <si>
    <t>UP 20-15 N</t>
  </si>
  <si>
    <t>UP 20-30 N</t>
  </si>
  <si>
    <t>ADM 50 N</t>
  </si>
  <si>
    <t>357 liter / 43,3 kW</t>
  </si>
  <si>
    <t>klimaatplafond</t>
  </si>
  <si>
    <t>m2</t>
  </si>
  <si>
    <t>Flamcovent 50 F</t>
  </si>
  <si>
    <t>UPS 40-50 F</t>
  </si>
  <si>
    <t>Flexcon 50/1</t>
  </si>
  <si>
    <t>ventilatieventiel</t>
  </si>
  <si>
    <t>mechanische ventilatieunit</t>
  </si>
  <si>
    <t>Roofjet</t>
  </si>
  <si>
    <t>RJVT 3135 4B30</t>
  </si>
  <si>
    <t>12</t>
  </si>
  <si>
    <t>Singel 222</t>
  </si>
  <si>
    <t>VR 24</t>
  </si>
  <si>
    <t>24 kW</t>
  </si>
  <si>
    <t>geiser</t>
  </si>
  <si>
    <t>klokthermostaat digitaal</t>
  </si>
  <si>
    <t>Spirea 5</t>
  </si>
  <si>
    <t>65KW</t>
  </si>
  <si>
    <t>moet SCIOS worden</t>
  </si>
  <si>
    <t>UP15-14BU</t>
  </si>
  <si>
    <t>boiler direct gestookt PO</t>
  </si>
  <si>
    <t>78kW 480 liter</t>
  </si>
  <si>
    <t>110l</t>
  </si>
  <si>
    <t>Magna 25-100 180</t>
  </si>
  <si>
    <t>AMZ 112</t>
  </si>
  <si>
    <t>luchtbehandelingskast bu t + vkb (&lt; 1 m3/s)</t>
  </si>
  <si>
    <t>WTA HR3000</t>
  </si>
  <si>
    <t>0,83 m3/s</t>
  </si>
  <si>
    <t xml:space="preserve">buffervat </t>
  </si>
  <si>
    <t>?</t>
  </si>
  <si>
    <t>luchtbehandelingsinstallatie</t>
  </si>
  <si>
    <t>airconditioningsysteem</t>
  </si>
  <si>
    <t>dompelpomp</t>
  </si>
  <si>
    <t>condensor</t>
  </si>
  <si>
    <t>geen gegevens</t>
  </si>
  <si>
    <t>MTA</t>
  </si>
  <si>
    <t>Aries</t>
  </si>
  <si>
    <t>compactsystemen</t>
  </si>
  <si>
    <t>koudwater- aggreg.+ append.</t>
  </si>
  <si>
    <t>regelkleppen + stelmotoren koude</t>
  </si>
  <si>
    <t>heater (indirect gestookt)</t>
  </si>
  <si>
    <t>lok. mechanische ventilatie</t>
  </si>
  <si>
    <t>bevochtiging</t>
  </si>
  <si>
    <t>scheidingsinstallatie afvalwater niveaumeting</t>
  </si>
  <si>
    <t>Labkotec</t>
  </si>
  <si>
    <t>Oilset-1000</t>
  </si>
  <si>
    <t>QIV</t>
  </si>
  <si>
    <t>0,71 m3/sec</t>
  </si>
  <si>
    <t>centrifugaalventilator &gt; 1,1 m3/s</t>
  </si>
  <si>
    <t>Imofa</t>
  </si>
  <si>
    <t>TAX 400-2-1.5</t>
  </si>
  <si>
    <t>1,11 m3/sec</t>
  </si>
  <si>
    <t>T.A. 183</t>
  </si>
  <si>
    <t>Thermo Air</t>
  </si>
  <si>
    <t>TAX-400-2-1</t>
  </si>
  <si>
    <t>stoomvormer direct gestookt</t>
  </si>
  <si>
    <t>GS -E40-RS</t>
  </si>
  <si>
    <t>45 kg/h</t>
  </si>
  <si>
    <t>watermeter</t>
  </si>
  <si>
    <t>HU 1 DPVE4/3 B</t>
  </si>
  <si>
    <t>3,6 m3/h</t>
  </si>
  <si>
    <t>CO1-MVIS402/ER-NL</t>
  </si>
  <si>
    <t>waterontharder pekel simplex</t>
  </si>
  <si>
    <t>Gevek Klimaattechniek</t>
  </si>
  <si>
    <t>GevekeSoft 52LD</t>
  </si>
  <si>
    <t>520 l/h</t>
  </si>
  <si>
    <t>Plieger</t>
  </si>
  <si>
    <t>Plieger 10</t>
  </si>
  <si>
    <t>07.25.33.049</t>
  </si>
  <si>
    <t>Alfa Laval</t>
  </si>
  <si>
    <t>BDMS-80-CY48</t>
  </si>
  <si>
    <t>229,9 kW</t>
  </si>
  <si>
    <t>BDMS-803-CY-NC 48</t>
  </si>
  <si>
    <t>TP 50-160/4</t>
  </si>
  <si>
    <t>22,5 m3/h</t>
  </si>
  <si>
    <t>split-systeem binnendeel cassette 7 - 10 kw</t>
  </si>
  <si>
    <t>Flexcon 140/1</t>
  </si>
  <si>
    <t>140 liter</t>
  </si>
  <si>
    <t>TPE 32-200/2-S</t>
  </si>
  <si>
    <t>12 m3/h</t>
  </si>
  <si>
    <t>Magna 50-120 F</t>
  </si>
  <si>
    <t>UPS 25-50</t>
  </si>
  <si>
    <t>UPS 25-60</t>
  </si>
  <si>
    <t>UPS 25-80</t>
  </si>
  <si>
    <t>ATC</t>
  </si>
  <si>
    <t>MVX PF5 G4</t>
  </si>
  <si>
    <t>Air Trade Centre</t>
  </si>
  <si>
    <t>BCA 160</t>
  </si>
  <si>
    <t>ventilatorconvectorbakken</t>
  </si>
  <si>
    <t>Menerga</t>
  </si>
  <si>
    <t>641501</t>
  </si>
  <si>
    <t>16.000 m3/h</t>
  </si>
  <si>
    <t>veel grotere kast</t>
  </si>
  <si>
    <t>MKD18164R5</t>
  </si>
  <si>
    <t>WKO installatie</t>
  </si>
  <si>
    <t>post</t>
  </si>
  <si>
    <t>Geocomfort</t>
  </si>
  <si>
    <t>EDR81</t>
  </si>
  <si>
    <t>RAV-SM1400AT-E</t>
  </si>
  <si>
    <t>4,87 kW</t>
  </si>
  <si>
    <t>UPE 40-80 F 250</t>
  </si>
  <si>
    <t>UPS32-60 F</t>
  </si>
  <si>
    <t>NM244-SR</t>
  </si>
  <si>
    <t>NM24-SR</t>
  </si>
  <si>
    <t>SAX81</t>
  </si>
  <si>
    <t>vrv-boxen</t>
  </si>
  <si>
    <t>luchtbehandelingskast bi t + vk (2-3 m3/s)</t>
  </si>
  <si>
    <t>VEX4.5-4-1</t>
  </si>
  <si>
    <t>2,6 kW</t>
  </si>
  <si>
    <t>Belparts</t>
  </si>
  <si>
    <t>NM24</t>
  </si>
  <si>
    <t>HCSystem</t>
  </si>
  <si>
    <t>510</t>
  </si>
  <si>
    <t>ökofen</t>
  </si>
  <si>
    <t>PE20S</t>
  </si>
  <si>
    <t>20 kW</t>
  </si>
  <si>
    <t>Active EI 25/30</t>
  </si>
  <si>
    <t>3 m3/h</t>
  </si>
  <si>
    <t>expansievat warm tapwater</t>
  </si>
  <si>
    <t>zonneboiler panelen</t>
  </si>
  <si>
    <t>OkoFen</t>
  </si>
  <si>
    <t>Pellesol a</t>
  </si>
  <si>
    <t>Well Mate</t>
  </si>
  <si>
    <t>WM0075 CE</t>
  </si>
  <si>
    <t>75 liter</t>
  </si>
  <si>
    <t>800 liter</t>
  </si>
  <si>
    <t>ventilatie-unit</t>
  </si>
  <si>
    <t>Stork-Air</t>
  </si>
  <si>
    <t>CVF500-2900</t>
  </si>
  <si>
    <t>558001</t>
  </si>
  <si>
    <t>1,67 m3/sec</t>
  </si>
  <si>
    <t>variabel volumeregelaars</t>
  </si>
  <si>
    <t>VVOOMOO</t>
  </si>
  <si>
    <t>fundatiepomp</t>
  </si>
  <si>
    <t>Calpeda</t>
  </si>
  <si>
    <t>CM 20 E</t>
  </si>
  <si>
    <t>1,8 m3/h</t>
  </si>
  <si>
    <t>zandfilter</t>
  </si>
  <si>
    <t>07.02.24.031</t>
  </si>
  <si>
    <t>Elektrowaard</t>
  </si>
  <si>
    <t>Van den Broek-erf 8</t>
  </si>
  <si>
    <t>UP15-14B</t>
  </si>
  <si>
    <t>EQ 280 N</t>
  </si>
  <si>
    <t>265 liter / 19,2 kW</t>
  </si>
  <si>
    <t>Van Schendelstraat 27</t>
  </si>
  <si>
    <t>43 kW</t>
  </si>
  <si>
    <t>OLB2 200DS</t>
  </si>
  <si>
    <t xml:space="preserve"> 25-100 180</t>
  </si>
  <si>
    <t>RG25/5-3 P</t>
  </si>
  <si>
    <t>UP15-60 cil2</t>
  </si>
  <si>
    <t>90W</t>
  </si>
  <si>
    <t>SSC61</t>
  </si>
  <si>
    <t>regelkleppen en stelmotoren warmwaterdistributie</t>
  </si>
  <si>
    <t>LR24A-S</t>
  </si>
  <si>
    <t>12,.13</t>
  </si>
  <si>
    <t>Calenta 40c</t>
  </si>
  <si>
    <t>Calenta 35s</t>
  </si>
  <si>
    <t>34 kW</t>
  </si>
  <si>
    <t>115 kW</t>
  </si>
  <si>
    <t>Hydro Unit</t>
  </si>
  <si>
    <t>07.04.38.045</t>
  </si>
  <si>
    <t>Magna3 50-60 F240</t>
  </si>
  <si>
    <t>RA 200/4EC-WST 230V</t>
  </si>
  <si>
    <t>cascaderegeling</t>
  </si>
  <si>
    <t>Rematic MC</t>
  </si>
  <si>
    <t>W60-m-ECO</t>
  </si>
  <si>
    <t>Flyght</t>
  </si>
  <si>
    <t>TP111 clF</t>
  </si>
  <si>
    <t>PUB 300 DDS</t>
  </si>
  <si>
    <t>MGNA3 50-150 F 280</t>
  </si>
  <si>
    <t>UPS 25-50 180</t>
  </si>
  <si>
    <t>UPE 25-60 180</t>
  </si>
  <si>
    <t>Flexcon 25/1,0</t>
  </si>
  <si>
    <t>IRE 200 C</t>
  </si>
  <si>
    <t>2.000 m3/h</t>
  </si>
  <si>
    <t>IRE 250 C</t>
  </si>
  <si>
    <t>2.500 m3/h</t>
  </si>
  <si>
    <t>LBU-9</t>
  </si>
  <si>
    <t>1.500 m3/h</t>
  </si>
  <si>
    <t>Eurorack</t>
  </si>
  <si>
    <t>Sigmagyr</t>
  </si>
  <si>
    <t>Waldeck Pyrmontweg 20a</t>
  </si>
  <si>
    <t>SPA</t>
  </si>
  <si>
    <t>CD10</t>
  </si>
  <si>
    <t>UP 15-14 BA PM</t>
  </si>
  <si>
    <t>UPS 35-50 F 200</t>
  </si>
  <si>
    <t>SSQL 33</t>
  </si>
  <si>
    <t>Weegschaal 131</t>
  </si>
  <si>
    <t>ventilatorbranders PO</t>
  </si>
  <si>
    <t>GN75 S1CB11</t>
  </si>
  <si>
    <t>85,4 kW</t>
  </si>
  <si>
    <t>Wijnstraat 119</t>
  </si>
  <si>
    <t>Calenta 25s</t>
  </si>
  <si>
    <t>K1: serienr.; 1630514857700</t>
  </si>
  <si>
    <t>K2: serienr.; 1630514857660</t>
  </si>
  <si>
    <t>K3: serienr.; 1630514857490</t>
  </si>
  <si>
    <t>K4: serienr.; 1629814785420</t>
  </si>
  <si>
    <t xml:space="preserve">K5: serienr.; </t>
  </si>
  <si>
    <t>K6: serienr.; 1630514857570</t>
  </si>
  <si>
    <t>K7: serienr.; 1629914801550</t>
  </si>
  <si>
    <t>K8: serienr.; 1630914912840</t>
  </si>
  <si>
    <t>K9: serienr.; 1630914912970</t>
  </si>
  <si>
    <t>Calenta 28c</t>
  </si>
  <si>
    <t>L10: serienr.; 1630814898930</t>
  </si>
  <si>
    <t>K11: serienr.; 1630914913020</t>
  </si>
  <si>
    <t>Flexcon 18/0.5</t>
  </si>
  <si>
    <t>Gas 2000-12</t>
  </si>
  <si>
    <t>Gas 2000-ECO-12</t>
  </si>
  <si>
    <t>condenswaterpomp</t>
  </si>
  <si>
    <t>Aspen pumps</t>
  </si>
  <si>
    <t>FP1194/2</t>
  </si>
  <si>
    <t>0,5 liter</t>
  </si>
  <si>
    <t>Flexcon 110/1,0</t>
  </si>
  <si>
    <t>UPS 40-80 F 250</t>
  </si>
  <si>
    <t>SQK32</t>
  </si>
  <si>
    <t>SQK33.00</t>
  </si>
  <si>
    <t>afsluiter cv-installatie</t>
  </si>
  <si>
    <t>MG</t>
  </si>
  <si>
    <t>VME 12103</t>
  </si>
  <si>
    <t>410</t>
  </si>
  <si>
    <t>Berckepad 9</t>
  </si>
  <si>
    <t>Domela Nieuwenhuisweg 6</t>
  </si>
  <si>
    <t>regelingkasten klimaat centraal</t>
  </si>
  <si>
    <t>-</t>
  </si>
  <si>
    <t>digicontrol ema2. CP04D</t>
  </si>
  <si>
    <t>luchtverhitters</t>
  </si>
  <si>
    <t>G75H</t>
  </si>
  <si>
    <t>MG75</t>
  </si>
  <si>
    <t xml:space="preserve">Close-up </t>
  </si>
  <si>
    <t>Close -up</t>
  </si>
  <si>
    <t>Inlaatcombinatie/kraan</t>
  </si>
  <si>
    <t/>
  </si>
  <si>
    <t>Keerklep</t>
  </si>
  <si>
    <t>Ram</t>
  </si>
  <si>
    <t>Radson</t>
  </si>
  <si>
    <t>Watt</t>
  </si>
  <si>
    <t>EA</t>
  </si>
  <si>
    <t>centr. mechanische afzuiginstallaties</t>
  </si>
  <si>
    <t>afzuigvent dak</t>
  </si>
  <si>
    <t>buisvent.</t>
  </si>
  <si>
    <t>Quinta Pro 115</t>
  </si>
  <si>
    <t>circulatiepompen warmtedistributie</t>
  </si>
  <si>
    <t>Grundfos Magna 3</t>
  </si>
  <si>
    <t>50-120F</t>
  </si>
  <si>
    <t>verdelers/verzamel. cv-installatie</t>
  </si>
  <si>
    <t>Verzamelaar</t>
  </si>
  <si>
    <t>expansievat 1</t>
  </si>
  <si>
    <t>flamco</t>
  </si>
  <si>
    <t>flexcon</t>
  </si>
  <si>
    <t>Inregelafsluiter</t>
  </si>
  <si>
    <t>TA</t>
  </si>
  <si>
    <t>Staf65</t>
  </si>
  <si>
    <t>Zehnder WTW</t>
  </si>
  <si>
    <t>WHR930 BasisR</t>
  </si>
  <si>
    <t>Radiator 1200*400</t>
  </si>
  <si>
    <t>RK2,1 tbv zwembad inst</t>
  </si>
  <si>
    <t>RT2000</t>
  </si>
  <si>
    <t xml:space="preserve">Close-in </t>
  </si>
  <si>
    <t>Keerklep / inlaatcombinatie</t>
  </si>
  <si>
    <t>splitsystemen (buiten unit)</t>
  </si>
  <si>
    <t>MUZ-AP25VG</t>
  </si>
  <si>
    <t>splitsystemen (Wand)</t>
  </si>
  <si>
    <t>MSZ-AP25VGK</t>
  </si>
  <si>
    <t>Fuji Electric</t>
  </si>
  <si>
    <t>ROG09KMCC</t>
  </si>
  <si>
    <t>RSG09KMCC</t>
  </si>
  <si>
    <t>Magnum</t>
  </si>
  <si>
    <t>Luchtkanaal, incl.app Toe / af voerkanalen</t>
  </si>
  <si>
    <t>Airsock</t>
  </si>
  <si>
    <t>2x20mtr</t>
  </si>
  <si>
    <t>TSA tapwater</t>
  </si>
  <si>
    <t>alfa laval</t>
  </si>
  <si>
    <t xml:space="preserve">LBK </t>
  </si>
  <si>
    <t>Reflec N</t>
  </si>
  <si>
    <t>RK Minerga</t>
  </si>
  <si>
    <t>Voorraadboiler incl panelen op het dak</t>
  </si>
  <si>
    <t>AOSmith zonneboiler</t>
  </si>
  <si>
    <t>SGE 40\61</t>
  </si>
  <si>
    <t>circulatiepompen warm tapwater</t>
  </si>
  <si>
    <t xml:space="preserve">Keerklep </t>
  </si>
  <si>
    <t>1 gr</t>
  </si>
  <si>
    <t>RK1 tbv zwembad inst</t>
  </si>
  <si>
    <t>Luchtbehandelingsinstallatie</t>
  </si>
  <si>
    <t>DX-installaties</t>
  </si>
  <si>
    <t>in de minerga kast</t>
  </si>
  <si>
    <t>Legionella Spoelsysteem</t>
  </si>
  <si>
    <t>Rada</t>
  </si>
  <si>
    <t>IRE 630 B 3-fas Utdr</t>
  </si>
  <si>
    <t>afvoerpompen afvalwater</t>
  </si>
  <si>
    <t>Saniplus</t>
  </si>
  <si>
    <t>P30</t>
  </si>
  <si>
    <t>mini-Compacta U2.100 E S-V</t>
  </si>
  <si>
    <t>Feka</t>
  </si>
  <si>
    <t>Unit C1 V915-2W</t>
  </si>
  <si>
    <t>voorraadboilers elektrisch</t>
  </si>
  <si>
    <t>Close In/Up</t>
  </si>
  <si>
    <t>drukverhoginginstall.drinkwater</t>
  </si>
  <si>
    <t>HU2 DPV6/3 VC M</t>
  </si>
  <si>
    <t>duijvelaar</t>
  </si>
  <si>
    <t>J.E. StorkAir</t>
  </si>
  <si>
    <t>WHR950</t>
  </si>
  <si>
    <t xml:space="preserve">VEAB </t>
  </si>
  <si>
    <t>CV 12-0601MTU</t>
  </si>
  <si>
    <t>230V/600W</t>
  </si>
  <si>
    <t>lok. mechanische afzuiginstallaties</t>
  </si>
  <si>
    <t>CVE ECO 2E</t>
  </si>
  <si>
    <t>pompinstall. putten appendages HWA</t>
  </si>
  <si>
    <t>Elektrische boiler</t>
  </si>
  <si>
    <t>Close Up</t>
  </si>
  <si>
    <t>10 ltr</t>
  </si>
  <si>
    <t>Close In</t>
  </si>
  <si>
    <t>15 ltr</t>
  </si>
  <si>
    <t>Rovent</t>
  </si>
  <si>
    <t>Rovent 6</t>
  </si>
  <si>
    <t>voorraadboilers indirect verwarmd</t>
  </si>
  <si>
    <t>PUD 100-DS/BEYL</t>
  </si>
  <si>
    <t>regelkleppen en stelmotoren warmte</t>
  </si>
  <si>
    <t>expansievoorz. cv-installatie</t>
  </si>
  <si>
    <t>Winterwarm</t>
  </si>
  <si>
    <t>Universum LowNOx</t>
  </si>
  <si>
    <t>Avanta 28c</t>
  </si>
  <si>
    <t>lokale toestellen/ gevelkachels</t>
  </si>
  <si>
    <t>Fasto</t>
  </si>
  <si>
    <t>Stylvent</t>
  </si>
  <si>
    <t>GAS 5A</t>
  </si>
  <si>
    <t>4 groepen</t>
  </si>
  <si>
    <t>Centra Burkle</t>
  </si>
  <si>
    <t>VM 3100</t>
  </si>
  <si>
    <t>EUWAP16KZW1--0 (buitendeel) VRF-systeem</t>
  </si>
  <si>
    <t>stek</t>
  </si>
  <si>
    <t>RXYQ14T7Y1B (buitendeel) VRF-systeem</t>
  </si>
  <si>
    <t>RXYQ8T7Y1B8 (buitendeel) VRF-systeem</t>
  </si>
  <si>
    <t>RXYQ10T7Y1B (buitendeel) VRF-systeem</t>
  </si>
  <si>
    <t>RXYQ12T7Y1B (buitendeel) VRF-systeem</t>
  </si>
  <si>
    <t>- (binnendeel, cassetteunit)
VRF-systeem</t>
  </si>
  <si>
    <t>expansievoorz. koudedistributie</t>
  </si>
  <si>
    <t>EKBT (buffervat, distributiepomp)</t>
  </si>
  <si>
    <t>splitsystemen</t>
  </si>
  <si>
    <t>RXS25L3V1B</t>
  </si>
  <si>
    <t>SRC35AMP-S</t>
  </si>
  <si>
    <t>PUHZ-ZRP60VKA2</t>
  </si>
  <si>
    <t>PUHZ-ZRP50VKA2</t>
  </si>
  <si>
    <t>RAS-2M18S3AV-E</t>
  </si>
  <si>
    <t>FDC71VNX</t>
  </si>
  <si>
    <t>2MXS40G2V1B</t>
  </si>
  <si>
    <t>RXP71K3V1B</t>
  </si>
  <si>
    <t>38NYV025H</t>
  </si>
  <si>
    <t>38XPS070H7</t>
  </si>
  <si>
    <t>RXP35L5V1B</t>
  </si>
  <si>
    <t>RXP71L2V1B</t>
  </si>
  <si>
    <t>Aermec</t>
  </si>
  <si>
    <t>ANL020*****C*</t>
  </si>
  <si>
    <t>RXS25E2V1B</t>
  </si>
  <si>
    <t>Gebhardt Ventilatoren</t>
  </si>
  <si>
    <t>Dae 400-6</t>
  </si>
  <si>
    <t>MX 110 + WS</t>
  </si>
  <si>
    <t>MX 110D + WS</t>
  </si>
  <si>
    <t>RDA 31-3535-6 E</t>
  </si>
  <si>
    <t xml:space="preserve">NOTRA Gebhardt </t>
  </si>
  <si>
    <t>Dae 315-4</t>
  </si>
  <si>
    <t>DV-30-2/2e</t>
  </si>
  <si>
    <t>NKD7.7</t>
  </si>
  <si>
    <t>RZR 11-0560 RD/90</t>
  </si>
  <si>
    <t>Stratos30/1-12</t>
  </si>
  <si>
    <t>SDZ 450 RF</t>
  </si>
  <si>
    <t>TZA 21-355 &lt;??&gt;</t>
  </si>
  <si>
    <t>TZA 250-6</t>
  </si>
  <si>
    <t>SE</t>
  </si>
  <si>
    <t>1x E-DDC3.1 MOD, 2 E-MIO, 1x IPC-C-4AI</t>
  </si>
  <si>
    <t>Compri HX, 1x onderstation, 6x aansluitblokken</t>
  </si>
  <si>
    <t>Flexcon 18</t>
  </si>
  <si>
    <t>binnendeel</t>
  </si>
  <si>
    <t>42XPF00 (binnendeel)</t>
  </si>
  <si>
    <t>Uniflair</t>
  </si>
  <si>
    <t>TDEV0511A</t>
  </si>
  <si>
    <t>TA T 055/SN</t>
  </si>
  <si>
    <t>AS T 080/SHE</t>
  </si>
  <si>
    <t>luchtgekoelde condensors</t>
  </si>
  <si>
    <t>Condor</t>
  </si>
  <si>
    <t>pompen gekoeld water</t>
  </si>
  <si>
    <t>MG ?? FT100-5</t>
  </si>
  <si>
    <t>30RA-140-B1171-PEE--</t>
  </si>
  <si>
    <t>Klima</t>
  </si>
  <si>
    <t>LD-LB68926</t>
  </si>
  <si>
    <t>Compri HX, 1x onderstation, 4x aansluitblokken</t>
  </si>
  <si>
    <t>Flamco 50</t>
  </si>
  <si>
    <t>verdelers/verzamel. gekoeld water</t>
  </si>
  <si>
    <t>AF 90L/21-12</t>
  </si>
  <si>
    <t>HAES</t>
  </si>
  <si>
    <t>Perfecta P6-125 4C 340 T</t>
  </si>
  <si>
    <t>SQL83.00</t>
  </si>
  <si>
    <t>NF 80/4C-11-ATB</t>
  </si>
  <si>
    <t>Acvatix SQS65</t>
  </si>
  <si>
    <t>Stratos40/1</t>
  </si>
  <si>
    <t>Compri HX, 4x onderstation, 12x aansluitblokken</t>
  </si>
  <si>
    <t>frequentieregelaars</t>
  </si>
  <si>
    <t>Vacon</t>
  </si>
  <si>
    <t>NXL00055C2H1SSS0000</t>
  </si>
  <si>
    <t>NXL00235C2H1SSS0000</t>
  </si>
  <si>
    <t>NXL00315C2H1SSS00AI</t>
  </si>
  <si>
    <t>lok. Lucht- behandelingsinstall.</t>
  </si>
  <si>
    <t>ADZ 450 RF unit 143</t>
  </si>
  <si>
    <t xml:space="preserve">UMC 50-30 </t>
  </si>
  <si>
    <t>SQS35.00</t>
  </si>
  <si>
    <t>CK 250 B Exp.</t>
  </si>
  <si>
    <t>CRT 315 D Exp.</t>
  </si>
  <si>
    <t>Maico</t>
  </si>
  <si>
    <t>ERM 18</t>
  </si>
  <si>
    <t>Stratos 65/1-12</t>
  </si>
  <si>
    <t>opstellings-/stookruimte (SR)</t>
  </si>
  <si>
    <t>Viessmann</t>
  </si>
  <si>
    <t>Paromat-Simplex SM072</t>
  </si>
  <si>
    <t>SQL35.00</t>
  </si>
  <si>
    <t>UPS 80-30 /F</t>
  </si>
  <si>
    <t>Dreizler</t>
  </si>
  <si>
    <t>M 601 ARZ HT</t>
  </si>
  <si>
    <t>SAL31</t>
  </si>
  <si>
    <t>Flexcon 25/4,5</t>
  </si>
  <si>
    <t>LCD101 (besturing)</t>
  </si>
  <si>
    <t>Compri HX 2x onderstation, 18x aansluitblokken</t>
  </si>
  <si>
    <t>Spirovent Superior (ontgasser)</t>
  </si>
  <si>
    <t>9 groepen</t>
  </si>
  <si>
    <t>SKD32.50</t>
  </si>
  <si>
    <t>MAGNA3 40-80 F 220</t>
  </si>
  <si>
    <t>MAGNA3 32-60 180</t>
  </si>
  <si>
    <t>ZG</t>
  </si>
  <si>
    <t>EG</t>
  </si>
  <si>
    <t>COR-3MHIE803-2G/VR-WMS-EB (3 pompen)</t>
  </si>
  <si>
    <t>NKD 10.10</t>
  </si>
  <si>
    <t>luchtverwarmers indirect verwarmd</t>
  </si>
  <si>
    <t>BB.215. &lt;??&gt;</t>
  </si>
  <si>
    <t>Thermo-Air</t>
  </si>
  <si>
    <t>nakoelers</t>
  </si>
  <si>
    <t>Bronswerk-Fijenoord</t>
  </si>
  <si>
    <t>SSA / A.H.B.A.</t>
  </si>
  <si>
    <t>STF61-VXG45.32-16</t>
  </si>
  <si>
    <t>SMB Polygyr</t>
  </si>
  <si>
    <t>Polygyr RWF 61.30</t>
  </si>
  <si>
    <t>SEZ25.1</t>
  </si>
  <si>
    <t>HHWBC 2000D unit 144</t>
  </si>
  <si>
    <t>SCS</t>
  </si>
  <si>
    <t>AS1D15</t>
  </si>
  <si>
    <t>Stratos50/1-12</t>
  </si>
  <si>
    <t>UMC 40-60</t>
  </si>
  <si>
    <t>XG461.50-30</t>
  </si>
  <si>
    <t>EC 560 C</t>
  </si>
  <si>
    <t>CP2 T7 Model F 45</t>
  </si>
  <si>
    <t>ADZ 500RF unit 144</t>
  </si>
  <si>
    <t>Flamco 18/1</t>
  </si>
  <si>
    <t>MONO 3 KOPER</t>
  </si>
  <si>
    <t xml:space="preserve">co detectie </t>
  </si>
  <si>
    <t xml:space="preserve">regelkast </t>
  </si>
  <si>
    <t xml:space="preserve">L&amp;G </t>
  </si>
  <si>
    <t xml:space="preserve">polygyr </t>
  </si>
  <si>
    <t xml:space="preserve">gti </t>
  </si>
  <si>
    <t xml:space="preserve">serie </t>
  </si>
  <si>
    <t xml:space="preserve">DX 0022087 R507  20kg </t>
  </si>
  <si>
    <t>Spuiboulevard 37 tegenover</t>
  </si>
  <si>
    <t>VW1 (installatienr.: 12966192)</t>
  </si>
  <si>
    <t>Wielingenstraat 105</t>
  </si>
  <si>
    <t>BTT 85 N</t>
  </si>
  <si>
    <t>265 liter 22,6 kW</t>
  </si>
  <si>
    <t>Quita PRO 90</t>
  </si>
  <si>
    <t>P5-125 4C 300 T</t>
  </si>
  <si>
    <t>ecs3. + economic compact system</t>
  </si>
  <si>
    <t>Vailliant</t>
  </si>
  <si>
    <t>Quinta Pro</t>
  </si>
  <si>
    <t>Topline hr 70</t>
  </si>
  <si>
    <t>65,8 kW</t>
  </si>
  <si>
    <t>Compri 25 SA</t>
  </si>
  <si>
    <t>IRE 315 B Aut Tk</t>
  </si>
  <si>
    <t xml:space="preserve"> 1400 rpm</t>
  </si>
  <si>
    <t>systemair</t>
  </si>
  <si>
    <t>KVO 400</t>
  </si>
  <si>
    <t>Storkair</t>
  </si>
  <si>
    <t>PLS 400/4-9-7 DP Gde-Vt-Gdp</t>
  </si>
  <si>
    <t>Mono Koper 07.14.18.049</t>
  </si>
  <si>
    <t xml:space="preserve">convector </t>
  </si>
  <si>
    <t>7.MHW30.1NL</t>
  </si>
  <si>
    <t>Luchtgordijn</t>
  </si>
  <si>
    <t>Supair</t>
  </si>
  <si>
    <t>LU 200 W</t>
  </si>
  <si>
    <t>2600 m3/h</t>
  </si>
  <si>
    <t>Wieldrechtse Zeedijk 125</t>
  </si>
  <si>
    <t>Elektrische cv ketel</t>
  </si>
  <si>
    <t>Elterm</t>
  </si>
  <si>
    <t>AsBN</t>
  </si>
  <si>
    <t>4 kW</t>
  </si>
  <si>
    <t>Noorderstraat 37</t>
  </si>
  <si>
    <t>Prijs 2025</t>
  </si>
  <si>
    <t>Totaal deze locatie</t>
  </si>
  <si>
    <t>Keuring</t>
  </si>
  <si>
    <t>Bouwjaar</t>
  </si>
  <si>
    <t>Prijs 2026, excl btw.</t>
  </si>
  <si>
    <t>Locatie straat</t>
  </si>
  <si>
    <t>Locatie huisnummer</t>
  </si>
  <si>
    <t>Locatie postcode</t>
  </si>
  <si>
    <t>Locatie plaats</t>
  </si>
  <si>
    <t>Werklijstnaam</t>
  </si>
  <si>
    <t>Volgnummer</t>
  </si>
  <si>
    <t>Etage</t>
  </si>
  <si>
    <t>Locatiebeschrijving</t>
  </si>
  <si>
    <t>Materiaal</t>
  </si>
  <si>
    <t>Fabricagejaar</t>
  </si>
  <si>
    <t>Barcode</t>
  </si>
  <si>
    <t>Onderhoudsprofiel</t>
  </si>
  <si>
    <t>Brandklasse</t>
  </si>
  <si>
    <t>Volume</t>
  </si>
  <si>
    <t>Datum laatst onderhoud</t>
  </si>
  <si>
    <t>Type laatst onderhoud</t>
  </si>
  <si>
    <t>Baanhoekweg</t>
  </si>
  <si>
    <t>53</t>
  </si>
  <si>
    <t>3313LP</t>
  </si>
  <si>
    <t>Biesboschcentrum Dordrecht</t>
  </si>
  <si>
    <t>Bg</t>
  </si>
  <si>
    <t>Boothuis</t>
  </si>
  <si>
    <t>BrandveiligNL, Ecofex 3350 6 L. Schuim 21A|144B|25F Frituurvet</t>
  </si>
  <si>
    <t>2023</t>
  </si>
  <si>
    <t>Blusmiddelen</t>
  </si>
  <si>
    <t>JR</t>
  </si>
  <si>
    <t>BrandveiligNL, 3534 6kg poeder 43A|233B |C</t>
  </si>
  <si>
    <t>Saval, Brandhaspel, Saval 20m 3/4</t>
  </si>
  <si>
    <t>2002</t>
  </si>
  <si>
    <t>Brandslanghaspel</t>
  </si>
  <si>
    <t>BPR</t>
  </si>
  <si>
    <t>1</t>
  </si>
  <si>
    <t>Kantine boven</t>
  </si>
  <si>
    <t>3109, SIMPLUS, K5S</t>
  </si>
  <si>
    <t>2022</t>
  </si>
  <si>
    <t>89B</t>
  </si>
  <si>
    <t>5KG CO2</t>
  </si>
  <si>
    <t>Overloop</t>
  </si>
  <si>
    <t>Saval, Brandhaspel 30m 3/4, 30m 3/4</t>
  </si>
  <si>
    <t>2003</t>
  </si>
  <si>
    <t>2324/01, SIMPLUS, UPA-6R</t>
  </si>
  <si>
    <t>2016</t>
  </si>
  <si>
    <t>21A 183B</t>
  </si>
  <si>
    <t>6 L PFOAM</t>
  </si>
  <si>
    <t>Keuken</t>
  </si>
  <si>
    <t>3307, SIMPLUS, F6</t>
  </si>
  <si>
    <t>21A 113B 75F</t>
  </si>
  <si>
    <t>6 L PREMIX FATSEAL</t>
  </si>
  <si>
    <t>3000, SKG, B6C-F3</t>
  </si>
  <si>
    <t>21A 113B</t>
  </si>
  <si>
    <t>6 L SCHUIM BIOCLASS F3</t>
  </si>
  <si>
    <t>Klimbos</t>
  </si>
  <si>
    <t>Klimbos buiten</t>
  </si>
  <si>
    <t>2940, MOBIAK, MBK17-020FC-VR</t>
  </si>
  <si>
    <t>2020</t>
  </si>
  <si>
    <t>5A 34B 40F</t>
  </si>
  <si>
    <t>2 L WATER BASED FOAM</t>
  </si>
  <si>
    <t>Kano opslag</t>
  </si>
  <si>
    <t>2523/01, MOYNE ROBERTS, MP12</t>
  </si>
  <si>
    <t>2017</t>
  </si>
  <si>
    <t>55A 233B C</t>
  </si>
  <si>
    <t>12 KG (ABC POEDER 50)</t>
  </si>
  <si>
    <t>2143/2, Moyne Roberts, MP-2 50% ABC</t>
  </si>
  <si>
    <t>2015</t>
  </si>
  <si>
    <t>13A 70B C</t>
  </si>
  <si>
    <t>2 kg</t>
  </si>
  <si>
    <t>3308, SIMPLUS, S6K-30VV</t>
  </si>
  <si>
    <t>21A 144B 25F</t>
  </si>
  <si>
    <t>6 L PFOAM-30</t>
  </si>
  <si>
    <t>Voorrijtarief</t>
  </si>
  <si>
    <t>Dalmeyerplein</t>
  </si>
  <si>
    <t>10</t>
  </si>
  <si>
    <t>3318CB</t>
  </si>
  <si>
    <t>Cultuur Centrum Sterrenburg</t>
  </si>
  <si>
    <t>Ontmoet in de Ruimte - Keuken</t>
  </si>
  <si>
    <t>BrandveiligNL , 2551</t>
  </si>
  <si>
    <t>2019</t>
  </si>
  <si>
    <t>9553</t>
  </si>
  <si>
    <t>9554</t>
  </si>
  <si>
    <t>Hal kantoren</t>
  </si>
  <si>
    <t>Simplus, Brandhaspel, 20m. 3/4</t>
  </si>
  <si>
    <t>9558</t>
  </si>
  <si>
    <t>Centrale hal</t>
  </si>
  <si>
    <t>9559</t>
  </si>
  <si>
    <t>2161/2, Simplus, SK5</t>
  </si>
  <si>
    <t>2012</t>
  </si>
  <si>
    <t>9560</t>
  </si>
  <si>
    <t>89 B</t>
  </si>
  <si>
    <t>5 kg</t>
  </si>
  <si>
    <t>Maasstraat</t>
  </si>
  <si>
    <t>11</t>
  </si>
  <si>
    <t>3313CR</t>
  </si>
  <si>
    <t>De Biesboschhal</t>
  </si>
  <si>
    <t>Entreehal</t>
  </si>
  <si>
    <t>Pro-line, Brandhaspel, 30 m3/4</t>
  </si>
  <si>
    <t>2010</t>
  </si>
  <si>
    <t>Werkplaats achterin</t>
  </si>
  <si>
    <t>3450, BrandveiligNL, 6L. Schuim GREEN LEASE</t>
  </si>
  <si>
    <t>2839, SIMPLUS, PA-6R</t>
  </si>
  <si>
    <t>2021</t>
  </si>
  <si>
    <t>43A 233B</t>
  </si>
  <si>
    <t>6 KG ABC POEDER</t>
  </si>
  <si>
    <t>Expeditiehal</t>
  </si>
  <si>
    <t>BrandveiligNL , Ecofex 2663 5 KG. CO2 |89B</t>
  </si>
  <si>
    <t>Receptie naast toiletten</t>
  </si>
  <si>
    <t>Uitgang rechts achter bar - Expeditiehal</t>
  </si>
  <si>
    <t>Tussenverdieping rechts</t>
  </si>
  <si>
    <t>Kantoor voorzijde</t>
  </si>
  <si>
    <t>2</t>
  </si>
  <si>
    <t>2e verdieping voorzijde</t>
  </si>
  <si>
    <t>25</t>
  </si>
  <si>
    <t>3313EG</t>
  </si>
  <si>
    <t>Wijkcentrum De Staart</t>
  </si>
  <si>
    <t>Gang links</t>
  </si>
  <si>
    <t>Ajax, Brandhaspel, 20m 3/4</t>
  </si>
  <si>
    <t>1997</t>
  </si>
  <si>
    <t>9529</t>
  </si>
  <si>
    <t>Verwarmingsketel hok</t>
  </si>
  <si>
    <t>2014</t>
  </si>
  <si>
    <t>9530</t>
  </si>
  <si>
    <t>2429/01, SIMPLUS, K5S</t>
  </si>
  <si>
    <t>9531</t>
  </si>
  <si>
    <t>5 KG CO2</t>
  </si>
  <si>
    <t>Hal ingang nr. 23</t>
  </si>
  <si>
    <t>9532</t>
  </si>
  <si>
    <t>Staartlicht - Creatieve ruimte - achter bar</t>
  </si>
  <si>
    <t>BrandveiligNL, Ecofex 2294 2 KG Poeder 13A | 89B|C</t>
  </si>
  <si>
    <t>9535</t>
  </si>
  <si>
    <t>Museumstraat</t>
  </si>
  <si>
    <t>40</t>
  </si>
  <si>
    <t>3312XP</t>
  </si>
  <si>
    <t>Entree kantoren</t>
  </si>
  <si>
    <t>Kantine kantoren</t>
  </si>
  <si>
    <t>1979/4, SIMPLUS, K5S</t>
  </si>
  <si>
    <t>5 KG</t>
  </si>
  <si>
    <t>Overloop meldkamer kantoren</t>
  </si>
  <si>
    <t>3</t>
  </si>
  <si>
    <t>Gang blokkers</t>
  </si>
  <si>
    <t>Technische Ruimte</t>
  </si>
  <si>
    <t>Saloon</t>
  </si>
  <si>
    <t>Auditorium</t>
  </si>
  <si>
    <t>Toiletten wijnbar</t>
  </si>
  <si>
    <t>Wijnbar</t>
  </si>
  <si>
    <t>2842, SIMPLUS, UPA-6R</t>
  </si>
  <si>
    <t>6 L ECOSCHUIM</t>
  </si>
  <si>
    <t>Keuken Wijnbar</t>
  </si>
  <si>
    <t>Winkeltje</t>
  </si>
  <si>
    <t>Receptie</t>
  </si>
  <si>
    <t>Kruipsluis</t>
  </si>
  <si>
    <t>Hedendaagse kunst zaal</t>
  </si>
  <si>
    <t>Weemoed en verlangen  zaal</t>
  </si>
  <si>
    <t>Werkplaats</t>
  </si>
  <si>
    <t>Restauratie kamer</t>
  </si>
  <si>
    <t>Kantoor werkplaats</t>
  </si>
  <si>
    <t>Tussen gang zalen</t>
  </si>
  <si>
    <t>Zolder boven zalen</t>
  </si>
  <si>
    <t>Tijdelijke exposities</t>
  </si>
  <si>
    <t>Andere ogen zaal</t>
  </si>
  <si>
    <t>Uit en thuis zaal tussen gang</t>
  </si>
  <si>
    <t>Technische ruimte</t>
  </si>
  <si>
    <t>2009</t>
  </si>
  <si>
    <t>Technische ruimte 2</t>
  </si>
  <si>
    <t>gang bij nr. 10</t>
  </si>
  <si>
    <t>1999</t>
  </si>
  <si>
    <t>Noordendijk</t>
  </si>
  <si>
    <t>148</t>
  </si>
  <si>
    <t>3311RR</t>
  </si>
  <si>
    <t>Ketel 2 - regie</t>
  </si>
  <si>
    <t>BrandveiligNL GREEN, NLFireSafety 3559 | 6 L. Schuim 21A|183B</t>
  </si>
  <si>
    <t>Ketel 2 - Regie</t>
  </si>
  <si>
    <t>1997/2, ANAF, CS5-A</t>
  </si>
  <si>
    <t>14342</t>
  </si>
  <si>
    <t>Ketel 2 - zaal</t>
  </si>
  <si>
    <t>Ajax, Brandslanghaspel, 30m 3/4</t>
  </si>
  <si>
    <t>9136</t>
  </si>
  <si>
    <t>Ketel 2 - backstage gang</t>
  </si>
  <si>
    <t>Gang 3</t>
  </si>
  <si>
    <t>Mainstage - Backstage regie</t>
  </si>
  <si>
    <t>9140</t>
  </si>
  <si>
    <t>Mainstage - Gang</t>
  </si>
  <si>
    <t>9141</t>
  </si>
  <si>
    <t>Mainstage - Bar boven</t>
  </si>
  <si>
    <t>9142</t>
  </si>
  <si>
    <t>4</t>
  </si>
  <si>
    <t>9144</t>
  </si>
  <si>
    <t>Mainstage -  Backstage</t>
  </si>
  <si>
    <t>9145</t>
  </si>
  <si>
    <t>MainStage podium</t>
  </si>
  <si>
    <t>Machine 3 -  backstage</t>
  </si>
  <si>
    <t>Machine 3 - Backstage gang</t>
  </si>
  <si>
    <t>9194</t>
  </si>
  <si>
    <t>Machine 3 - Artiestenfoyer</t>
  </si>
  <si>
    <t>9196</t>
  </si>
  <si>
    <t>Lesruimtes 107-113. Gang</t>
  </si>
  <si>
    <t>9200</t>
  </si>
  <si>
    <t>Lesruimtes 104-106. Gang</t>
  </si>
  <si>
    <t>9205</t>
  </si>
  <si>
    <t>Kantoor G21-22</t>
  </si>
  <si>
    <t>9208</t>
  </si>
  <si>
    <t>Bibelot. Dressingrooms. 5</t>
  </si>
  <si>
    <t>9214</t>
  </si>
  <si>
    <t>Bibelot - Gang</t>
  </si>
  <si>
    <t>9215</t>
  </si>
  <si>
    <t>PowerStage - Bar</t>
  </si>
  <si>
    <t>2+</t>
  </si>
  <si>
    <t>Kantoren B - gang</t>
  </si>
  <si>
    <t>9225</t>
  </si>
  <si>
    <t>1+</t>
  </si>
  <si>
    <t>9227</t>
  </si>
  <si>
    <t>9228</t>
  </si>
  <si>
    <t>9230</t>
  </si>
  <si>
    <t>Overloop 1 bij lift</t>
  </si>
  <si>
    <t>-1</t>
  </si>
  <si>
    <t>Popcentrale / Talentstage - Centrale hal</t>
  </si>
  <si>
    <t>9232</t>
  </si>
  <si>
    <t>Popcentrale / Talentstage - Achter bar</t>
  </si>
  <si>
    <t>Popcentrale / Talentstage - Podium</t>
  </si>
  <si>
    <t>Popcentrale / Talentstage - Strudio’s en leslokalen - centrale hal</t>
  </si>
  <si>
    <t>9235</t>
  </si>
  <si>
    <t>9236</t>
  </si>
  <si>
    <t>Popcentrale / Talentstage - Kantoren E1-E3 - gang</t>
  </si>
  <si>
    <t>9237</t>
  </si>
  <si>
    <t>Brandstof - Achter bar</t>
  </si>
  <si>
    <t>Brandstof - Zaal</t>
  </si>
  <si>
    <t>Centrale gang Energiehuis</t>
  </si>
  <si>
    <t>Centrale gang Energiehuis thv Rokersruimte</t>
  </si>
  <si>
    <t>Centrale gang Energiehuis thv Kassa</t>
  </si>
  <si>
    <t>9268</t>
  </si>
  <si>
    <t>Lesruimtes 001-010. Gang</t>
  </si>
  <si>
    <t>9291</t>
  </si>
  <si>
    <t>Lesruimtes P009</t>
  </si>
  <si>
    <t>9302</t>
  </si>
  <si>
    <t>Repetitieruimte</t>
  </si>
  <si>
    <t>9303</t>
  </si>
  <si>
    <t>9304</t>
  </si>
  <si>
    <t>Lesruimte 207</t>
  </si>
  <si>
    <t>Lesruimtes 201-207 - gang</t>
  </si>
  <si>
    <t>9311</t>
  </si>
  <si>
    <t>Overloop 1</t>
  </si>
  <si>
    <t>Garderobe</t>
  </si>
  <si>
    <t>9313</t>
  </si>
  <si>
    <t>9314</t>
  </si>
  <si>
    <t>9315</t>
  </si>
  <si>
    <t>Kantoor Werkplaats</t>
  </si>
  <si>
    <t>Kantoor Werkplaats - Reserve</t>
  </si>
  <si>
    <t>9319</t>
  </si>
  <si>
    <t>Kantoor Bibelot</t>
  </si>
  <si>
    <t>9320</t>
  </si>
  <si>
    <t>Backstage Ketel 1</t>
  </si>
  <si>
    <t>Ketel 1</t>
  </si>
  <si>
    <t>9322</t>
  </si>
  <si>
    <t>Keuken - Grand Café Khotinsky</t>
  </si>
  <si>
    <t>BrandveiligNL Lithium schuimblusser, NLFireSafety 3561 | 6 L. Schuim 21A|183B | 40F | Li750Wh</t>
  </si>
  <si>
    <t>Bar - Grand Café Khotinsky</t>
  </si>
  <si>
    <t>Zaal - Grand Café Khotinsky</t>
  </si>
  <si>
    <t>9330</t>
  </si>
  <si>
    <t>Goederen ingang Bibelot</t>
  </si>
  <si>
    <t>Hal Kantoren Bibelot</t>
  </si>
  <si>
    <t>9368</t>
  </si>
  <si>
    <t>PowerStage - Podium</t>
  </si>
  <si>
    <t>Machine 3 - zaal</t>
  </si>
  <si>
    <t>14344</t>
  </si>
  <si>
    <t>14345</t>
  </si>
  <si>
    <t>Bibelot - achter bar</t>
  </si>
  <si>
    <t>Bibelot - regie</t>
  </si>
  <si>
    <t>1933/4, RH BRANDBEVEILIGING, K5 SE</t>
  </si>
  <si>
    <t>2018</t>
  </si>
  <si>
    <t>14347</t>
  </si>
  <si>
    <t>5 KILO</t>
  </si>
  <si>
    <t>Bibelot - gang</t>
  </si>
  <si>
    <t>14348</t>
  </si>
  <si>
    <t>Bibelot - backstage</t>
  </si>
  <si>
    <t>14349</t>
  </si>
  <si>
    <t>PowerStage - backstage</t>
  </si>
  <si>
    <t>14372</t>
  </si>
  <si>
    <t>Hal kantoren Bibelot</t>
  </si>
  <si>
    <t>Lokaal P009</t>
  </si>
  <si>
    <t>BrandveiligNL, 3224 6 L. Schuim 21A | 144B</t>
  </si>
  <si>
    <t>Lokaal P11</t>
  </si>
  <si>
    <t>Achter bar MainStage</t>
  </si>
  <si>
    <t>Ajax, Brandhaspel, 30m 3/4</t>
  </si>
  <si>
    <t>2013</t>
  </si>
  <si>
    <t>Machine 3 - Zaal</t>
  </si>
  <si>
    <t>BrandveiligNL koolzuursneeuwschuim, NLFireSafety 3563 | 5KG co2 89B</t>
  </si>
  <si>
    <t>Noordendijk 148 3311RR Dordrecht</t>
  </si>
  <si>
    <t>Aansluitpunt</t>
  </si>
  <si>
    <t>Droge blusleiding</t>
  </si>
  <si>
    <t>Buitenzijde midden achter</t>
  </si>
  <si>
    <t>Buitenzijde West</t>
  </si>
  <si>
    <t>Nassauweg</t>
  </si>
  <si>
    <t>200</t>
  </si>
  <si>
    <t>3314JR</t>
  </si>
  <si>
    <t>Essenhof begraafplaats</t>
  </si>
  <si>
    <t>Keuken Biesbosch</t>
  </si>
  <si>
    <t>Ajax, Brandhaspel, Ajax 25m 3/4</t>
  </si>
  <si>
    <t>10193</t>
  </si>
  <si>
    <t>Doorgang naar Aula Biesbosch</t>
  </si>
  <si>
    <t>10196</t>
  </si>
  <si>
    <t>Hal Kelder</t>
  </si>
  <si>
    <t>10198</t>
  </si>
  <si>
    <t>Kledinghok kelder</t>
  </si>
  <si>
    <t>Simplus, Haspel</t>
  </si>
  <si>
    <t>2000</t>
  </si>
  <si>
    <t>10199</t>
  </si>
  <si>
    <t>20m.</t>
  </si>
  <si>
    <t>Kantoor Essenhof</t>
  </si>
  <si>
    <t>2011</t>
  </si>
  <si>
    <t>10200</t>
  </si>
  <si>
    <t>bg</t>
  </si>
  <si>
    <t>Bij de verbarndingsoven</t>
  </si>
  <si>
    <t>BrandveiligNL, Schuimbluswagen 50L constante druk</t>
  </si>
  <si>
    <t>Beheer</t>
  </si>
  <si>
    <t>BrandveiligNL, 2631 6 L. Schuim 34A|183B|40F Frituurvet</t>
  </si>
  <si>
    <t>15225</t>
  </si>
  <si>
    <t>BrandveiligNL, Ecofex 2661/01 6 L. Schuim 21A | 183B</t>
  </si>
  <si>
    <t>1509/1, Simplus, P12 GD</t>
  </si>
  <si>
    <t>2001</t>
  </si>
  <si>
    <t>15227</t>
  </si>
  <si>
    <t>12 kg</t>
  </si>
  <si>
    <t>Thuredrith</t>
  </si>
  <si>
    <t>BrandveiligNL, Ecofex 2294 6 KG Poeder 43A | 233B|C</t>
  </si>
  <si>
    <t>15292</t>
  </si>
  <si>
    <t>Achter verbrandingsoven</t>
  </si>
  <si>
    <t>2660/03, ECOFEX, P9-EF</t>
  </si>
  <si>
    <t>15293</t>
  </si>
  <si>
    <t>9 KG ECOLIT  ABC</t>
  </si>
  <si>
    <t>Kleedkamer beheer</t>
  </si>
  <si>
    <t>Raamstraat</t>
  </si>
  <si>
    <t>34</t>
  </si>
  <si>
    <t>3311VR</t>
  </si>
  <si>
    <t>Fietsenstalling Achterom</t>
  </si>
  <si>
    <t>2008</t>
  </si>
  <si>
    <t>Beheerdersruimte</t>
  </si>
  <si>
    <t>BrandveiligNL, Ecofex 2551 6 L. Schuim 13A | 144B</t>
  </si>
  <si>
    <t>Kolfstraat</t>
  </si>
  <si>
    <t>23</t>
  </si>
  <si>
    <t>3311XL</t>
  </si>
  <si>
    <t>Fietsenstalling Statenplein</t>
  </si>
  <si>
    <t>9686</t>
  </si>
  <si>
    <t>9687</t>
  </si>
  <si>
    <t>9688</t>
  </si>
  <si>
    <t>9689</t>
  </si>
  <si>
    <t>Beheerderskantoor</t>
  </si>
  <si>
    <t>9690</t>
  </si>
  <si>
    <t>Fysiotherapie Sterrenburg</t>
  </si>
  <si>
    <t>Saval, Brandhaspel, 30m 3/4</t>
  </si>
  <si>
    <t>9561</t>
  </si>
  <si>
    <t>CV ruimte</t>
  </si>
  <si>
    <t>9562</t>
  </si>
  <si>
    <t>Atmosfeerstraat</t>
  </si>
  <si>
    <t>8</t>
  </si>
  <si>
    <t>3328GD</t>
  </si>
  <si>
    <t>Gymzaal Atmosfeerstraat</t>
  </si>
  <si>
    <t>Gang na kleedkamer links</t>
  </si>
  <si>
    <t>Dintelstraat</t>
  </si>
  <si>
    <t>21</t>
  </si>
  <si>
    <t>3313GT</t>
  </si>
  <si>
    <t>Gymzaal Dintelstraat</t>
  </si>
  <si>
    <t>10265</t>
  </si>
  <si>
    <t>Dubbelmondestraat</t>
  </si>
  <si>
    <t>1a</t>
  </si>
  <si>
    <t>3312NB</t>
  </si>
  <si>
    <t>Gymzaal Dubbelmondestraat</t>
  </si>
  <si>
    <t>10279</t>
  </si>
  <si>
    <t>42</t>
  </si>
  <si>
    <t>Gymzaal Kolfstraat</t>
  </si>
  <si>
    <t>Zaal</t>
  </si>
  <si>
    <t>10453</t>
  </si>
  <si>
    <t>10458</t>
  </si>
  <si>
    <t>Hal/lift</t>
  </si>
  <si>
    <t>2661/01, ECOFEX, S6-EF</t>
  </si>
  <si>
    <t>6 L ECOMIX</t>
  </si>
  <si>
    <t>Nolensweg</t>
  </si>
  <si>
    <t>2a</t>
  </si>
  <si>
    <t>3317LE</t>
  </si>
  <si>
    <t>Gymzaal Nolensweg</t>
  </si>
  <si>
    <t>LEASE BLUSSER BrandveiligNL GREEN, NLFireSafety 3559 | 6 L. Schuim 21A|183B</t>
  </si>
  <si>
    <t>Ockenburg</t>
  </si>
  <si>
    <t>46</t>
  </si>
  <si>
    <t>3328TG</t>
  </si>
  <si>
    <t>Gymzaal Ockenburg</t>
  </si>
  <si>
    <t>Berging rechts van entreehal</t>
  </si>
  <si>
    <t>10262</t>
  </si>
  <si>
    <t>Sandenburg</t>
  </si>
  <si>
    <t>135</t>
  </si>
  <si>
    <t>3328EE</t>
  </si>
  <si>
    <t>Gymzaal Sandenburg</t>
  </si>
  <si>
    <t>10264</t>
  </si>
  <si>
    <t>Van Schendelstraat</t>
  </si>
  <si>
    <t>27</t>
  </si>
  <si>
    <t>3319RN</t>
  </si>
  <si>
    <t>Gymzaal Van Schendelstraat</t>
  </si>
  <si>
    <t>Spirea</t>
  </si>
  <si>
    <t>5</t>
  </si>
  <si>
    <t>3317JP</t>
  </si>
  <si>
    <t>Gymzaal Spirea</t>
  </si>
  <si>
    <t>Gang naar gymzaal</t>
  </si>
  <si>
    <t>Saval, Brandhaspel, 25m 3/4</t>
  </si>
  <si>
    <t>10304</t>
  </si>
  <si>
    <t>Tribune</t>
  </si>
  <si>
    <t>10322</t>
  </si>
  <si>
    <t>Gang</t>
  </si>
  <si>
    <t>15053</t>
  </si>
  <si>
    <t>15054</t>
  </si>
  <si>
    <t>Van den Broek-erf</t>
  </si>
  <si>
    <t>3315SB</t>
  </si>
  <si>
    <t>Gymzaal van den Broek-erf</t>
  </si>
  <si>
    <t>Entree hal</t>
  </si>
  <si>
    <t>15041</t>
  </si>
  <si>
    <t>Waldeck Pyrmontweg</t>
  </si>
  <si>
    <t>20</t>
  </si>
  <si>
    <t>3314NZ</t>
  </si>
  <si>
    <t>Gymzaal Waldeck Pyrmontweg</t>
  </si>
  <si>
    <t>Gang na entree</t>
  </si>
  <si>
    <t>Berging zaal in Buitenkast</t>
  </si>
  <si>
    <t>2064/1, SK Fire &amp; Security Group, B6C</t>
  </si>
  <si>
    <t>10288</t>
  </si>
  <si>
    <t>Weegschaal</t>
  </si>
  <si>
    <t>131</t>
  </si>
  <si>
    <t>3328PC</t>
  </si>
  <si>
    <t>Gymzaal Weegschaal</t>
  </si>
  <si>
    <t>Berging</t>
  </si>
  <si>
    <t>15052</t>
  </si>
  <si>
    <t>Voorstraat</t>
  </si>
  <si>
    <t>180</t>
  </si>
  <si>
    <t>3311ES</t>
  </si>
  <si>
    <t>Het Magazijn</t>
  </si>
  <si>
    <t>Rechts naast entree</t>
  </si>
  <si>
    <t>Permanent, Brandslanghaspel 30m 3/4</t>
  </si>
  <si>
    <t>9866</t>
  </si>
  <si>
    <t>Achter bar</t>
  </si>
  <si>
    <t>9867</t>
  </si>
  <si>
    <t>Kinderspeelhoek</t>
  </si>
  <si>
    <t>Tussenhal naar kunstuitleen</t>
  </si>
  <si>
    <t>Magazijn Restaurant</t>
  </si>
  <si>
    <t>9872</t>
  </si>
  <si>
    <t>9873</t>
  </si>
  <si>
    <t>Kunst Uitleen</t>
  </si>
  <si>
    <t>9874</t>
  </si>
  <si>
    <t>Kunstuitleen opslag boven</t>
  </si>
  <si>
    <t>Permanent, Brandslanghaspel, 20 m 3/4</t>
  </si>
  <si>
    <t>9877</t>
  </si>
  <si>
    <t>9878</t>
  </si>
  <si>
    <t>Winkel</t>
  </si>
  <si>
    <t>Permanent, Brandslanghaspel 25m3/4</t>
  </si>
  <si>
    <t>9881</t>
  </si>
  <si>
    <t>Hal Kantoren</t>
  </si>
  <si>
    <t>Gang Kantoren</t>
  </si>
  <si>
    <t>9886</t>
  </si>
  <si>
    <t>Magazijn Bij nooduitgang</t>
  </si>
  <si>
    <t>14727</t>
  </si>
  <si>
    <t>2324/02, SIMPLUS, UPA-9R</t>
  </si>
  <si>
    <t>14728</t>
  </si>
  <si>
    <t>27A 233B</t>
  </si>
  <si>
    <t>9 L PFOAM</t>
  </si>
  <si>
    <t>Nieuwe Haven</t>
  </si>
  <si>
    <t>29-30</t>
  </si>
  <si>
    <t>3311AP</t>
  </si>
  <si>
    <t>Huis van Gijn</t>
  </si>
  <si>
    <t>Opslagzolder</t>
  </si>
  <si>
    <t>Speelgoed zolder</t>
  </si>
  <si>
    <t>Pro-line, Brandhaspel, 20 m 3/4</t>
  </si>
  <si>
    <t>Ncp, Brandhaspel, Ncp lengte onbekend</t>
  </si>
  <si>
    <t>Naast “de Bovenkamer”</t>
  </si>
  <si>
    <t>Gang bij “de Bovenkamer”</t>
  </si>
  <si>
    <t>Overloop bij keuken/kantoor</t>
  </si>
  <si>
    <t>Overloop bij toiletten/kantoor</t>
  </si>
  <si>
    <t>Overloop bij kantoor</t>
  </si>
  <si>
    <t>Naast kantoor</t>
  </si>
  <si>
    <t>Goudleerkamer</t>
  </si>
  <si>
    <t>Dienstwoning</t>
  </si>
  <si>
    <t>1898/1, SIMPLUS, UPA-6</t>
  </si>
  <si>
    <t>13A 113B</t>
  </si>
  <si>
    <t>6 LITER</t>
  </si>
  <si>
    <t>Entreehal bij wenteltrap</t>
  </si>
  <si>
    <t>Bij restaurant</t>
  </si>
  <si>
    <t>Bij restaurant achter de bar</t>
  </si>
  <si>
    <t>Lange Geldersekade</t>
  </si>
  <si>
    <t>6</t>
  </si>
  <si>
    <t>3311 CJ</t>
  </si>
  <si>
    <t>Kerktoren</t>
  </si>
  <si>
    <t>Kaapstandzolder</t>
  </si>
  <si>
    <t>Uurwerk zolder</t>
  </si>
  <si>
    <t>Beiaard zolder</t>
  </si>
  <si>
    <t>7</t>
  </si>
  <si>
    <t>Horloge en trans zolder</t>
  </si>
  <si>
    <t>3311CJ</t>
  </si>
  <si>
    <t>Klokhuis</t>
  </si>
  <si>
    <t>Entree</t>
  </si>
  <si>
    <t>BrandveiligNL, EcoFex 2661 | 6 L. Schuim 21A|183B</t>
  </si>
  <si>
    <t>Van Baerleplantsoen</t>
  </si>
  <si>
    <t>30</t>
  </si>
  <si>
    <t>3314BH</t>
  </si>
  <si>
    <t>Koetshuis</t>
  </si>
  <si>
    <t>9584</t>
  </si>
  <si>
    <t>Grote zaal naast balie</t>
  </si>
  <si>
    <t>Stalruimte</t>
  </si>
  <si>
    <t>1996</t>
  </si>
  <si>
    <t>9586</t>
  </si>
  <si>
    <t>Hal toiletten</t>
  </si>
  <si>
    <t>9587</t>
  </si>
  <si>
    <t>9588</t>
  </si>
  <si>
    <t>Stal</t>
  </si>
  <si>
    <t>9589</t>
  </si>
  <si>
    <t>9591</t>
  </si>
  <si>
    <t>Liftmachinekamer</t>
  </si>
  <si>
    <t>9593</t>
  </si>
  <si>
    <t>Kantoor Weizigt Duurzaamheidscentrum</t>
  </si>
  <si>
    <t>9594</t>
  </si>
  <si>
    <t>9598</t>
  </si>
  <si>
    <t>0,5</t>
  </si>
  <si>
    <t>Route kantoor naar stallen</t>
  </si>
  <si>
    <t>9599</t>
  </si>
  <si>
    <t>Hoofdzaal</t>
  </si>
  <si>
    <t>Stallen</t>
  </si>
  <si>
    <t>BrandveiligNL , 2670 5 KG. CO2 |89B</t>
  </si>
  <si>
    <t>1,5</t>
  </si>
  <si>
    <t>Machinekamer</t>
  </si>
  <si>
    <t>Halmaheiraplein</t>
  </si>
  <si>
    <t>3312GH</t>
  </si>
  <si>
    <t>voedselbank</t>
  </si>
  <si>
    <t xml:space="preserve">nog niet bekend, zie mail Reinhart </t>
  </si>
  <si>
    <t>nieuw in contract</t>
  </si>
  <si>
    <t>37</t>
  </si>
  <si>
    <t>Loods Halmeiraplein</t>
  </si>
  <si>
    <t>1e loods</t>
  </si>
  <si>
    <t>2004</t>
  </si>
  <si>
    <t>10859</t>
  </si>
  <si>
    <t>Middelste loods</t>
  </si>
  <si>
    <t>10860</t>
  </si>
  <si>
    <t>VP-325-X</t>
  </si>
  <si>
    <t>2288, Simplus, P2P</t>
  </si>
  <si>
    <t>10862</t>
  </si>
  <si>
    <t>13A 89B C</t>
  </si>
  <si>
    <t>2 kg Prestolit ABC</t>
  </si>
  <si>
    <t>Kantine</t>
  </si>
  <si>
    <t>1818/4, MOYNE ROBERTS, MP-6  50% ABC</t>
  </si>
  <si>
    <t>10863</t>
  </si>
  <si>
    <t>34A 183B</t>
  </si>
  <si>
    <t>6 KG</t>
  </si>
  <si>
    <t>Reserve</t>
  </si>
  <si>
    <t>2286/02, Simplus, P2N</t>
  </si>
  <si>
    <t>10865</t>
  </si>
  <si>
    <t>Sport Dordt Loods</t>
  </si>
  <si>
    <t>2323/02, SIMPLUS, PA-9R</t>
  </si>
  <si>
    <t>10869</t>
  </si>
  <si>
    <t>9 KG ABC20-POEDER</t>
  </si>
  <si>
    <t>Loods</t>
  </si>
  <si>
    <t>10871</t>
  </si>
  <si>
    <t>10872</t>
  </si>
  <si>
    <t>STWZ</t>
  </si>
  <si>
    <t>Voertuig</t>
  </si>
  <si>
    <t>2637/01, ECOFEX, S750-EF</t>
  </si>
  <si>
    <t>10873</t>
  </si>
  <si>
    <t>5A 21B 5F</t>
  </si>
  <si>
    <t>0,75 L</t>
  </si>
  <si>
    <t>10874</t>
  </si>
  <si>
    <t>10875</t>
  </si>
  <si>
    <t>10876</t>
  </si>
  <si>
    <t>10877</t>
  </si>
  <si>
    <t>10878</t>
  </si>
  <si>
    <t>10879</t>
  </si>
  <si>
    <t>10880</t>
  </si>
  <si>
    <t>10881</t>
  </si>
  <si>
    <t>10882</t>
  </si>
  <si>
    <t>10883</t>
  </si>
  <si>
    <t>10884</t>
  </si>
  <si>
    <t>10885</t>
  </si>
  <si>
    <t>10886</t>
  </si>
  <si>
    <t>10887</t>
  </si>
  <si>
    <t>Amstelwijk</t>
  </si>
  <si>
    <t>2660/02, ECOFEX, P6-EF</t>
  </si>
  <si>
    <t>15263</t>
  </si>
  <si>
    <t>43A 233B C</t>
  </si>
  <si>
    <t>6 KG ECOLIT  ABC</t>
  </si>
  <si>
    <t>Schendeldijk</t>
  </si>
  <si>
    <t>15264</t>
  </si>
  <si>
    <t>Til RW</t>
  </si>
  <si>
    <t>15265</t>
  </si>
  <si>
    <t>Auto</t>
  </si>
  <si>
    <t>2659/02, ECOFEX, P2-EF</t>
  </si>
  <si>
    <t>15266</t>
  </si>
  <si>
    <t>2 KG ECOLIT  ABC</t>
  </si>
  <si>
    <t>Fiat 63 vph 6</t>
  </si>
  <si>
    <t>1818/2, MOYNE ROBERTS, MP-2   50% ABC</t>
  </si>
  <si>
    <t>15267</t>
  </si>
  <si>
    <t>13A 70B</t>
  </si>
  <si>
    <t>2 KG</t>
  </si>
  <si>
    <t>BG</t>
  </si>
  <si>
    <t>Voertuig Henk</t>
  </si>
  <si>
    <t>BrandveiligNL, Ecofex 2659 2kg poeder 13A|89B</t>
  </si>
  <si>
    <t>Voertuig Ronald</t>
  </si>
  <si>
    <t>Voertuig Peter</t>
  </si>
  <si>
    <t>Voertuig 63-VPH-6 FIAT</t>
  </si>
  <si>
    <t>Sport plus</t>
  </si>
  <si>
    <t>BrandveiligNL , Ecofex 2662 2 KG. CO2 |34B</t>
  </si>
  <si>
    <t>Jeugddorp</t>
  </si>
  <si>
    <t>3532, ECOFEX, P2-EF</t>
  </si>
  <si>
    <t>2 KG ABC 20</t>
  </si>
  <si>
    <t>Museum 1940-1945</t>
  </si>
  <si>
    <t>1e verdieping</t>
  </si>
  <si>
    <t>9543</t>
  </si>
  <si>
    <t>Museum begane grond</t>
  </si>
  <si>
    <t>9545</t>
  </si>
  <si>
    <t>Zolder</t>
  </si>
  <si>
    <t>14351</t>
  </si>
  <si>
    <t>Centrale ruimte</t>
  </si>
  <si>
    <t>14376</t>
  </si>
  <si>
    <t>1e</t>
  </si>
  <si>
    <t>1ste verdiening</t>
  </si>
  <si>
    <t>14377</t>
  </si>
  <si>
    <t>Hof</t>
  </si>
  <si>
    <t>3311XG</t>
  </si>
  <si>
    <t>Museum Hof van Nederland</t>
  </si>
  <si>
    <t>2170/2, Ajax, C 5 s</t>
  </si>
  <si>
    <t>Overloop zolder</t>
  </si>
  <si>
    <t>Overloop bij trap naar zolder</t>
  </si>
  <si>
    <t>Technische zolder</t>
  </si>
  <si>
    <t>Technische ruimte achter verdraagzaamheid zaal</t>
  </si>
  <si>
    <t>Doorgang naar venster op het Hof</t>
  </si>
  <si>
    <t>Tijdelijke expositie ruimte</t>
  </si>
  <si>
    <t>Onafhankelijk en Vrij zaal</t>
  </si>
  <si>
    <t>Vrijheid in de media zaal</t>
  </si>
  <si>
    <t>Werkruimte</t>
  </si>
  <si>
    <t>Vrijplaats</t>
  </si>
  <si>
    <t>1467/2, Ajax, TG61-6B</t>
  </si>
  <si>
    <t>13A 144B</t>
  </si>
  <si>
    <t>20JR</t>
  </si>
  <si>
    <t>Kelder</t>
  </si>
  <si>
    <t>Bij toiletten en lift</t>
  </si>
  <si>
    <t>Bij toiletten achter horeca</t>
  </si>
  <si>
    <t>Kantoren</t>
  </si>
  <si>
    <t>Burgemeester de Raadtsingel</t>
  </si>
  <si>
    <t>97</t>
  </si>
  <si>
    <t>3311JG</t>
  </si>
  <si>
    <t>Nationaal Onderwijsmuseum</t>
  </si>
  <si>
    <t>9510</t>
  </si>
  <si>
    <t>Werkkamer / Fietsenstalling</t>
  </si>
  <si>
    <t>9511</t>
  </si>
  <si>
    <t>Archief</t>
  </si>
  <si>
    <t>Expositieruimte</t>
  </si>
  <si>
    <t>9517</t>
  </si>
  <si>
    <t>9518</t>
  </si>
  <si>
    <t>Wand naast museumcafé</t>
  </si>
  <si>
    <t>9519</t>
  </si>
  <si>
    <t>Keuken Museumcafé</t>
  </si>
  <si>
    <t>2539/01, SIMPLUS, S2VV</t>
  </si>
  <si>
    <t>9520</t>
  </si>
  <si>
    <t>5A 34B 5F</t>
  </si>
  <si>
    <t>2 L (PFOAM-30)</t>
  </si>
  <si>
    <t>Expositieruimte achter</t>
  </si>
  <si>
    <t>9521</t>
  </si>
  <si>
    <t>Technische Dienst ruimte</t>
  </si>
  <si>
    <t>Expositieruimte voor</t>
  </si>
  <si>
    <t>9523</t>
  </si>
  <si>
    <t>Commissarissenkamer</t>
  </si>
  <si>
    <t>9524</t>
  </si>
  <si>
    <t>Technische dienst ruimte</t>
  </si>
  <si>
    <t>Onbekend, Blusdeken 1.00 x 1.00 M, 1.00 x 1.00 M</t>
  </si>
  <si>
    <t>Blusdeken</t>
  </si>
  <si>
    <t>Balie</t>
  </si>
  <si>
    <t>26</t>
  </si>
  <si>
    <t>ODS de Tribune</t>
  </si>
  <si>
    <t>Hal Hattrick</t>
  </si>
  <si>
    <t>Kantine sportschool</t>
  </si>
  <si>
    <t>Gym</t>
  </si>
  <si>
    <t>Kantoor Hattrick</t>
  </si>
  <si>
    <t>Personal training ruimte</t>
  </si>
  <si>
    <t>220</t>
  </si>
  <si>
    <t>3311EV</t>
  </si>
  <si>
    <t>Pand Berckepoort</t>
  </si>
  <si>
    <t>9847</t>
  </si>
  <si>
    <t>Gang Nieuwstraat</t>
  </si>
  <si>
    <t>9853</t>
  </si>
  <si>
    <t>Ruimte Grafiek</t>
  </si>
  <si>
    <t>9857</t>
  </si>
  <si>
    <t>2207/16, RH Brandbeveiliging BV, RH 2 PE</t>
  </si>
  <si>
    <t>9858</t>
  </si>
  <si>
    <t>Ruimte</t>
  </si>
  <si>
    <t>14379</t>
  </si>
  <si>
    <t>Overloop trappenhuis midden</t>
  </si>
  <si>
    <t>9859</t>
  </si>
  <si>
    <t>Hal kwekerij</t>
  </si>
  <si>
    <t>9929</t>
  </si>
  <si>
    <t>Toilet bij danszaal</t>
  </si>
  <si>
    <t>9930</t>
  </si>
  <si>
    <t>Ruimte Voorstraat naast bar</t>
  </si>
  <si>
    <t>9931</t>
  </si>
  <si>
    <t>Overloop naar Vocal Center</t>
  </si>
  <si>
    <t>9932</t>
  </si>
  <si>
    <t>Vocal / Gitaar Center</t>
  </si>
  <si>
    <t>9933</t>
  </si>
  <si>
    <t>Theaterzaal</t>
  </si>
  <si>
    <t>9935</t>
  </si>
  <si>
    <t>Achter bar ruimte Voorstraat</t>
  </si>
  <si>
    <t>9938</t>
  </si>
  <si>
    <t>Trapgat naar Vocal / Gitaar center</t>
  </si>
  <si>
    <t>9940</t>
  </si>
  <si>
    <t>Kelder / Fietskelder</t>
  </si>
  <si>
    <t>14527</t>
  </si>
  <si>
    <t>ruimte naast grafiek</t>
  </si>
  <si>
    <t>14548</t>
  </si>
  <si>
    <t>gitaarleslokaal</t>
  </si>
  <si>
    <t>14558</t>
  </si>
  <si>
    <t>grafiek. hangt naast haspel</t>
  </si>
  <si>
    <t>14564</t>
  </si>
  <si>
    <t>theather regie</t>
  </si>
  <si>
    <t>14565</t>
  </si>
  <si>
    <t>Kwekerij</t>
  </si>
  <si>
    <t>14566</t>
  </si>
  <si>
    <t>Leslokaal 3</t>
  </si>
  <si>
    <t>Studio</t>
  </si>
  <si>
    <t>1266/2, Simplus, K5</t>
  </si>
  <si>
    <t>55B</t>
  </si>
  <si>
    <t>Keuken Voorstraat</t>
  </si>
  <si>
    <t>Blusdeken 1.80 x 1.20, Onbekend</t>
  </si>
  <si>
    <t>Munt</t>
  </si>
  <si>
    <t>3311EG</t>
  </si>
  <si>
    <t>Pand de Munt</t>
  </si>
  <si>
    <t>Lunchroomruimte</t>
  </si>
  <si>
    <t>9630</t>
  </si>
  <si>
    <t>Gang rechts van Lunchroomruimte</t>
  </si>
  <si>
    <t>9631</t>
  </si>
  <si>
    <t>9632</t>
  </si>
  <si>
    <t>Overloop trap achter</t>
  </si>
  <si>
    <t>9633</t>
  </si>
  <si>
    <t>Gang bij trap naar 3</t>
  </si>
  <si>
    <t>9634</t>
  </si>
  <si>
    <t>9635</t>
  </si>
  <si>
    <t>9637</t>
  </si>
  <si>
    <t>Trappenhuis -Achter</t>
  </si>
  <si>
    <t>Pro-line, Brandhaspel, 30m 1 duims</t>
  </si>
  <si>
    <t>12773</t>
  </si>
  <si>
    <t>machinekamer</t>
  </si>
  <si>
    <t>14592</t>
  </si>
  <si>
    <t>BrandveiligNL Lease blusser, Ecofex 2551 6 L. Schuim 13A | 144B</t>
  </si>
  <si>
    <t>Domela Nieuwenhuisweg</t>
  </si>
  <si>
    <t>3317SE</t>
  </si>
  <si>
    <t>Pand Domela Nieuwenhuisweg</t>
  </si>
  <si>
    <t>Lange hal naast toilet</t>
  </si>
  <si>
    <t>10257</t>
  </si>
  <si>
    <t>Hal bij binnenkomst</t>
  </si>
  <si>
    <t>10258</t>
  </si>
  <si>
    <t>Oppasruimte</t>
  </si>
  <si>
    <t>Gravenstraat</t>
  </si>
  <si>
    <t>31</t>
  </si>
  <si>
    <t>3311BC</t>
  </si>
  <si>
    <t>Pand Gravenstraat</t>
  </si>
  <si>
    <t>Nr.31-Hal</t>
  </si>
  <si>
    <t>1995</t>
  </si>
  <si>
    <t>Nr.35-Hal</t>
  </si>
  <si>
    <t>Hal 1e verdieping nr. 33</t>
  </si>
  <si>
    <t>Hal 2e verdieping nr. 33</t>
  </si>
  <si>
    <t>Grotekerksplein</t>
  </si>
  <si>
    <t>1ABC</t>
  </si>
  <si>
    <t>3311CC</t>
  </si>
  <si>
    <t>Pand Grotekerksplein</t>
  </si>
  <si>
    <t>DJS Muziekpodium</t>
  </si>
  <si>
    <t>Simplus, Haspel 30m. 3/4”</t>
  </si>
  <si>
    <t>1998</t>
  </si>
  <si>
    <t>Achter bar DJS</t>
  </si>
  <si>
    <t>Motorclub</t>
  </si>
  <si>
    <t>Motorclub - keuken</t>
  </si>
  <si>
    <t>190</t>
  </si>
  <si>
    <t>Pand Pictura</t>
  </si>
  <si>
    <t>Kantoor bij ingang</t>
  </si>
  <si>
    <t>Bar</t>
  </si>
  <si>
    <t>Hal</t>
  </si>
  <si>
    <t>9641</t>
  </si>
  <si>
    <t>Hal technische ruimte</t>
  </si>
  <si>
    <t>Ansul, Brandhaspel, Ansul 20m 3/4</t>
  </si>
  <si>
    <t>9644</t>
  </si>
  <si>
    <t>Grafische Werkplaats</t>
  </si>
  <si>
    <t>Zolder Derde Zaal</t>
  </si>
  <si>
    <t>Gang Ateliers</t>
  </si>
  <si>
    <t>1987</t>
  </si>
  <si>
    <t>9649</t>
  </si>
  <si>
    <t>Gang/hal Ateliers</t>
  </si>
  <si>
    <t>9651</t>
  </si>
  <si>
    <t>Overloop Ateliers</t>
  </si>
  <si>
    <t>9654</t>
  </si>
  <si>
    <t>Expositiezaal</t>
  </si>
  <si>
    <t>onbekend, Blusdeken 1,8 x 1,8 m,  1,8 x 1,8 m</t>
  </si>
  <si>
    <t>Wijnstraat</t>
  </si>
  <si>
    <t>237</t>
  </si>
  <si>
    <t>3311BV</t>
  </si>
  <si>
    <t>Pand Wereldwaag</t>
  </si>
  <si>
    <t>Gang links -  einde</t>
  </si>
  <si>
    <t>9667</t>
  </si>
  <si>
    <t>Gang bij trappenhuis</t>
  </si>
  <si>
    <t>Gang bij lift</t>
  </si>
  <si>
    <t>9670</t>
  </si>
  <si>
    <t>9671</t>
  </si>
  <si>
    <t>9672</t>
  </si>
  <si>
    <t>9674</t>
  </si>
  <si>
    <t>9675</t>
  </si>
  <si>
    <t>Gang onder trappenhuis</t>
  </si>
  <si>
    <t>119</t>
  </si>
  <si>
    <t>Pand Wijnstraat 119</t>
  </si>
  <si>
    <t>Centrale gang</t>
  </si>
  <si>
    <t>10034</t>
  </si>
  <si>
    <t>Trap</t>
  </si>
  <si>
    <t>BrandveiligNL, Ecofex 2660 6kg poeder 43A|233B</t>
  </si>
  <si>
    <t>10037</t>
  </si>
  <si>
    <t>Zuidendijk</t>
  </si>
  <si>
    <t>211</t>
  </si>
  <si>
    <t>3314CS</t>
  </si>
  <si>
    <t>Pand Zuidendijk</t>
  </si>
  <si>
    <t>Dojo</t>
  </si>
  <si>
    <t>Achterom</t>
  </si>
  <si>
    <t>56</t>
  </si>
  <si>
    <t>3311GN</t>
  </si>
  <si>
    <t>Parkeergarage Achterom</t>
  </si>
  <si>
    <t>Parkeerdek buiten boven</t>
  </si>
  <si>
    <t>2533/01, SIMPLUS, SK6-30VV</t>
  </si>
  <si>
    <t>8726</t>
  </si>
  <si>
    <t>6 L (PFOAM -30)</t>
  </si>
  <si>
    <t>UIT</t>
  </si>
  <si>
    <t>In Buitenkast - Parkeerdek buiten boven</t>
  </si>
  <si>
    <t>8727</t>
  </si>
  <si>
    <t>8728</t>
  </si>
  <si>
    <t>In Buitenkast - Parkeerdek buiten</t>
  </si>
  <si>
    <t>8730</t>
  </si>
  <si>
    <t>In Buitenkast - Parkeerdek naast nooduitgang</t>
  </si>
  <si>
    <t>8731</t>
  </si>
  <si>
    <t>In Buitenkast - Parkeerdek 6</t>
  </si>
  <si>
    <t>8732</t>
  </si>
  <si>
    <t>In Buitenkast - Parkeerdek 5</t>
  </si>
  <si>
    <t>8734</t>
  </si>
  <si>
    <t>In Buitenkast - Parkeerdek 4</t>
  </si>
  <si>
    <t>8736</t>
  </si>
  <si>
    <t>In Buitenkast - Parkeerdek 3</t>
  </si>
  <si>
    <t>8737</t>
  </si>
  <si>
    <t>In Buitenkast - Parkeerdek 3 - HEMA</t>
  </si>
  <si>
    <t>8738</t>
  </si>
  <si>
    <t>8739</t>
  </si>
  <si>
    <t>8740</t>
  </si>
  <si>
    <t>8741</t>
  </si>
  <si>
    <t>In Buitenkast - Parkeerdek 2</t>
  </si>
  <si>
    <t>8742</t>
  </si>
  <si>
    <t>8743</t>
  </si>
  <si>
    <t>In Buitenkast - Parkeerdek 1 - Trappenhuis</t>
  </si>
  <si>
    <t>8744</t>
  </si>
  <si>
    <t>In Buitenkast - Parkeerdek 1</t>
  </si>
  <si>
    <t>8745</t>
  </si>
  <si>
    <t>Beheerderskamer</t>
  </si>
  <si>
    <t>8746</t>
  </si>
  <si>
    <t>9089</t>
  </si>
  <si>
    <t>In Buitenkast - Parkeerdek 7</t>
  </si>
  <si>
    <t>BrandveiligNL, Ecofex 2557 6 L. Schuim 21A|144B|25F Frituurvet</t>
  </si>
  <si>
    <t>9090</t>
  </si>
  <si>
    <t>In Buitenkast - Parkeerdek 8</t>
  </si>
  <si>
    <t>9091</t>
  </si>
  <si>
    <t>Parkeerdek 4 in Buitenkast</t>
  </si>
  <si>
    <t>1980</t>
  </si>
  <si>
    <t>8747</t>
  </si>
  <si>
    <t>Lijnbaan</t>
  </si>
  <si>
    <t>198</t>
  </si>
  <si>
    <t>3311SM</t>
  </si>
  <si>
    <t>Parkeergarage Energiehuis</t>
  </si>
  <si>
    <t>9096</t>
  </si>
  <si>
    <t>9097</t>
  </si>
  <si>
    <t>9098</t>
  </si>
  <si>
    <t>9099</t>
  </si>
  <si>
    <t>In Buitenkast - Parkeerdek 0</t>
  </si>
  <si>
    <t>9100</t>
  </si>
  <si>
    <t>9101</t>
  </si>
  <si>
    <t>14386</t>
  </si>
  <si>
    <t>9102</t>
  </si>
  <si>
    <t>Binnenzijde bij Trappenhuis</t>
  </si>
  <si>
    <t>9103</t>
  </si>
  <si>
    <t>Amnesty Internationalweg</t>
  </si>
  <si>
    <t>9</t>
  </si>
  <si>
    <t>3318AZ</t>
  </si>
  <si>
    <t>Parkeergarage Sportboulevard</t>
  </si>
  <si>
    <t>Parkeerdek 3 - dak</t>
  </si>
  <si>
    <t>8836</t>
  </si>
  <si>
    <t>Parkeerdek 2</t>
  </si>
  <si>
    <t>8967</t>
  </si>
  <si>
    <t>8968</t>
  </si>
  <si>
    <t>Parkeerdek 1</t>
  </si>
  <si>
    <t>8969</t>
  </si>
  <si>
    <t>8970</t>
  </si>
  <si>
    <t>Parkeerdek 0</t>
  </si>
  <si>
    <t>8971</t>
  </si>
  <si>
    <t>8972</t>
  </si>
  <si>
    <t>8974</t>
  </si>
  <si>
    <t>In Buitenkast - Parkeerdek 0 - Nieuwe Gedeelte</t>
  </si>
  <si>
    <t>9043</t>
  </si>
  <si>
    <t>9045</t>
  </si>
  <si>
    <t>Noodgang achter parkeerdek nieuw</t>
  </si>
  <si>
    <t>9084</t>
  </si>
  <si>
    <t>Beheerderhok</t>
  </si>
  <si>
    <t>Parkeerdek 3</t>
  </si>
  <si>
    <t>2557/01, ECOFEX, S6-EFK</t>
  </si>
  <si>
    <t>6 L ECOMIX PF-30</t>
  </si>
  <si>
    <t>In Buitenkast - Parkeerdek 0 ingang naast beheerder</t>
  </si>
  <si>
    <t>2323/01, SIMPLUS, PA-6R</t>
  </si>
  <si>
    <t>6 KG ABC20-POEDER</t>
  </si>
  <si>
    <t>Buitenzijde Parkeergarage Ingang</t>
  </si>
  <si>
    <t>1986</t>
  </si>
  <si>
    <t>9088</t>
  </si>
  <si>
    <t>Middenscheiding buiten</t>
  </si>
  <si>
    <t>1984</t>
  </si>
  <si>
    <t>9087</t>
  </si>
  <si>
    <t>Houtkopersplaats</t>
  </si>
  <si>
    <t>0</t>
  </si>
  <si>
    <t>3311WT</t>
  </si>
  <si>
    <t>Parkeergarage Spuihaven(in 4ps Spuiboulevard 304)</t>
  </si>
  <si>
    <t>Parkeerdek 9</t>
  </si>
  <si>
    <t>8748</t>
  </si>
  <si>
    <t>8751</t>
  </si>
  <si>
    <t>8752</t>
  </si>
  <si>
    <t>8753</t>
  </si>
  <si>
    <t>Spuiboulevard</t>
  </si>
  <si>
    <t>Parkeergarage Spuihaven</t>
  </si>
  <si>
    <t>8754</t>
  </si>
  <si>
    <t>8755</t>
  </si>
  <si>
    <t>8756</t>
  </si>
  <si>
    <t>8757</t>
  </si>
  <si>
    <t>8759</t>
  </si>
  <si>
    <t>8761</t>
  </si>
  <si>
    <t>8762</t>
  </si>
  <si>
    <t>8763</t>
  </si>
  <si>
    <t>8765</t>
  </si>
  <si>
    <t>In Buitenkast - Parkeerdek 2 - Hoofd uit/ingang</t>
  </si>
  <si>
    <t>8766</t>
  </si>
  <si>
    <t>8768</t>
  </si>
  <si>
    <t>8771</t>
  </si>
  <si>
    <t>8750</t>
  </si>
  <si>
    <t>8749</t>
  </si>
  <si>
    <t>248</t>
  </si>
  <si>
    <t>3311 RR</t>
  </si>
  <si>
    <t>Service Centrum Drechtsteden</t>
  </si>
  <si>
    <t>4e</t>
  </si>
  <si>
    <t>401 warmte centrale</t>
  </si>
  <si>
    <t>15803</t>
  </si>
  <si>
    <t>3e</t>
  </si>
  <si>
    <t>Kantoorruimte tegenover pilaar L</t>
  </si>
  <si>
    <t>2007</t>
  </si>
  <si>
    <t>16199</t>
  </si>
  <si>
    <t>15804</t>
  </si>
  <si>
    <t>Tegenover lockers B en C</t>
  </si>
  <si>
    <t>16200</t>
  </si>
  <si>
    <t>15805</t>
  </si>
  <si>
    <t>Vergaderruimte De Biesbosch</t>
  </si>
  <si>
    <t>15806</t>
  </si>
  <si>
    <t>2e</t>
  </si>
  <si>
    <t>16201</t>
  </si>
  <si>
    <t>15807</t>
  </si>
  <si>
    <t>Tegenover lockers Ben C</t>
  </si>
  <si>
    <t>16202</t>
  </si>
  <si>
    <t>15808</t>
  </si>
  <si>
    <t>Kantoorruimte tegenover pilaar P</t>
  </si>
  <si>
    <t>16203</t>
  </si>
  <si>
    <t>15814</t>
  </si>
  <si>
    <t>Kantoorruimte tegenover pilaar A</t>
  </si>
  <si>
    <t>16204</t>
  </si>
  <si>
    <t>15815</t>
  </si>
  <si>
    <t>Kantoorruimte achter servicedesk</t>
  </si>
  <si>
    <t>16205</t>
  </si>
  <si>
    <t>15816</t>
  </si>
  <si>
    <t>Kantoorruimte tegenover pilaar C</t>
  </si>
  <si>
    <t>16206</t>
  </si>
  <si>
    <t>15817</t>
  </si>
  <si>
    <t>Achterin bij de postkamer</t>
  </si>
  <si>
    <t>16207</t>
  </si>
  <si>
    <t>Bij de toiletten</t>
  </si>
  <si>
    <t>16208</t>
  </si>
  <si>
    <t>15818</t>
  </si>
  <si>
    <t>Achterin bij onderhoudsdienst</t>
  </si>
  <si>
    <t>16209</t>
  </si>
  <si>
    <t>Techniscge ruimte</t>
  </si>
  <si>
    <t>2221/2, Fire Control, KS 5 CS-1</t>
  </si>
  <si>
    <t>16210</t>
  </si>
  <si>
    <t>2165/3, Fire Control, ECOCOLD-6LTR</t>
  </si>
  <si>
    <t>16211</t>
  </si>
  <si>
    <t>21A 144B 40F</t>
  </si>
  <si>
    <t>Werkplaats voor auto dakdekkers</t>
  </si>
  <si>
    <t>BrandveiligNL, Ecofex 2660 12kg poeder 55A|233B</t>
  </si>
  <si>
    <t>16212</t>
  </si>
  <si>
    <t>16213</t>
  </si>
  <si>
    <t>Werkplaats zaagmachine</t>
  </si>
  <si>
    <t>Dossier opslag</t>
  </si>
  <si>
    <t>Tegenover vergaderruimte oude maas</t>
  </si>
  <si>
    <t>16218</t>
  </si>
  <si>
    <t>16219</t>
  </si>
  <si>
    <t>Naast technische ruimte</t>
  </si>
  <si>
    <t>16220</t>
  </si>
  <si>
    <t>16221</t>
  </si>
  <si>
    <t>helpdesk computer</t>
  </si>
  <si>
    <t>15967</t>
  </si>
  <si>
    <t>Buiten koude centrale</t>
  </si>
  <si>
    <t>15809</t>
  </si>
  <si>
    <t>Buiten gang koude centrale</t>
  </si>
  <si>
    <t>15810</t>
  </si>
  <si>
    <t>by</t>
  </si>
  <si>
    <t>Laagspanningsverdeling</t>
  </si>
  <si>
    <t>15811</t>
  </si>
  <si>
    <t>Buiten noodstroomaggreaat</t>
  </si>
  <si>
    <t>15812</t>
  </si>
  <si>
    <t>Buiten beneden</t>
  </si>
  <si>
    <t>15813</t>
  </si>
  <si>
    <t>Naast deur naar Torenkamer</t>
  </si>
  <si>
    <t>BrandveiligNL, 3295 6 L. Schuim 21A | 144B</t>
  </si>
  <si>
    <t>Singel</t>
  </si>
  <si>
    <t>222</t>
  </si>
  <si>
    <t>Steegoversloot</t>
  </si>
  <si>
    <t>38</t>
  </si>
  <si>
    <t>3311PP</t>
  </si>
  <si>
    <t>Sinterklaashuis</t>
  </si>
  <si>
    <t>Entreehal 40</t>
  </si>
  <si>
    <t>2095/1, JOCKEL, S6DJL BIO 21</t>
  </si>
  <si>
    <t>21A 144B</t>
  </si>
  <si>
    <t>Simplus, Brandhaspel, 25m. 3/4”</t>
  </si>
  <si>
    <t>Overloop bij trap</t>
  </si>
  <si>
    <t>Simplus, Brandhaspel, 25m 3/4</t>
  </si>
  <si>
    <t>Entreehal 38</t>
  </si>
  <si>
    <t>Bankastraat</t>
  </si>
  <si>
    <t>3312GD</t>
  </si>
  <si>
    <t>Sociaal Wijkteam Centrum - Bankastraat</t>
  </si>
  <si>
    <t>9914</t>
  </si>
  <si>
    <t>9916</t>
  </si>
  <si>
    <t>Hal bij Keuken</t>
  </si>
  <si>
    <t>9917</t>
  </si>
  <si>
    <t>Gang bij kantoren</t>
  </si>
  <si>
    <t>Proline, Brandhaspel, Proline 20m 3/4</t>
  </si>
  <si>
    <t>9918</t>
  </si>
  <si>
    <t>9919</t>
  </si>
  <si>
    <t>Gang kantoren</t>
  </si>
  <si>
    <t>2732, SIMPLUS, S6ECO</t>
  </si>
  <si>
    <t>14373</t>
  </si>
  <si>
    <t>6 L</t>
  </si>
  <si>
    <t>14374</t>
  </si>
  <si>
    <t>298</t>
  </si>
  <si>
    <t>3311GR</t>
  </si>
  <si>
    <t>Sociale Dienst Drechtsteden (de Hellingen)</t>
  </si>
  <si>
    <t>Naast lift</t>
  </si>
  <si>
    <t>10130</t>
  </si>
  <si>
    <t>Kantoorruimte</t>
  </si>
  <si>
    <t>10131</t>
  </si>
  <si>
    <t>10133</t>
  </si>
  <si>
    <t>Ruimte H457/460</t>
  </si>
  <si>
    <t>10134</t>
  </si>
  <si>
    <t>Zuidvleugel - open kantoor</t>
  </si>
  <si>
    <t>10135</t>
  </si>
  <si>
    <t>Zuidvleugel - einde</t>
  </si>
  <si>
    <t>10136</t>
  </si>
  <si>
    <t>10137</t>
  </si>
  <si>
    <t>Zuidvleugel - begin</t>
  </si>
  <si>
    <t>Proline, Brandhaspel, Proline 25m 3/4</t>
  </si>
  <si>
    <t>10138</t>
  </si>
  <si>
    <t>10139</t>
  </si>
  <si>
    <t>Kantoren achter</t>
  </si>
  <si>
    <t>10140</t>
  </si>
  <si>
    <t>10141</t>
  </si>
  <si>
    <t>Kantoren tussen D-E</t>
  </si>
  <si>
    <t>2005</t>
  </si>
  <si>
    <t>10142</t>
  </si>
  <si>
    <t>10143</t>
  </si>
  <si>
    <t>Zuidvleugel begin</t>
  </si>
  <si>
    <t>10144</t>
  </si>
  <si>
    <t>Zuidvleugel einde</t>
  </si>
  <si>
    <t>10145</t>
  </si>
  <si>
    <t>Hal naast lift 9</t>
  </si>
  <si>
    <t>10149</t>
  </si>
  <si>
    <t>Kantoren midden</t>
  </si>
  <si>
    <t>10150</t>
  </si>
  <si>
    <t>Hal naar zuidvleugel bij toiletten</t>
  </si>
  <si>
    <t>10151</t>
  </si>
  <si>
    <t>Bij bar/restaurant</t>
  </si>
  <si>
    <t>10152</t>
  </si>
  <si>
    <t>Centrale/afspraak ruimte</t>
  </si>
  <si>
    <t>10153</t>
  </si>
  <si>
    <t>Spreekkamers Sociale Dienst</t>
  </si>
  <si>
    <t>10157</t>
  </si>
  <si>
    <t>Kantoren Sociale Dienst</t>
  </si>
  <si>
    <t>10159</t>
  </si>
  <si>
    <t>10160</t>
  </si>
  <si>
    <t>Hal Personeelsingang Sociale Dienst</t>
  </si>
  <si>
    <t>10161</t>
  </si>
  <si>
    <t>Fietskelder voor</t>
  </si>
  <si>
    <t>10162</t>
  </si>
  <si>
    <t>Fietskelder achter</t>
  </si>
  <si>
    <t>10163</t>
  </si>
  <si>
    <t>Ketelhuis</t>
  </si>
  <si>
    <t>Zuidvleugel</t>
  </si>
  <si>
    <t>Kantoor Noordzijde</t>
  </si>
  <si>
    <t>Einde zuidvleugel</t>
  </si>
  <si>
    <t>Noordzijde</t>
  </si>
  <si>
    <t>Personeelsingang</t>
  </si>
  <si>
    <t>2253/2, Westhart, W 6 WNA</t>
  </si>
  <si>
    <t>13A 40F</t>
  </si>
  <si>
    <t>Buitenzijde binnenplaats</t>
  </si>
  <si>
    <t>10209</t>
  </si>
  <si>
    <t>Prof. Waterinklaan</t>
  </si>
  <si>
    <t>43a</t>
  </si>
  <si>
    <t>3312KM</t>
  </si>
  <si>
    <t>Spelzaal Professor Waterinklaan</t>
  </si>
  <si>
    <t>9755</t>
  </si>
  <si>
    <t>Zaal rechts</t>
  </si>
  <si>
    <t>9756</t>
  </si>
  <si>
    <t>Zaal links</t>
  </si>
  <si>
    <t>9757</t>
  </si>
  <si>
    <t>Maria Montessorilaan</t>
  </si>
  <si>
    <t>3312KJ</t>
  </si>
  <si>
    <t>Sport+</t>
  </si>
  <si>
    <t>BrandveiligNL , Ecofex 2669 2 KG. CO2 |34B</t>
  </si>
  <si>
    <t>9737</t>
  </si>
  <si>
    <t>9738</t>
  </si>
  <si>
    <t>Zaal 8</t>
  </si>
  <si>
    <t>9739</t>
  </si>
  <si>
    <t>Zaal 7</t>
  </si>
  <si>
    <t>9740</t>
  </si>
  <si>
    <t>Zaal 5</t>
  </si>
  <si>
    <t>9741</t>
  </si>
  <si>
    <t>Zaal 6</t>
  </si>
  <si>
    <t>9742</t>
  </si>
  <si>
    <t>Gang Kleedkamers 7</t>
  </si>
  <si>
    <t>14506</t>
  </si>
  <si>
    <t>Gang Kleedkamers 6</t>
  </si>
  <si>
    <t>9744</t>
  </si>
  <si>
    <t>Gang Kleedkamers 5</t>
  </si>
  <si>
    <t>9745</t>
  </si>
  <si>
    <t>Gang Kleedkamers 3</t>
  </si>
  <si>
    <t>9746</t>
  </si>
  <si>
    <t>Gang Kleedkamers 4</t>
  </si>
  <si>
    <t>9747</t>
  </si>
  <si>
    <t>Zaal 4</t>
  </si>
  <si>
    <t>9748</t>
  </si>
  <si>
    <t>Zaal 2</t>
  </si>
  <si>
    <t>9750</t>
  </si>
  <si>
    <t>Zaal 1</t>
  </si>
  <si>
    <t>9752</t>
  </si>
  <si>
    <t>Gang kleedkamer 2</t>
  </si>
  <si>
    <t>9753</t>
  </si>
  <si>
    <t>Gang kleedkamer 1</t>
  </si>
  <si>
    <t>9754</t>
  </si>
  <si>
    <t>Stadhuisplein</t>
  </si>
  <si>
    <t>3311CR</t>
  </si>
  <si>
    <t>Stadhuis Dordrecht</t>
  </si>
  <si>
    <t>Overloop zolder bij trap</t>
  </si>
  <si>
    <t>10335</t>
  </si>
  <si>
    <t>Werkkamer</t>
  </si>
  <si>
    <t>15251</t>
  </si>
  <si>
    <t>Ketelruimte</t>
  </si>
  <si>
    <t>1510/2, Simplus, k-5</t>
  </si>
  <si>
    <t>10338</t>
  </si>
  <si>
    <t>Hal bij lift</t>
  </si>
  <si>
    <t>10339</t>
  </si>
  <si>
    <t>Raadzaal</t>
  </si>
  <si>
    <t>Hal bij lift naast koffiekamer</t>
  </si>
  <si>
    <t>Fire Control, Brandhaspel, Onbekend</t>
  </si>
  <si>
    <t>10340</t>
  </si>
  <si>
    <t>Hal naar raadzaal thv regelkamer</t>
  </si>
  <si>
    <t>10341</t>
  </si>
  <si>
    <t>Garderobe fractiekamer 8</t>
  </si>
  <si>
    <t>Hal lift / fractiekamer 5</t>
  </si>
  <si>
    <t>10343</t>
  </si>
  <si>
    <t>Hal lift / fractiekamer 4</t>
  </si>
  <si>
    <t>10344</t>
  </si>
  <si>
    <t>Hal fractiekamer 4</t>
  </si>
  <si>
    <t>10345</t>
  </si>
  <si>
    <t>Hal fractiekamer 1-10-11</t>
  </si>
  <si>
    <t>10346</t>
  </si>
  <si>
    <t>Hal bij de Kapel</t>
  </si>
  <si>
    <t>10347</t>
  </si>
  <si>
    <t>Hal lift/jachtkamer</t>
  </si>
  <si>
    <t>10348</t>
  </si>
  <si>
    <t>Hal bij bode</t>
  </si>
  <si>
    <t>Onderhoudsruimte</t>
  </si>
  <si>
    <t>10350</t>
  </si>
  <si>
    <t>Gang na ingang Groenmarkt</t>
  </si>
  <si>
    <t>10351</t>
  </si>
  <si>
    <t>Keuken bij ingang Groenmarkt</t>
  </si>
  <si>
    <t>10352</t>
  </si>
  <si>
    <t>Kantoor Raedtskamer</t>
  </si>
  <si>
    <t>10353</t>
  </si>
  <si>
    <t>Achter bar Raedtskamer</t>
  </si>
  <si>
    <t>10354</t>
  </si>
  <si>
    <t>Gang zolder</t>
  </si>
  <si>
    <t>15253</t>
  </si>
  <si>
    <t>15255</t>
  </si>
  <si>
    <t>Ingang Groenmarkt</t>
  </si>
  <si>
    <t>3108, SIMPLUS, K2S</t>
  </si>
  <si>
    <t>34B</t>
  </si>
  <si>
    <t>2 KG CO2</t>
  </si>
  <si>
    <t>Stadsboerderij Weizigt</t>
  </si>
  <si>
    <t>Stallen binnen</t>
  </si>
  <si>
    <t>9600</t>
  </si>
  <si>
    <t>Leslokaal</t>
  </si>
  <si>
    <t>9601</t>
  </si>
  <si>
    <t>Ruimte boven</t>
  </si>
  <si>
    <t>9604</t>
  </si>
  <si>
    <t>9605</t>
  </si>
  <si>
    <t>Hooi hok</t>
  </si>
  <si>
    <t>9607</t>
  </si>
  <si>
    <t>Groenschuur</t>
  </si>
  <si>
    <t>1509/2, Simplus, P6 GD</t>
  </si>
  <si>
    <t>14325</t>
  </si>
  <si>
    <t>6 kg</t>
  </si>
  <si>
    <t>Technische ruimte boven</t>
  </si>
  <si>
    <t>Werkhok</t>
  </si>
  <si>
    <t>BrandveiligNL 3537 6 L. Schuim 21A | 183B</t>
  </si>
  <si>
    <t>Jade</t>
  </si>
  <si>
    <t>400</t>
  </si>
  <si>
    <t>3316LJ</t>
  </si>
  <si>
    <t>Stadsdepot Dordrecht</t>
  </si>
  <si>
    <t>3.12 Technische ruimte</t>
  </si>
  <si>
    <t>3.10</t>
  </si>
  <si>
    <t>Depot gang 3</t>
  </si>
  <si>
    <t>3.08</t>
  </si>
  <si>
    <t>3.07</t>
  </si>
  <si>
    <t>3.06</t>
  </si>
  <si>
    <t>3.03</t>
  </si>
  <si>
    <t>2.15/26</t>
  </si>
  <si>
    <t>2.14</t>
  </si>
  <si>
    <t>2.13</t>
  </si>
  <si>
    <t>Kar 2</t>
  </si>
  <si>
    <t>Gang depot 2</t>
  </si>
  <si>
    <t>2.10</t>
  </si>
  <si>
    <t>2.09</t>
  </si>
  <si>
    <t>1.17</t>
  </si>
  <si>
    <t>1.15</t>
  </si>
  <si>
    <t>1.16</t>
  </si>
  <si>
    <t>Gang depot 1</t>
  </si>
  <si>
    <t>1.11/12</t>
  </si>
  <si>
    <t>1.10</t>
  </si>
  <si>
    <t>1.09</t>
  </si>
  <si>
    <t>0.21</t>
  </si>
  <si>
    <t>0.20</t>
  </si>
  <si>
    <t>0.18</t>
  </si>
  <si>
    <t>0.13</t>
  </si>
  <si>
    <t>0.14</t>
  </si>
  <si>
    <t>0.12</t>
  </si>
  <si>
    <t>Kar BG</t>
  </si>
  <si>
    <t>Voorportaal 3</t>
  </si>
  <si>
    <t>Voorportaal 2</t>
  </si>
  <si>
    <t>Voorportaal 1</t>
  </si>
  <si>
    <t>Voorportaal BG</t>
  </si>
  <si>
    <t>Keukentje</t>
  </si>
  <si>
    <t>1510/1, Simplus, k-2</t>
  </si>
  <si>
    <t>21B</t>
  </si>
  <si>
    <t>Gang depot 3</t>
  </si>
  <si>
    <t>Gang depot BG</t>
  </si>
  <si>
    <t>300</t>
  </si>
  <si>
    <t>Stadskantoor Dordrecht</t>
  </si>
  <si>
    <t>Centrale gang rechts</t>
  </si>
  <si>
    <t>10046</t>
  </si>
  <si>
    <t>Centrale gang links</t>
  </si>
  <si>
    <t>10047</t>
  </si>
  <si>
    <t>10049</t>
  </si>
  <si>
    <t>10050</t>
  </si>
  <si>
    <t>10052</t>
  </si>
  <si>
    <t>10053</t>
  </si>
  <si>
    <t>10062</t>
  </si>
  <si>
    <t>10063</t>
  </si>
  <si>
    <t>Gang rechts</t>
  </si>
  <si>
    <t>10065</t>
  </si>
  <si>
    <t>10066</t>
  </si>
  <si>
    <t>Korte gang rechts</t>
  </si>
  <si>
    <t>10068</t>
  </si>
  <si>
    <t>Korte gang links</t>
  </si>
  <si>
    <t>10069</t>
  </si>
  <si>
    <t>Korte gang naar trappenhuis</t>
  </si>
  <si>
    <t>10083</t>
  </si>
  <si>
    <t>Kantoren lange zijde thv F</t>
  </si>
  <si>
    <t>2006</t>
  </si>
  <si>
    <t>10084</t>
  </si>
  <si>
    <t>1994</t>
  </si>
  <si>
    <t>10086</t>
  </si>
  <si>
    <t>Gang naast keuken</t>
  </si>
  <si>
    <t>10087</t>
  </si>
  <si>
    <t>14354</t>
  </si>
  <si>
    <t>Korte gang - kamer 200t/m204</t>
  </si>
  <si>
    <t>10089</t>
  </si>
  <si>
    <t>Kamer 210t/m221</t>
  </si>
  <si>
    <t>10090</t>
  </si>
  <si>
    <t>Kantine handhaving - Kamer 266/m290</t>
  </si>
  <si>
    <t>10093</t>
  </si>
  <si>
    <t>Ruimte Handhaving</t>
  </si>
  <si>
    <t>10095</t>
  </si>
  <si>
    <t>Kantoren lange zijde thv A</t>
  </si>
  <si>
    <t>10097</t>
  </si>
  <si>
    <t>Kantoren lange zijde thv K</t>
  </si>
  <si>
    <t>10098</t>
  </si>
  <si>
    <t>Lange kant kantoren thv T</t>
  </si>
  <si>
    <t>14365</t>
  </si>
  <si>
    <t>Ruimte kamer 100t/m106</t>
  </si>
  <si>
    <t>10102</t>
  </si>
  <si>
    <t>Ruimte kantoren 110t/m121</t>
  </si>
  <si>
    <t>10103</t>
  </si>
  <si>
    <t>10105</t>
  </si>
  <si>
    <t>Kantoren lange zijde thv H</t>
  </si>
  <si>
    <t>10107</t>
  </si>
  <si>
    <t>Kantoren lange zijde thv I</t>
  </si>
  <si>
    <t>10108</t>
  </si>
  <si>
    <t>Kantoren lange zijde thv S</t>
  </si>
  <si>
    <t>10111</t>
  </si>
  <si>
    <t>Gang vergaderzalen 6-12 / gebouw Hellingen</t>
  </si>
  <si>
    <t>10113</t>
  </si>
  <si>
    <t>10119</t>
  </si>
  <si>
    <t>Opslaghok Serverruimte links</t>
  </si>
  <si>
    <t>10164</t>
  </si>
  <si>
    <t>Serverruimte rechts</t>
  </si>
  <si>
    <t>Server ruimte links</t>
  </si>
  <si>
    <t>Vergadervleugel thv koffiecorner</t>
  </si>
  <si>
    <t>10167</t>
  </si>
  <si>
    <t>Vergadervleugel Einde</t>
  </si>
  <si>
    <t>10168</t>
  </si>
  <si>
    <t>Centrale entreehal naast garderobe</t>
  </si>
  <si>
    <t>10169</t>
  </si>
  <si>
    <t>Stadswinkel thv 23</t>
  </si>
  <si>
    <t>10171</t>
  </si>
  <si>
    <t>Stadswinkel tussen 18-19</t>
  </si>
  <si>
    <t>10172</t>
  </si>
  <si>
    <t>Achterzijde callcentrum</t>
  </si>
  <si>
    <t>10174</t>
  </si>
  <si>
    <t>Callcentrum</t>
  </si>
  <si>
    <t>10175</t>
  </si>
  <si>
    <t>Ruimte achter balie Stadswinkel</t>
  </si>
  <si>
    <t>10176</t>
  </si>
  <si>
    <t>10177</t>
  </si>
  <si>
    <t>Fietskelder</t>
  </si>
  <si>
    <t>10179</t>
  </si>
  <si>
    <t>Fietskelder Opslag beheerder</t>
  </si>
  <si>
    <t>2286/03, Simplus, P6N</t>
  </si>
  <si>
    <t>10180</t>
  </si>
  <si>
    <t>6 kg Prestolit ABC</t>
  </si>
  <si>
    <t>10181</t>
  </si>
  <si>
    <t>Archief bij fietskelder</t>
  </si>
  <si>
    <t>Thv ruimte 011</t>
  </si>
  <si>
    <t>In ruimte 030</t>
  </si>
  <si>
    <t>Gang naar Pega-Soos</t>
  </si>
  <si>
    <t>Pega-Soos</t>
  </si>
  <si>
    <t>Pega-Soos cafe</t>
  </si>
  <si>
    <t>Pega-Soos backstage</t>
  </si>
  <si>
    <t>Pega-Soos biljart</t>
  </si>
  <si>
    <t>10190</t>
  </si>
  <si>
    <t>Trappenhuis achter opslag verkiezingen</t>
  </si>
  <si>
    <t>10205</t>
  </si>
  <si>
    <t>Gang Postkamer en Logistiek</t>
  </si>
  <si>
    <t>10206</t>
  </si>
  <si>
    <t>Postkamer</t>
  </si>
  <si>
    <t>Fietsenkelder werkplaats</t>
  </si>
  <si>
    <t>Keuken restaurant</t>
  </si>
  <si>
    <t>Spuiboulevard 300 3311GR Dordrecht</t>
  </si>
  <si>
    <t>Buitenzijde Noord</t>
  </si>
  <si>
    <t>10201</t>
  </si>
  <si>
    <t>10203</t>
  </si>
  <si>
    <t>10202</t>
  </si>
  <si>
    <t>10204</t>
  </si>
  <si>
    <t>Buitenzijde Oost</t>
  </si>
  <si>
    <t>10208</t>
  </si>
  <si>
    <t>De Savornin Lohmanweg</t>
  </si>
  <si>
    <t>100</t>
  </si>
  <si>
    <t>3317LA</t>
  </si>
  <si>
    <t>Trefpunt de Nieuwe Stoof</t>
  </si>
  <si>
    <t>Gezamenlijke ruimte</t>
  </si>
  <si>
    <t>8797</t>
  </si>
  <si>
    <t>Gang naar kantoren</t>
  </si>
  <si>
    <t>Admiraalsplein</t>
  </si>
  <si>
    <t>168</t>
  </si>
  <si>
    <t>3317BC</t>
  </si>
  <si>
    <t>Wijkcentrum Admiraal</t>
  </si>
  <si>
    <t>9566</t>
  </si>
  <si>
    <t>9567</t>
  </si>
  <si>
    <t>Gang scholen</t>
  </si>
  <si>
    <t>9568</t>
  </si>
  <si>
    <t>9569</t>
  </si>
  <si>
    <t>Overloop boven</t>
  </si>
  <si>
    <t>9570</t>
  </si>
  <si>
    <t>onderhoud blusmiddelen</t>
  </si>
  <si>
    <t>Jacob Marisstraat</t>
  </si>
  <si>
    <t>70</t>
  </si>
  <si>
    <t>3314TK</t>
  </si>
  <si>
    <t>Wijkcentrum Koloriet/Kleurrijk</t>
  </si>
  <si>
    <t>Sporthal zaal</t>
  </si>
  <si>
    <t>Centrale hal Koloriet</t>
  </si>
  <si>
    <t>Achter receptie Koloriet</t>
  </si>
  <si>
    <t>2532/01, SIMPLUS, F6</t>
  </si>
  <si>
    <t>6 L (PREMIX FATSEAL)</t>
  </si>
  <si>
    <t>Aula</t>
  </si>
  <si>
    <t>Internos</t>
  </si>
  <si>
    <t>Lokaal OBS Mondriaan</t>
  </si>
  <si>
    <t>Overloop OBS Mondriaan</t>
  </si>
  <si>
    <t>Gang OBS Mondriaan</t>
  </si>
  <si>
    <t>Gravensingel</t>
  </si>
  <si>
    <t>102</t>
  </si>
  <si>
    <t>3319ET</t>
  </si>
  <si>
    <t>Zwembad de Dubbel</t>
  </si>
  <si>
    <t>2966, AJAX, AJAX GP6</t>
  </si>
  <si>
    <t>34A 233 B</t>
  </si>
  <si>
    <t>6 KG ABC POEDER ADEX K PL-9/02</t>
  </si>
  <si>
    <t>Preventief onderhoud WTB Onderhoud</t>
  </si>
  <si>
    <t>Preventief onderhoud Blusmiddelen</t>
  </si>
  <si>
    <t>Bouwdeelomschrijving</t>
  </si>
  <si>
    <t>Baanhoekweg 53</t>
  </si>
  <si>
    <t>Postcode</t>
  </si>
  <si>
    <t>Plaats</t>
  </si>
  <si>
    <t xml:space="preserve">Postcode </t>
  </si>
  <si>
    <t>Straatnaam huisnummer</t>
  </si>
  <si>
    <t>Nr</t>
  </si>
  <si>
    <t>Gebruiksdoel</t>
  </si>
  <si>
    <t>PRP-000008</t>
  </si>
  <si>
    <t>Achterom 77-93 en 103-121</t>
  </si>
  <si>
    <t>103</t>
  </si>
  <si>
    <t>Bedrijfsverzamelgebouw</t>
  </si>
  <si>
    <t>onderwijsfunctie</t>
  </si>
  <si>
    <t>PRP-000335</t>
  </si>
  <si>
    <t>Parkeergarage</t>
  </si>
  <si>
    <t>overige gebruiksfunctie</t>
  </si>
  <si>
    <t>PRP-000881</t>
  </si>
  <si>
    <t>Achteromplaats ong</t>
  </si>
  <si>
    <t>Achteromplaats</t>
  </si>
  <si>
    <t>Overige gebruiksfunctie</t>
  </si>
  <si>
    <t>PRP-000011</t>
  </si>
  <si>
    <t>Admiraalsplein 413</t>
  </si>
  <si>
    <t>Wijkcentrum</t>
  </si>
  <si>
    <t>kantoorfunctie</t>
  </si>
  <si>
    <t>PRP-000345</t>
  </si>
  <si>
    <t>Admiraalsplein 168</t>
  </si>
  <si>
    <t>Multifunctionele accommodatie</t>
  </si>
  <si>
    <t>bijeenkomstfunctie</t>
  </si>
  <si>
    <t>PRP-000346</t>
  </si>
  <si>
    <t>Amnesty Internationalweg 9</t>
  </si>
  <si>
    <t>PRP-000021</t>
  </si>
  <si>
    <t>Arend Maartenshof 39</t>
  </si>
  <si>
    <t>Arend Maartenshof</t>
  </si>
  <si>
    <t>39</t>
  </si>
  <si>
    <t>Rijksmonument</t>
  </si>
  <si>
    <t>woonfunctie</t>
  </si>
  <si>
    <t>PRP-000882</t>
  </si>
  <si>
    <t>Arend Maartenshof ong</t>
  </si>
  <si>
    <t>PRP-000348</t>
  </si>
  <si>
    <t>Binnensport</t>
  </si>
  <si>
    <t>PRP-000961</t>
  </si>
  <si>
    <t>Probeerstraat 8 (Testobject)</t>
  </si>
  <si>
    <t>Slooppand</t>
  </si>
  <si>
    <t>sportfunctie</t>
  </si>
  <si>
    <t>PRP-000361</t>
  </si>
  <si>
    <t>Biesboschpand</t>
  </si>
  <si>
    <t>PRP-000385</t>
  </si>
  <si>
    <t>51</t>
  </si>
  <si>
    <t>industriefunctie</t>
  </si>
  <si>
    <t>PRP-000887</t>
  </si>
  <si>
    <t>Woning</t>
  </si>
  <si>
    <t>PRP-000890</t>
  </si>
  <si>
    <t>75</t>
  </si>
  <si>
    <t>PRP-000891</t>
  </si>
  <si>
    <t>PRP-000349</t>
  </si>
  <si>
    <t>Baden-Powelllaan nabij 4</t>
  </si>
  <si>
    <t>Baden-Powelllaan</t>
  </si>
  <si>
    <t>PRP-000351</t>
  </si>
  <si>
    <t>Baden-Powelllaan 8</t>
  </si>
  <si>
    <t>Atelierscomplex</t>
  </si>
  <si>
    <t>PRP-000352</t>
  </si>
  <si>
    <t>Dierenverblijf</t>
  </si>
  <si>
    <t>PRP-000357</t>
  </si>
  <si>
    <t>Badweg 27</t>
  </si>
  <si>
    <t>Badweg</t>
  </si>
  <si>
    <t>PRP-000025</t>
  </si>
  <si>
    <t>Gemeentelijk monument</t>
  </si>
  <si>
    <t>PRP-000422</t>
  </si>
  <si>
    <t>Beerpolderweg nabij 200T</t>
  </si>
  <si>
    <t>Beerpolderweg</t>
  </si>
  <si>
    <t>PRP-000360</t>
  </si>
  <si>
    <t>Berckepad</t>
  </si>
  <si>
    <t>PRP-000364</t>
  </si>
  <si>
    <t>Bosstraat 1</t>
  </si>
  <si>
    <t>Bosstraat</t>
  </si>
  <si>
    <t>Arcade School</t>
  </si>
  <si>
    <t>PRP-000033</t>
  </si>
  <si>
    <t>Kantoorgebouw</t>
  </si>
  <si>
    <t>PRP-000035</t>
  </si>
  <si>
    <t>Museum</t>
  </si>
  <si>
    <t>winkelfunctie</t>
  </si>
  <si>
    <t>PRP-000371</t>
  </si>
  <si>
    <t>Kiosk</t>
  </si>
  <si>
    <t>PRP-000880</t>
  </si>
  <si>
    <t>Callistolaan 12</t>
  </si>
  <si>
    <t>Callistolaan</t>
  </si>
  <si>
    <t>PRP-000373</t>
  </si>
  <si>
    <t>Chico Mendesring 821</t>
  </si>
  <si>
    <t>Chico Mendesring</t>
  </si>
  <si>
    <t>821</t>
  </si>
  <si>
    <t>PRP-000375</t>
  </si>
  <si>
    <t>Chico Mendesring 188</t>
  </si>
  <si>
    <t>188</t>
  </si>
  <si>
    <t>PRP-000150</t>
  </si>
  <si>
    <t>Christiaan de Wetstraat 23</t>
  </si>
  <si>
    <t>Christiaan de Wetstraat</t>
  </si>
  <si>
    <t>PRP-000036</t>
  </si>
  <si>
    <t>Cornelis de Wittstraat 12</t>
  </si>
  <si>
    <t>Cornelis de Wittstraat</t>
  </si>
  <si>
    <t>PRP-000377</t>
  </si>
  <si>
    <t>14</t>
  </si>
  <si>
    <t>PRP-000871</t>
  </si>
  <si>
    <t>Cornelis de Wittstraat 16</t>
  </si>
  <si>
    <t>16</t>
  </si>
  <si>
    <t>PRP-000378</t>
  </si>
  <si>
    <t>Cort van der Lindenstraat 1</t>
  </si>
  <si>
    <t>Cort van der Lindenstraat</t>
  </si>
  <si>
    <t>PRP-000038</t>
  </si>
  <si>
    <t>Dalmeyerplein 10 (t/m 12)</t>
  </si>
  <si>
    <t>PRP-000593</t>
  </si>
  <si>
    <t>De Bekramming ongenummerd</t>
  </si>
  <si>
    <t>De Bekramming</t>
  </si>
  <si>
    <t>PRP-000889</t>
  </si>
  <si>
    <t>De Bekramming 13 T</t>
  </si>
  <si>
    <t>13</t>
  </si>
  <si>
    <t>PRP-000045</t>
  </si>
  <si>
    <t>De Savornin Lohmanweg 100</t>
  </si>
  <si>
    <t>PRP-000384</t>
  </si>
  <si>
    <t>De Savornin Lohmanweg 110</t>
  </si>
  <si>
    <t>110</t>
  </si>
  <si>
    <t>PRP-000610</t>
  </si>
  <si>
    <t>De Waag</t>
  </si>
  <si>
    <t>52</t>
  </si>
  <si>
    <t>PRP-000046</t>
  </si>
  <si>
    <t>PRP-000047</t>
  </si>
  <si>
    <t>Domela Nieuwenhuisweg 2</t>
  </si>
  <si>
    <t>Leegstandsbeheer</t>
  </si>
  <si>
    <t>PRP-000049</t>
  </si>
  <si>
    <t>PRP-000392</t>
  </si>
  <si>
    <t>Douwe Aukesstraat 1</t>
  </si>
  <si>
    <t>Douwe Aukesstraat</t>
  </si>
  <si>
    <t>PRP-001003</t>
  </si>
  <si>
    <t>Dr. L.L. Zamenhofflaan</t>
  </si>
  <si>
    <t>PRP-000051</t>
  </si>
  <si>
    <t>Dr. L.L. Zamenhoflaan</t>
  </si>
  <si>
    <t>PRP-000393</t>
  </si>
  <si>
    <t>Dr. L.L. Zamenhoflaan 5</t>
  </si>
  <si>
    <t>PRP-000394</t>
  </si>
  <si>
    <t>Driehoek 40</t>
  </si>
  <si>
    <t>Driehoek</t>
  </si>
  <si>
    <t>PRP-000395</t>
  </si>
  <si>
    <t>Dubbeldamseweg Noord 50</t>
  </si>
  <si>
    <t>Dubbeldamseweg Noord</t>
  </si>
  <si>
    <t>50</t>
  </si>
  <si>
    <t>logiesfunctie</t>
  </si>
  <si>
    <t>PRP-000053</t>
  </si>
  <si>
    <t>Dubbeldamseweg Zuid</t>
  </si>
  <si>
    <t>183</t>
  </si>
  <si>
    <t>PRP-000885</t>
  </si>
  <si>
    <t>Dubbeldamseweg Zuid 183B</t>
  </si>
  <si>
    <t>PRP-000400</t>
  </si>
  <si>
    <t>Dubbelmondestraat 1A</t>
  </si>
  <si>
    <t>PRP-000401</t>
  </si>
  <si>
    <t>Dubbelsteynlaan West 54</t>
  </si>
  <si>
    <t>Dubbelsteynlaan West</t>
  </si>
  <si>
    <t>54</t>
  </si>
  <si>
    <t>PRP-000404</t>
  </si>
  <si>
    <t>Dudokplein 213</t>
  </si>
  <si>
    <t>Dudokplein</t>
  </si>
  <si>
    <t>213</t>
  </si>
  <si>
    <t>PRP-001028</t>
  </si>
  <si>
    <t>Dudokplein 210</t>
  </si>
  <si>
    <t>210</t>
  </si>
  <si>
    <t>Sportgebouw</t>
  </si>
  <si>
    <t>PRP-000059</t>
  </si>
  <si>
    <t>Eddingtonweg 9</t>
  </si>
  <si>
    <t>Eddingtonweg</t>
  </si>
  <si>
    <t>PRP-000409</t>
  </si>
  <si>
    <t>Eikenlaan</t>
  </si>
  <si>
    <t>School</t>
  </si>
  <si>
    <t>PRP-000060</t>
  </si>
  <si>
    <t>Fanny Blankers-Koenweg 10</t>
  </si>
  <si>
    <t>Fanny Blankers-Koenweg</t>
  </si>
  <si>
    <t>PRP-000066</t>
  </si>
  <si>
    <t>PRP-000067</t>
  </si>
  <si>
    <t>Gravenstraat 31-35, Wijnstraat 155-157</t>
  </si>
  <si>
    <t>PRP-000420</t>
  </si>
  <si>
    <t>Groenedijk</t>
  </si>
  <si>
    <t>PRP-000070</t>
  </si>
  <si>
    <t>Grotekerksplein 1</t>
  </si>
  <si>
    <t>PRP-000424</t>
  </si>
  <si>
    <t>Halleyweg</t>
  </si>
  <si>
    <t>PRP-000072</t>
  </si>
  <si>
    <t>PRP-000426</t>
  </si>
  <si>
    <t>PRP-000935</t>
  </si>
  <si>
    <t>PRP-000073</t>
  </si>
  <si>
    <t>Heelalstraat 6A</t>
  </si>
  <si>
    <t>Heelalstraat</t>
  </si>
  <si>
    <t>Woonwagen</t>
  </si>
  <si>
    <t>Standplaats</t>
  </si>
  <si>
    <t>PRP-000428</t>
  </si>
  <si>
    <t>Heer Daniëlspad</t>
  </si>
  <si>
    <t>PRP-000078</t>
  </si>
  <si>
    <t>Hof 5 (t/m 12 en Steegoversloot 21)</t>
  </si>
  <si>
    <t>PRP-000433</t>
  </si>
  <si>
    <t>Hofstraat 5</t>
  </si>
  <si>
    <t>Hofstraat</t>
  </si>
  <si>
    <t>PRP-000082</t>
  </si>
  <si>
    <t>Hoge Nieuwstraat 54</t>
  </si>
  <si>
    <t>Hoge Nieuwstraat</t>
  </si>
  <si>
    <t>PRP-000083</t>
  </si>
  <si>
    <t>Hooikade 1</t>
  </si>
  <si>
    <t>Hooikade</t>
  </si>
  <si>
    <t>PRP-000435</t>
  </si>
  <si>
    <t>Jacob Marisstraat 60 (t/m 80 en Matthijs Marisstraat 33 t/m 35)</t>
  </si>
  <si>
    <t>60</t>
  </si>
  <si>
    <t>PRP-000087</t>
  </si>
  <si>
    <t>PRP-000094</t>
  </si>
  <si>
    <t>Kerkeplaat</t>
  </si>
  <si>
    <t>PRP-000449</t>
  </si>
  <si>
    <t>Kinkelenburg 19</t>
  </si>
  <si>
    <t>Kinkelenburg</t>
  </si>
  <si>
    <t>19</t>
  </si>
  <si>
    <t>PRP-000097</t>
  </si>
  <si>
    <t>Kolfstraat 42</t>
  </si>
  <si>
    <t>PRP-000450</t>
  </si>
  <si>
    <t>Kolfstraat 23</t>
  </si>
  <si>
    <t>PRP-000955</t>
  </si>
  <si>
    <t>Kolfstraat 143</t>
  </si>
  <si>
    <t>143</t>
  </si>
  <si>
    <t>PRP-000645</t>
  </si>
  <si>
    <t>Kors Monster-pad 63A</t>
  </si>
  <si>
    <t>Kors Monster-pad</t>
  </si>
  <si>
    <t>63</t>
  </si>
  <si>
    <t>PRP-000888</t>
  </si>
  <si>
    <t>PRP-000102</t>
  </si>
  <si>
    <t>Kuipershaven</t>
  </si>
  <si>
    <t>PRP-000106</t>
  </si>
  <si>
    <t>PRP-000456</t>
  </si>
  <si>
    <t>Lange Geldersekade 6</t>
  </si>
  <si>
    <t>PRP-000458</t>
  </si>
  <si>
    <t>Latourpad 16</t>
  </si>
  <si>
    <t>Latourpad</t>
  </si>
  <si>
    <t>PRP-000109</t>
  </si>
  <si>
    <t>PRP-000112</t>
  </si>
  <si>
    <t>Maasstraat 23 (t/m 25)</t>
  </si>
  <si>
    <t>PRP-000472</t>
  </si>
  <si>
    <t>Maria Montessorilaan 3</t>
  </si>
  <si>
    <t>PRP-000475</t>
  </si>
  <si>
    <t>Merwedestraat 275</t>
  </si>
  <si>
    <t>Merwedestraat</t>
  </si>
  <si>
    <t>275</t>
  </si>
  <si>
    <t>PRP-000476</t>
  </si>
  <si>
    <t>Merwedestraat 277</t>
  </si>
  <si>
    <t>277</t>
  </si>
  <si>
    <t>PRP-000124</t>
  </si>
  <si>
    <t>Merwekade 1</t>
  </si>
  <si>
    <t>Merwekade</t>
  </si>
  <si>
    <t>PRP-000387</t>
  </si>
  <si>
    <t>Merwelanden</t>
  </si>
  <si>
    <t>PRP-000406</t>
  </si>
  <si>
    <t>Merwelanden 39 (nabij)</t>
  </si>
  <si>
    <t>PRP-000126</t>
  </si>
  <si>
    <t>PRP-000906</t>
  </si>
  <si>
    <t>Munt 7</t>
  </si>
  <si>
    <t>Kantoorfunctie</t>
  </si>
  <si>
    <t>PRP-000127</t>
  </si>
  <si>
    <t>Museumstraat 32 (t/m 40 en Vest 115)</t>
  </si>
  <si>
    <t>32</t>
  </si>
  <si>
    <t>PRP-000130</t>
  </si>
  <si>
    <t>Museumstraat 67</t>
  </si>
  <si>
    <t>67</t>
  </si>
  <si>
    <t>PRP-000131</t>
  </si>
  <si>
    <t>Nassauweg 200, Crematorium</t>
  </si>
  <si>
    <t>Begraafplaats</t>
  </si>
  <si>
    <t>PRP-000486</t>
  </si>
  <si>
    <t>Nassauweg 2</t>
  </si>
  <si>
    <t>PRP-000908</t>
  </si>
  <si>
    <t>Nassauweg ong, Satelietgebouw</t>
  </si>
  <si>
    <t>PRP-000909</t>
  </si>
  <si>
    <t>Nassauweg ong, Aula Thuredrith</t>
  </si>
  <si>
    <t>PRP-000133</t>
  </si>
  <si>
    <t>Nieuwe Haven 28</t>
  </si>
  <si>
    <t>28</t>
  </si>
  <si>
    <t>PRP-000491</t>
  </si>
  <si>
    <t>Nieuwe Haven 30</t>
  </si>
  <si>
    <t>PRP-000493</t>
  </si>
  <si>
    <t>Nieuwe Merwedeweg (ongenummerd)</t>
  </si>
  <si>
    <t>Nieuwe Merwedeweg</t>
  </si>
  <si>
    <t>PRP-000494</t>
  </si>
  <si>
    <t>Nieuweweg</t>
  </si>
  <si>
    <t>PRP-000897</t>
  </si>
  <si>
    <t>Nieuweweg 2</t>
  </si>
  <si>
    <t>PRP-000496</t>
  </si>
  <si>
    <t>Nolensweg 4 (Kinderdagverblijf)</t>
  </si>
  <si>
    <t>Peuterspeelzaal / kinderdagverblijf</t>
  </si>
  <si>
    <t>PRP-000497</t>
  </si>
  <si>
    <t>Nolensweg 4 (Gymzaal)</t>
  </si>
  <si>
    <t>PRP-000139</t>
  </si>
  <si>
    <t>PRP-000141</t>
  </si>
  <si>
    <t>Noordendijk 250</t>
  </si>
  <si>
    <t>250</t>
  </si>
  <si>
    <t>PRP-000142</t>
  </si>
  <si>
    <t>252</t>
  </si>
  <si>
    <t>PRP-000143</t>
  </si>
  <si>
    <t>Noordendijk 264</t>
  </si>
  <si>
    <t>264</t>
  </si>
  <si>
    <t>PRP-000285</t>
  </si>
  <si>
    <t>PRP-000144</t>
  </si>
  <si>
    <t>Noorder Elsweg 1A</t>
  </si>
  <si>
    <t>Noorder Elsweg</t>
  </si>
  <si>
    <t>PRP-000506</t>
  </si>
  <si>
    <t>Noorder Elsweg ongenummerd</t>
  </si>
  <si>
    <t>PRP-000148</t>
  </si>
  <si>
    <t>Noorderstraat</t>
  </si>
  <si>
    <t>PRP-000149</t>
  </si>
  <si>
    <t>PRP-000508</t>
  </si>
  <si>
    <t>Ockenburg 44</t>
  </si>
  <si>
    <t>44</t>
  </si>
  <si>
    <t>PRP-000513</t>
  </si>
  <si>
    <t>Oranjepark 11A, 13, 13A</t>
  </si>
  <si>
    <t>Oranjepark</t>
  </si>
  <si>
    <t>PRP-000522</t>
  </si>
  <si>
    <t>Palingstraat 1</t>
  </si>
  <si>
    <t>Palingstraat</t>
  </si>
  <si>
    <t>PRP-000928</t>
  </si>
  <si>
    <t>Patersweg 53</t>
  </si>
  <si>
    <t>Patersweg</t>
  </si>
  <si>
    <t>PRP-000154</t>
  </si>
  <si>
    <t>Prof. Waterinklaan 43A</t>
  </si>
  <si>
    <t>43</t>
  </si>
  <si>
    <t>PRP-000155</t>
  </si>
  <si>
    <t>Raamstraat 34</t>
  </si>
  <si>
    <t>PRP-000531</t>
  </si>
  <si>
    <t>Raamstraat 32</t>
  </si>
  <si>
    <t>PRP-000532</t>
  </si>
  <si>
    <t>Reeweg Zuid 72</t>
  </si>
  <si>
    <t>Reeweg Zuid</t>
  </si>
  <si>
    <t>72</t>
  </si>
  <si>
    <t>PRP-000158</t>
  </si>
  <si>
    <t>Rijksstraatweg 104</t>
  </si>
  <si>
    <t>Rijksstraatweg</t>
  </si>
  <si>
    <t>104</t>
  </si>
  <si>
    <t>PRP-000535</t>
  </si>
  <si>
    <t>108</t>
  </si>
  <si>
    <t>PRP-000538</t>
  </si>
  <si>
    <t>Rijksstraatweg 127</t>
  </si>
  <si>
    <t>127</t>
  </si>
  <si>
    <t>PRP-000542</t>
  </si>
  <si>
    <t>Rijksstraatweg 74</t>
  </si>
  <si>
    <t>74</t>
  </si>
  <si>
    <t>PRP-000543</t>
  </si>
  <si>
    <t>Rudyard Kiplingerf 123</t>
  </si>
  <si>
    <t>Rudyard Kipling-erf</t>
  </si>
  <si>
    <t>123</t>
  </si>
  <si>
    <t>PRP-000164</t>
  </si>
  <si>
    <t>PRP-000168</t>
  </si>
  <si>
    <t>Selma Lagerlöf-erf 162</t>
  </si>
  <si>
    <t>Selma Lagerlöf-erf</t>
  </si>
  <si>
    <t>162</t>
  </si>
  <si>
    <t>PRP-000550</t>
  </si>
  <si>
    <t>Selma Lagerlöf-erf 163</t>
  </si>
  <si>
    <t>163</t>
  </si>
  <si>
    <t>PRP-000169</t>
  </si>
  <si>
    <t>Singel 140</t>
  </si>
  <si>
    <t>140</t>
  </si>
  <si>
    <t>PRP-000170</t>
  </si>
  <si>
    <t>Singel 222 (en Singel 222 A t/m I)</t>
  </si>
  <si>
    <t>PRP-000180</t>
  </si>
  <si>
    <t>Singel 441</t>
  </si>
  <si>
    <t>441</t>
  </si>
  <si>
    <t>PRP-000936</t>
  </si>
  <si>
    <t>Singel 271</t>
  </si>
  <si>
    <t>271</t>
  </si>
  <si>
    <t>PRP-000554</t>
  </si>
  <si>
    <t>Sint Jorisweg 76</t>
  </si>
  <si>
    <t>Sint Jorisweg</t>
  </si>
  <si>
    <t>76</t>
  </si>
  <si>
    <t>PRP-000557</t>
  </si>
  <si>
    <t>Smitsweg 1 (A)</t>
  </si>
  <si>
    <t>Smitsweg</t>
  </si>
  <si>
    <t>PRP-000957</t>
  </si>
  <si>
    <t>Smitsweg 1 (B)</t>
  </si>
  <si>
    <t>PRP-000958</t>
  </si>
  <si>
    <t>Smitsweg 1 (C)</t>
  </si>
  <si>
    <t>PRP-000959</t>
  </si>
  <si>
    <t>Smitsweg 1 (D)</t>
  </si>
  <si>
    <t>PRP-000960</t>
  </si>
  <si>
    <t>Smitsweg 1 (E)</t>
  </si>
  <si>
    <t>PRP-000188</t>
  </si>
  <si>
    <t>PRP-000195</t>
  </si>
  <si>
    <t>Spuiboulevard 298, Hellingen 20</t>
  </si>
  <si>
    <t>PRP-000197</t>
  </si>
  <si>
    <t>304</t>
  </si>
  <si>
    <t>PRP-000198</t>
  </si>
  <si>
    <t>PRP-000560</t>
  </si>
  <si>
    <t>PRP-000583</t>
  </si>
  <si>
    <t>Spuiboulevard 99</t>
  </si>
  <si>
    <t>99</t>
  </si>
  <si>
    <t>PRP-000584</t>
  </si>
  <si>
    <t>Stadhuisplein 1</t>
  </si>
  <si>
    <t>PRP-000201</t>
  </si>
  <si>
    <t>Standhasenstraat 45A</t>
  </si>
  <si>
    <t>Standhasenstraat</t>
  </si>
  <si>
    <t>45</t>
  </si>
  <si>
    <t>PRP-000202</t>
  </si>
  <si>
    <t>Standhasenstraat 47</t>
  </si>
  <si>
    <t>47</t>
  </si>
  <si>
    <t>PRP-000586</t>
  </si>
  <si>
    <t>PRP-000205</t>
  </si>
  <si>
    <t>Van Baerleplantsoen 30 A</t>
  </si>
  <si>
    <t>PRP-000594</t>
  </si>
  <si>
    <t>Van Baerleplantsoen 30</t>
  </si>
  <si>
    <t>PRP-000367</t>
  </si>
  <si>
    <t>PRP-000410</t>
  </si>
  <si>
    <t>Van Elzelingenweg (nabij Noorder Elsweg 5A)</t>
  </si>
  <si>
    <t>Van Elzelingenweg</t>
  </si>
  <si>
    <t>PRP-000912</t>
  </si>
  <si>
    <t>Van Elzelingenweg nabij nummer 4</t>
  </si>
  <si>
    <t>PRP-000598</t>
  </si>
  <si>
    <t>Van Gendtstraat 4</t>
  </si>
  <si>
    <t>Van Gendtstraat</t>
  </si>
  <si>
    <t>PRP-000208</t>
  </si>
  <si>
    <t>Van Karnebeekstraat</t>
  </si>
  <si>
    <t>PRP-000510</t>
  </si>
  <si>
    <t>Oldenbarneveldtplein 84</t>
  </si>
  <si>
    <t>Van Oldenbarneveltplein</t>
  </si>
  <si>
    <t>84</t>
  </si>
  <si>
    <t>PRP-000548</t>
  </si>
  <si>
    <t>PRP-000211</t>
  </si>
  <si>
    <t>Vest</t>
  </si>
  <si>
    <t>PRP-000212</t>
  </si>
  <si>
    <t>Volkerakweg 60</t>
  </si>
  <si>
    <t>Volkerakweg</t>
  </si>
  <si>
    <t>PRP-000213</t>
  </si>
  <si>
    <t>PRP-000214</t>
  </si>
  <si>
    <t>Voorstraat 190</t>
  </si>
  <si>
    <t>PRP-000215</t>
  </si>
  <si>
    <t>PRP-000217</t>
  </si>
  <si>
    <t>475</t>
  </si>
  <si>
    <t>PRP-000607</t>
  </si>
  <si>
    <t>Vrieseplein</t>
  </si>
  <si>
    <t>PRP-000608</t>
  </si>
  <si>
    <t>PRP-000221</t>
  </si>
  <si>
    <t>Vrieseweg 92</t>
  </si>
  <si>
    <t>Vrieseweg</t>
  </si>
  <si>
    <t>92</t>
  </si>
  <si>
    <t>PRP-000931</t>
  </si>
  <si>
    <t>PRP-000222</t>
  </si>
  <si>
    <t>Waldeck Pyrmontweg 20A</t>
  </si>
  <si>
    <t>PRP-000612</t>
  </si>
  <si>
    <t>PRP-000614</t>
  </si>
  <si>
    <t>Weeskinderendijk</t>
  </si>
  <si>
    <t>PRP-000615</t>
  </si>
  <si>
    <t>PRP-000616</t>
  </si>
  <si>
    <t>35</t>
  </si>
  <si>
    <t>PRP-000617</t>
  </si>
  <si>
    <t>PRP-000618</t>
  </si>
  <si>
    <t>PRP-000619</t>
  </si>
  <si>
    <t>PRP-000620</t>
  </si>
  <si>
    <t>49</t>
  </si>
  <si>
    <t>PRP-000621</t>
  </si>
  <si>
    <t>PRP-000622</t>
  </si>
  <si>
    <t>55</t>
  </si>
  <si>
    <t>PRP-000623</t>
  </si>
  <si>
    <t>57</t>
  </si>
  <si>
    <t>PRP-000624</t>
  </si>
  <si>
    <t>59</t>
  </si>
  <si>
    <t>PRP-000625</t>
  </si>
  <si>
    <t>PRP-000626</t>
  </si>
  <si>
    <t>65</t>
  </si>
  <si>
    <t>PRP-000627</t>
  </si>
  <si>
    <t>69</t>
  </si>
  <si>
    <t>PRP-000628</t>
  </si>
  <si>
    <t>71</t>
  </si>
  <si>
    <t>PRP-000629</t>
  </si>
  <si>
    <t>73</t>
  </si>
  <si>
    <t>PRP-000630</t>
  </si>
  <si>
    <t>PRP-000631</t>
  </si>
  <si>
    <t>77</t>
  </si>
  <si>
    <t>PRP-000632</t>
  </si>
  <si>
    <t>79</t>
  </si>
  <si>
    <t>PRP-000633</t>
  </si>
  <si>
    <t>83</t>
  </si>
  <si>
    <t>PRP-000634</t>
  </si>
  <si>
    <t>89</t>
  </si>
  <si>
    <t>PRP-000635</t>
  </si>
  <si>
    <t>91</t>
  </si>
  <si>
    <t>PRP-000636</t>
  </si>
  <si>
    <t>109</t>
  </si>
  <si>
    <t>PRP-000637</t>
  </si>
  <si>
    <t>111</t>
  </si>
  <si>
    <t>PRP-000638</t>
  </si>
  <si>
    <t>113</t>
  </si>
  <si>
    <t>PRP-000639</t>
  </si>
  <si>
    <t>115</t>
  </si>
  <si>
    <t>PRP-000640</t>
  </si>
  <si>
    <t>93</t>
  </si>
  <si>
    <t>PRP-000641</t>
  </si>
  <si>
    <t>101</t>
  </si>
  <si>
    <t>PRP-000642</t>
  </si>
  <si>
    <t>PRP-000643</t>
  </si>
  <si>
    <t>105</t>
  </si>
  <si>
    <t>PRP-000644</t>
  </si>
  <si>
    <t>107</t>
  </si>
  <si>
    <t>PRP-000969</t>
  </si>
  <si>
    <t>PRP-000970</t>
  </si>
  <si>
    <t>PRP-000971</t>
  </si>
  <si>
    <t>PRP-000972</t>
  </si>
  <si>
    <t>Weeskinderendijk 29</t>
  </si>
  <si>
    <t>29</t>
  </si>
  <si>
    <t>PRP-000973</t>
  </si>
  <si>
    <t>41</t>
  </si>
  <si>
    <t>PRP-000974</t>
  </si>
  <si>
    <t>PRP-000975</t>
  </si>
  <si>
    <t>PRP-000976</t>
  </si>
  <si>
    <t>61</t>
  </si>
  <si>
    <t>PRP-000977</t>
  </si>
  <si>
    <t>PRP-000978</t>
  </si>
  <si>
    <t>81</t>
  </si>
  <si>
    <t>PRP-000979</t>
  </si>
  <si>
    <t>95</t>
  </si>
  <si>
    <t>PRP-000980</t>
  </si>
  <si>
    <t>PRP-000981</t>
  </si>
  <si>
    <t>PRP-000982</t>
  </si>
  <si>
    <t>153</t>
  </si>
  <si>
    <t>PRP-001075</t>
  </si>
  <si>
    <t>PRP-001076</t>
  </si>
  <si>
    <t>33</t>
  </si>
  <si>
    <t>PRP-001077</t>
  </si>
  <si>
    <t>139</t>
  </si>
  <si>
    <t>PRP-001078</t>
  </si>
  <si>
    <t>203</t>
  </si>
  <si>
    <t>PRP-000462</t>
  </si>
  <si>
    <t>Werf van de Biesbosch 92</t>
  </si>
  <si>
    <t>Werf van De Biesbosch</t>
  </si>
  <si>
    <t>Industriefunctie</t>
  </si>
  <si>
    <t>PRP-000646</t>
  </si>
  <si>
    <t>Wieldrechtse Zeedijk</t>
  </si>
  <si>
    <t>PRP-001074</t>
  </si>
  <si>
    <t>Wieldrechtste Zeedijk 215</t>
  </si>
  <si>
    <t>215</t>
  </si>
  <si>
    <t>PRP-000647</t>
  </si>
  <si>
    <t>Wielingenstraat</t>
  </si>
  <si>
    <t>PRP-000648</t>
  </si>
  <si>
    <t>PRP-000649</t>
  </si>
  <si>
    <t>PRP-000652</t>
  </si>
  <si>
    <t>Willem de Zwijgerlaan 2</t>
  </si>
  <si>
    <t>Willem de Zwijgerlaan</t>
  </si>
  <si>
    <t>PRP-000271</t>
  </si>
  <si>
    <t>Zuidbuitenpoldersekade 3</t>
  </si>
  <si>
    <t>Zuidbuitenpoldersekade</t>
  </si>
  <si>
    <t>PRP-000942</t>
  </si>
  <si>
    <t>Zuidbuitenpoldersekade 1</t>
  </si>
  <si>
    <t>PRP-000657</t>
  </si>
  <si>
    <t>525</t>
  </si>
  <si>
    <t>PRP-000658</t>
  </si>
  <si>
    <t>Zuidendijk 363 A</t>
  </si>
  <si>
    <t>363</t>
  </si>
  <si>
    <t>PRP-000659</t>
  </si>
  <si>
    <t>Zuidendijk 211A</t>
  </si>
  <si>
    <t>PRP-000660</t>
  </si>
  <si>
    <t>Zuidendijk 286</t>
  </si>
  <si>
    <t>286</t>
  </si>
  <si>
    <t>PRP-000662</t>
  </si>
  <si>
    <t>270</t>
  </si>
  <si>
    <t>PRP-000915</t>
  </si>
  <si>
    <t>Zuidendijk 270, nabij</t>
  </si>
  <si>
    <t>PRP-000927</t>
  </si>
  <si>
    <t>Zuidendijk 495A</t>
  </si>
  <si>
    <t>495</t>
  </si>
  <si>
    <t>PRP-000276</t>
  </si>
  <si>
    <t>Zuilenburg 68</t>
  </si>
  <si>
    <t>Zuilenburg</t>
  </si>
  <si>
    <t>68</t>
  </si>
  <si>
    <t xml:space="preserve">3311 KB </t>
  </si>
  <si>
    <t xml:space="preserve">3311 KC </t>
  </si>
  <si>
    <t xml:space="preserve">3317 BK </t>
  </si>
  <si>
    <t xml:space="preserve">3317 BC </t>
  </si>
  <si>
    <t xml:space="preserve">3318 AZ </t>
  </si>
  <si>
    <t xml:space="preserve">3311 XA </t>
  </si>
  <si>
    <t xml:space="preserve">3328 GD </t>
  </si>
  <si>
    <t xml:space="preserve">3313 LP </t>
  </si>
  <si>
    <t xml:space="preserve">Achteromplaats,  </t>
  </si>
  <si>
    <t xml:space="preserve">Beerpolderweg 200T,  </t>
  </si>
  <si>
    <t xml:space="preserve">Chico Mendesring 188, 3315 MB </t>
  </si>
  <si>
    <t xml:space="preserve">De Bekramming,  </t>
  </si>
  <si>
    <t xml:space="preserve">De Bekramming 13T, 3313 LP </t>
  </si>
  <si>
    <t xml:space="preserve">Douwe Aukesstraat 1, 3317 AM </t>
  </si>
  <si>
    <t xml:space="preserve">Driehoek 40, 3328 KG </t>
  </si>
  <si>
    <t xml:space="preserve">Dubbeldamseweg Noord 50, 3311 LX </t>
  </si>
  <si>
    <t xml:space="preserve">Dubbelsteynlaan West 54, 3319 EL </t>
  </si>
  <si>
    <t xml:space="preserve">Dudokplein 213, 3315 KH </t>
  </si>
  <si>
    <t xml:space="preserve">Dudokplein 210, 3315 KH </t>
  </si>
  <si>
    <t xml:space="preserve">Eddingtonweg 9, 3318 BE </t>
  </si>
  <si>
    <t xml:space="preserve">Eikenlaan 25, 3319 SC </t>
  </si>
  <si>
    <t xml:space="preserve">Fanny Blankers-Koenweg 10, 3318 AX </t>
  </si>
  <si>
    <t xml:space="preserve">Halleyweg 168a, 3318 CP </t>
  </si>
  <si>
    <t xml:space="preserve">Heelalstraat 6A, 3328 GJ </t>
  </si>
  <si>
    <t xml:space="preserve">Heer Daniëlspad,  </t>
  </si>
  <si>
    <t xml:space="preserve">Hofstraat 5, 3311 XH </t>
  </si>
  <si>
    <t xml:space="preserve">Hoge Nieuwstraat 54, 3311 AK </t>
  </si>
  <si>
    <t xml:space="preserve">Hooikade 1, 3311 CD </t>
  </si>
  <si>
    <t xml:space="preserve">Kinkelenburg 19, 3328 AE </t>
  </si>
  <si>
    <t xml:space="preserve">Merwedestraat 277, 3313 GT </t>
  </si>
  <si>
    <t xml:space="preserve">Merwelanden 39, 3313 LE </t>
  </si>
  <si>
    <t xml:space="preserve">Museumstraat 67, 3311 XP </t>
  </si>
  <si>
    <t xml:space="preserve">Nieuwe Merwedeweg,  </t>
  </si>
  <si>
    <t xml:space="preserve">Nolensweg 4, 3317 LE </t>
  </si>
  <si>
    <t xml:space="preserve">Noorder Elsweg 1A, 3329 KH </t>
  </si>
  <si>
    <t xml:space="preserve">Noorder Elsweg,  </t>
  </si>
  <si>
    <t xml:space="preserve">Oranjepark 13, 3311 LP </t>
  </si>
  <si>
    <t xml:space="preserve">Patersweg 53, 3314 HT </t>
  </si>
  <si>
    <t xml:space="preserve">Rudyard Kipling-erf 123, 3315 AE </t>
  </si>
  <si>
    <t xml:space="preserve">Selma Lagerlöf-erf 163, 3351 AT </t>
  </si>
  <si>
    <t xml:space="preserve">Singel 140, 3311 PE </t>
  </si>
  <si>
    <t xml:space="preserve">Singel 441, 3311 HH </t>
  </si>
  <si>
    <t xml:space="preserve">Singel 271, 3311 KS </t>
  </si>
  <si>
    <t xml:space="preserve">Sint Jorisweg 76, 3311 PL </t>
  </si>
  <si>
    <t xml:space="preserve">Smitsweg 1, 3328 LB </t>
  </si>
  <si>
    <t xml:space="preserve">Spuiboulevard 99, 3311 GN </t>
  </si>
  <si>
    <t xml:space="preserve">Standhasenstraat 45A, 3312 LM </t>
  </si>
  <si>
    <t xml:space="preserve">Standhasenstraat 47, 3312 LN </t>
  </si>
  <si>
    <t xml:space="preserve">Van Elzelingenweg,  </t>
  </si>
  <si>
    <t xml:space="preserve">Van Gendtstraat 4, 3317 AV </t>
  </si>
  <si>
    <t xml:space="preserve">Van Oldenbarneveltplein 84, 3317 ES </t>
  </si>
  <si>
    <t xml:space="preserve">Volkerakweg 60, 3313 BN </t>
  </si>
  <si>
    <t xml:space="preserve">Willem de Zwijgerlaan 2, 3314 NX </t>
  </si>
  <si>
    <t xml:space="preserve">Zuidbuitenpoldersekade 3, 3329 LA </t>
  </si>
  <si>
    <t xml:space="preserve">Zuidbuitenpoldersekade 1, 3329 LA </t>
  </si>
  <si>
    <t xml:space="preserve">Zuidendijk 363A, 3317 NR </t>
  </si>
  <si>
    <t xml:space="preserve">Zuidendijk 495A, 3328 LE </t>
  </si>
  <si>
    <t xml:space="preserve">Zuilenburg 68, 3328 VC </t>
  </si>
  <si>
    <t xml:space="preserve">3312 AA </t>
  </si>
  <si>
    <t xml:space="preserve">3312 AB </t>
  </si>
  <si>
    <t xml:space="preserve">3312 GD </t>
  </si>
  <si>
    <t xml:space="preserve">3311 PA </t>
  </si>
  <si>
    <t xml:space="preserve">3317 KM </t>
  </si>
  <si>
    <t xml:space="preserve">3311 JG </t>
  </si>
  <si>
    <t xml:space="preserve">3318JA </t>
  </si>
  <si>
    <t xml:space="preserve"> 3315 WX </t>
  </si>
  <si>
    <t xml:space="preserve">3311 GD </t>
  </si>
  <si>
    <t xml:space="preserve">3318 CB </t>
  </si>
  <si>
    <t>Hulpmonteur / Leerling</t>
  </si>
  <si>
    <t>Prof. Waterinklaan 43a</t>
  </si>
  <si>
    <t xml:space="preserve">3317 LA </t>
  </si>
  <si>
    <t xml:space="preserve">3311 BB </t>
  </si>
  <si>
    <t xml:space="preserve">3313 GT </t>
  </si>
  <si>
    <t xml:space="preserve">3317 SE </t>
  </si>
  <si>
    <t xml:space="preserve">3312 EC </t>
  </si>
  <si>
    <t xml:space="preserve">3312 AX </t>
  </si>
  <si>
    <t xml:space="preserve">3314 JD </t>
  </si>
  <si>
    <t xml:space="preserve">3312 NB </t>
  </si>
  <si>
    <t xml:space="preserve">3319 ET </t>
  </si>
  <si>
    <t xml:space="preserve">3311 BC </t>
  </si>
  <si>
    <t xml:space="preserve">3311 CC </t>
  </si>
  <si>
    <t xml:space="preserve">3312 GH </t>
  </si>
  <si>
    <t xml:space="preserve">3311 XG </t>
  </si>
  <si>
    <t xml:space="preserve">3314 TK </t>
  </si>
  <si>
    <t xml:space="preserve">3316 LJ </t>
  </si>
  <si>
    <t xml:space="preserve">3313 LC </t>
  </si>
  <si>
    <t xml:space="preserve">3311 XL </t>
  </si>
  <si>
    <t xml:space="preserve">3311 XW </t>
  </si>
  <si>
    <t xml:space="preserve">3313 LK  </t>
  </si>
  <si>
    <t xml:space="preserve">3313 LK </t>
  </si>
  <si>
    <t xml:space="preserve">3311 AL </t>
  </si>
  <si>
    <t xml:space="preserve">3311 CJ </t>
  </si>
  <si>
    <t xml:space="preserve">3311 KM </t>
  </si>
  <si>
    <t xml:space="preserve">3311 RL </t>
  </si>
  <si>
    <t xml:space="preserve">3313 GE </t>
  </si>
  <si>
    <t xml:space="preserve">3312 KJ </t>
  </si>
  <si>
    <t xml:space="preserve">3311 TH </t>
  </si>
  <si>
    <t xml:space="preserve">3313 LE </t>
  </si>
  <si>
    <t xml:space="preserve">3311 EG </t>
  </si>
  <si>
    <t xml:space="preserve">3311 XP </t>
  </si>
  <si>
    <t xml:space="preserve">3314 JR </t>
  </si>
  <si>
    <t xml:space="preserve">3311 AP </t>
  </si>
  <si>
    <t xml:space="preserve">3314 JS </t>
  </si>
  <si>
    <t xml:space="preserve">3317 LE </t>
  </si>
  <si>
    <t xml:space="preserve">3311 RR </t>
  </si>
  <si>
    <t xml:space="preserve">3312 AM </t>
  </si>
  <si>
    <t xml:space="preserve">3328 TG </t>
  </si>
  <si>
    <t xml:space="preserve">3311 BM </t>
  </si>
  <si>
    <t xml:space="preserve">3312 KM </t>
  </si>
  <si>
    <t xml:space="preserve">3311 VR </t>
  </si>
  <si>
    <t xml:space="preserve">3328 EE </t>
  </si>
  <si>
    <t xml:space="preserve">3315 AT </t>
  </si>
  <si>
    <t xml:space="preserve">3311 KV </t>
  </si>
  <si>
    <t xml:space="preserve">3328 LB </t>
  </si>
  <si>
    <t xml:space="preserve">3317 JP </t>
  </si>
  <si>
    <t xml:space="preserve">3311 GR </t>
  </si>
  <si>
    <t xml:space="preserve">3311 GM </t>
  </si>
  <si>
    <t xml:space="preserve">3311 CR </t>
  </si>
  <si>
    <t xml:space="preserve">3314 BH </t>
  </si>
  <si>
    <t xml:space="preserve">3317 KX </t>
  </si>
  <si>
    <t xml:space="preserve">3319 RN </t>
  </si>
  <si>
    <t xml:space="preserve">3311 TT </t>
  </si>
  <si>
    <t xml:space="preserve">3311 ES </t>
  </si>
  <si>
    <t xml:space="preserve">3311 ET </t>
  </si>
  <si>
    <t xml:space="preserve">3311 CV </t>
  </si>
  <si>
    <t xml:space="preserve">3311 NK </t>
  </si>
  <si>
    <t xml:space="preserve">3311 NZ </t>
  </si>
  <si>
    <t xml:space="preserve">3314 CM </t>
  </si>
  <si>
    <t xml:space="preserve">3313 DA </t>
  </si>
  <si>
    <t xml:space="preserve">3316 ER </t>
  </si>
  <si>
    <t xml:space="preserve">3316 EN </t>
  </si>
  <si>
    <t xml:space="preserve">3313 EV </t>
  </si>
  <si>
    <t xml:space="preserve">3311 BV </t>
  </si>
  <si>
    <t xml:space="preserve">3329 LD </t>
  </si>
  <si>
    <t xml:space="preserve">3314 CV </t>
  </si>
  <si>
    <t xml:space="preserve">3319 LK </t>
  </si>
  <si>
    <t xml:space="preserve">3311 DB </t>
  </si>
  <si>
    <t xml:space="preserve">3311 RS </t>
  </si>
  <si>
    <t xml:space="preserve">3317 NH </t>
  </si>
  <si>
    <t xml:space="preserve">3311 PP </t>
  </si>
  <si>
    <t xml:space="preserve">3316 EJ </t>
  </si>
  <si>
    <t>3316 EG</t>
  </si>
  <si>
    <t>3316 EH</t>
  </si>
  <si>
    <t xml:space="preserve">3315 SB </t>
  </si>
  <si>
    <t xml:space="preserve">3311 NX </t>
  </si>
  <si>
    <t xml:space="preserve">3314 NZ </t>
  </si>
  <si>
    <t xml:space="preserve">3328 PC </t>
  </si>
  <si>
    <t>CV Ketel - Periodiek Onderhoud (PO) keuring</t>
  </si>
  <si>
    <t>Controle</t>
  </si>
  <si>
    <t>PRP-000103</t>
  </si>
  <si>
    <t>Inschrijving Werktuigbouwkundige installaties</t>
  </si>
  <si>
    <t>Weeskinderendijk 175</t>
  </si>
  <si>
    <t>Vloerverwarmingsinstallatie</t>
  </si>
  <si>
    <r>
      <t xml:space="preserve">Behoort bij het Beschrijvend document, kenmerk </t>
    </r>
    <r>
      <rPr>
        <b/>
        <sz val="10"/>
        <rFont val="Arial"/>
        <family val="2"/>
      </rPr>
      <t>250061SGD</t>
    </r>
    <r>
      <rPr>
        <sz val="10"/>
        <rFont val="Arial"/>
        <family val="2"/>
      </rPr>
      <t>, voor de aanbesteding             "Onderhoud Werktuigbouwkundige installaties"</t>
    </r>
  </si>
  <si>
    <t>Totaal generaal blad</t>
  </si>
  <si>
    <t>Calculatieschema Correctief Onderhoud en Planmatige werkzaamheden</t>
  </si>
  <si>
    <t>1. All-in uur tarieven – Correctief Onderhoud</t>
  </si>
  <si>
    <t>3. Offertes Toeslagen – Correctief en Planmatig Onderhoud</t>
  </si>
  <si>
    <t>Prijzenblad Totaal Preventief Onderhoud 'Werktuigbouwkundige installaties'</t>
  </si>
  <si>
    <t>Prijzenblad Assets Preventief onderhoud en Keuringen 'Werktuigbouwkundige installaties'</t>
  </si>
  <si>
    <t>¹ Het preventieve onderhoud aan de assets dient uitgevoerd te worden volgens; Bijlage C - PVE Werktuigbouwkundig Onderhoud.</t>
  </si>
  <si>
    <t>Prijzenblad Totaal Preventief Onderhoud 'Blusmiddelen'</t>
  </si>
  <si>
    <t>Prijzenblad Assets Preventief Onderhoud en Keuringen 'Blusmiddelen'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</si>
</sst>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 [$€-2]\ * #,##0.00_ ;_ [$€-2]\ * \-#,##0.00_ ;_ [$€-2]\ * &quot;-&quot;??_ ;_ @_ "/>
  </numFmts>
  <fonts count="3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b/>
      <sz val="10"/>
      <color theme="1"/>
      <name val="Arial"/>
      <family val="2"/>
    </font>
    <font>
      <i/>
      <sz val="10"/>
      <color theme="1"/>
      <name val="Arial"/>
      <family val="2"/>
    </font>
    <font>
      <sz val="10"/>
      <name val="Arial"/>
      <family val="2"/>
    </font>
    <font>
      <b/>
      <sz val="10"/>
      <name val="Arial"/>
      <family val="2"/>
    </font>
    <font>
      <b/>
      <sz val="12"/>
      <name val="Arial"/>
      <family val="2"/>
    </font>
    <font>
      <b/>
      <sz val="12"/>
      <color theme="1"/>
      <name val="Arial"/>
      <family val="2"/>
    </font>
    <font>
      <b/>
      <i/>
      <sz val="10"/>
      <color theme="1"/>
      <name val="Arial"/>
      <family val="2"/>
    </font>
    <font>
      <b/>
      <sz val="10"/>
      <color theme="0"/>
      <name val="Arial"/>
      <family val="2"/>
    </font>
    <font>
      <sz val="10"/>
      <name val="Arial"/>
      <family val="2"/>
    </font>
    <font>
      <b/>
      <sz val="9"/>
      <color indexed="81"/>
      <name val="Tahoma"/>
      <family val="2"/>
    </font>
    <font>
      <sz val="9"/>
      <color indexed="81"/>
      <name val="Tahoma"/>
      <family val="2"/>
    </font>
    <font>
      <b/>
      <sz val="11"/>
      <color theme="0"/>
      <name val="Calibri"/>
      <family val="2"/>
    </font>
    <font>
      <b/>
      <sz val="11"/>
      <name val="Calibri"/>
      <family val="2"/>
    </font>
    <font>
      <sz val="11"/>
      <color theme="0"/>
      <name val="Calibri"/>
      <family val="2"/>
    </font>
    <font>
      <sz val="10"/>
      <color theme="1"/>
      <name val="Calibri"/>
      <family val="2"/>
      <scheme val="minor"/>
    </font>
    <font>
      <sz val="10"/>
      <color indexed="8"/>
      <name val="Arial"/>
      <family val="2"/>
    </font>
    <font>
      <b/>
      <sz val="10"/>
      <color indexed="8"/>
      <name val="Arial"/>
      <family val="2"/>
    </font>
    <font>
      <sz val="10"/>
      <color theme="0"/>
      <name val="Arial"/>
      <family val="2"/>
    </font>
    <font>
      <sz val="8"/>
      <name val="Calibri"/>
      <family val="2"/>
      <scheme val="minor"/>
    </font>
    <font>
      <sz val="10"/>
      <color theme="1"/>
      <name val="Arial"/>
    </font>
  </fonts>
  <fills count="4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3999755851924192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2"/>
        <bgColor indexed="64"/>
      </patternFill>
    </fill>
    <fill>
      <patternFill patternType="solid">
        <fgColor theme="2" tint="-0.749992370372631"/>
        <bgColor indexed="64"/>
      </patternFill>
    </fill>
    <fill>
      <patternFill patternType="solid">
        <fgColor rgb="FFFF0000"/>
        <bgColor indexed="64"/>
      </patternFill>
    </fill>
    <fill>
      <patternFill patternType="solid">
        <fgColor theme="0" tint="-0.34998626667073579"/>
        <bgColor indexed="64"/>
      </patternFill>
    </fill>
    <fill>
      <patternFill patternType="solid">
        <fgColor theme="5" tint="-0.249977111117893"/>
        <bgColor indexed="64"/>
      </patternFill>
    </fill>
    <fill>
      <patternFill patternType="solid">
        <fgColor theme="9" tint="0.59999389629810485"/>
        <bgColor indexed="64"/>
      </patternFill>
    </fill>
    <fill>
      <patternFill patternType="solid">
        <fgColor theme="6" tint="0.59999389629810485"/>
        <bgColor theme="6" tint="0.59999389629810485"/>
      </patternFill>
    </fill>
    <fill>
      <patternFill patternType="solid">
        <fgColor theme="6" tint="0.79998168889431442"/>
        <bgColor theme="6" tint="0.79998168889431442"/>
      </patternFill>
    </fill>
    <fill>
      <patternFill patternType="solid">
        <fgColor theme="0"/>
        <bgColor indexed="64"/>
      </patternFill>
    </fill>
    <fill>
      <patternFill patternType="solid">
        <fgColor rgb="FFFFFF00"/>
        <bgColor indexed="64"/>
      </patternFill>
    </fill>
    <fill>
      <patternFill patternType="solid">
        <fgColor theme="8" tint="0.39997558519241921"/>
        <bgColor indexed="64"/>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indexed="64"/>
      </bottom>
      <diagonal/>
    </border>
    <border>
      <left style="thin">
        <color indexed="64"/>
      </left>
      <right/>
      <top/>
      <bottom/>
      <diagonal/>
    </border>
    <border>
      <left/>
      <right style="thin">
        <color indexed="64"/>
      </right>
      <top/>
      <bottom/>
      <diagonal/>
    </border>
    <border>
      <left style="thin">
        <color indexed="64"/>
      </left>
      <right/>
      <top/>
      <bottom style="double">
        <color indexed="64"/>
      </bottom>
      <diagonal/>
    </border>
    <border>
      <left/>
      <right style="thin">
        <color indexed="64"/>
      </right>
      <top/>
      <bottom style="double">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style="thin">
        <color indexed="64"/>
      </top>
      <bottom style="thin">
        <color indexed="64"/>
      </bottom>
      <diagonal/>
    </border>
    <border>
      <left style="thin">
        <color auto="1"/>
      </left>
      <right style="thin">
        <color auto="1"/>
      </right>
      <top/>
      <bottom style="thin">
        <color auto="1"/>
      </bottom>
      <diagonal/>
    </border>
    <border>
      <left style="thin">
        <color auto="1"/>
      </left>
      <right/>
      <top style="thin">
        <color indexed="64"/>
      </top>
      <bottom style="thin">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top/>
      <bottom style="thin">
        <color indexed="64"/>
      </bottom>
      <diagonal/>
    </border>
    <border>
      <left style="thin">
        <color theme="0"/>
      </left>
      <right style="thin">
        <color theme="0"/>
      </right>
      <top style="thin">
        <color theme="0"/>
      </top>
      <bottom style="thin">
        <color theme="0"/>
      </bottom>
      <diagonal/>
    </border>
    <border>
      <left style="thin">
        <color auto="1"/>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21" fillId="0" borderId="0"/>
    <xf numFmtId="0" fontId="27" fillId="0" borderId="0"/>
    <xf numFmtId="0" fontId="21" fillId="0" borderId="0"/>
  </cellStyleXfs>
  <cellXfs count="137">
    <xf numFmtId="0" fontId="0" fillId="0" borderId="0" xfId="0"/>
    <xf numFmtId="0" fontId="18" fillId="0" borderId="0" xfId="0" applyFont="1"/>
    <xf numFmtId="0" fontId="18" fillId="0" borderId="0" xfId="0" applyFont="1" applyAlignment="1">
      <alignment horizontal="center"/>
    </xf>
    <xf numFmtId="0" fontId="18" fillId="0" borderId="0" xfId="0" applyFont="1" applyAlignment="1">
      <alignment wrapText="1"/>
    </xf>
    <xf numFmtId="0" fontId="18" fillId="0" borderId="0" xfId="0" applyFont="1" applyAlignment="1">
      <alignment horizontal="left"/>
    </xf>
    <xf numFmtId="0" fontId="20" fillId="0" borderId="0" xfId="0" applyFont="1" applyAlignment="1">
      <alignment horizontal="left"/>
    </xf>
    <xf numFmtId="0" fontId="21" fillId="0" borderId="0" xfId="0" applyFont="1"/>
    <xf numFmtId="0" fontId="22"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vertical="top" wrapText="1"/>
    </xf>
    <xf numFmtId="0" fontId="18" fillId="0" borderId="0" xfId="0" applyFont="1" applyAlignment="1">
      <alignment vertical="top" wrapText="1"/>
    </xf>
    <xf numFmtId="0" fontId="19" fillId="35" borderId="20" xfId="0" applyFont="1" applyFill="1" applyBorder="1" applyAlignment="1">
      <alignment wrapText="1"/>
    </xf>
    <xf numFmtId="0" fontId="18" fillId="0" borderId="20" xfId="0" applyFont="1" applyBorder="1" applyAlignment="1">
      <alignment vertical="center"/>
    </xf>
    <xf numFmtId="0" fontId="18" fillId="0" borderId="20" xfId="0" applyFont="1" applyBorder="1" applyAlignment="1">
      <alignment vertical="top" wrapText="1"/>
    </xf>
    <xf numFmtId="0" fontId="19" fillId="0" borderId="0" xfId="0" applyFont="1" applyAlignment="1">
      <alignment horizontal="left"/>
    </xf>
    <xf numFmtId="44" fontId="18" fillId="0" borderId="20" xfId="0" applyNumberFormat="1" applyFont="1" applyBorder="1"/>
    <xf numFmtId="0" fontId="18" fillId="0" borderId="20" xfId="0" applyFont="1" applyBorder="1"/>
    <xf numFmtId="0" fontId="19" fillId="35" borderId="20" xfId="0" applyFont="1" applyFill="1" applyBorder="1" applyAlignment="1">
      <alignment horizontal="center" wrapText="1"/>
    </xf>
    <xf numFmtId="44" fontId="18" fillId="0" borderId="0" xfId="0" applyNumberFormat="1" applyFont="1"/>
    <xf numFmtId="0" fontId="18" fillId="0" borderId="10" xfId="0" applyFont="1" applyBorder="1" applyAlignment="1">
      <alignment vertical="top" wrapText="1"/>
    </xf>
    <xf numFmtId="0" fontId="18" fillId="0" borderId="10" xfId="0" applyFont="1" applyBorder="1"/>
    <xf numFmtId="44" fontId="19" fillId="34" borderId="20" xfId="42" applyFont="1" applyFill="1" applyBorder="1" applyAlignment="1">
      <alignment wrapText="1"/>
    </xf>
    <xf numFmtId="0" fontId="19" fillId="0" borderId="0" xfId="0" applyFont="1"/>
    <xf numFmtId="0" fontId="20" fillId="0" borderId="0" xfId="0" applyFont="1"/>
    <xf numFmtId="0" fontId="24" fillId="0" borderId="0" xfId="0" applyFont="1"/>
    <xf numFmtId="0" fontId="22" fillId="33" borderId="14" xfId="0" applyFont="1" applyFill="1" applyBorder="1" applyAlignment="1">
      <alignment horizontal="left" vertical="top"/>
    </xf>
    <xf numFmtId="0" fontId="21" fillId="0" borderId="26" xfId="0" applyFont="1" applyBorder="1" applyAlignment="1">
      <alignment horizontal="left" vertical="top"/>
    </xf>
    <xf numFmtId="0" fontId="21" fillId="0" borderId="0" xfId="0" applyFont="1" applyAlignment="1">
      <alignment horizontal="center" vertical="center"/>
    </xf>
    <xf numFmtId="0" fontId="21" fillId="0" borderId="23" xfId="0" applyFont="1" applyBorder="1" applyAlignment="1">
      <alignment horizontal="center" vertical="center"/>
    </xf>
    <xf numFmtId="0" fontId="22" fillId="0" borderId="24" xfId="0" applyFont="1" applyBorder="1" applyAlignment="1">
      <alignment horizontal="center" vertical="center"/>
    </xf>
    <xf numFmtId="44" fontId="22" fillId="0" borderId="25" xfId="0" applyNumberFormat="1" applyFont="1" applyBorder="1" applyAlignment="1">
      <alignment horizontal="center" vertical="center"/>
    </xf>
    <xf numFmtId="0" fontId="22" fillId="0" borderId="25" xfId="0" applyFont="1" applyBorder="1" applyAlignment="1">
      <alignment horizontal="left" vertical="center"/>
    </xf>
    <xf numFmtId="0" fontId="26" fillId="37" borderId="20" xfId="0" applyFont="1" applyFill="1" applyBorder="1" applyAlignment="1">
      <alignment wrapText="1"/>
    </xf>
    <xf numFmtId="0" fontId="21" fillId="0" borderId="20" xfId="0" applyFont="1" applyBorder="1" applyAlignment="1">
      <alignment horizontal="left" vertical="top"/>
    </xf>
    <xf numFmtId="44" fontId="21" fillId="0" borderId="0" xfId="0" applyNumberFormat="1" applyFont="1" applyAlignment="1">
      <alignment horizontal="left" vertical="top"/>
    </xf>
    <xf numFmtId="0" fontId="19" fillId="34" borderId="19" xfId="0" applyFont="1" applyFill="1" applyBorder="1" applyAlignment="1">
      <alignment wrapText="1"/>
    </xf>
    <xf numFmtId="0" fontId="21" fillId="0" borderId="20" xfId="0" applyFont="1" applyBorder="1" applyAlignment="1">
      <alignment vertical="center"/>
    </xf>
    <xf numFmtId="0" fontId="24" fillId="0" borderId="0" xfId="0" applyFont="1" applyAlignment="1">
      <alignment horizontal="left"/>
    </xf>
    <xf numFmtId="0" fontId="19" fillId="0" borderId="0" xfId="0" applyFont="1" applyAlignment="1">
      <alignment vertical="top" wrapText="1"/>
    </xf>
    <xf numFmtId="0" fontId="30" fillId="34" borderId="20" xfId="44" applyFont="1" applyFill="1" applyBorder="1"/>
    <xf numFmtId="0" fontId="30" fillId="40" borderId="20" xfId="44" applyFont="1" applyFill="1" applyBorder="1"/>
    <xf numFmtId="0" fontId="21" fillId="0" borderId="20" xfId="44" applyBorder="1"/>
    <xf numFmtId="44" fontId="21" fillId="0" borderId="20" xfId="44" applyNumberFormat="1" applyBorder="1"/>
    <xf numFmtId="0" fontId="31" fillId="34" borderId="20" xfId="44" applyFont="1" applyFill="1" applyBorder="1" applyAlignment="1">
      <alignment horizontal="right"/>
    </xf>
    <xf numFmtId="0" fontId="21" fillId="34" borderId="20" xfId="44" applyFill="1" applyBorder="1"/>
    <xf numFmtId="44" fontId="32" fillId="38" borderId="20" xfId="44" applyNumberFormat="1" applyFont="1" applyFill="1" applyBorder="1"/>
    <xf numFmtId="14" fontId="21" fillId="0" borderId="20" xfId="44" applyNumberFormat="1" applyBorder="1"/>
    <xf numFmtId="0" fontId="21" fillId="0" borderId="20" xfId="44" applyBorder="1" applyAlignment="1">
      <alignment horizontal="left"/>
    </xf>
    <xf numFmtId="0" fontId="21" fillId="34" borderId="20" xfId="44" applyFill="1" applyBorder="1" applyAlignment="1">
      <alignment horizontal="left"/>
    </xf>
    <xf numFmtId="0" fontId="0" fillId="0" borderId="20" xfId="0" applyBorder="1"/>
    <xf numFmtId="0" fontId="21" fillId="35" borderId="20" xfId="44" applyFill="1" applyBorder="1"/>
    <xf numFmtId="44" fontId="21" fillId="34" borderId="12" xfId="0" applyNumberFormat="1" applyFont="1" applyFill="1" applyBorder="1" applyAlignment="1">
      <alignment horizontal="left" vertical="top"/>
    </xf>
    <xf numFmtId="44" fontId="21" fillId="35" borderId="12" xfId="0" applyNumberFormat="1" applyFont="1" applyFill="1" applyBorder="1" applyAlignment="1">
      <alignment horizontal="left" vertical="top"/>
    </xf>
    <xf numFmtId="0" fontId="33" fillId="0" borderId="0" xfId="0" applyFont="1"/>
    <xf numFmtId="0" fontId="33" fillId="0" borderId="0" xfId="0" applyFont="1" applyAlignment="1">
      <alignment wrapText="1"/>
    </xf>
    <xf numFmtId="0" fontId="33" fillId="0" borderId="27" xfId="0" applyFont="1" applyBorder="1" applyAlignment="1">
      <alignment vertical="top"/>
    </xf>
    <xf numFmtId="0" fontId="26" fillId="38" borderId="20" xfId="0" applyFont="1" applyFill="1" applyBorder="1" applyAlignment="1">
      <alignment vertical="top"/>
    </xf>
    <xf numFmtId="0" fontId="22" fillId="34" borderId="20" xfId="44" applyFont="1" applyFill="1" applyBorder="1" applyAlignment="1">
      <alignment horizontal="right"/>
    </xf>
    <xf numFmtId="44" fontId="36" fillId="38" borderId="20" xfId="44" applyNumberFormat="1" applyFont="1" applyFill="1" applyBorder="1"/>
    <xf numFmtId="0" fontId="22" fillId="39" borderId="19" xfId="0" applyFont="1" applyFill="1" applyBorder="1" applyAlignment="1">
      <alignment horizontal="left" vertical="top"/>
    </xf>
    <xf numFmtId="0" fontId="18" fillId="0" borderId="20" xfId="44" applyFont="1" applyBorder="1" applyAlignment="1">
      <alignment horizontal="left"/>
    </xf>
    <xf numFmtId="0" fontId="26" fillId="38" borderId="20" xfId="0" applyFont="1" applyFill="1" applyBorder="1" applyAlignment="1">
      <alignment horizontal="right" vertical="top"/>
    </xf>
    <xf numFmtId="0" fontId="22" fillId="0" borderId="0" xfId="0" applyFont="1" applyAlignment="1">
      <alignment wrapText="1"/>
    </xf>
    <xf numFmtId="44" fontId="26" fillId="38" borderId="20" xfId="0" applyNumberFormat="1" applyFont="1" applyFill="1" applyBorder="1" applyAlignment="1">
      <alignment horizontal="center" vertical="top"/>
    </xf>
    <xf numFmtId="0" fontId="18" fillId="44" borderId="0" xfId="0" applyFont="1" applyFill="1"/>
    <xf numFmtId="0" fontId="18" fillId="42" borderId="20" xfId="0" applyFont="1" applyFill="1" applyBorder="1"/>
    <xf numFmtId="0" fontId="18" fillId="42" borderId="20" xfId="44" applyFont="1" applyFill="1" applyBorder="1" applyAlignment="1">
      <alignment horizontal="left"/>
    </xf>
    <xf numFmtId="0" fontId="18" fillId="43" borderId="20" xfId="0" applyFont="1" applyFill="1" applyBorder="1"/>
    <xf numFmtId="0" fontId="18" fillId="43" borderId="20" xfId="44" applyFont="1" applyFill="1" applyBorder="1" applyAlignment="1">
      <alignment horizontal="left"/>
    </xf>
    <xf numFmtId="0" fontId="22" fillId="39" borderId="20" xfId="0" applyFont="1" applyFill="1" applyBorder="1" applyAlignment="1">
      <alignment horizontal="left" vertical="top" wrapText="1"/>
    </xf>
    <xf numFmtId="0" fontId="22" fillId="39" borderId="20" xfId="0" applyFont="1" applyFill="1" applyBorder="1" applyAlignment="1">
      <alignment horizontal="center" vertical="top"/>
    </xf>
    <xf numFmtId="0" fontId="22" fillId="39" borderId="20" xfId="0" applyFont="1" applyFill="1" applyBorder="1" applyAlignment="1">
      <alignment horizontal="left" vertical="top"/>
    </xf>
    <xf numFmtId="0" fontId="22" fillId="39" borderId="22" xfId="0" applyFont="1" applyFill="1" applyBorder="1" applyAlignment="1">
      <alignment horizontal="left" vertical="top" wrapText="1"/>
    </xf>
    <xf numFmtId="0" fontId="35" fillId="34" borderId="20" xfId="44" applyFont="1" applyFill="1" applyBorder="1" applyAlignment="1">
      <alignment horizontal="right" vertical="top"/>
    </xf>
    <xf numFmtId="0" fontId="34" fillId="34" borderId="20" xfId="44" applyFont="1" applyFill="1" applyBorder="1" applyAlignment="1">
      <alignment horizontal="left" vertical="top"/>
    </xf>
    <xf numFmtId="0" fontId="34" fillId="34" borderId="20" xfId="44" applyFont="1" applyFill="1" applyBorder="1" applyAlignment="1">
      <alignment horizontal="center" vertical="top"/>
    </xf>
    <xf numFmtId="44" fontId="36" fillId="38" borderId="20" xfId="42" applyFont="1" applyFill="1" applyBorder="1" applyAlignment="1">
      <alignment vertical="top"/>
    </xf>
    <xf numFmtId="0" fontId="22" fillId="39" borderId="19" xfId="0" applyFont="1" applyFill="1" applyBorder="1" applyAlignment="1">
      <alignment horizontal="left" vertical="top" wrapText="1"/>
    </xf>
    <xf numFmtId="44" fontId="36" fillId="38" borderId="0" xfId="42" applyFont="1" applyFill="1" applyBorder="1" applyAlignment="1">
      <alignment vertical="top"/>
    </xf>
    <xf numFmtId="0" fontId="38" fillId="42" borderId="20" xfId="44" applyFont="1" applyFill="1" applyBorder="1" applyAlignment="1">
      <alignment horizontal="left"/>
    </xf>
    <xf numFmtId="0" fontId="38" fillId="43" borderId="20" xfId="44" applyFont="1" applyFill="1" applyBorder="1" applyAlignment="1">
      <alignment horizontal="left"/>
    </xf>
    <xf numFmtId="0" fontId="18" fillId="45" borderId="17" xfId="0" applyFont="1" applyFill="1" applyBorder="1" applyProtection="1">
      <protection locked="0"/>
    </xf>
    <xf numFmtId="0" fontId="18" fillId="45" borderId="22" xfId="0" applyFont="1" applyFill="1" applyBorder="1" applyProtection="1">
      <protection locked="0"/>
    </xf>
    <xf numFmtId="0" fontId="18" fillId="45" borderId="20" xfId="0" applyFont="1" applyFill="1" applyBorder="1" applyProtection="1">
      <protection locked="0"/>
    </xf>
    <xf numFmtId="44" fontId="18" fillId="45" borderId="20" xfId="42" applyFont="1" applyFill="1" applyBorder="1" applyProtection="1">
      <protection locked="0"/>
    </xf>
    <xf numFmtId="10" fontId="18" fillId="45" borderId="20" xfId="42" applyNumberFormat="1" applyFont="1" applyFill="1" applyBorder="1" applyProtection="1">
      <protection locked="0"/>
    </xf>
    <xf numFmtId="44" fontId="21" fillId="0" borderId="20" xfId="0" applyNumberFormat="1" applyFont="1" applyBorder="1"/>
    <xf numFmtId="0" fontId="23" fillId="0" borderId="0" xfId="0" applyFont="1" applyAlignment="1">
      <alignment vertical="center"/>
    </xf>
    <xf numFmtId="0" fontId="22" fillId="39" borderId="29" xfId="0" applyFont="1" applyFill="1" applyBorder="1" applyAlignment="1">
      <alignment horizontal="left" vertical="top"/>
    </xf>
    <xf numFmtId="0" fontId="22" fillId="39" borderId="21" xfId="0" applyFont="1" applyFill="1" applyBorder="1" applyAlignment="1">
      <alignment horizontal="left" vertical="top"/>
    </xf>
    <xf numFmtId="0" fontId="22" fillId="39" borderId="28" xfId="0" applyFont="1" applyFill="1" applyBorder="1" applyAlignment="1">
      <alignment horizontal="left" vertical="top" wrapText="1"/>
    </xf>
    <xf numFmtId="0" fontId="18" fillId="0" borderId="17" xfId="44" applyFont="1" applyBorder="1" applyAlignment="1">
      <alignment horizontal="left"/>
    </xf>
    <xf numFmtId="44" fontId="18" fillId="41" borderId="22" xfId="42" applyFont="1" applyFill="1" applyBorder="1"/>
    <xf numFmtId="0" fontId="34" fillId="36" borderId="20" xfId="44" applyFont="1" applyFill="1" applyBorder="1" applyAlignment="1">
      <alignment horizontal="left" vertical="top"/>
    </xf>
    <xf numFmtId="0" fontId="18" fillId="0" borderId="30" xfId="44" applyFont="1" applyBorder="1" applyAlignment="1">
      <alignment horizontal="left"/>
    </xf>
    <xf numFmtId="0" fontId="18" fillId="0" borderId="19" xfId="44" applyFont="1" applyBorder="1" applyAlignment="1">
      <alignment horizontal="left"/>
    </xf>
    <xf numFmtId="44" fontId="18" fillId="41" borderId="16" xfId="42" applyFont="1" applyFill="1" applyBorder="1"/>
    <xf numFmtId="0" fontId="21" fillId="0" borderId="0" xfId="0" applyFont="1" applyAlignment="1">
      <alignment horizontal="left" vertical="top" wrapText="1"/>
    </xf>
    <xf numFmtId="44" fontId="18" fillId="45" borderId="20" xfId="0" applyNumberFormat="1" applyFont="1" applyFill="1" applyBorder="1" applyAlignment="1" applyProtection="1">
      <alignment vertical="top"/>
      <protection locked="0"/>
    </xf>
    <xf numFmtId="44" fontId="36" fillId="38" borderId="20" xfId="0" applyNumberFormat="1" applyFont="1" applyFill="1" applyBorder="1" applyAlignment="1" applyProtection="1">
      <alignment vertical="top"/>
      <protection locked="0"/>
    </xf>
    <xf numFmtId="164" fontId="21" fillId="45" borderId="20" xfId="42" applyNumberFormat="1" applyFont="1" applyFill="1" applyBorder="1" applyProtection="1">
      <protection locked="0"/>
    </xf>
    <xf numFmtId="44" fontId="36" fillId="38" borderId="20" xfId="44" applyNumberFormat="1" applyFont="1" applyFill="1" applyBorder="1" applyProtection="1">
      <protection locked="0"/>
    </xf>
    <xf numFmtId="0" fontId="23" fillId="0" borderId="0" xfId="0" applyFont="1" applyAlignment="1">
      <alignment horizontal="left" vertical="center"/>
    </xf>
    <xf numFmtId="0" fontId="20" fillId="0" borderId="0" xfId="0" applyFont="1" applyAlignment="1">
      <alignment horizontal="left"/>
    </xf>
    <xf numFmtId="0" fontId="21" fillId="0" borderId="0" xfId="0" applyFont="1" applyAlignment="1">
      <alignment horizontal="left" vertical="top" wrapText="1"/>
    </xf>
    <xf numFmtId="0" fontId="21" fillId="45" borderId="20" xfId="0" applyFont="1" applyFill="1" applyBorder="1" applyAlignment="1" applyProtection="1">
      <alignment horizontal="center" vertical="top"/>
      <protection locked="0"/>
    </xf>
    <xf numFmtId="0" fontId="22" fillId="33" borderId="16" xfId="0" applyFont="1" applyFill="1" applyBorder="1" applyAlignment="1">
      <alignment horizontal="center" vertical="top"/>
    </xf>
    <xf numFmtId="0" fontId="22" fillId="33" borderId="15" xfId="0" applyFont="1" applyFill="1" applyBorder="1" applyAlignment="1">
      <alignment horizontal="center" vertical="top"/>
    </xf>
    <xf numFmtId="0" fontId="22" fillId="33" borderId="13" xfId="0" applyFont="1" applyFill="1" applyBorder="1" applyAlignment="1">
      <alignment horizontal="left" vertical="top"/>
    </xf>
    <xf numFmtId="0" fontId="22" fillId="33" borderId="10" xfId="0" applyFont="1" applyFill="1" applyBorder="1" applyAlignment="1">
      <alignment horizontal="left" vertical="top"/>
    </xf>
    <xf numFmtId="0" fontId="21" fillId="35" borderId="11" xfId="0" applyFont="1" applyFill="1" applyBorder="1" applyAlignment="1">
      <alignment horizontal="left" vertical="top"/>
    </xf>
    <xf numFmtId="0" fontId="21" fillId="35" borderId="0" xfId="0" applyFont="1" applyFill="1" applyAlignment="1">
      <alignment horizontal="left" vertical="top"/>
    </xf>
    <xf numFmtId="0" fontId="21" fillId="34" borderId="11" xfId="0" applyFont="1" applyFill="1" applyBorder="1" applyAlignment="1">
      <alignment horizontal="left" vertical="top"/>
    </xf>
    <xf numFmtId="0" fontId="21" fillId="34" borderId="0" xfId="0" applyFont="1" applyFill="1" applyAlignment="1">
      <alignment horizontal="left" vertical="top"/>
    </xf>
    <xf numFmtId="0" fontId="21" fillId="0" borderId="0" xfId="0" applyFont="1" applyAlignment="1">
      <alignment horizontal="left" vertical="top"/>
    </xf>
    <xf numFmtId="0" fontId="19" fillId="34" borderId="19" xfId="0" applyFont="1" applyFill="1" applyBorder="1" applyAlignment="1">
      <alignment horizontal="center" wrapText="1"/>
    </xf>
    <xf numFmtId="0" fontId="19" fillId="34" borderId="21" xfId="0" applyFont="1" applyFill="1" applyBorder="1" applyAlignment="1">
      <alignment horizontal="center" wrapText="1"/>
    </xf>
    <xf numFmtId="0" fontId="24" fillId="0" borderId="0" xfId="0" applyFont="1" applyAlignment="1">
      <alignment horizontal="left"/>
    </xf>
    <xf numFmtId="0" fontId="25" fillId="34" borderId="22" xfId="0" applyFont="1" applyFill="1" applyBorder="1" applyAlignment="1">
      <alignment horizontal="right" wrapText="1"/>
    </xf>
    <xf numFmtId="0" fontId="25" fillId="34" borderId="18" xfId="0" applyFont="1" applyFill="1" applyBorder="1" applyAlignment="1">
      <alignment horizontal="right" wrapText="1"/>
    </xf>
    <xf numFmtId="0" fontId="25" fillId="34" borderId="17" xfId="0" applyFont="1" applyFill="1" applyBorder="1" applyAlignment="1">
      <alignment horizontal="right" wrapText="1"/>
    </xf>
    <xf numFmtId="0" fontId="19" fillId="34" borderId="22" xfId="0" applyFont="1" applyFill="1" applyBorder="1" applyAlignment="1">
      <alignment horizontal="center" wrapText="1"/>
    </xf>
    <xf numFmtId="0" fontId="19" fillId="34" borderId="18" xfId="0" applyFont="1" applyFill="1" applyBorder="1" applyAlignment="1">
      <alignment horizontal="center" wrapText="1"/>
    </xf>
    <xf numFmtId="0" fontId="19" fillId="34" borderId="17" xfId="0" applyFont="1" applyFill="1" applyBorder="1" applyAlignment="1">
      <alignment horizontal="center" wrapText="1"/>
    </xf>
    <xf numFmtId="0" fontId="26" fillId="37" borderId="11" xfId="0" applyFont="1" applyFill="1" applyBorder="1" applyAlignment="1">
      <alignment horizontal="left" wrapText="1"/>
    </xf>
    <xf numFmtId="0" fontId="26" fillId="37" borderId="0" xfId="0" applyFont="1" applyFill="1" applyAlignment="1">
      <alignment horizontal="left" wrapText="1"/>
    </xf>
    <xf numFmtId="0" fontId="18" fillId="0" borderId="0" xfId="0" applyFont="1" applyAlignment="1">
      <alignment horizontal="left"/>
    </xf>
    <xf numFmtId="0" fontId="18" fillId="45" borderId="22" xfId="0" applyFont="1" applyFill="1" applyBorder="1" applyAlignment="1" applyProtection="1">
      <alignment horizontal="left"/>
      <protection locked="0"/>
    </xf>
    <xf numFmtId="0" fontId="18" fillId="45" borderId="17" xfId="0" applyFont="1" applyFill="1" applyBorder="1" applyAlignment="1" applyProtection="1">
      <alignment horizontal="left"/>
      <protection locked="0"/>
    </xf>
    <xf numFmtId="0" fontId="18" fillId="0" borderId="26" xfId="0" applyFont="1" applyBorder="1" applyAlignment="1">
      <alignment horizontal="center"/>
    </xf>
    <xf numFmtId="0" fontId="18" fillId="0" borderId="22" xfId="0" applyFont="1" applyBorder="1" applyAlignment="1">
      <alignment horizontal="left"/>
    </xf>
    <xf numFmtId="0" fontId="18" fillId="0" borderId="17" xfId="0" applyFont="1" applyBorder="1" applyAlignment="1">
      <alignment horizontal="left"/>
    </xf>
    <xf numFmtId="0" fontId="18" fillId="45" borderId="22" xfId="0" applyFont="1" applyFill="1" applyBorder="1" applyAlignment="1" applyProtection="1">
      <alignment horizontal="center"/>
      <protection locked="0"/>
    </xf>
    <xf numFmtId="0" fontId="18" fillId="45" borderId="17" xfId="0" applyFont="1" applyFill="1" applyBorder="1" applyAlignment="1" applyProtection="1">
      <alignment horizontal="center"/>
      <protection locked="0"/>
    </xf>
    <xf numFmtId="0" fontId="18" fillId="0" borderId="22" xfId="0" applyFont="1" applyBorder="1"/>
    <xf numFmtId="0" fontId="18" fillId="0" borderId="18" xfId="0" applyFont="1" applyBorder="1"/>
    <xf numFmtId="44" fontId="18" fillId="46" borderId="20" xfId="42" applyFont="1" applyFill="1" applyBorder="1"/>
  </cellXfs>
  <cellStyles count="47">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erekening" xfId="11" builtinId="22" customBuiltin="1"/>
    <cellStyle name="Controlecel" xfId="13" builtinId="23" customBuiltin="1"/>
    <cellStyle name="Gekoppelde cel" xfId="12" builtinId="24" customBuiltin="1"/>
    <cellStyle name="Goed" xfId="6" builtinId="26" customBuiltin="1"/>
    <cellStyle name="Invoer" xfId="9" builtinId="20" customBuiltin="1"/>
    <cellStyle name="Kop 1" xfId="2" builtinId="16" customBuiltin="1"/>
    <cellStyle name="Kop 2" xfId="3" builtinId="17" customBuiltin="1"/>
    <cellStyle name="Kop 3" xfId="4" builtinId="18" customBuiltin="1"/>
    <cellStyle name="Kop 4" xfId="5" builtinId="19" customBuiltin="1"/>
    <cellStyle name="Neutraal" xfId="8" builtinId="28" customBuiltin="1"/>
    <cellStyle name="Notitie" xfId="15" builtinId="10" customBuiltin="1"/>
    <cellStyle name="Ongeldig" xfId="7" builtinId="27" customBuiltin="1"/>
    <cellStyle name="Standaard" xfId="0" builtinId="0"/>
    <cellStyle name="Standaard 2" xfId="45" xr:uid="{5D9E3613-729D-4ABA-85E6-5FD4F219DD54}"/>
    <cellStyle name="Standaard 2 2" xfId="44" xr:uid="{5879EA66-63D7-4D66-BC69-BF8567088B91}"/>
    <cellStyle name="Standaard 2 2 17" xfId="46" xr:uid="{7010FBAA-C3B4-4649-A9CC-7280F84CFF66}"/>
    <cellStyle name="Titel" xfId="1" builtinId="15" customBuiltin="1"/>
    <cellStyle name="Totaal" xfId="17" builtinId="25" customBuiltin="1"/>
    <cellStyle name="Uitvoer" xfId="10" builtinId="21" customBuiltin="1"/>
    <cellStyle name="Valuta" xfId="42" builtinId="4"/>
    <cellStyle name="Valuta 2" xfId="43" xr:uid="{CCBC1993-04C2-43EC-812E-CFA14B6B1EB7}"/>
    <cellStyle name="Verklarende tekst" xfId="16" builtinId="53" customBuiltin="1"/>
    <cellStyle name="Waarschuwingstekst" xfId="14" builtinId="11" customBuiltin="1"/>
  </cellStyles>
  <dxfs count="17">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8" tint="0.3999755851924192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alignment horizontal="left" vertical="bottom" textRotation="0" wrapText="0" indent="0" justifyLastLine="0" shrinkToFit="0" readingOrder="0"/>
      <border diagonalUp="0" diagonalDown="0">
        <left style="thin">
          <color auto="1"/>
        </left>
        <right style="thin">
          <color auto="1"/>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alignment horizontal="left" vertical="bottom" textRotation="0" wrapText="0" indent="0" justifyLastLine="0" shrinkToFit="0" readingOrder="0"/>
      <border diagonalUp="0" diagonalDown="0">
        <left style="thin">
          <color auto="1"/>
        </left>
        <right style="thin">
          <color auto="1"/>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dxf>
    <dxf>
      <font>
        <b/>
        <i val="0"/>
        <strike val="0"/>
        <condense val="0"/>
        <extend val="0"/>
        <outline val="0"/>
        <shadow val="0"/>
        <u val="none"/>
        <vertAlign val="baseline"/>
        <sz val="10"/>
        <color theme="0"/>
        <name val="Arial"/>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9" tint="0.59999389629810485"/>
        </patternFill>
      </fill>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numFmt numFmtId="0" formatCode="General"/>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dxf>
    <dxf>
      <border>
        <bottom style="thin">
          <color indexed="64"/>
        </bottom>
      </border>
    </dxf>
    <dxf>
      <font>
        <b/>
        <i val="0"/>
        <strike val="0"/>
        <condense val="0"/>
        <extend val="0"/>
        <outline val="0"/>
        <shadow val="0"/>
        <u val="none"/>
        <vertAlign val="baseline"/>
        <sz val="10"/>
        <color theme="0"/>
        <name val="Arial"/>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0572CDB-E312-4A3F-BBE9-93B3181835BE}" name="Tabel9" displayName="Tabel9" ref="B10:F156" totalsRowShown="0" headerRowDxfId="16" dataDxfId="14" headerRowBorderDxfId="15" tableBorderDxfId="13" totalsRowBorderDxfId="12">
  <autoFilter ref="B10:F156" xr:uid="{60572CDB-E312-4A3F-BBE9-93B3181835BE}"/>
  <sortState xmlns:xlrd2="http://schemas.microsoft.com/office/spreadsheetml/2017/richdata2" ref="B11:F156">
    <sortCondition ref="C10:C156"/>
  </sortState>
  <tableColumns count="5">
    <tableColumn id="1" xr3:uid="{1CA73A72-17D6-4C77-BFEF-7E53E8BD3095}" name="Referentie" dataDxfId="11"/>
    <tableColumn id="2" xr3:uid="{6C8D9C29-934B-4480-B743-0FBA4F9D2BE6}" name="Adres" dataDxfId="10"/>
    <tableColumn id="3" xr3:uid="{270A56D5-BB16-4831-A290-EFC28F72FD54}" name="Postcode" dataDxfId="9" dataCellStyle="Standaard 2 2"/>
    <tableColumn id="4" xr3:uid="{561F1D8B-8FE0-4AA7-967C-C3D88A0AC33D}" name="Plaats" dataDxfId="8" dataCellStyle="Standaard 2 2"/>
    <tableColumn id="7" xr3:uid="{9188E225-97D7-492A-9662-3295BE84CF37}" name="Jaarlijke kosten,_x000a_Preventief onderhoud" dataDxfId="7">
      <calculatedColumnFormula>#REF!*#REF!</calculatedColumnFormula>
    </tableColumn>
  </tableColumns>
  <tableStyleInfo name="TableStyleMedium2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B6EA31A-0698-4A53-A61B-C971E593F856}" name="Tabel92" displayName="Tabel92" ref="B10:F69" totalsRowShown="0" headerRowDxfId="6" dataDxfId="5">
  <autoFilter ref="B10:F69" xr:uid="{8B6EA31A-0698-4A53-A61B-C971E593F856}"/>
  <sortState xmlns:xlrd2="http://schemas.microsoft.com/office/spreadsheetml/2017/richdata2" ref="B11:F68">
    <sortCondition ref="C10:C68"/>
  </sortState>
  <tableColumns count="5">
    <tableColumn id="1" xr3:uid="{9F0E7506-69BF-44F7-81A0-27E33C9A639E}" name="Referentie" dataDxfId="4"/>
    <tableColumn id="2" xr3:uid="{11127F9F-15BE-477B-B1B8-525CC065BF7C}" name="Adres" dataDxfId="3"/>
    <tableColumn id="3" xr3:uid="{A2244EEC-F3BA-4F99-A561-5111E21FBDB2}" name="Postcode" dataDxfId="2" dataCellStyle="Standaard 2 2"/>
    <tableColumn id="4" xr3:uid="{7BDF11B8-27FC-42C2-8990-0BA616EAB225}" name="Plaats" dataDxfId="1" dataCellStyle="Standaard 2 2"/>
    <tableColumn id="7" xr3:uid="{C6824F0C-1C08-436F-9B23-D7547917903D}" name="Jaarlijke kosten,_x000a_Preventief onderhoud" dataDxfId="0">
      <calculatedColumnFormula>#REF!*#REF!</calculatedColumnFormula>
    </tableColumn>
  </tableColumns>
  <tableStyleInfo name="TableStyleMedium25" showFirstColumn="0" showLastColumn="0" showRowStripes="1" showColumnStripes="0"/>
</table>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917BF-91B9-4ABD-8491-AEF4B052D507}">
  <sheetPr>
    <tabColor theme="7" tint="0.39997558519241921"/>
  </sheetPr>
  <dimension ref="A2:AH826"/>
  <sheetViews>
    <sheetView showGridLines="0" zoomScale="85" zoomScaleNormal="85" workbookViewId="0">
      <selection activeCell="B20" sqref="B20:E20"/>
    </sheetView>
  </sheetViews>
  <sheetFormatPr defaultColWidth="9.109375" defaultRowHeight="13.2" x14ac:dyDescent="0.25"/>
  <cols>
    <col min="1" max="1" width="2.5546875" style="6" customWidth="1"/>
    <col min="2" max="2" width="24.88671875" style="6" customWidth="1"/>
    <col min="3" max="3" width="23.6640625" style="6" customWidth="1"/>
    <col min="4" max="4" width="14.5546875" style="6" bestFit="1" customWidth="1"/>
    <col min="5" max="5" width="20.109375" style="6" bestFit="1" customWidth="1"/>
    <col min="6" max="34" width="9.109375" style="8"/>
    <col min="35" max="16384" width="9.109375" style="6"/>
  </cols>
  <sheetData>
    <row r="2" spans="1:17" ht="15.6" x14ac:dyDescent="0.25">
      <c r="B2" s="87" t="s">
        <v>4118</v>
      </c>
      <c r="C2" s="87"/>
      <c r="D2" s="102" t="s">
        <v>0</v>
      </c>
      <c r="E2" s="102"/>
      <c r="F2" s="6"/>
      <c r="H2" s="6"/>
      <c r="I2" s="6"/>
      <c r="J2" s="6"/>
      <c r="K2" s="6"/>
    </row>
    <row r="3" spans="1:17" x14ac:dyDescent="0.25">
      <c r="B3" s="7"/>
      <c r="F3" s="6"/>
      <c r="H3" s="6"/>
      <c r="I3" s="6"/>
      <c r="J3" s="6"/>
      <c r="K3" s="6"/>
      <c r="L3" s="6"/>
      <c r="M3" s="6"/>
      <c r="N3" s="6"/>
      <c r="O3" s="6"/>
      <c r="P3" s="6"/>
      <c r="Q3" s="6"/>
    </row>
    <row r="4" spans="1:17" ht="30" customHeight="1" x14ac:dyDescent="0.25">
      <c r="B4" s="104" t="s">
        <v>4117</v>
      </c>
      <c r="C4" s="104"/>
      <c r="D4" s="104"/>
      <c r="E4" s="104"/>
      <c r="F4" s="9"/>
      <c r="G4" s="9"/>
      <c r="H4" s="6"/>
      <c r="I4" s="6"/>
      <c r="J4" s="6"/>
      <c r="K4" s="6"/>
      <c r="L4" s="6"/>
      <c r="M4" s="6"/>
      <c r="N4" s="6"/>
      <c r="O4" s="6"/>
      <c r="P4" s="6"/>
      <c r="Q4" s="6"/>
    </row>
    <row r="5" spans="1:17" x14ac:dyDescent="0.25">
      <c r="B5" s="97"/>
      <c r="C5" s="97"/>
      <c r="D5" s="97"/>
      <c r="E5" s="97"/>
      <c r="F5" s="9"/>
      <c r="G5" s="9"/>
      <c r="H5" s="6"/>
      <c r="I5" s="6"/>
      <c r="J5" s="6"/>
      <c r="K5" s="6"/>
      <c r="L5" s="6"/>
      <c r="M5" s="6"/>
      <c r="N5" s="6"/>
      <c r="O5" s="6"/>
      <c r="P5" s="6"/>
      <c r="Q5" s="6"/>
    </row>
    <row r="6" spans="1:17" x14ac:dyDescent="0.25">
      <c r="B6" s="103" t="s">
        <v>1</v>
      </c>
      <c r="C6" s="103"/>
      <c r="D6" s="103"/>
      <c r="E6" s="103"/>
      <c r="F6" s="9"/>
      <c r="G6" s="9"/>
      <c r="H6" s="6"/>
      <c r="I6" s="6"/>
      <c r="J6" s="6"/>
      <c r="K6" s="6"/>
      <c r="L6" s="6"/>
      <c r="M6" s="6"/>
      <c r="N6" s="6"/>
      <c r="O6" s="6"/>
      <c r="P6" s="6"/>
      <c r="Q6" s="6"/>
    </row>
    <row r="7" spans="1:17" x14ac:dyDescent="0.25">
      <c r="B7" s="8"/>
      <c r="C7" s="8"/>
      <c r="D7" s="8"/>
      <c r="E7" s="8"/>
      <c r="H7" s="6"/>
      <c r="I7" s="6"/>
      <c r="J7" s="6"/>
      <c r="K7" s="6"/>
      <c r="L7" s="6"/>
      <c r="M7" s="6"/>
      <c r="N7" s="6"/>
      <c r="O7" s="6"/>
      <c r="P7" s="6"/>
      <c r="Q7" s="6"/>
    </row>
    <row r="8" spans="1:17" ht="43.5" customHeight="1" x14ac:dyDescent="0.25">
      <c r="B8" s="104" t="s">
        <v>2</v>
      </c>
      <c r="C8" s="104"/>
      <c r="D8" s="104"/>
      <c r="E8" s="104"/>
      <c r="F8" s="9"/>
      <c r="G8" s="9"/>
      <c r="H8" s="6"/>
      <c r="I8" s="6"/>
      <c r="J8" s="6"/>
      <c r="K8" s="6"/>
    </row>
    <row r="9" spans="1:17" x14ac:dyDescent="0.25">
      <c r="A9" s="8"/>
      <c r="B9" s="26"/>
      <c r="C9" s="26"/>
      <c r="D9" s="26"/>
      <c r="E9" s="8"/>
    </row>
    <row r="10" spans="1:17" ht="13.8" thickBot="1" x14ac:dyDescent="0.3">
      <c r="A10" s="8"/>
      <c r="B10" s="108" t="s">
        <v>4114</v>
      </c>
      <c r="C10" s="109"/>
      <c r="D10" s="25" t="s">
        <v>3</v>
      </c>
      <c r="E10" s="8"/>
    </row>
    <row r="11" spans="1:17" ht="13.8" thickTop="1" x14ac:dyDescent="0.25">
      <c r="A11" s="8"/>
      <c r="B11" s="110" t="s">
        <v>3397</v>
      </c>
      <c r="C11" s="111"/>
      <c r="D11" s="52">
        <f>'3. Preventief WTB onderhoud'!F157</f>
        <v>0</v>
      </c>
      <c r="E11" s="8"/>
      <c r="H11" s="34"/>
    </row>
    <row r="12" spans="1:17" x14ac:dyDescent="0.25">
      <c r="A12" s="8"/>
      <c r="B12" s="112" t="s">
        <v>3398</v>
      </c>
      <c r="C12" s="113"/>
      <c r="D12" s="51">
        <f>'5. Preventief Blusmiddelen'!F69</f>
        <v>0</v>
      </c>
      <c r="E12" s="8"/>
      <c r="H12" s="34"/>
    </row>
    <row r="13" spans="1:17" ht="13.8" thickBot="1" x14ac:dyDescent="0.3">
      <c r="A13" s="8"/>
      <c r="B13" s="110" t="s">
        <v>66</v>
      </c>
      <c r="C13" s="111"/>
      <c r="D13" s="52">
        <f>'2. Calculatieschema'!H51</f>
        <v>571949.25</v>
      </c>
      <c r="E13" s="8"/>
    </row>
    <row r="14" spans="1:17" s="27" customFormat="1" ht="17.25" customHeight="1" thickTop="1" thickBot="1" x14ac:dyDescent="0.35">
      <c r="B14" s="28"/>
      <c r="C14" s="29" t="s">
        <v>67</v>
      </c>
      <c r="D14" s="30">
        <f>D11+D12+D13</f>
        <v>571949.25</v>
      </c>
      <c r="E14" s="31" t="s">
        <v>4</v>
      </c>
    </row>
    <row r="15" spans="1:17" ht="13.8" thickTop="1" x14ac:dyDescent="0.25">
      <c r="A15" s="8"/>
      <c r="B15" s="8"/>
      <c r="C15" s="8"/>
      <c r="D15" s="8"/>
      <c r="E15" s="8"/>
    </row>
    <row r="16" spans="1:17" ht="16.5" customHeight="1" x14ac:dyDescent="0.25">
      <c r="B16" s="114" t="s">
        <v>65</v>
      </c>
      <c r="C16" s="114"/>
      <c r="D16" s="114"/>
      <c r="E16" s="114"/>
      <c r="F16" s="114"/>
      <c r="G16" s="114"/>
    </row>
    <row r="17" spans="1:7" x14ac:dyDescent="0.25">
      <c r="B17" s="8"/>
      <c r="C17" s="8"/>
      <c r="D17" s="8"/>
      <c r="E17" s="8"/>
    </row>
    <row r="18" spans="1:7" ht="41.4" customHeight="1" x14ac:dyDescent="0.25">
      <c r="B18" s="104" t="s">
        <v>5</v>
      </c>
      <c r="C18" s="104"/>
      <c r="D18" s="104"/>
      <c r="E18" s="104"/>
      <c r="F18" s="9"/>
      <c r="G18" s="9"/>
    </row>
    <row r="19" spans="1:7" x14ac:dyDescent="0.25">
      <c r="A19" s="8"/>
      <c r="B19" s="8"/>
      <c r="C19" s="8"/>
      <c r="D19" s="8"/>
      <c r="E19" s="8"/>
    </row>
    <row r="20" spans="1:7" x14ac:dyDescent="0.25">
      <c r="A20" s="8"/>
      <c r="B20" s="106" t="s">
        <v>6</v>
      </c>
      <c r="C20" s="107"/>
      <c r="D20" s="107"/>
      <c r="E20" s="107"/>
    </row>
    <row r="21" spans="1:7" x14ac:dyDescent="0.25">
      <c r="A21" s="8"/>
      <c r="B21" s="33" t="s">
        <v>7</v>
      </c>
      <c r="C21" s="105"/>
      <c r="D21" s="105"/>
      <c r="E21" s="105"/>
    </row>
    <row r="22" spans="1:7" x14ac:dyDescent="0.25">
      <c r="A22" s="8"/>
      <c r="B22" s="33" t="s">
        <v>8</v>
      </c>
      <c r="C22" s="105"/>
      <c r="D22" s="105"/>
      <c r="E22" s="105"/>
    </row>
    <row r="23" spans="1:7" x14ac:dyDescent="0.25">
      <c r="A23" s="8"/>
      <c r="B23" s="33" t="s">
        <v>9</v>
      </c>
      <c r="C23" s="105"/>
      <c r="D23" s="105"/>
      <c r="E23" s="105"/>
    </row>
    <row r="24" spans="1:7" x14ac:dyDescent="0.25">
      <c r="A24" s="8"/>
      <c r="B24" s="33" t="s">
        <v>10</v>
      </c>
      <c r="C24" s="105"/>
      <c r="D24" s="105"/>
      <c r="E24" s="105"/>
    </row>
    <row r="25" spans="1:7" x14ac:dyDescent="0.25">
      <c r="A25" s="8"/>
      <c r="B25" s="33" t="s">
        <v>11</v>
      </c>
      <c r="C25" s="105"/>
      <c r="D25" s="105"/>
      <c r="E25" s="105"/>
    </row>
    <row r="26" spans="1:7" x14ac:dyDescent="0.25">
      <c r="B26" s="33" t="s">
        <v>12</v>
      </c>
      <c r="C26" s="105"/>
      <c r="D26" s="105"/>
      <c r="E26" s="105"/>
    </row>
    <row r="27" spans="1:7" x14ac:dyDescent="0.25">
      <c r="B27" s="33" t="s">
        <v>13</v>
      </c>
      <c r="C27" s="105"/>
      <c r="D27" s="105"/>
      <c r="E27" s="105"/>
    </row>
    <row r="28" spans="1:7" ht="79.5" customHeight="1" x14ac:dyDescent="0.25">
      <c r="B28" s="33" t="s">
        <v>14</v>
      </c>
      <c r="C28" s="105"/>
      <c r="D28" s="105"/>
      <c r="E28" s="105"/>
    </row>
    <row r="29" spans="1:7" x14ac:dyDescent="0.25">
      <c r="B29" s="8"/>
      <c r="C29" s="8"/>
      <c r="D29" s="8"/>
      <c r="E29" s="8"/>
    </row>
    <row r="30" spans="1:7" x14ac:dyDescent="0.25">
      <c r="B30" s="8"/>
      <c r="C30" s="8"/>
      <c r="D30" s="8"/>
      <c r="E30" s="8"/>
    </row>
    <row r="31" spans="1:7" x14ac:dyDescent="0.25">
      <c r="B31" s="8"/>
      <c r="C31" s="8"/>
      <c r="D31" s="8"/>
      <c r="E31" s="8"/>
    </row>
    <row r="32" spans="1:7" x14ac:dyDescent="0.25">
      <c r="B32" s="8"/>
      <c r="C32" s="8"/>
      <c r="D32" s="8"/>
      <c r="E32" s="8"/>
    </row>
    <row r="33" spans="2:5" x14ac:dyDescent="0.25">
      <c r="B33" s="8"/>
      <c r="C33" s="8"/>
      <c r="D33" s="8"/>
      <c r="E33" s="8"/>
    </row>
    <row r="34" spans="2:5" x14ac:dyDescent="0.25">
      <c r="B34" s="8"/>
      <c r="C34" s="8"/>
      <c r="D34" s="8"/>
      <c r="E34" s="8"/>
    </row>
    <row r="35" spans="2:5" x14ac:dyDescent="0.25">
      <c r="B35" s="8"/>
      <c r="C35" s="8"/>
      <c r="D35" s="8"/>
      <c r="E35" s="8"/>
    </row>
    <row r="36" spans="2:5" x14ac:dyDescent="0.25">
      <c r="B36" s="8"/>
      <c r="C36" s="8"/>
      <c r="D36" s="8"/>
      <c r="E36" s="8"/>
    </row>
    <row r="37" spans="2:5" x14ac:dyDescent="0.25">
      <c r="B37" s="8"/>
      <c r="C37" s="8"/>
      <c r="D37" s="8"/>
      <c r="E37" s="8"/>
    </row>
    <row r="38" spans="2:5" x14ac:dyDescent="0.25">
      <c r="B38" s="8"/>
      <c r="C38" s="8"/>
      <c r="D38" s="8"/>
      <c r="E38" s="8"/>
    </row>
    <row r="39" spans="2:5" x14ac:dyDescent="0.25">
      <c r="B39" s="8"/>
      <c r="C39" s="8"/>
      <c r="D39" s="8"/>
      <c r="E39" s="8"/>
    </row>
    <row r="40" spans="2:5" x14ac:dyDescent="0.25">
      <c r="B40" s="8"/>
      <c r="C40" s="8"/>
      <c r="D40" s="8"/>
      <c r="E40" s="8"/>
    </row>
    <row r="41" spans="2:5" x14ac:dyDescent="0.25">
      <c r="B41" s="8"/>
      <c r="C41" s="8"/>
      <c r="D41" s="8"/>
      <c r="E41" s="8"/>
    </row>
    <row r="42" spans="2:5" x14ac:dyDescent="0.25">
      <c r="B42" s="8"/>
      <c r="C42" s="8"/>
      <c r="D42" s="8"/>
      <c r="E42" s="8"/>
    </row>
    <row r="43" spans="2:5" x14ac:dyDescent="0.25">
      <c r="B43" s="8"/>
      <c r="C43" s="8"/>
      <c r="D43" s="8"/>
      <c r="E43" s="8"/>
    </row>
    <row r="44" spans="2:5" x14ac:dyDescent="0.25">
      <c r="B44" s="8"/>
      <c r="C44" s="8"/>
      <c r="D44" s="8"/>
      <c r="E44" s="8"/>
    </row>
    <row r="45" spans="2:5" x14ac:dyDescent="0.25">
      <c r="B45" s="8"/>
      <c r="C45" s="8"/>
      <c r="D45" s="8"/>
      <c r="E45" s="8"/>
    </row>
    <row r="46" spans="2:5" x14ac:dyDescent="0.25">
      <c r="B46" s="8"/>
      <c r="C46" s="8"/>
      <c r="D46" s="8"/>
      <c r="E46" s="8"/>
    </row>
    <row r="47" spans="2:5" x14ac:dyDescent="0.25">
      <c r="B47" s="8"/>
      <c r="C47" s="8"/>
      <c r="D47" s="8"/>
      <c r="E47" s="8"/>
    </row>
    <row r="48" spans="2:5" x14ac:dyDescent="0.25">
      <c r="B48" s="8"/>
      <c r="C48" s="8"/>
      <c r="D48" s="8"/>
      <c r="E48" s="8"/>
    </row>
    <row r="49" spans="2:5" x14ac:dyDescent="0.25">
      <c r="B49" s="8"/>
      <c r="C49" s="8"/>
      <c r="D49" s="8"/>
      <c r="E49" s="8"/>
    </row>
    <row r="50" spans="2:5" x14ac:dyDescent="0.25">
      <c r="B50" s="8"/>
      <c r="C50" s="8"/>
      <c r="D50" s="8"/>
      <c r="E50" s="8"/>
    </row>
    <row r="51" spans="2:5" x14ac:dyDescent="0.25">
      <c r="B51" s="8"/>
      <c r="C51" s="8"/>
      <c r="D51" s="8"/>
      <c r="E51" s="8"/>
    </row>
    <row r="52" spans="2:5" x14ac:dyDescent="0.25">
      <c r="B52" s="8"/>
      <c r="C52" s="8"/>
      <c r="D52" s="8"/>
      <c r="E52" s="8"/>
    </row>
    <row r="53" spans="2:5" x14ac:dyDescent="0.25">
      <c r="B53" s="8"/>
      <c r="C53" s="8"/>
      <c r="D53" s="8"/>
      <c r="E53" s="8"/>
    </row>
    <row r="54" spans="2:5" x14ac:dyDescent="0.25">
      <c r="B54" s="8"/>
      <c r="C54" s="8"/>
      <c r="D54" s="8"/>
      <c r="E54" s="8"/>
    </row>
    <row r="55" spans="2:5" x14ac:dyDescent="0.25">
      <c r="B55" s="8"/>
      <c r="C55" s="8"/>
      <c r="D55" s="8"/>
      <c r="E55" s="8"/>
    </row>
    <row r="56" spans="2:5" x14ac:dyDescent="0.25">
      <c r="B56" s="8"/>
      <c r="C56" s="8"/>
      <c r="D56" s="8"/>
      <c r="E56" s="8"/>
    </row>
    <row r="57" spans="2:5" x14ac:dyDescent="0.25">
      <c r="B57" s="8"/>
      <c r="C57" s="8"/>
      <c r="D57" s="8"/>
      <c r="E57" s="8"/>
    </row>
    <row r="58" spans="2:5" x14ac:dyDescent="0.25">
      <c r="B58" s="8"/>
      <c r="C58" s="8"/>
      <c r="D58" s="8"/>
      <c r="E58" s="8"/>
    </row>
    <row r="59" spans="2:5" x14ac:dyDescent="0.25">
      <c r="B59" s="8"/>
      <c r="C59" s="8"/>
      <c r="D59" s="8"/>
      <c r="E59" s="8"/>
    </row>
    <row r="60" spans="2:5" x14ac:dyDescent="0.25">
      <c r="B60" s="8"/>
      <c r="C60" s="8"/>
      <c r="D60" s="8"/>
      <c r="E60" s="8"/>
    </row>
    <row r="61" spans="2:5" x14ac:dyDescent="0.25">
      <c r="B61" s="8"/>
      <c r="C61" s="8"/>
      <c r="D61" s="8"/>
      <c r="E61" s="8"/>
    </row>
    <row r="62" spans="2:5" x14ac:dyDescent="0.25">
      <c r="B62" s="8"/>
      <c r="C62" s="8"/>
      <c r="D62" s="8"/>
      <c r="E62" s="8"/>
    </row>
    <row r="63" spans="2:5" x14ac:dyDescent="0.25">
      <c r="B63" s="8"/>
      <c r="C63" s="8"/>
      <c r="D63" s="8"/>
      <c r="E63" s="8"/>
    </row>
    <row r="64" spans="2:5" x14ac:dyDescent="0.25">
      <c r="B64" s="8"/>
      <c r="C64" s="8"/>
      <c r="D64" s="8"/>
      <c r="E64" s="8"/>
    </row>
    <row r="65" spans="2:5" x14ac:dyDescent="0.25">
      <c r="B65" s="8"/>
      <c r="C65" s="8"/>
      <c r="D65" s="8"/>
      <c r="E65" s="8"/>
    </row>
    <row r="66" spans="2:5" x14ac:dyDescent="0.25">
      <c r="B66" s="8"/>
      <c r="C66" s="8"/>
      <c r="D66" s="8"/>
      <c r="E66" s="8"/>
    </row>
    <row r="67" spans="2:5" x14ac:dyDescent="0.25">
      <c r="B67" s="8"/>
      <c r="C67" s="8"/>
      <c r="D67" s="8"/>
      <c r="E67" s="8"/>
    </row>
    <row r="68" spans="2:5" x14ac:dyDescent="0.25">
      <c r="B68" s="8"/>
      <c r="C68" s="8"/>
      <c r="D68" s="8"/>
      <c r="E68" s="8"/>
    </row>
    <row r="69" spans="2:5" x14ac:dyDescent="0.25">
      <c r="B69" s="8"/>
      <c r="C69" s="8"/>
      <c r="D69" s="8"/>
      <c r="E69" s="8"/>
    </row>
    <row r="70" spans="2:5" x14ac:dyDescent="0.25">
      <c r="B70" s="8"/>
      <c r="C70" s="8"/>
      <c r="D70" s="8"/>
      <c r="E70" s="8"/>
    </row>
    <row r="71" spans="2:5" x14ac:dyDescent="0.25">
      <c r="B71" s="8"/>
      <c r="C71" s="8"/>
      <c r="D71" s="8"/>
      <c r="E71" s="8"/>
    </row>
    <row r="72" spans="2:5" x14ac:dyDescent="0.25">
      <c r="B72" s="8"/>
      <c r="C72" s="8"/>
      <c r="D72" s="8"/>
      <c r="E72" s="8"/>
    </row>
    <row r="73" spans="2:5" x14ac:dyDescent="0.25">
      <c r="B73" s="8"/>
      <c r="C73" s="8"/>
      <c r="D73" s="8"/>
      <c r="E73" s="8"/>
    </row>
    <row r="74" spans="2:5" x14ac:dyDescent="0.25">
      <c r="B74" s="8"/>
      <c r="C74" s="8"/>
      <c r="D74" s="8"/>
      <c r="E74" s="8"/>
    </row>
    <row r="75" spans="2:5" x14ac:dyDescent="0.25">
      <c r="B75" s="8"/>
      <c r="C75" s="8"/>
      <c r="D75" s="8"/>
      <c r="E75" s="8"/>
    </row>
    <row r="76" spans="2:5" x14ac:dyDescent="0.25">
      <c r="B76" s="8"/>
      <c r="C76" s="8"/>
      <c r="D76" s="8"/>
      <c r="E76" s="8"/>
    </row>
    <row r="77" spans="2:5" x14ac:dyDescent="0.25">
      <c r="B77" s="8"/>
      <c r="C77" s="8"/>
      <c r="D77" s="8"/>
      <c r="E77" s="8"/>
    </row>
    <row r="78" spans="2:5" x14ac:dyDescent="0.25">
      <c r="B78" s="8"/>
      <c r="C78" s="8"/>
      <c r="D78" s="8"/>
      <c r="E78" s="8"/>
    </row>
    <row r="79" spans="2:5" x14ac:dyDescent="0.25">
      <c r="B79" s="8"/>
      <c r="C79" s="8"/>
      <c r="D79" s="8"/>
      <c r="E79" s="8"/>
    </row>
    <row r="80" spans="2:5" x14ac:dyDescent="0.25">
      <c r="B80" s="8"/>
      <c r="C80" s="8"/>
      <c r="D80" s="8"/>
      <c r="E80" s="8"/>
    </row>
    <row r="81" spans="2:5" x14ac:dyDescent="0.25">
      <c r="B81" s="8"/>
      <c r="C81" s="8"/>
      <c r="D81" s="8"/>
      <c r="E81" s="8"/>
    </row>
    <row r="82" spans="2:5" x14ac:dyDescent="0.25">
      <c r="B82" s="8"/>
      <c r="C82" s="8"/>
      <c r="D82" s="8"/>
      <c r="E82" s="8"/>
    </row>
    <row r="83" spans="2:5" x14ac:dyDescent="0.25">
      <c r="B83" s="8"/>
      <c r="C83" s="8"/>
      <c r="D83" s="8"/>
      <c r="E83" s="8"/>
    </row>
    <row r="84" spans="2:5" x14ac:dyDescent="0.25">
      <c r="B84" s="8"/>
      <c r="C84" s="8"/>
      <c r="D84" s="8"/>
      <c r="E84" s="8"/>
    </row>
    <row r="85" spans="2:5" x14ac:dyDescent="0.25">
      <c r="B85" s="8"/>
      <c r="C85" s="8"/>
      <c r="D85" s="8"/>
      <c r="E85" s="8"/>
    </row>
    <row r="86" spans="2:5" x14ac:dyDescent="0.25">
      <c r="B86" s="8"/>
      <c r="C86" s="8"/>
      <c r="D86" s="8"/>
      <c r="E86" s="8"/>
    </row>
    <row r="87" spans="2:5" x14ac:dyDescent="0.25">
      <c r="B87" s="8"/>
      <c r="C87" s="8"/>
      <c r="D87" s="8"/>
      <c r="E87" s="8"/>
    </row>
    <row r="88" spans="2:5" x14ac:dyDescent="0.25">
      <c r="B88" s="8"/>
      <c r="C88" s="8"/>
      <c r="D88" s="8"/>
      <c r="E88" s="8"/>
    </row>
    <row r="89" spans="2:5" x14ac:dyDescent="0.25">
      <c r="B89" s="8"/>
      <c r="C89" s="8"/>
      <c r="D89" s="8"/>
      <c r="E89" s="8"/>
    </row>
    <row r="90" spans="2:5" x14ac:dyDescent="0.25">
      <c r="B90" s="8"/>
      <c r="C90" s="8"/>
      <c r="D90" s="8"/>
      <c r="E90" s="8"/>
    </row>
    <row r="91" spans="2:5" x14ac:dyDescent="0.25">
      <c r="B91" s="8"/>
      <c r="C91" s="8"/>
      <c r="D91" s="8"/>
      <c r="E91" s="8"/>
    </row>
    <row r="92" spans="2:5" x14ac:dyDescent="0.25">
      <c r="B92" s="8"/>
      <c r="C92" s="8"/>
      <c r="D92" s="8"/>
      <c r="E92" s="8"/>
    </row>
    <row r="93" spans="2:5" x14ac:dyDescent="0.25">
      <c r="B93" s="8"/>
      <c r="C93" s="8"/>
      <c r="D93" s="8"/>
      <c r="E93" s="8"/>
    </row>
    <row r="94" spans="2:5" x14ac:dyDescent="0.25">
      <c r="B94" s="8"/>
      <c r="C94" s="8"/>
      <c r="D94" s="8"/>
      <c r="E94" s="8"/>
    </row>
    <row r="95" spans="2:5" x14ac:dyDescent="0.25">
      <c r="B95" s="8"/>
      <c r="C95" s="8"/>
      <c r="D95" s="8"/>
      <c r="E95" s="8"/>
    </row>
    <row r="96" spans="2:5" x14ac:dyDescent="0.25">
      <c r="B96" s="8"/>
      <c r="C96" s="8"/>
      <c r="D96" s="8"/>
      <c r="E96" s="8"/>
    </row>
    <row r="97" spans="2:5" x14ac:dyDescent="0.25">
      <c r="B97" s="8"/>
      <c r="C97" s="8"/>
      <c r="D97" s="8"/>
      <c r="E97" s="8"/>
    </row>
    <row r="98" spans="2:5" x14ac:dyDescent="0.25">
      <c r="B98" s="8"/>
      <c r="C98" s="8"/>
      <c r="D98" s="8"/>
      <c r="E98" s="8"/>
    </row>
    <row r="99" spans="2:5" x14ac:dyDescent="0.25">
      <c r="B99" s="8"/>
      <c r="C99" s="8"/>
      <c r="D99" s="8"/>
      <c r="E99" s="8"/>
    </row>
    <row r="100" spans="2:5" x14ac:dyDescent="0.25">
      <c r="B100" s="8"/>
      <c r="C100" s="8"/>
      <c r="D100" s="8"/>
      <c r="E100" s="8"/>
    </row>
    <row r="101" spans="2:5" x14ac:dyDescent="0.25">
      <c r="B101" s="8"/>
      <c r="C101" s="8"/>
      <c r="D101" s="8"/>
      <c r="E101" s="8"/>
    </row>
    <row r="102" spans="2:5" x14ac:dyDescent="0.25">
      <c r="B102" s="8"/>
      <c r="C102" s="8"/>
      <c r="D102" s="8"/>
      <c r="E102" s="8"/>
    </row>
    <row r="103" spans="2:5" x14ac:dyDescent="0.25">
      <c r="B103" s="8"/>
      <c r="C103" s="8"/>
      <c r="D103" s="8"/>
      <c r="E103" s="8"/>
    </row>
    <row r="104" spans="2:5" x14ac:dyDescent="0.25">
      <c r="B104" s="8"/>
      <c r="C104" s="8"/>
      <c r="D104" s="8"/>
      <c r="E104" s="8"/>
    </row>
    <row r="105" spans="2:5" x14ac:dyDescent="0.25">
      <c r="B105" s="8"/>
      <c r="C105" s="8"/>
      <c r="D105" s="8"/>
      <c r="E105" s="8"/>
    </row>
    <row r="106" spans="2:5" x14ac:dyDescent="0.25">
      <c r="B106" s="8"/>
      <c r="C106" s="8"/>
      <c r="D106" s="8"/>
      <c r="E106" s="8"/>
    </row>
    <row r="107" spans="2:5" x14ac:dyDescent="0.25">
      <c r="B107" s="8"/>
      <c r="C107" s="8"/>
      <c r="D107" s="8"/>
      <c r="E107" s="8"/>
    </row>
    <row r="108" spans="2:5" x14ac:dyDescent="0.25">
      <c r="B108" s="8"/>
      <c r="C108" s="8"/>
      <c r="D108" s="8"/>
      <c r="E108" s="8"/>
    </row>
    <row r="109" spans="2:5" x14ac:dyDescent="0.25">
      <c r="B109" s="8"/>
      <c r="C109" s="8"/>
      <c r="D109" s="8"/>
      <c r="E109" s="8"/>
    </row>
    <row r="110" spans="2:5" x14ac:dyDescent="0.25">
      <c r="B110" s="8"/>
      <c r="C110" s="8"/>
      <c r="D110" s="8"/>
      <c r="E110" s="8"/>
    </row>
    <row r="111" spans="2:5" x14ac:dyDescent="0.25">
      <c r="B111" s="8"/>
      <c r="C111" s="8"/>
      <c r="D111" s="8"/>
      <c r="E111" s="8"/>
    </row>
    <row r="112" spans="2:5" x14ac:dyDescent="0.25">
      <c r="B112" s="8"/>
      <c r="C112" s="8"/>
      <c r="D112" s="8"/>
      <c r="E112" s="8"/>
    </row>
    <row r="113" spans="2:5" x14ac:dyDescent="0.25">
      <c r="B113" s="8"/>
      <c r="C113" s="8"/>
      <c r="D113" s="8"/>
      <c r="E113" s="8"/>
    </row>
    <row r="114" spans="2:5" x14ac:dyDescent="0.25">
      <c r="B114" s="8"/>
      <c r="C114" s="8"/>
      <c r="D114" s="8"/>
      <c r="E114" s="8"/>
    </row>
    <row r="115" spans="2:5" x14ac:dyDescent="0.25">
      <c r="B115" s="8"/>
      <c r="C115" s="8"/>
      <c r="D115" s="8"/>
      <c r="E115" s="8"/>
    </row>
    <row r="116" spans="2:5" x14ac:dyDescent="0.25">
      <c r="B116" s="8"/>
      <c r="C116" s="8"/>
      <c r="D116" s="8"/>
      <c r="E116" s="8"/>
    </row>
    <row r="117" spans="2:5" x14ac:dyDescent="0.25">
      <c r="B117" s="8"/>
      <c r="C117" s="8"/>
      <c r="D117" s="8"/>
      <c r="E117" s="8"/>
    </row>
    <row r="118" spans="2:5" x14ac:dyDescent="0.25">
      <c r="B118" s="8"/>
      <c r="C118" s="8"/>
      <c r="D118" s="8"/>
      <c r="E118" s="8"/>
    </row>
    <row r="119" spans="2:5" x14ac:dyDescent="0.25">
      <c r="B119" s="8"/>
      <c r="C119" s="8"/>
      <c r="D119" s="8"/>
      <c r="E119" s="8"/>
    </row>
    <row r="120" spans="2:5" x14ac:dyDescent="0.25">
      <c r="B120" s="8"/>
      <c r="C120" s="8"/>
      <c r="D120" s="8"/>
      <c r="E120" s="8"/>
    </row>
    <row r="121" spans="2:5" x14ac:dyDescent="0.25">
      <c r="B121" s="8"/>
      <c r="C121" s="8"/>
      <c r="D121" s="8"/>
      <c r="E121" s="8"/>
    </row>
    <row r="122" spans="2:5" x14ac:dyDescent="0.25">
      <c r="B122" s="8"/>
      <c r="C122" s="8"/>
      <c r="D122" s="8"/>
      <c r="E122" s="8"/>
    </row>
    <row r="123" spans="2:5" x14ac:dyDescent="0.25">
      <c r="B123" s="8"/>
      <c r="C123" s="8"/>
      <c r="D123" s="8"/>
      <c r="E123" s="8"/>
    </row>
    <row r="124" spans="2:5" x14ac:dyDescent="0.25">
      <c r="B124" s="8"/>
      <c r="C124" s="8"/>
      <c r="D124" s="8"/>
      <c r="E124" s="8"/>
    </row>
    <row r="125" spans="2:5" x14ac:dyDescent="0.25">
      <c r="B125" s="8"/>
      <c r="C125" s="8"/>
      <c r="D125" s="8"/>
      <c r="E125" s="8"/>
    </row>
    <row r="126" spans="2:5" x14ac:dyDescent="0.25">
      <c r="B126" s="8"/>
      <c r="C126" s="8"/>
      <c r="D126" s="8"/>
      <c r="E126" s="8"/>
    </row>
    <row r="127" spans="2:5" x14ac:dyDescent="0.25">
      <c r="B127" s="8"/>
      <c r="C127" s="8"/>
      <c r="D127" s="8"/>
      <c r="E127" s="8"/>
    </row>
    <row r="128" spans="2:5" x14ac:dyDescent="0.25">
      <c r="B128" s="8"/>
      <c r="C128" s="8"/>
      <c r="D128" s="8"/>
      <c r="E128" s="8"/>
    </row>
    <row r="129" spans="2:5" x14ac:dyDescent="0.25">
      <c r="B129" s="8"/>
      <c r="C129" s="8"/>
      <c r="D129" s="8"/>
      <c r="E129" s="8"/>
    </row>
    <row r="130" spans="2:5" x14ac:dyDescent="0.25">
      <c r="B130" s="8"/>
      <c r="C130" s="8"/>
      <c r="D130" s="8"/>
      <c r="E130" s="8"/>
    </row>
    <row r="131" spans="2:5" x14ac:dyDescent="0.25">
      <c r="B131" s="8"/>
      <c r="C131" s="8"/>
      <c r="D131" s="8"/>
      <c r="E131" s="8"/>
    </row>
    <row r="132" spans="2:5" x14ac:dyDescent="0.25">
      <c r="B132" s="8"/>
      <c r="C132" s="8"/>
      <c r="D132" s="8"/>
      <c r="E132" s="8"/>
    </row>
    <row r="133" spans="2:5" x14ac:dyDescent="0.25">
      <c r="B133" s="8"/>
      <c r="C133" s="8"/>
      <c r="D133" s="8"/>
      <c r="E133" s="8"/>
    </row>
    <row r="134" spans="2:5" x14ac:dyDescent="0.25">
      <c r="B134" s="8"/>
      <c r="C134" s="8"/>
      <c r="D134" s="8"/>
      <c r="E134" s="8"/>
    </row>
    <row r="135" spans="2:5" x14ac:dyDescent="0.25">
      <c r="B135" s="8"/>
      <c r="C135" s="8"/>
      <c r="D135" s="8"/>
      <c r="E135" s="8"/>
    </row>
    <row r="136" spans="2:5" x14ac:dyDescent="0.25">
      <c r="B136" s="8"/>
      <c r="C136" s="8"/>
      <c r="D136" s="8"/>
      <c r="E136" s="8"/>
    </row>
    <row r="137" spans="2:5" x14ac:dyDescent="0.25">
      <c r="B137" s="8"/>
      <c r="C137" s="8"/>
      <c r="D137" s="8"/>
      <c r="E137" s="8"/>
    </row>
    <row r="138" spans="2:5" x14ac:dyDescent="0.25">
      <c r="B138" s="8"/>
      <c r="C138" s="8"/>
      <c r="D138" s="8"/>
      <c r="E138" s="8"/>
    </row>
    <row r="139" spans="2:5" x14ac:dyDescent="0.25">
      <c r="B139" s="8"/>
      <c r="C139" s="8"/>
      <c r="D139" s="8"/>
      <c r="E139" s="8"/>
    </row>
    <row r="140" spans="2:5" x14ac:dyDescent="0.25">
      <c r="B140" s="8"/>
      <c r="C140" s="8"/>
      <c r="D140" s="8"/>
      <c r="E140" s="8"/>
    </row>
    <row r="141" spans="2:5" x14ac:dyDescent="0.25">
      <c r="B141" s="8"/>
      <c r="C141" s="8"/>
      <c r="D141" s="8"/>
      <c r="E141" s="8"/>
    </row>
    <row r="142" spans="2:5" x14ac:dyDescent="0.25">
      <c r="B142" s="8"/>
      <c r="C142" s="8"/>
      <c r="D142" s="8"/>
      <c r="E142" s="8"/>
    </row>
    <row r="143" spans="2:5" x14ac:dyDescent="0.25">
      <c r="B143" s="8"/>
      <c r="C143" s="8"/>
      <c r="D143" s="8"/>
      <c r="E143" s="8"/>
    </row>
    <row r="144" spans="2:5" x14ac:dyDescent="0.25">
      <c r="B144" s="8"/>
      <c r="C144" s="8"/>
      <c r="D144" s="8"/>
      <c r="E144" s="8"/>
    </row>
    <row r="145" spans="2:5" x14ac:dyDescent="0.25">
      <c r="B145" s="8"/>
      <c r="C145" s="8"/>
      <c r="D145" s="8"/>
      <c r="E145" s="8"/>
    </row>
    <row r="146" spans="2:5" x14ac:dyDescent="0.25">
      <c r="B146" s="8"/>
      <c r="C146" s="8"/>
      <c r="D146" s="8"/>
      <c r="E146" s="8"/>
    </row>
    <row r="147" spans="2:5" x14ac:dyDescent="0.25">
      <c r="B147" s="8"/>
      <c r="C147" s="8"/>
      <c r="D147" s="8"/>
      <c r="E147" s="8"/>
    </row>
    <row r="148" spans="2:5" x14ac:dyDescent="0.25">
      <c r="B148" s="8"/>
      <c r="C148" s="8"/>
      <c r="D148" s="8"/>
      <c r="E148" s="8"/>
    </row>
    <row r="149" spans="2:5" x14ac:dyDescent="0.25">
      <c r="B149" s="8"/>
      <c r="C149" s="8"/>
      <c r="D149" s="8"/>
      <c r="E149" s="8"/>
    </row>
    <row r="150" spans="2:5" x14ac:dyDescent="0.25">
      <c r="B150" s="8"/>
      <c r="C150" s="8"/>
      <c r="D150" s="8"/>
      <c r="E150" s="8"/>
    </row>
    <row r="151" spans="2:5" x14ac:dyDescent="0.25">
      <c r="B151" s="8"/>
      <c r="C151" s="8"/>
      <c r="D151" s="8"/>
      <c r="E151" s="8"/>
    </row>
    <row r="152" spans="2:5" x14ac:dyDescent="0.25">
      <c r="B152" s="8"/>
      <c r="C152" s="8"/>
      <c r="D152" s="8"/>
      <c r="E152" s="8"/>
    </row>
    <row r="153" spans="2:5" x14ac:dyDescent="0.25">
      <c r="B153" s="8"/>
      <c r="C153" s="8"/>
      <c r="D153" s="8"/>
      <c r="E153" s="8"/>
    </row>
    <row r="154" spans="2:5" x14ac:dyDescent="0.25">
      <c r="B154" s="8"/>
      <c r="C154" s="8"/>
      <c r="D154" s="8"/>
      <c r="E154" s="8"/>
    </row>
    <row r="155" spans="2:5" x14ac:dyDescent="0.25">
      <c r="B155" s="8"/>
      <c r="C155" s="8"/>
      <c r="D155" s="8"/>
      <c r="E155" s="8"/>
    </row>
    <row r="156" spans="2:5" x14ac:dyDescent="0.25">
      <c r="B156" s="8"/>
      <c r="C156" s="8"/>
      <c r="D156" s="8"/>
      <c r="E156" s="8"/>
    </row>
    <row r="157" spans="2:5" x14ac:dyDescent="0.25">
      <c r="B157" s="8"/>
      <c r="C157" s="8"/>
      <c r="D157" s="8"/>
      <c r="E157" s="8"/>
    </row>
    <row r="158" spans="2:5" x14ac:dyDescent="0.25">
      <c r="B158" s="8"/>
      <c r="C158" s="8"/>
      <c r="D158" s="8"/>
      <c r="E158" s="8"/>
    </row>
    <row r="159" spans="2:5" x14ac:dyDescent="0.25">
      <c r="B159" s="8"/>
      <c r="C159" s="8"/>
      <c r="D159" s="8"/>
      <c r="E159" s="8"/>
    </row>
    <row r="160" spans="2:5" x14ac:dyDescent="0.25">
      <c r="B160" s="8"/>
      <c r="C160" s="8"/>
      <c r="D160" s="8"/>
      <c r="E160" s="8"/>
    </row>
    <row r="161" spans="2:5" x14ac:dyDescent="0.25">
      <c r="B161" s="8"/>
      <c r="C161" s="8"/>
      <c r="D161" s="8"/>
      <c r="E161" s="8"/>
    </row>
    <row r="162" spans="2:5" x14ac:dyDescent="0.25">
      <c r="B162" s="8"/>
      <c r="C162" s="8"/>
      <c r="D162" s="8"/>
      <c r="E162" s="8"/>
    </row>
    <row r="163" spans="2:5" x14ac:dyDescent="0.25">
      <c r="B163" s="8"/>
      <c r="C163" s="8"/>
      <c r="D163" s="8"/>
      <c r="E163" s="8"/>
    </row>
    <row r="164" spans="2:5" x14ac:dyDescent="0.25">
      <c r="B164" s="8"/>
      <c r="C164" s="8"/>
      <c r="D164" s="8"/>
      <c r="E164" s="8"/>
    </row>
    <row r="165" spans="2:5" x14ac:dyDescent="0.25">
      <c r="B165" s="8"/>
      <c r="C165" s="8"/>
      <c r="D165" s="8"/>
      <c r="E165" s="8"/>
    </row>
    <row r="166" spans="2:5" x14ac:dyDescent="0.25">
      <c r="B166" s="8"/>
      <c r="C166" s="8"/>
      <c r="D166" s="8"/>
      <c r="E166" s="8"/>
    </row>
    <row r="167" spans="2:5" x14ac:dyDescent="0.25">
      <c r="B167" s="8"/>
      <c r="C167" s="8"/>
      <c r="D167" s="8"/>
      <c r="E167" s="8"/>
    </row>
    <row r="168" spans="2:5" x14ac:dyDescent="0.25">
      <c r="B168" s="8"/>
      <c r="C168" s="8"/>
      <c r="D168" s="8"/>
      <c r="E168" s="8"/>
    </row>
    <row r="169" spans="2:5" x14ac:dyDescent="0.25">
      <c r="B169" s="8"/>
      <c r="C169" s="8"/>
      <c r="D169" s="8"/>
      <c r="E169" s="8"/>
    </row>
    <row r="170" spans="2:5" x14ac:dyDescent="0.25">
      <c r="B170" s="8"/>
      <c r="C170" s="8"/>
      <c r="D170" s="8"/>
      <c r="E170" s="8"/>
    </row>
    <row r="171" spans="2:5" x14ac:dyDescent="0.25">
      <c r="B171" s="8"/>
      <c r="C171" s="8"/>
      <c r="D171" s="8"/>
      <c r="E171" s="8"/>
    </row>
    <row r="172" spans="2:5" x14ac:dyDescent="0.25">
      <c r="B172" s="8"/>
      <c r="C172" s="8"/>
      <c r="D172" s="8"/>
      <c r="E172" s="8"/>
    </row>
    <row r="173" spans="2:5" x14ac:dyDescent="0.25">
      <c r="B173" s="8"/>
      <c r="C173" s="8"/>
      <c r="D173" s="8"/>
      <c r="E173" s="8"/>
    </row>
    <row r="174" spans="2:5" x14ac:dyDescent="0.25">
      <c r="B174" s="8"/>
      <c r="C174" s="8"/>
      <c r="D174" s="8"/>
      <c r="E174" s="8"/>
    </row>
    <row r="175" spans="2:5" x14ac:dyDescent="0.25">
      <c r="B175" s="8"/>
      <c r="C175" s="8"/>
      <c r="D175" s="8"/>
      <c r="E175" s="8"/>
    </row>
    <row r="176" spans="2:5" x14ac:dyDescent="0.25">
      <c r="B176" s="8"/>
      <c r="C176" s="8"/>
      <c r="D176" s="8"/>
      <c r="E176" s="8"/>
    </row>
    <row r="177" spans="2:5" x14ac:dyDescent="0.25">
      <c r="B177" s="8"/>
      <c r="C177" s="8"/>
      <c r="D177" s="8"/>
      <c r="E177" s="8"/>
    </row>
    <row r="178" spans="2:5" x14ac:dyDescent="0.25">
      <c r="B178" s="8"/>
      <c r="C178" s="8"/>
      <c r="D178" s="8"/>
      <c r="E178" s="8"/>
    </row>
    <row r="179" spans="2:5" x14ac:dyDescent="0.25">
      <c r="B179" s="8"/>
      <c r="C179" s="8"/>
      <c r="D179" s="8"/>
      <c r="E179" s="8"/>
    </row>
    <row r="180" spans="2:5" x14ac:dyDescent="0.25">
      <c r="B180" s="8"/>
      <c r="C180" s="8"/>
      <c r="D180" s="8"/>
      <c r="E180" s="8"/>
    </row>
    <row r="181" spans="2:5" x14ac:dyDescent="0.25">
      <c r="B181" s="8"/>
      <c r="C181" s="8"/>
      <c r="D181" s="8"/>
      <c r="E181" s="8"/>
    </row>
    <row r="182" spans="2:5" x14ac:dyDescent="0.25">
      <c r="B182" s="8"/>
      <c r="C182" s="8"/>
      <c r="D182" s="8"/>
      <c r="E182" s="8"/>
    </row>
    <row r="183" spans="2:5" x14ac:dyDescent="0.25">
      <c r="B183" s="8"/>
      <c r="C183" s="8"/>
      <c r="D183" s="8"/>
      <c r="E183" s="8"/>
    </row>
    <row r="184" spans="2:5" x14ac:dyDescent="0.25">
      <c r="B184" s="8"/>
      <c r="C184" s="8"/>
      <c r="D184" s="8"/>
      <c r="E184" s="8"/>
    </row>
    <row r="185" spans="2:5" x14ac:dyDescent="0.25">
      <c r="B185" s="8"/>
      <c r="C185" s="8"/>
      <c r="D185" s="8"/>
      <c r="E185" s="8"/>
    </row>
    <row r="186" spans="2:5" x14ac:dyDescent="0.25">
      <c r="B186" s="8"/>
      <c r="C186" s="8"/>
      <c r="D186" s="8"/>
      <c r="E186" s="8"/>
    </row>
    <row r="187" spans="2:5" x14ac:dyDescent="0.25">
      <c r="B187" s="8"/>
      <c r="C187" s="8"/>
      <c r="D187" s="8"/>
      <c r="E187" s="8"/>
    </row>
    <row r="188" spans="2:5" x14ac:dyDescent="0.25">
      <c r="B188" s="8"/>
      <c r="C188" s="8"/>
      <c r="D188" s="8"/>
      <c r="E188" s="8"/>
    </row>
    <row r="189" spans="2:5" x14ac:dyDescent="0.25">
      <c r="B189" s="8"/>
      <c r="C189" s="8"/>
      <c r="D189" s="8"/>
      <c r="E189" s="8"/>
    </row>
    <row r="190" spans="2:5" x14ac:dyDescent="0.25">
      <c r="B190" s="8"/>
      <c r="C190" s="8"/>
      <c r="D190" s="8"/>
      <c r="E190" s="8"/>
    </row>
    <row r="191" spans="2:5" x14ac:dyDescent="0.25">
      <c r="B191" s="8"/>
      <c r="C191" s="8"/>
      <c r="D191" s="8"/>
      <c r="E191" s="8"/>
    </row>
    <row r="192" spans="2:5" x14ac:dyDescent="0.25">
      <c r="B192" s="8"/>
      <c r="C192" s="8"/>
      <c r="D192" s="8"/>
      <c r="E192" s="8"/>
    </row>
    <row r="193" spans="2:5" x14ac:dyDescent="0.25">
      <c r="B193" s="8"/>
      <c r="C193" s="8"/>
      <c r="D193" s="8"/>
      <c r="E193" s="8"/>
    </row>
    <row r="194" spans="2:5" x14ac:dyDescent="0.25">
      <c r="B194" s="8"/>
      <c r="C194" s="8"/>
      <c r="D194" s="8"/>
      <c r="E194" s="8"/>
    </row>
    <row r="195" spans="2:5" x14ac:dyDescent="0.25">
      <c r="B195" s="8"/>
      <c r="C195" s="8"/>
      <c r="D195" s="8"/>
      <c r="E195" s="8"/>
    </row>
    <row r="196" spans="2:5" x14ac:dyDescent="0.25">
      <c r="B196" s="8"/>
      <c r="C196" s="8"/>
      <c r="D196" s="8"/>
      <c r="E196" s="8"/>
    </row>
    <row r="197" spans="2:5" x14ac:dyDescent="0.25">
      <c r="B197" s="8"/>
      <c r="C197" s="8"/>
      <c r="D197" s="8"/>
      <c r="E197" s="8"/>
    </row>
    <row r="198" spans="2:5" x14ac:dyDescent="0.25">
      <c r="B198" s="8"/>
      <c r="C198" s="8"/>
      <c r="D198" s="8"/>
      <c r="E198" s="8"/>
    </row>
    <row r="199" spans="2:5" x14ac:dyDescent="0.25">
      <c r="B199" s="8"/>
      <c r="C199" s="8"/>
      <c r="D199" s="8"/>
      <c r="E199" s="8"/>
    </row>
    <row r="200" spans="2:5" x14ac:dyDescent="0.25">
      <c r="B200" s="8"/>
      <c r="C200" s="8"/>
      <c r="D200" s="8"/>
      <c r="E200" s="8"/>
    </row>
    <row r="201" spans="2:5" x14ac:dyDescent="0.25">
      <c r="B201" s="8"/>
      <c r="C201" s="8"/>
      <c r="D201" s="8"/>
      <c r="E201" s="8"/>
    </row>
    <row r="202" spans="2:5" x14ac:dyDescent="0.25">
      <c r="B202" s="8"/>
      <c r="C202" s="8"/>
      <c r="D202" s="8"/>
      <c r="E202" s="8"/>
    </row>
    <row r="203" spans="2:5" x14ac:dyDescent="0.25">
      <c r="B203" s="8"/>
      <c r="C203" s="8"/>
      <c r="D203" s="8"/>
      <c r="E203" s="8"/>
    </row>
    <row r="204" spans="2:5" x14ac:dyDescent="0.25">
      <c r="B204" s="8"/>
      <c r="C204" s="8"/>
      <c r="D204" s="8"/>
      <c r="E204" s="8"/>
    </row>
    <row r="205" spans="2:5" x14ac:dyDescent="0.25">
      <c r="B205" s="8"/>
      <c r="C205" s="8"/>
      <c r="D205" s="8"/>
      <c r="E205" s="8"/>
    </row>
    <row r="206" spans="2:5" x14ac:dyDescent="0.25">
      <c r="B206" s="8"/>
      <c r="C206" s="8"/>
      <c r="D206" s="8"/>
      <c r="E206" s="8"/>
    </row>
    <row r="207" spans="2:5" x14ac:dyDescent="0.25">
      <c r="B207" s="8"/>
      <c r="C207" s="8"/>
      <c r="D207" s="8"/>
      <c r="E207" s="8"/>
    </row>
    <row r="208" spans="2:5" x14ac:dyDescent="0.25">
      <c r="B208" s="8"/>
      <c r="C208" s="8"/>
      <c r="D208" s="8"/>
      <c r="E208" s="8"/>
    </row>
    <row r="209" spans="2:5" x14ac:dyDescent="0.25">
      <c r="B209" s="8"/>
      <c r="C209" s="8"/>
      <c r="D209" s="8"/>
      <c r="E209" s="8"/>
    </row>
    <row r="210" spans="2:5" x14ac:dyDescent="0.25">
      <c r="B210" s="8"/>
      <c r="C210" s="8"/>
      <c r="D210" s="8"/>
      <c r="E210" s="8"/>
    </row>
    <row r="211" spans="2:5" x14ac:dyDescent="0.25">
      <c r="B211" s="8"/>
      <c r="C211" s="8"/>
      <c r="D211" s="8"/>
      <c r="E211" s="8"/>
    </row>
    <row r="212" spans="2:5" x14ac:dyDescent="0.25">
      <c r="B212" s="8"/>
      <c r="C212" s="8"/>
      <c r="D212" s="8"/>
      <c r="E212" s="8"/>
    </row>
    <row r="213" spans="2:5" x14ac:dyDescent="0.25">
      <c r="B213" s="8"/>
      <c r="C213" s="8"/>
      <c r="D213" s="8"/>
      <c r="E213" s="8"/>
    </row>
    <row r="214" spans="2:5" x14ac:dyDescent="0.25">
      <c r="B214" s="8"/>
      <c r="C214" s="8"/>
      <c r="D214" s="8"/>
      <c r="E214" s="8"/>
    </row>
    <row r="215" spans="2:5" x14ac:dyDescent="0.25">
      <c r="B215" s="8"/>
      <c r="C215" s="8"/>
      <c r="D215" s="8"/>
      <c r="E215" s="8"/>
    </row>
    <row r="216" spans="2:5" x14ac:dyDescent="0.25">
      <c r="B216" s="8"/>
      <c r="C216" s="8"/>
      <c r="D216" s="8"/>
      <c r="E216" s="8"/>
    </row>
    <row r="217" spans="2:5" x14ac:dyDescent="0.25">
      <c r="B217" s="8"/>
      <c r="C217" s="8"/>
      <c r="D217" s="8"/>
      <c r="E217" s="8"/>
    </row>
    <row r="218" spans="2:5" x14ac:dyDescent="0.25">
      <c r="B218" s="8"/>
      <c r="C218" s="8"/>
      <c r="D218" s="8"/>
      <c r="E218" s="8"/>
    </row>
    <row r="219" spans="2:5" x14ac:dyDescent="0.25">
      <c r="B219" s="8"/>
      <c r="C219" s="8"/>
      <c r="D219" s="8"/>
      <c r="E219" s="8"/>
    </row>
    <row r="220" spans="2:5" x14ac:dyDescent="0.25">
      <c r="B220" s="8"/>
      <c r="C220" s="8"/>
      <c r="D220" s="8"/>
      <c r="E220" s="8"/>
    </row>
    <row r="221" spans="2:5" x14ac:dyDescent="0.25">
      <c r="B221" s="8"/>
      <c r="C221" s="8"/>
      <c r="D221" s="8"/>
      <c r="E221" s="8"/>
    </row>
    <row r="222" spans="2:5" x14ac:dyDescent="0.25">
      <c r="B222" s="8"/>
      <c r="C222" s="8"/>
      <c r="D222" s="8"/>
      <c r="E222" s="8"/>
    </row>
    <row r="223" spans="2:5" x14ac:dyDescent="0.25">
      <c r="B223" s="8"/>
      <c r="C223" s="8"/>
      <c r="D223" s="8"/>
      <c r="E223" s="8"/>
    </row>
    <row r="224" spans="2:5" x14ac:dyDescent="0.25">
      <c r="B224" s="8"/>
      <c r="C224" s="8"/>
      <c r="D224" s="8"/>
      <c r="E224" s="8"/>
    </row>
    <row r="225" spans="2:5" x14ac:dyDescent="0.25">
      <c r="B225" s="8"/>
      <c r="C225" s="8"/>
      <c r="D225" s="8"/>
      <c r="E225" s="8"/>
    </row>
    <row r="226" spans="2:5" x14ac:dyDescent="0.25">
      <c r="B226" s="8"/>
      <c r="C226" s="8"/>
      <c r="D226" s="8"/>
      <c r="E226" s="8"/>
    </row>
    <row r="227" spans="2:5" x14ac:dyDescent="0.25">
      <c r="B227" s="8"/>
      <c r="C227" s="8"/>
      <c r="D227" s="8"/>
      <c r="E227" s="8"/>
    </row>
    <row r="228" spans="2:5" x14ac:dyDescent="0.25">
      <c r="B228" s="8"/>
      <c r="C228" s="8"/>
      <c r="D228" s="8"/>
      <c r="E228" s="8"/>
    </row>
    <row r="229" spans="2:5" x14ac:dyDescent="0.25">
      <c r="B229" s="8"/>
      <c r="C229" s="8"/>
      <c r="D229" s="8"/>
      <c r="E229" s="8"/>
    </row>
    <row r="230" spans="2:5" x14ac:dyDescent="0.25">
      <c r="B230" s="8"/>
      <c r="C230" s="8"/>
      <c r="D230" s="8"/>
      <c r="E230" s="8"/>
    </row>
    <row r="231" spans="2:5" x14ac:dyDescent="0.25">
      <c r="B231" s="8"/>
      <c r="C231" s="8"/>
      <c r="D231" s="8"/>
      <c r="E231" s="8"/>
    </row>
    <row r="232" spans="2:5" x14ac:dyDescent="0.25">
      <c r="B232" s="8"/>
      <c r="C232" s="8"/>
      <c r="D232" s="8"/>
      <c r="E232" s="8"/>
    </row>
    <row r="233" spans="2:5" x14ac:dyDescent="0.25">
      <c r="B233" s="8"/>
      <c r="C233" s="8"/>
      <c r="D233" s="8"/>
      <c r="E233" s="8"/>
    </row>
    <row r="234" spans="2:5" x14ac:dyDescent="0.25">
      <c r="B234" s="8"/>
      <c r="C234" s="8"/>
      <c r="D234" s="8"/>
      <c r="E234" s="8"/>
    </row>
    <row r="235" spans="2:5" x14ac:dyDescent="0.25">
      <c r="B235" s="8"/>
      <c r="C235" s="8"/>
      <c r="D235" s="8"/>
      <c r="E235" s="8"/>
    </row>
    <row r="236" spans="2:5" x14ac:dyDescent="0.25">
      <c r="B236" s="8"/>
      <c r="C236" s="8"/>
      <c r="D236" s="8"/>
      <c r="E236" s="8"/>
    </row>
    <row r="237" spans="2:5" x14ac:dyDescent="0.25">
      <c r="B237" s="8"/>
      <c r="C237" s="8"/>
      <c r="D237" s="8"/>
      <c r="E237" s="8"/>
    </row>
    <row r="238" spans="2:5" x14ac:dyDescent="0.25">
      <c r="B238" s="8"/>
      <c r="C238" s="8"/>
      <c r="D238" s="8"/>
      <c r="E238" s="8"/>
    </row>
    <row r="239" spans="2:5" x14ac:dyDescent="0.25">
      <c r="B239" s="8"/>
      <c r="C239" s="8"/>
      <c r="D239" s="8"/>
      <c r="E239" s="8"/>
    </row>
    <row r="240" spans="2:5" x14ac:dyDescent="0.25">
      <c r="B240" s="8"/>
      <c r="C240" s="8"/>
      <c r="D240" s="8"/>
      <c r="E240" s="8"/>
    </row>
    <row r="241" spans="2:5" x14ac:dyDescent="0.25">
      <c r="B241" s="8"/>
      <c r="C241" s="8"/>
      <c r="D241" s="8"/>
      <c r="E241" s="8"/>
    </row>
    <row r="242" spans="2:5" x14ac:dyDescent="0.25">
      <c r="B242" s="8"/>
      <c r="C242" s="8"/>
      <c r="D242" s="8"/>
      <c r="E242" s="8"/>
    </row>
    <row r="243" spans="2:5" x14ac:dyDescent="0.25">
      <c r="B243" s="8"/>
      <c r="C243" s="8"/>
      <c r="D243" s="8"/>
      <c r="E243" s="8"/>
    </row>
    <row r="244" spans="2:5" x14ac:dyDescent="0.25">
      <c r="B244" s="8"/>
      <c r="C244" s="8"/>
      <c r="D244" s="8"/>
      <c r="E244" s="8"/>
    </row>
    <row r="245" spans="2:5" x14ac:dyDescent="0.25">
      <c r="B245" s="8"/>
      <c r="C245" s="8"/>
      <c r="D245" s="8"/>
      <c r="E245" s="8"/>
    </row>
    <row r="246" spans="2:5" x14ac:dyDescent="0.25">
      <c r="B246" s="8"/>
      <c r="C246" s="8"/>
      <c r="D246" s="8"/>
      <c r="E246" s="8"/>
    </row>
    <row r="247" spans="2:5" x14ac:dyDescent="0.25">
      <c r="B247" s="8"/>
      <c r="C247" s="8"/>
      <c r="D247" s="8"/>
      <c r="E247" s="8"/>
    </row>
    <row r="248" spans="2:5" x14ac:dyDescent="0.25">
      <c r="B248" s="8"/>
      <c r="C248" s="8"/>
      <c r="D248" s="8"/>
      <c r="E248" s="8"/>
    </row>
    <row r="249" spans="2:5" x14ac:dyDescent="0.25">
      <c r="B249" s="8"/>
      <c r="C249" s="8"/>
      <c r="D249" s="8"/>
      <c r="E249" s="8"/>
    </row>
    <row r="250" spans="2:5" x14ac:dyDescent="0.25">
      <c r="B250" s="8"/>
      <c r="C250" s="8"/>
      <c r="D250" s="8"/>
      <c r="E250" s="8"/>
    </row>
    <row r="251" spans="2:5" x14ac:dyDescent="0.25">
      <c r="B251" s="8"/>
      <c r="C251" s="8"/>
      <c r="D251" s="8"/>
      <c r="E251" s="8"/>
    </row>
    <row r="252" spans="2:5" x14ac:dyDescent="0.25">
      <c r="B252" s="8"/>
      <c r="C252" s="8"/>
      <c r="D252" s="8"/>
      <c r="E252" s="8"/>
    </row>
    <row r="253" spans="2:5" x14ac:dyDescent="0.25">
      <c r="B253" s="8"/>
      <c r="C253" s="8"/>
      <c r="D253" s="8"/>
      <c r="E253" s="8"/>
    </row>
    <row r="254" spans="2:5" x14ac:dyDescent="0.25">
      <c r="B254" s="8"/>
      <c r="C254" s="8"/>
      <c r="D254" s="8"/>
      <c r="E254" s="8"/>
    </row>
    <row r="255" spans="2:5" x14ac:dyDescent="0.25">
      <c r="B255" s="8"/>
      <c r="C255" s="8"/>
      <c r="D255" s="8"/>
      <c r="E255" s="8"/>
    </row>
    <row r="256" spans="2:5" x14ac:dyDescent="0.25">
      <c r="B256" s="8"/>
      <c r="C256" s="8"/>
      <c r="D256" s="8"/>
      <c r="E256" s="8"/>
    </row>
    <row r="257" spans="2:5" x14ac:dyDescent="0.25">
      <c r="B257" s="8"/>
      <c r="C257" s="8"/>
      <c r="D257" s="8"/>
      <c r="E257" s="8"/>
    </row>
    <row r="258" spans="2:5" x14ac:dyDescent="0.25">
      <c r="B258" s="8"/>
      <c r="C258" s="8"/>
      <c r="D258" s="8"/>
      <c r="E258" s="8"/>
    </row>
    <row r="259" spans="2:5" x14ac:dyDescent="0.25">
      <c r="B259" s="8"/>
      <c r="C259" s="8"/>
      <c r="D259" s="8"/>
      <c r="E259" s="8"/>
    </row>
    <row r="260" spans="2:5" x14ac:dyDescent="0.25">
      <c r="B260" s="8"/>
      <c r="C260" s="8"/>
      <c r="D260" s="8"/>
      <c r="E260" s="8"/>
    </row>
    <row r="261" spans="2:5" x14ac:dyDescent="0.25">
      <c r="B261" s="8"/>
      <c r="C261" s="8"/>
      <c r="D261" s="8"/>
      <c r="E261" s="8"/>
    </row>
    <row r="262" spans="2:5" x14ac:dyDescent="0.25">
      <c r="B262" s="8"/>
      <c r="C262" s="8"/>
      <c r="D262" s="8"/>
      <c r="E262" s="8"/>
    </row>
    <row r="263" spans="2:5" x14ac:dyDescent="0.25">
      <c r="B263" s="8"/>
      <c r="C263" s="8"/>
      <c r="D263" s="8"/>
      <c r="E263" s="8"/>
    </row>
    <row r="264" spans="2:5" x14ac:dyDescent="0.25">
      <c r="B264" s="8"/>
      <c r="C264" s="8"/>
      <c r="D264" s="8"/>
      <c r="E264" s="8"/>
    </row>
    <row r="265" spans="2:5" x14ac:dyDescent="0.25">
      <c r="B265" s="8"/>
      <c r="C265" s="8"/>
      <c r="D265" s="8"/>
      <c r="E265" s="8"/>
    </row>
    <row r="266" spans="2:5" x14ac:dyDescent="0.25">
      <c r="B266" s="8"/>
      <c r="C266" s="8"/>
      <c r="D266" s="8"/>
      <c r="E266" s="8"/>
    </row>
    <row r="267" spans="2:5" x14ac:dyDescent="0.25">
      <c r="B267" s="8"/>
      <c r="C267" s="8"/>
      <c r="D267" s="8"/>
      <c r="E267" s="8"/>
    </row>
    <row r="268" spans="2:5" x14ac:dyDescent="0.25">
      <c r="B268" s="8"/>
      <c r="C268" s="8"/>
      <c r="D268" s="8"/>
      <c r="E268" s="8"/>
    </row>
    <row r="269" spans="2:5" x14ac:dyDescent="0.25">
      <c r="B269" s="8"/>
      <c r="C269" s="8"/>
      <c r="D269" s="8"/>
      <c r="E269" s="8"/>
    </row>
    <row r="270" spans="2:5" x14ac:dyDescent="0.25">
      <c r="B270" s="8"/>
      <c r="C270" s="8"/>
      <c r="D270" s="8"/>
      <c r="E270" s="8"/>
    </row>
    <row r="271" spans="2:5" x14ac:dyDescent="0.25">
      <c r="B271" s="8"/>
      <c r="C271" s="8"/>
      <c r="D271" s="8"/>
      <c r="E271" s="8"/>
    </row>
    <row r="272" spans="2:5" x14ac:dyDescent="0.25">
      <c r="B272" s="8"/>
      <c r="C272" s="8"/>
      <c r="D272" s="8"/>
      <c r="E272" s="8"/>
    </row>
    <row r="273" spans="2:5" x14ac:dyDescent="0.25">
      <c r="B273" s="8"/>
      <c r="C273" s="8"/>
      <c r="D273" s="8"/>
      <c r="E273" s="8"/>
    </row>
    <row r="274" spans="2:5" x14ac:dyDescent="0.25">
      <c r="B274" s="8"/>
      <c r="C274" s="8"/>
      <c r="D274" s="8"/>
      <c r="E274" s="8"/>
    </row>
    <row r="275" spans="2:5" x14ac:dyDescent="0.25">
      <c r="B275" s="8"/>
      <c r="C275" s="8"/>
      <c r="D275" s="8"/>
      <c r="E275" s="8"/>
    </row>
    <row r="276" spans="2:5" x14ac:dyDescent="0.25">
      <c r="B276" s="8"/>
      <c r="C276" s="8"/>
      <c r="D276" s="8"/>
      <c r="E276" s="8"/>
    </row>
    <row r="277" spans="2:5" x14ac:dyDescent="0.25">
      <c r="B277" s="8"/>
      <c r="C277" s="8"/>
      <c r="D277" s="8"/>
      <c r="E277" s="8"/>
    </row>
    <row r="278" spans="2:5" x14ac:dyDescent="0.25">
      <c r="B278" s="8"/>
      <c r="C278" s="8"/>
      <c r="D278" s="8"/>
      <c r="E278" s="8"/>
    </row>
    <row r="279" spans="2:5" x14ac:dyDescent="0.25">
      <c r="B279" s="8"/>
      <c r="C279" s="8"/>
      <c r="D279" s="8"/>
      <c r="E279" s="8"/>
    </row>
    <row r="280" spans="2:5" x14ac:dyDescent="0.25">
      <c r="B280" s="8"/>
      <c r="C280" s="8"/>
      <c r="D280" s="8"/>
      <c r="E280" s="8"/>
    </row>
    <row r="281" spans="2:5" x14ac:dyDescent="0.25">
      <c r="B281" s="8"/>
      <c r="C281" s="8"/>
      <c r="D281" s="8"/>
      <c r="E281" s="8"/>
    </row>
    <row r="282" spans="2:5" x14ac:dyDescent="0.25">
      <c r="B282" s="8"/>
      <c r="C282" s="8"/>
      <c r="D282" s="8"/>
      <c r="E282" s="8"/>
    </row>
    <row r="283" spans="2:5" x14ac:dyDescent="0.25">
      <c r="B283" s="8"/>
      <c r="C283" s="8"/>
      <c r="D283" s="8"/>
      <c r="E283" s="8"/>
    </row>
    <row r="284" spans="2:5" x14ac:dyDescent="0.25">
      <c r="B284" s="8"/>
      <c r="C284" s="8"/>
      <c r="D284" s="8"/>
      <c r="E284" s="8"/>
    </row>
    <row r="285" spans="2:5" x14ac:dyDescent="0.25">
      <c r="B285" s="8"/>
      <c r="C285" s="8"/>
      <c r="D285" s="8"/>
      <c r="E285" s="8"/>
    </row>
    <row r="286" spans="2:5" x14ac:dyDescent="0.25">
      <c r="B286" s="8"/>
      <c r="C286" s="8"/>
      <c r="D286" s="8"/>
      <c r="E286" s="8"/>
    </row>
    <row r="287" spans="2:5" x14ac:dyDescent="0.25">
      <c r="B287" s="8"/>
      <c r="C287" s="8"/>
      <c r="D287" s="8"/>
      <c r="E287" s="8"/>
    </row>
    <row r="288" spans="2:5" x14ac:dyDescent="0.25">
      <c r="B288" s="8"/>
      <c r="C288" s="8"/>
      <c r="D288" s="8"/>
      <c r="E288" s="8"/>
    </row>
    <row r="289" spans="2:5" x14ac:dyDescent="0.25">
      <c r="B289" s="8"/>
      <c r="C289" s="8"/>
      <c r="D289" s="8"/>
      <c r="E289" s="8"/>
    </row>
    <row r="290" spans="2:5" x14ac:dyDescent="0.25">
      <c r="B290" s="8"/>
      <c r="C290" s="8"/>
      <c r="D290" s="8"/>
      <c r="E290" s="8"/>
    </row>
    <row r="291" spans="2:5" x14ac:dyDescent="0.25">
      <c r="B291" s="8"/>
      <c r="C291" s="8"/>
      <c r="D291" s="8"/>
      <c r="E291" s="8"/>
    </row>
    <row r="292" spans="2:5" x14ac:dyDescent="0.25">
      <c r="B292" s="8"/>
      <c r="C292" s="8"/>
      <c r="D292" s="8"/>
      <c r="E292" s="8"/>
    </row>
    <row r="293" spans="2:5" x14ac:dyDescent="0.25">
      <c r="B293" s="8"/>
      <c r="C293" s="8"/>
      <c r="D293" s="8"/>
      <c r="E293" s="8"/>
    </row>
    <row r="294" spans="2:5" x14ac:dyDescent="0.25">
      <c r="B294" s="8"/>
      <c r="C294" s="8"/>
      <c r="D294" s="8"/>
      <c r="E294" s="8"/>
    </row>
    <row r="295" spans="2:5" x14ac:dyDescent="0.25">
      <c r="B295" s="8"/>
      <c r="C295" s="8"/>
      <c r="D295" s="8"/>
      <c r="E295" s="8"/>
    </row>
    <row r="296" spans="2:5" x14ac:dyDescent="0.25">
      <c r="B296" s="8"/>
      <c r="C296" s="8"/>
      <c r="D296" s="8"/>
      <c r="E296" s="8"/>
    </row>
    <row r="297" spans="2:5" x14ac:dyDescent="0.25">
      <c r="B297" s="8"/>
      <c r="C297" s="8"/>
      <c r="D297" s="8"/>
      <c r="E297" s="8"/>
    </row>
    <row r="298" spans="2:5" x14ac:dyDescent="0.25">
      <c r="B298" s="8"/>
      <c r="C298" s="8"/>
      <c r="D298" s="8"/>
      <c r="E298" s="8"/>
    </row>
    <row r="299" spans="2:5" x14ac:dyDescent="0.25">
      <c r="B299" s="8"/>
      <c r="C299" s="8"/>
      <c r="D299" s="8"/>
      <c r="E299" s="8"/>
    </row>
    <row r="300" spans="2:5" x14ac:dyDescent="0.25">
      <c r="B300" s="8"/>
      <c r="C300" s="8"/>
      <c r="D300" s="8"/>
      <c r="E300" s="8"/>
    </row>
    <row r="301" spans="2:5" x14ac:dyDescent="0.25">
      <c r="B301" s="8"/>
      <c r="C301" s="8"/>
      <c r="D301" s="8"/>
      <c r="E301" s="8"/>
    </row>
    <row r="302" spans="2:5" x14ac:dyDescent="0.25">
      <c r="B302" s="8"/>
      <c r="C302" s="8"/>
      <c r="D302" s="8"/>
      <c r="E302" s="8"/>
    </row>
    <row r="303" spans="2:5" x14ac:dyDescent="0.25">
      <c r="B303" s="8"/>
      <c r="C303" s="8"/>
      <c r="D303" s="8"/>
      <c r="E303" s="8"/>
    </row>
    <row r="304" spans="2:5" x14ac:dyDescent="0.25">
      <c r="B304" s="8"/>
      <c r="C304" s="8"/>
      <c r="D304" s="8"/>
      <c r="E304" s="8"/>
    </row>
    <row r="305" spans="2:5" x14ac:dyDescent="0.25">
      <c r="B305" s="8"/>
      <c r="C305" s="8"/>
      <c r="D305" s="8"/>
      <c r="E305" s="8"/>
    </row>
    <row r="306" spans="2:5" x14ac:dyDescent="0.25">
      <c r="B306" s="8"/>
      <c r="C306" s="8"/>
      <c r="D306" s="8"/>
      <c r="E306" s="8"/>
    </row>
    <row r="307" spans="2:5" x14ac:dyDescent="0.25">
      <c r="B307" s="8"/>
      <c r="C307" s="8"/>
      <c r="D307" s="8"/>
      <c r="E307" s="8"/>
    </row>
    <row r="308" spans="2:5" x14ac:dyDescent="0.25">
      <c r="B308" s="8"/>
      <c r="C308" s="8"/>
      <c r="D308" s="8"/>
      <c r="E308" s="8"/>
    </row>
    <row r="309" spans="2:5" x14ac:dyDescent="0.25">
      <c r="B309" s="8"/>
      <c r="C309" s="8"/>
      <c r="D309" s="8"/>
      <c r="E309" s="8"/>
    </row>
    <row r="310" spans="2:5" x14ac:dyDescent="0.25">
      <c r="B310" s="8"/>
      <c r="C310" s="8"/>
      <c r="D310" s="8"/>
      <c r="E310" s="8"/>
    </row>
    <row r="311" spans="2:5" x14ac:dyDescent="0.25">
      <c r="B311" s="8"/>
      <c r="C311" s="8"/>
      <c r="D311" s="8"/>
      <c r="E311" s="8"/>
    </row>
    <row r="312" spans="2:5" x14ac:dyDescent="0.25">
      <c r="B312" s="8"/>
      <c r="C312" s="8"/>
      <c r="D312" s="8"/>
      <c r="E312" s="8"/>
    </row>
    <row r="313" spans="2:5" x14ac:dyDescent="0.25">
      <c r="B313" s="8"/>
      <c r="C313" s="8"/>
      <c r="D313" s="8"/>
      <c r="E313" s="8"/>
    </row>
    <row r="314" spans="2:5" x14ac:dyDescent="0.25">
      <c r="B314" s="8"/>
      <c r="C314" s="8"/>
      <c r="D314" s="8"/>
      <c r="E314" s="8"/>
    </row>
    <row r="315" spans="2:5" x14ac:dyDescent="0.25">
      <c r="B315" s="8"/>
      <c r="C315" s="8"/>
      <c r="D315" s="8"/>
      <c r="E315" s="8"/>
    </row>
    <row r="316" spans="2:5" x14ac:dyDescent="0.25">
      <c r="B316" s="8"/>
      <c r="C316" s="8"/>
      <c r="D316" s="8"/>
      <c r="E316" s="8"/>
    </row>
    <row r="317" spans="2:5" x14ac:dyDescent="0.25">
      <c r="B317" s="8"/>
      <c r="C317" s="8"/>
      <c r="D317" s="8"/>
      <c r="E317" s="8"/>
    </row>
    <row r="318" spans="2:5" x14ac:dyDescent="0.25">
      <c r="B318" s="8"/>
      <c r="C318" s="8"/>
      <c r="D318" s="8"/>
      <c r="E318" s="8"/>
    </row>
    <row r="319" spans="2:5" x14ac:dyDescent="0.25">
      <c r="B319" s="8"/>
      <c r="C319" s="8"/>
      <c r="D319" s="8"/>
      <c r="E319" s="8"/>
    </row>
    <row r="320" spans="2:5" x14ac:dyDescent="0.25">
      <c r="B320" s="8"/>
      <c r="C320" s="8"/>
      <c r="D320" s="8"/>
      <c r="E320" s="8"/>
    </row>
    <row r="321" spans="2:5" x14ac:dyDescent="0.25">
      <c r="B321" s="8"/>
      <c r="C321" s="8"/>
      <c r="D321" s="8"/>
      <c r="E321" s="8"/>
    </row>
    <row r="322" spans="2:5" x14ac:dyDescent="0.25">
      <c r="B322" s="8"/>
      <c r="C322" s="8"/>
      <c r="D322" s="8"/>
      <c r="E322" s="8"/>
    </row>
    <row r="323" spans="2:5" x14ac:dyDescent="0.25">
      <c r="B323" s="8"/>
      <c r="C323" s="8"/>
      <c r="D323" s="8"/>
      <c r="E323" s="8"/>
    </row>
    <row r="324" spans="2:5" x14ac:dyDescent="0.25">
      <c r="B324" s="8"/>
      <c r="C324" s="8"/>
      <c r="D324" s="8"/>
      <c r="E324" s="8"/>
    </row>
    <row r="325" spans="2:5" x14ac:dyDescent="0.25">
      <c r="B325" s="8"/>
      <c r="C325" s="8"/>
      <c r="D325" s="8"/>
      <c r="E325" s="8"/>
    </row>
    <row r="326" spans="2:5" x14ac:dyDescent="0.25">
      <c r="B326" s="8"/>
      <c r="C326" s="8"/>
      <c r="D326" s="8"/>
      <c r="E326" s="8"/>
    </row>
    <row r="327" spans="2:5" x14ac:dyDescent="0.25">
      <c r="B327" s="8"/>
      <c r="C327" s="8"/>
      <c r="D327" s="8"/>
      <c r="E327" s="8"/>
    </row>
    <row r="328" spans="2:5" x14ac:dyDescent="0.25">
      <c r="B328" s="8"/>
      <c r="C328" s="8"/>
      <c r="D328" s="8"/>
      <c r="E328" s="8"/>
    </row>
    <row r="329" spans="2:5" x14ac:dyDescent="0.25">
      <c r="B329" s="8"/>
      <c r="C329" s="8"/>
      <c r="D329" s="8"/>
      <c r="E329" s="8"/>
    </row>
    <row r="330" spans="2:5" x14ac:dyDescent="0.25">
      <c r="B330" s="8"/>
      <c r="C330" s="8"/>
      <c r="D330" s="8"/>
      <c r="E330" s="8"/>
    </row>
    <row r="331" spans="2:5" x14ac:dyDescent="0.25">
      <c r="B331" s="8"/>
      <c r="C331" s="8"/>
      <c r="D331" s="8"/>
      <c r="E331" s="8"/>
    </row>
    <row r="332" spans="2:5" x14ac:dyDescent="0.25">
      <c r="B332" s="8"/>
      <c r="C332" s="8"/>
      <c r="D332" s="8"/>
      <c r="E332" s="8"/>
    </row>
    <row r="333" spans="2:5" x14ac:dyDescent="0.25">
      <c r="B333" s="8"/>
      <c r="C333" s="8"/>
      <c r="D333" s="8"/>
      <c r="E333" s="8"/>
    </row>
    <row r="334" spans="2:5" x14ac:dyDescent="0.25">
      <c r="B334" s="8"/>
      <c r="C334" s="8"/>
      <c r="D334" s="8"/>
      <c r="E334" s="8"/>
    </row>
    <row r="335" spans="2:5" x14ac:dyDescent="0.25">
      <c r="B335" s="8"/>
      <c r="C335" s="8"/>
      <c r="D335" s="8"/>
      <c r="E335" s="8"/>
    </row>
    <row r="336" spans="2:5" x14ac:dyDescent="0.25">
      <c r="B336" s="8"/>
      <c r="C336" s="8"/>
      <c r="D336" s="8"/>
      <c r="E336" s="8"/>
    </row>
    <row r="337" spans="2:5" x14ac:dyDescent="0.25">
      <c r="B337" s="8"/>
      <c r="C337" s="8"/>
      <c r="D337" s="8"/>
      <c r="E337" s="8"/>
    </row>
    <row r="338" spans="2:5" x14ac:dyDescent="0.25">
      <c r="B338" s="8"/>
      <c r="C338" s="8"/>
      <c r="D338" s="8"/>
      <c r="E338" s="8"/>
    </row>
    <row r="339" spans="2:5" x14ac:dyDescent="0.25">
      <c r="B339" s="8"/>
      <c r="C339" s="8"/>
      <c r="D339" s="8"/>
      <c r="E339" s="8"/>
    </row>
    <row r="340" spans="2:5" x14ac:dyDescent="0.25">
      <c r="B340" s="8"/>
      <c r="C340" s="8"/>
      <c r="D340" s="8"/>
      <c r="E340" s="8"/>
    </row>
    <row r="341" spans="2:5" x14ac:dyDescent="0.25">
      <c r="B341" s="8"/>
      <c r="C341" s="8"/>
      <c r="D341" s="8"/>
      <c r="E341" s="8"/>
    </row>
    <row r="342" spans="2:5" x14ac:dyDescent="0.25">
      <c r="B342" s="8"/>
      <c r="C342" s="8"/>
      <c r="D342" s="8"/>
      <c r="E342" s="8"/>
    </row>
    <row r="343" spans="2:5" x14ac:dyDescent="0.25">
      <c r="B343" s="8"/>
      <c r="C343" s="8"/>
      <c r="D343" s="8"/>
      <c r="E343" s="8"/>
    </row>
    <row r="344" spans="2:5" x14ac:dyDescent="0.25">
      <c r="B344" s="8"/>
      <c r="C344" s="8"/>
      <c r="D344" s="8"/>
      <c r="E344" s="8"/>
    </row>
    <row r="345" spans="2:5" x14ac:dyDescent="0.25">
      <c r="B345" s="8"/>
      <c r="C345" s="8"/>
      <c r="D345" s="8"/>
      <c r="E345" s="8"/>
    </row>
    <row r="346" spans="2:5" x14ac:dyDescent="0.25">
      <c r="B346" s="8"/>
      <c r="C346" s="8"/>
      <c r="D346" s="8"/>
      <c r="E346" s="8"/>
    </row>
    <row r="347" spans="2:5" x14ac:dyDescent="0.25">
      <c r="B347" s="8"/>
      <c r="C347" s="8"/>
      <c r="D347" s="8"/>
      <c r="E347" s="8"/>
    </row>
    <row r="348" spans="2:5" x14ac:dyDescent="0.25">
      <c r="B348" s="8"/>
      <c r="C348" s="8"/>
      <c r="D348" s="8"/>
      <c r="E348" s="8"/>
    </row>
    <row r="349" spans="2:5" x14ac:dyDescent="0.25">
      <c r="B349" s="8"/>
      <c r="C349" s="8"/>
      <c r="D349" s="8"/>
      <c r="E349" s="8"/>
    </row>
    <row r="350" spans="2:5" x14ac:dyDescent="0.25">
      <c r="B350" s="8"/>
      <c r="C350" s="8"/>
      <c r="D350" s="8"/>
      <c r="E350" s="8"/>
    </row>
    <row r="351" spans="2:5" x14ac:dyDescent="0.25">
      <c r="B351" s="8"/>
      <c r="C351" s="8"/>
      <c r="D351" s="8"/>
      <c r="E351" s="8"/>
    </row>
    <row r="352" spans="2:5" x14ac:dyDescent="0.25">
      <c r="B352" s="8"/>
      <c r="C352" s="8"/>
      <c r="D352" s="8"/>
      <c r="E352" s="8"/>
    </row>
    <row r="353" spans="2:5" x14ac:dyDescent="0.25">
      <c r="B353" s="8"/>
      <c r="C353" s="8"/>
      <c r="D353" s="8"/>
      <c r="E353" s="8"/>
    </row>
    <row r="354" spans="2:5" x14ac:dyDescent="0.25">
      <c r="B354" s="8"/>
      <c r="C354" s="8"/>
      <c r="D354" s="8"/>
      <c r="E354" s="8"/>
    </row>
    <row r="355" spans="2:5" x14ac:dyDescent="0.25">
      <c r="B355" s="8"/>
      <c r="C355" s="8"/>
      <c r="D355" s="8"/>
      <c r="E355" s="8"/>
    </row>
    <row r="356" spans="2:5" x14ac:dyDescent="0.25">
      <c r="B356" s="8"/>
      <c r="C356" s="8"/>
      <c r="D356" s="8"/>
      <c r="E356" s="8"/>
    </row>
    <row r="357" spans="2:5" x14ac:dyDescent="0.25">
      <c r="B357" s="8"/>
      <c r="C357" s="8"/>
      <c r="D357" s="8"/>
      <c r="E357" s="8"/>
    </row>
    <row r="358" spans="2:5" x14ac:dyDescent="0.25">
      <c r="B358" s="8"/>
      <c r="C358" s="8"/>
      <c r="D358" s="8"/>
      <c r="E358" s="8"/>
    </row>
    <row r="359" spans="2:5" x14ac:dyDescent="0.25">
      <c r="B359" s="8"/>
      <c r="C359" s="8"/>
      <c r="D359" s="8"/>
      <c r="E359" s="8"/>
    </row>
    <row r="360" spans="2:5" x14ac:dyDescent="0.25">
      <c r="B360" s="8"/>
      <c r="C360" s="8"/>
      <c r="D360" s="8"/>
      <c r="E360" s="8"/>
    </row>
    <row r="361" spans="2:5" x14ac:dyDescent="0.25">
      <c r="B361" s="8"/>
      <c r="C361" s="8"/>
      <c r="D361" s="8"/>
      <c r="E361" s="8"/>
    </row>
    <row r="362" spans="2:5" x14ac:dyDescent="0.25">
      <c r="B362" s="8"/>
      <c r="C362" s="8"/>
      <c r="D362" s="8"/>
      <c r="E362" s="8"/>
    </row>
    <row r="363" spans="2:5" x14ac:dyDescent="0.25">
      <c r="B363" s="8"/>
      <c r="C363" s="8"/>
      <c r="D363" s="8"/>
      <c r="E363" s="8"/>
    </row>
    <row r="364" spans="2:5" x14ac:dyDescent="0.25">
      <c r="B364" s="8"/>
      <c r="C364" s="8"/>
      <c r="D364" s="8"/>
      <c r="E364" s="8"/>
    </row>
    <row r="365" spans="2:5" x14ac:dyDescent="0.25">
      <c r="B365" s="8"/>
      <c r="C365" s="8"/>
      <c r="D365" s="8"/>
      <c r="E365" s="8"/>
    </row>
    <row r="366" spans="2:5" x14ac:dyDescent="0.25">
      <c r="B366" s="8"/>
      <c r="C366" s="8"/>
      <c r="D366" s="8"/>
      <c r="E366" s="8"/>
    </row>
    <row r="367" spans="2:5" x14ac:dyDescent="0.25">
      <c r="B367" s="8"/>
      <c r="C367" s="8"/>
      <c r="D367" s="8"/>
      <c r="E367" s="8"/>
    </row>
    <row r="368" spans="2:5" x14ac:dyDescent="0.25">
      <c r="B368" s="8"/>
      <c r="C368" s="8"/>
      <c r="D368" s="8"/>
      <c r="E368" s="8"/>
    </row>
    <row r="369" spans="2:5" x14ac:dyDescent="0.25">
      <c r="B369" s="8"/>
      <c r="C369" s="8"/>
      <c r="D369" s="8"/>
      <c r="E369" s="8"/>
    </row>
    <row r="370" spans="2:5" x14ac:dyDescent="0.25">
      <c r="B370" s="8"/>
      <c r="C370" s="8"/>
      <c r="D370" s="8"/>
      <c r="E370" s="8"/>
    </row>
    <row r="371" spans="2:5" x14ac:dyDescent="0.25">
      <c r="B371" s="8"/>
      <c r="C371" s="8"/>
      <c r="D371" s="8"/>
      <c r="E371" s="8"/>
    </row>
    <row r="372" spans="2:5" x14ac:dyDescent="0.25">
      <c r="B372" s="8"/>
      <c r="C372" s="8"/>
      <c r="D372" s="8"/>
      <c r="E372" s="8"/>
    </row>
    <row r="373" spans="2:5" x14ac:dyDescent="0.25">
      <c r="B373" s="8"/>
      <c r="C373" s="8"/>
      <c r="D373" s="8"/>
      <c r="E373" s="8"/>
    </row>
    <row r="374" spans="2:5" x14ac:dyDescent="0.25">
      <c r="B374" s="8"/>
      <c r="C374" s="8"/>
      <c r="D374" s="8"/>
      <c r="E374" s="8"/>
    </row>
    <row r="375" spans="2:5" x14ac:dyDescent="0.25">
      <c r="B375" s="8"/>
      <c r="C375" s="8"/>
      <c r="D375" s="8"/>
      <c r="E375" s="8"/>
    </row>
    <row r="376" spans="2:5" x14ac:dyDescent="0.25">
      <c r="B376" s="8"/>
      <c r="C376" s="8"/>
      <c r="D376" s="8"/>
      <c r="E376" s="8"/>
    </row>
    <row r="377" spans="2:5" x14ac:dyDescent="0.25">
      <c r="B377" s="8"/>
      <c r="C377" s="8"/>
      <c r="D377" s="8"/>
      <c r="E377" s="8"/>
    </row>
    <row r="378" spans="2:5" x14ac:dyDescent="0.25">
      <c r="B378" s="8"/>
      <c r="C378" s="8"/>
      <c r="D378" s="8"/>
      <c r="E378" s="8"/>
    </row>
    <row r="379" spans="2:5" x14ac:dyDescent="0.25">
      <c r="B379" s="8"/>
      <c r="C379" s="8"/>
      <c r="D379" s="8"/>
      <c r="E379" s="8"/>
    </row>
    <row r="380" spans="2:5" x14ac:dyDescent="0.25">
      <c r="B380" s="8"/>
      <c r="C380" s="8"/>
      <c r="D380" s="8"/>
      <c r="E380" s="8"/>
    </row>
    <row r="381" spans="2:5" x14ac:dyDescent="0.25">
      <c r="B381" s="8"/>
      <c r="C381" s="8"/>
      <c r="D381" s="8"/>
      <c r="E381" s="8"/>
    </row>
    <row r="382" spans="2:5" x14ac:dyDescent="0.25">
      <c r="B382" s="8"/>
      <c r="C382" s="8"/>
      <c r="D382" s="8"/>
      <c r="E382" s="8"/>
    </row>
    <row r="383" spans="2:5" x14ac:dyDescent="0.25">
      <c r="B383" s="8"/>
      <c r="C383" s="8"/>
      <c r="D383" s="8"/>
      <c r="E383" s="8"/>
    </row>
    <row r="384" spans="2:5" x14ac:dyDescent="0.25">
      <c r="B384" s="8"/>
      <c r="C384" s="8"/>
      <c r="D384" s="8"/>
      <c r="E384" s="8"/>
    </row>
    <row r="385" spans="2:5" x14ac:dyDescent="0.25">
      <c r="B385" s="8"/>
      <c r="C385" s="8"/>
      <c r="D385" s="8"/>
      <c r="E385" s="8"/>
    </row>
    <row r="386" spans="2:5" x14ac:dyDescent="0.25">
      <c r="B386" s="8"/>
      <c r="C386" s="8"/>
      <c r="D386" s="8"/>
      <c r="E386" s="8"/>
    </row>
    <row r="387" spans="2:5" x14ac:dyDescent="0.25">
      <c r="B387" s="8"/>
      <c r="C387" s="8"/>
      <c r="D387" s="8"/>
      <c r="E387" s="8"/>
    </row>
    <row r="388" spans="2:5" x14ac:dyDescent="0.25">
      <c r="B388" s="8"/>
      <c r="C388" s="8"/>
      <c r="D388" s="8"/>
      <c r="E388" s="8"/>
    </row>
    <row r="389" spans="2:5" x14ac:dyDescent="0.25">
      <c r="B389" s="8"/>
      <c r="C389" s="8"/>
      <c r="D389" s="8"/>
      <c r="E389" s="8"/>
    </row>
    <row r="390" spans="2:5" x14ac:dyDescent="0.25">
      <c r="B390" s="8"/>
      <c r="C390" s="8"/>
      <c r="D390" s="8"/>
      <c r="E390" s="8"/>
    </row>
    <row r="391" spans="2:5" x14ac:dyDescent="0.25">
      <c r="B391" s="8"/>
      <c r="C391" s="8"/>
      <c r="D391" s="8"/>
      <c r="E391" s="8"/>
    </row>
    <row r="392" spans="2:5" x14ac:dyDescent="0.25">
      <c r="B392" s="8"/>
      <c r="C392" s="8"/>
      <c r="D392" s="8"/>
      <c r="E392" s="8"/>
    </row>
    <row r="393" spans="2:5" x14ac:dyDescent="0.25">
      <c r="B393" s="8"/>
      <c r="C393" s="8"/>
      <c r="D393" s="8"/>
      <c r="E393" s="8"/>
    </row>
    <row r="394" spans="2:5" x14ac:dyDescent="0.25">
      <c r="B394" s="8"/>
      <c r="C394" s="8"/>
      <c r="D394" s="8"/>
      <c r="E394" s="8"/>
    </row>
    <row r="395" spans="2:5" x14ac:dyDescent="0.25">
      <c r="B395" s="8"/>
      <c r="C395" s="8"/>
      <c r="D395" s="8"/>
      <c r="E395" s="8"/>
    </row>
    <row r="396" spans="2:5" x14ac:dyDescent="0.25">
      <c r="B396" s="8"/>
      <c r="C396" s="8"/>
      <c r="D396" s="8"/>
      <c r="E396" s="8"/>
    </row>
    <row r="397" spans="2:5" x14ac:dyDescent="0.25">
      <c r="B397" s="8"/>
      <c r="C397" s="8"/>
      <c r="D397" s="8"/>
      <c r="E397" s="8"/>
    </row>
    <row r="398" spans="2:5" x14ac:dyDescent="0.25">
      <c r="B398" s="8"/>
      <c r="C398" s="8"/>
      <c r="D398" s="8"/>
      <c r="E398" s="8"/>
    </row>
    <row r="399" spans="2:5" x14ac:dyDescent="0.25">
      <c r="B399" s="8"/>
      <c r="C399" s="8"/>
      <c r="D399" s="8"/>
      <c r="E399" s="8"/>
    </row>
    <row r="400" spans="2:5" x14ac:dyDescent="0.25">
      <c r="B400" s="8"/>
      <c r="C400" s="8"/>
      <c r="D400" s="8"/>
      <c r="E400" s="8"/>
    </row>
    <row r="401" spans="2:5" x14ac:dyDescent="0.25">
      <c r="B401" s="8"/>
      <c r="C401" s="8"/>
      <c r="D401" s="8"/>
      <c r="E401" s="8"/>
    </row>
    <row r="402" spans="2:5" x14ac:dyDescent="0.25">
      <c r="B402" s="8"/>
      <c r="C402" s="8"/>
      <c r="D402" s="8"/>
      <c r="E402" s="8"/>
    </row>
    <row r="403" spans="2:5" x14ac:dyDescent="0.25">
      <c r="B403" s="8"/>
      <c r="C403" s="8"/>
      <c r="D403" s="8"/>
      <c r="E403" s="8"/>
    </row>
    <row r="404" spans="2:5" x14ac:dyDescent="0.25">
      <c r="B404" s="8"/>
      <c r="C404" s="8"/>
      <c r="D404" s="8"/>
      <c r="E404" s="8"/>
    </row>
    <row r="405" spans="2:5" x14ac:dyDescent="0.25">
      <c r="B405" s="8"/>
      <c r="C405" s="8"/>
      <c r="D405" s="8"/>
      <c r="E405" s="8"/>
    </row>
    <row r="406" spans="2:5" x14ac:dyDescent="0.25">
      <c r="B406" s="8"/>
      <c r="C406" s="8"/>
      <c r="D406" s="8"/>
      <c r="E406" s="8"/>
    </row>
    <row r="407" spans="2:5" x14ac:dyDescent="0.25">
      <c r="B407" s="8"/>
      <c r="C407" s="8"/>
      <c r="D407" s="8"/>
      <c r="E407" s="8"/>
    </row>
    <row r="408" spans="2:5" x14ac:dyDescent="0.25">
      <c r="B408" s="8"/>
      <c r="C408" s="8"/>
      <c r="D408" s="8"/>
      <c r="E408" s="8"/>
    </row>
    <row r="409" spans="2:5" x14ac:dyDescent="0.25">
      <c r="B409" s="8"/>
      <c r="C409" s="8"/>
      <c r="D409" s="8"/>
      <c r="E409" s="8"/>
    </row>
    <row r="410" spans="2:5" x14ac:dyDescent="0.25">
      <c r="B410" s="8"/>
      <c r="C410" s="8"/>
      <c r="D410" s="8"/>
      <c r="E410" s="8"/>
    </row>
    <row r="411" spans="2:5" x14ac:dyDescent="0.25">
      <c r="B411" s="8"/>
      <c r="C411" s="8"/>
      <c r="D411" s="8"/>
      <c r="E411" s="8"/>
    </row>
    <row r="412" spans="2:5" x14ac:dyDescent="0.25">
      <c r="B412" s="8"/>
      <c r="C412" s="8"/>
      <c r="D412" s="8"/>
      <c r="E412" s="8"/>
    </row>
    <row r="413" spans="2:5" x14ac:dyDescent="0.25">
      <c r="B413" s="8"/>
      <c r="C413" s="8"/>
      <c r="D413" s="8"/>
      <c r="E413" s="8"/>
    </row>
    <row r="414" spans="2:5" x14ac:dyDescent="0.25">
      <c r="B414" s="8"/>
      <c r="C414" s="8"/>
      <c r="D414" s="8"/>
      <c r="E414" s="8"/>
    </row>
    <row r="415" spans="2:5" x14ac:dyDescent="0.25">
      <c r="B415" s="8"/>
      <c r="C415" s="8"/>
      <c r="D415" s="8"/>
      <c r="E415" s="8"/>
    </row>
    <row r="416" spans="2:5" x14ac:dyDescent="0.25">
      <c r="B416" s="8"/>
      <c r="C416" s="8"/>
      <c r="D416" s="8"/>
      <c r="E416" s="8"/>
    </row>
    <row r="417" spans="2:5" x14ac:dyDescent="0.25">
      <c r="B417" s="8"/>
      <c r="C417" s="8"/>
      <c r="D417" s="8"/>
      <c r="E417" s="8"/>
    </row>
    <row r="418" spans="2:5" x14ac:dyDescent="0.25">
      <c r="B418" s="8"/>
      <c r="C418" s="8"/>
      <c r="D418" s="8"/>
      <c r="E418" s="8"/>
    </row>
    <row r="419" spans="2:5" x14ac:dyDescent="0.25">
      <c r="B419" s="8"/>
      <c r="C419" s="8"/>
      <c r="D419" s="8"/>
      <c r="E419" s="8"/>
    </row>
    <row r="420" spans="2:5" x14ac:dyDescent="0.25">
      <c r="B420" s="8"/>
      <c r="C420" s="8"/>
      <c r="D420" s="8"/>
      <c r="E420" s="8"/>
    </row>
    <row r="421" spans="2:5" x14ac:dyDescent="0.25">
      <c r="B421" s="8"/>
      <c r="C421" s="8"/>
      <c r="D421" s="8"/>
      <c r="E421" s="8"/>
    </row>
    <row r="422" spans="2:5" x14ac:dyDescent="0.25">
      <c r="B422" s="8"/>
      <c r="C422" s="8"/>
      <c r="D422" s="8"/>
      <c r="E422" s="8"/>
    </row>
    <row r="423" spans="2:5" x14ac:dyDescent="0.25">
      <c r="B423" s="8"/>
      <c r="C423" s="8"/>
      <c r="D423" s="8"/>
      <c r="E423" s="8"/>
    </row>
    <row r="424" spans="2:5" x14ac:dyDescent="0.25">
      <c r="B424" s="8"/>
      <c r="C424" s="8"/>
      <c r="D424" s="8"/>
      <c r="E424" s="8"/>
    </row>
    <row r="425" spans="2:5" x14ac:dyDescent="0.25">
      <c r="B425" s="8"/>
      <c r="C425" s="8"/>
      <c r="D425" s="8"/>
      <c r="E425" s="8"/>
    </row>
    <row r="426" spans="2:5" x14ac:dyDescent="0.25">
      <c r="B426" s="8"/>
      <c r="C426" s="8"/>
      <c r="D426" s="8"/>
      <c r="E426" s="8"/>
    </row>
    <row r="427" spans="2:5" x14ac:dyDescent="0.25">
      <c r="B427" s="8"/>
      <c r="C427" s="8"/>
      <c r="D427" s="8"/>
      <c r="E427" s="8"/>
    </row>
    <row r="428" spans="2:5" x14ac:dyDescent="0.25">
      <c r="B428" s="8"/>
      <c r="C428" s="8"/>
      <c r="D428" s="8"/>
      <c r="E428" s="8"/>
    </row>
    <row r="429" spans="2:5" x14ac:dyDescent="0.25">
      <c r="B429" s="8"/>
      <c r="C429" s="8"/>
      <c r="D429" s="8"/>
      <c r="E429" s="8"/>
    </row>
    <row r="430" spans="2:5" x14ac:dyDescent="0.25">
      <c r="B430" s="8"/>
      <c r="C430" s="8"/>
      <c r="D430" s="8"/>
      <c r="E430" s="8"/>
    </row>
    <row r="431" spans="2:5" x14ac:dyDescent="0.25">
      <c r="B431" s="8"/>
      <c r="C431" s="8"/>
      <c r="D431" s="8"/>
      <c r="E431" s="8"/>
    </row>
    <row r="432" spans="2:5" x14ac:dyDescent="0.25">
      <c r="B432" s="8"/>
      <c r="C432" s="8"/>
      <c r="D432" s="8"/>
      <c r="E432" s="8"/>
    </row>
    <row r="433" spans="2:5" x14ac:dyDescent="0.25">
      <c r="B433" s="8"/>
      <c r="C433" s="8"/>
      <c r="D433" s="8"/>
      <c r="E433" s="8"/>
    </row>
    <row r="434" spans="2:5" x14ac:dyDescent="0.25">
      <c r="B434" s="8"/>
      <c r="C434" s="8"/>
      <c r="D434" s="8"/>
      <c r="E434" s="8"/>
    </row>
    <row r="435" spans="2:5" x14ac:dyDescent="0.25">
      <c r="B435" s="8"/>
      <c r="C435" s="8"/>
      <c r="D435" s="8"/>
      <c r="E435" s="8"/>
    </row>
    <row r="436" spans="2:5" x14ac:dyDescent="0.25">
      <c r="B436" s="8"/>
      <c r="C436" s="8"/>
      <c r="D436" s="8"/>
      <c r="E436" s="8"/>
    </row>
    <row r="437" spans="2:5" x14ac:dyDescent="0.25">
      <c r="B437" s="8"/>
      <c r="C437" s="8"/>
      <c r="D437" s="8"/>
      <c r="E437" s="8"/>
    </row>
    <row r="438" spans="2:5" x14ac:dyDescent="0.25">
      <c r="B438" s="8"/>
      <c r="C438" s="8"/>
      <c r="D438" s="8"/>
      <c r="E438" s="8"/>
    </row>
    <row r="439" spans="2:5" x14ac:dyDescent="0.25">
      <c r="B439" s="8"/>
      <c r="C439" s="8"/>
      <c r="D439" s="8"/>
      <c r="E439" s="8"/>
    </row>
    <row r="440" spans="2:5" x14ac:dyDescent="0.25">
      <c r="B440" s="8"/>
      <c r="C440" s="8"/>
      <c r="D440" s="8"/>
      <c r="E440" s="8"/>
    </row>
    <row r="441" spans="2:5" x14ac:dyDescent="0.25">
      <c r="B441" s="8"/>
      <c r="C441" s="8"/>
      <c r="D441" s="8"/>
      <c r="E441" s="8"/>
    </row>
    <row r="442" spans="2:5" x14ac:dyDescent="0.25">
      <c r="B442" s="8"/>
      <c r="C442" s="8"/>
      <c r="D442" s="8"/>
      <c r="E442" s="8"/>
    </row>
    <row r="443" spans="2:5" x14ac:dyDescent="0.25">
      <c r="B443" s="8"/>
      <c r="C443" s="8"/>
      <c r="D443" s="8"/>
      <c r="E443" s="8"/>
    </row>
    <row r="444" spans="2:5" x14ac:dyDescent="0.25">
      <c r="B444" s="8"/>
      <c r="C444" s="8"/>
      <c r="D444" s="8"/>
      <c r="E444" s="8"/>
    </row>
    <row r="445" spans="2:5" x14ac:dyDescent="0.25">
      <c r="B445" s="8"/>
      <c r="C445" s="8"/>
      <c r="D445" s="8"/>
      <c r="E445" s="8"/>
    </row>
    <row r="446" spans="2:5" x14ac:dyDescent="0.25">
      <c r="B446" s="8"/>
      <c r="C446" s="8"/>
      <c r="D446" s="8"/>
      <c r="E446" s="8"/>
    </row>
    <row r="447" spans="2:5" x14ac:dyDescent="0.25">
      <c r="B447" s="8"/>
      <c r="C447" s="8"/>
      <c r="D447" s="8"/>
      <c r="E447" s="8"/>
    </row>
    <row r="448" spans="2:5" x14ac:dyDescent="0.25">
      <c r="B448" s="8"/>
      <c r="C448" s="8"/>
      <c r="D448" s="8"/>
      <c r="E448" s="8"/>
    </row>
    <row r="449" spans="2:5" x14ac:dyDescent="0.25">
      <c r="B449" s="8"/>
      <c r="C449" s="8"/>
      <c r="D449" s="8"/>
      <c r="E449" s="8"/>
    </row>
    <row r="450" spans="2:5" x14ac:dyDescent="0.25">
      <c r="B450" s="8"/>
      <c r="C450" s="8"/>
      <c r="D450" s="8"/>
      <c r="E450" s="8"/>
    </row>
    <row r="451" spans="2:5" x14ac:dyDescent="0.25">
      <c r="B451" s="8"/>
      <c r="C451" s="8"/>
      <c r="D451" s="8"/>
      <c r="E451" s="8"/>
    </row>
    <row r="452" spans="2:5" x14ac:dyDescent="0.25">
      <c r="B452" s="8"/>
      <c r="C452" s="8"/>
      <c r="D452" s="8"/>
      <c r="E452" s="8"/>
    </row>
    <row r="453" spans="2:5" x14ac:dyDescent="0.25">
      <c r="B453" s="8"/>
      <c r="C453" s="8"/>
      <c r="D453" s="8"/>
      <c r="E453" s="8"/>
    </row>
    <row r="454" spans="2:5" x14ac:dyDescent="0.25">
      <c r="B454" s="8"/>
      <c r="C454" s="8"/>
      <c r="D454" s="8"/>
      <c r="E454" s="8"/>
    </row>
    <row r="455" spans="2:5" x14ac:dyDescent="0.25">
      <c r="B455" s="8"/>
      <c r="C455" s="8"/>
      <c r="D455" s="8"/>
      <c r="E455" s="8"/>
    </row>
    <row r="456" spans="2:5" x14ac:dyDescent="0.25">
      <c r="B456" s="8"/>
      <c r="C456" s="8"/>
      <c r="D456" s="8"/>
      <c r="E456" s="8"/>
    </row>
    <row r="457" spans="2:5" x14ac:dyDescent="0.25">
      <c r="B457" s="8"/>
      <c r="C457" s="8"/>
      <c r="D457" s="8"/>
      <c r="E457" s="8"/>
    </row>
    <row r="458" spans="2:5" x14ac:dyDescent="0.25">
      <c r="B458" s="8"/>
      <c r="C458" s="8"/>
      <c r="D458" s="8"/>
      <c r="E458" s="8"/>
    </row>
    <row r="459" spans="2:5" x14ac:dyDescent="0.25">
      <c r="B459" s="8"/>
      <c r="C459" s="8"/>
      <c r="D459" s="8"/>
      <c r="E459" s="8"/>
    </row>
    <row r="460" spans="2:5" x14ac:dyDescent="0.25">
      <c r="B460" s="8"/>
      <c r="C460" s="8"/>
      <c r="D460" s="8"/>
      <c r="E460" s="8"/>
    </row>
    <row r="461" spans="2:5" x14ac:dyDescent="0.25">
      <c r="B461" s="8"/>
      <c r="C461" s="8"/>
      <c r="D461" s="8"/>
      <c r="E461" s="8"/>
    </row>
    <row r="462" spans="2:5" x14ac:dyDescent="0.25">
      <c r="B462" s="8"/>
      <c r="C462" s="8"/>
      <c r="D462" s="8"/>
      <c r="E462" s="8"/>
    </row>
    <row r="463" spans="2:5" x14ac:dyDescent="0.25">
      <c r="B463" s="8"/>
      <c r="C463" s="8"/>
      <c r="D463" s="8"/>
      <c r="E463" s="8"/>
    </row>
    <row r="464" spans="2:5" x14ac:dyDescent="0.25">
      <c r="B464" s="8"/>
      <c r="C464" s="8"/>
      <c r="D464" s="8"/>
      <c r="E464" s="8"/>
    </row>
    <row r="465" spans="2:5" x14ac:dyDescent="0.25">
      <c r="B465" s="8"/>
      <c r="C465" s="8"/>
      <c r="D465" s="8"/>
      <c r="E465" s="8"/>
    </row>
    <row r="466" spans="2:5" x14ac:dyDescent="0.25">
      <c r="B466" s="8"/>
      <c r="C466" s="8"/>
      <c r="D466" s="8"/>
      <c r="E466" s="8"/>
    </row>
    <row r="467" spans="2:5" x14ac:dyDescent="0.25">
      <c r="B467" s="8"/>
      <c r="C467" s="8"/>
      <c r="D467" s="8"/>
      <c r="E467" s="8"/>
    </row>
    <row r="468" spans="2:5" x14ac:dyDescent="0.25">
      <c r="B468" s="8"/>
      <c r="C468" s="8"/>
      <c r="D468" s="8"/>
      <c r="E468" s="8"/>
    </row>
    <row r="469" spans="2:5" x14ac:dyDescent="0.25">
      <c r="B469" s="8"/>
      <c r="C469" s="8"/>
      <c r="D469" s="8"/>
      <c r="E469" s="8"/>
    </row>
    <row r="470" spans="2:5" x14ac:dyDescent="0.25">
      <c r="B470" s="8"/>
      <c r="C470" s="8"/>
      <c r="D470" s="8"/>
      <c r="E470" s="8"/>
    </row>
    <row r="471" spans="2:5" x14ac:dyDescent="0.25">
      <c r="B471" s="8"/>
      <c r="C471" s="8"/>
      <c r="D471" s="8"/>
      <c r="E471" s="8"/>
    </row>
    <row r="472" spans="2:5" x14ac:dyDescent="0.25">
      <c r="B472" s="8"/>
      <c r="C472" s="8"/>
      <c r="D472" s="8"/>
      <c r="E472" s="8"/>
    </row>
    <row r="473" spans="2:5" x14ac:dyDescent="0.25">
      <c r="B473" s="8"/>
      <c r="C473" s="8"/>
      <c r="D473" s="8"/>
      <c r="E473" s="8"/>
    </row>
    <row r="474" spans="2:5" x14ac:dyDescent="0.25">
      <c r="B474" s="8"/>
      <c r="C474" s="8"/>
      <c r="D474" s="8"/>
      <c r="E474" s="8"/>
    </row>
    <row r="475" spans="2:5" x14ac:dyDescent="0.25">
      <c r="B475" s="8"/>
      <c r="C475" s="8"/>
      <c r="D475" s="8"/>
      <c r="E475" s="8"/>
    </row>
    <row r="476" spans="2:5" x14ac:dyDescent="0.25">
      <c r="B476" s="8"/>
      <c r="C476" s="8"/>
      <c r="D476" s="8"/>
      <c r="E476" s="8"/>
    </row>
    <row r="477" spans="2:5" x14ac:dyDescent="0.25">
      <c r="B477" s="8"/>
      <c r="C477" s="8"/>
      <c r="D477" s="8"/>
      <c r="E477" s="8"/>
    </row>
    <row r="478" spans="2:5" x14ac:dyDescent="0.25">
      <c r="B478" s="8"/>
      <c r="C478" s="8"/>
      <c r="D478" s="8"/>
      <c r="E478" s="8"/>
    </row>
    <row r="479" spans="2:5" x14ac:dyDescent="0.25">
      <c r="B479" s="8"/>
      <c r="C479" s="8"/>
      <c r="D479" s="8"/>
      <c r="E479" s="8"/>
    </row>
    <row r="480" spans="2:5" x14ac:dyDescent="0.25">
      <c r="B480" s="8"/>
      <c r="C480" s="8"/>
      <c r="D480" s="8"/>
      <c r="E480" s="8"/>
    </row>
    <row r="481" spans="2:5" x14ac:dyDescent="0.25">
      <c r="B481" s="8"/>
      <c r="C481" s="8"/>
      <c r="D481" s="8"/>
      <c r="E481" s="8"/>
    </row>
    <row r="482" spans="2:5" x14ac:dyDescent="0.25">
      <c r="B482" s="8"/>
      <c r="C482" s="8"/>
      <c r="D482" s="8"/>
      <c r="E482" s="8"/>
    </row>
    <row r="483" spans="2:5" x14ac:dyDescent="0.25">
      <c r="B483" s="8"/>
      <c r="C483" s="8"/>
      <c r="D483" s="8"/>
      <c r="E483" s="8"/>
    </row>
    <row r="484" spans="2:5" x14ac:dyDescent="0.25">
      <c r="B484" s="8"/>
      <c r="C484" s="8"/>
      <c r="D484" s="8"/>
      <c r="E484" s="8"/>
    </row>
    <row r="485" spans="2:5" x14ac:dyDescent="0.25">
      <c r="B485" s="8"/>
      <c r="C485" s="8"/>
      <c r="D485" s="8"/>
      <c r="E485" s="8"/>
    </row>
    <row r="486" spans="2:5" x14ac:dyDescent="0.25">
      <c r="B486" s="8"/>
      <c r="C486" s="8"/>
      <c r="D486" s="8"/>
      <c r="E486" s="8"/>
    </row>
    <row r="487" spans="2:5" x14ac:dyDescent="0.25">
      <c r="B487" s="8"/>
      <c r="C487" s="8"/>
      <c r="D487" s="8"/>
      <c r="E487" s="8"/>
    </row>
    <row r="488" spans="2:5" x14ac:dyDescent="0.25">
      <c r="B488" s="8"/>
      <c r="C488" s="8"/>
      <c r="D488" s="8"/>
      <c r="E488" s="8"/>
    </row>
    <row r="489" spans="2:5" x14ac:dyDescent="0.25">
      <c r="B489" s="8"/>
      <c r="C489" s="8"/>
      <c r="D489" s="8"/>
      <c r="E489" s="8"/>
    </row>
    <row r="490" spans="2:5" x14ac:dyDescent="0.25">
      <c r="B490" s="8"/>
      <c r="C490" s="8"/>
      <c r="D490" s="8"/>
      <c r="E490" s="8"/>
    </row>
    <row r="491" spans="2:5" x14ac:dyDescent="0.25">
      <c r="B491" s="8"/>
      <c r="C491" s="8"/>
      <c r="D491" s="8"/>
      <c r="E491" s="8"/>
    </row>
    <row r="492" spans="2:5" x14ac:dyDescent="0.25">
      <c r="B492" s="8"/>
      <c r="C492" s="8"/>
      <c r="D492" s="8"/>
      <c r="E492" s="8"/>
    </row>
    <row r="493" spans="2:5" x14ac:dyDescent="0.25">
      <c r="B493" s="8"/>
      <c r="C493" s="8"/>
      <c r="D493" s="8"/>
      <c r="E493" s="8"/>
    </row>
    <row r="494" spans="2:5" x14ac:dyDescent="0.25">
      <c r="B494" s="8"/>
      <c r="C494" s="8"/>
      <c r="D494" s="8"/>
      <c r="E494" s="8"/>
    </row>
    <row r="495" spans="2:5" x14ac:dyDescent="0.25">
      <c r="B495" s="8"/>
      <c r="C495" s="8"/>
      <c r="D495" s="8"/>
      <c r="E495" s="8"/>
    </row>
    <row r="496" spans="2:5" x14ac:dyDescent="0.25">
      <c r="B496" s="8"/>
      <c r="C496" s="8"/>
      <c r="D496" s="8"/>
      <c r="E496" s="8"/>
    </row>
    <row r="497" spans="2:5" x14ac:dyDescent="0.25">
      <c r="B497" s="8"/>
      <c r="C497" s="8"/>
      <c r="D497" s="8"/>
      <c r="E497" s="8"/>
    </row>
    <row r="498" spans="2:5" x14ac:dyDescent="0.25">
      <c r="B498" s="8"/>
      <c r="C498" s="8"/>
      <c r="D498" s="8"/>
      <c r="E498" s="8"/>
    </row>
    <row r="499" spans="2:5" x14ac:dyDescent="0.25">
      <c r="B499" s="8"/>
      <c r="C499" s="8"/>
      <c r="D499" s="8"/>
      <c r="E499" s="8"/>
    </row>
    <row r="500" spans="2:5" x14ac:dyDescent="0.25">
      <c r="B500" s="8"/>
      <c r="C500" s="8"/>
      <c r="D500" s="8"/>
      <c r="E500" s="8"/>
    </row>
    <row r="501" spans="2:5" x14ac:dyDescent="0.25">
      <c r="B501" s="8"/>
      <c r="C501" s="8"/>
      <c r="D501" s="8"/>
      <c r="E501" s="8"/>
    </row>
    <row r="502" spans="2:5" x14ac:dyDescent="0.25">
      <c r="B502" s="8"/>
      <c r="C502" s="8"/>
      <c r="D502" s="8"/>
      <c r="E502" s="8"/>
    </row>
    <row r="503" spans="2:5" x14ac:dyDescent="0.25">
      <c r="B503" s="8"/>
      <c r="C503" s="8"/>
      <c r="D503" s="8"/>
      <c r="E503" s="8"/>
    </row>
    <row r="504" spans="2:5" x14ac:dyDescent="0.25">
      <c r="B504" s="8"/>
      <c r="C504" s="8"/>
      <c r="D504" s="8"/>
      <c r="E504" s="8"/>
    </row>
    <row r="505" spans="2:5" x14ac:dyDescent="0.25">
      <c r="B505" s="8"/>
      <c r="C505" s="8"/>
      <c r="D505" s="8"/>
      <c r="E505" s="8"/>
    </row>
    <row r="506" spans="2:5" x14ac:dyDescent="0.25">
      <c r="B506" s="8"/>
      <c r="C506" s="8"/>
      <c r="D506" s="8"/>
      <c r="E506" s="8"/>
    </row>
    <row r="507" spans="2:5" x14ac:dyDescent="0.25">
      <c r="B507" s="8"/>
      <c r="C507" s="8"/>
      <c r="D507" s="8"/>
      <c r="E507" s="8"/>
    </row>
    <row r="508" spans="2:5" x14ac:dyDescent="0.25">
      <c r="B508" s="8"/>
      <c r="C508" s="8"/>
      <c r="D508" s="8"/>
      <c r="E508" s="8"/>
    </row>
    <row r="509" spans="2:5" x14ac:dyDescent="0.25">
      <c r="B509" s="8"/>
      <c r="C509" s="8"/>
      <c r="D509" s="8"/>
      <c r="E509" s="8"/>
    </row>
    <row r="510" spans="2:5" x14ac:dyDescent="0.25">
      <c r="B510" s="8"/>
      <c r="C510" s="8"/>
      <c r="D510" s="8"/>
      <c r="E510" s="8"/>
    </row>
    <row r="511" spans="2:5" x14ac:dyDescent="0.25">
      <c r="B511" s="8"/>
      <c r="C511" s="8"/>
      <c r="D511" s="8"/>
      <c r="E511" s="8"/>
    </row>
    <row r="512" spans="2:5" x14ac:dyDescent="0.25">
      <c r="B512" s="8"/>
      <c r="C512" s="8"/>
      <c r="D512" s="8"/>
      <c r="E512" s="8"/>
    </row>
    <row r="513" spans="2:5" x14ac:dyDescent="0.25">
      <c r="B513" s="8"/>
      <c r="C513" s="8"/>
      <c r="D513" s="8"/>
      <c r="E513" s="8"/>
    </row>
    <row r="514" spans="2:5" x14ac:dyDescent="0.25">
      <c r="B514" s="8"/>
      <c r="C514" s="8"/>
      <c r="D514" s="8"/>
      <c r="E514" s="8"/>
    </row>
    <row r="515" spans="2:5" x14ac:dyDescent="0.25">
      <c r="B515" s="8"/>
      <c r="C515" s="8"/>
      <c r="D515" s="8"/>
      <c r="E515" s="8"/>
    </row>
    <row r="516" spans="2:5" x14ac:dyDescent="0.25">
      <c r="B516" s="8"/>
      <c r="C516" s="8"/>
      <c r="D516" s="8"/>
      <c r="E516" s="8"/>
    </row>
    <row r="517" spans="2:5" x14ac:dyDescent="0.25">
      <c r="B517" s="8"/>
      <c r="C517" s="8"/>
      <c r="D517" s="8"/>
      <c r="E517" s="8"/>
    </row>
    <row r="518" spans="2:5" x14ac:dyDescent="0.25">
      <c r="B518" s="8"/>
      <c r="C518" s="8"/>
      <c r="D518" s="8"/>
      <c r="E518" s="8"/>
    </row>
    <row r="519" spans="2:5" x14ac:dyDescent="0.25">
      <c r="B519" s="8"/>
      <c r="C519" s="8"/>
      <c r="D519" s="8"/>
      <c r="E519" s="8"/>
    </row>
    <row r="520" spans="2:5" x14ac:dyDescent="0.25">
      <c r="B520" s="8"/>
      <c r="C520" s="8"/>
      <c r="D520" s="8"/>
      <c r="E520" s="8"/>
    </row>
    <row r="521" spans="2:5" x14ac:dyDescent="0.25">
      <c r="B521" s="8"/>
      <c r="C521" s="8"/>
      <c r="D521" s="8"/>
      <c r="E521" s="8"/>
    </row>
    <row r="522" spans="2:5" x14ac:dyDescent="0.25">
      <c r="B522" s="8"/>
      <c r="C522" s="8"/>
      <c r="D522" s="8"/>
      <c r="E522" s="8"/>
    </row>
    <row r="523" spans="2:5" x14ac:dyDescent="0.25">
      <c r="B523" s="8"/>
      <c r="C523" s="8"/>
      <c r="D523" s="8"/>
      <c r="E523" s="8"/>
    </row>
    <row r="524" spans="2:5" x14ac:dyDescent="0.25">
      <c r="B524" s="8"/>
      <c r="C524" s="8"/>
      <c r="D524" s="8"/>
      <c r="E524" s="8"/>
    </row>
    <row r="525" spans="2:5" x14ac:dyDescent="0.25">
      <c r="B525" s="8"/>
      <c r="C525" s="8"/>
      <c r="D525" s="8"/>
      <c r="E525" s="8"/>
    </row>
    <row r="526" spans="2:5" x14ac:dyDescent="0.25">
      <c r="B526" s="8"/>
      <c r="C526" s="8"/>
      <c r="D526" s="8"/>
      <c r="E526" s="8"/>
    </row>
    <row r="527" spans="2:5" x14ac:dyDescent="0.25">
      <c r="B527" s="8"/>
      <c r="C527" s="8"/>
      <c r="D527" s="8"/>
      <c r="E527" s="8"/>
    </row>
    <row r="528" spans="2:5" x14ac:dyDescent="0.25">
      <c r="B528" s="8"/>
      <c r="C528" s="8"/>
      <c r="D528" s="8"/>
      <c r="E528" s="8"/>
    </row>
    <row r="529" spans="2:5" x14ac:dyDescent="0.25">
      <c r="B529" s="8"/>
      <c r="C529" s="8"/>
      <c r="D529" s="8"/>
      <c r="E529" s="8"/>
    </row>
    <row r="530" spans="2:5" x14ac:dyDescent="0.25">
      <c r="B530" s="8"/>
      <c r="C530" s="8"/>
      <c r="D530" s="8"/>
      <c r="E530" s="8"/>
    </row>
    <row r="531" spans="2:5" x14ac:dyDescent="0.25">
      <c r="B531" s="8"/>
      <c r="C531" s="8"/>
      <c r="D531" s="8"/>
      <c r="E531" s="8"/>
    </row>
    <row r="532" spans="2:5" x14ac:dyDescent="0.25">
      <c r="B532" s="8"/>
      <c r="C532" s="8"/>
      <c r="D532" s="8"/>
      <c r="E532" s="8"/>
    </row>
    <row r="533" spans="2:5" x14ac:dyDescent="0.25">
      <c r="B533" s="8"/>
      <c r="C533" s="8"/>
      <c r="D533" s="8"/>
      <c r="E533" s="8"/>
    </row>
    <row r="534" spans="2:5" x14ac:dyDescent="0.25">
      <c r="B534" s="8"/>
      <c r="C534" s="8"/>
      <c r="D534" s="8"/>
      <c r="E534" s="8"/>
    </row>
    <row r="535" spans="2:5" x14ac:dyDescent="0.25">
      <c r="B535" s="8"/>
      <c r="C535" s="8"/>
      <c r="D535" s="8"/>
      <c r="E535" s="8"/>
    </row>
    <row r="536" spans="2:5" x14ac:dyDescent="0.25">
      <c r="B536" s="8"/>
      <c r="C536" s="8"/>
      <c r="D536" s="8"/>
      <c r="E536" s="8"/>
    </row>
    <row r="537" spans="2:5" x14ac:dyDescent="0.25">
      <c r="B537" s="8"/>
      <c r="C537" s="8"/>
      <c r="D537" s="8"/>
      <c r="E537" s="8"/>
    </row>
    <row r="538" spans="2:5" x14ac:dyDescent="0.25">
      <c r="B538" s="8"/>
      <c r="C538" s="8"/>
      <c r="D538" s="8"/>
      <c r="E538" s="8"/>
    </row>
    <row r="539" spans="2:5" x14ac:dyDescent="0.25">
      <c r="B539" s="8"/>
      <c r="C539" s="8"/>
      <c r="D539" s="8"/>
      <c r="E539" s="8"/>
    </row>
    <row r="540" spans="2:5" x14ac:dyDescent="0.25">
      <c r="B540" s="8"/>
      <c r="C540" s="8"/>
      <c r="D540" s="8"/>
      <c r="E540" s="8"/>
    </row>
    <row r="541" spans="2:5" x14ac:dyDescent="0.25">
      <c r="B541" s="8"/>
      <c r="C541" s="8"/>
      <c r="D541" s="8"/>
      <c r="E541" s="8"/>
    </row>
    <row r="542" spans="2:5" x14ac:dyDescent="0.25">
      <c r="B542" s="8"/>
      <c r="C542" s="8"/>
      <c r="D542" s="8"/>
      <c r="E542" s="8"/>
    </row>
    <row r="543" spans="2:5" x14ac:dyDescent="0.25">
      <c r="B543" s="8"/>
      <c r="C543" s="8"/>
      <c r="D543" s="8"/>
      <c r="E543" s="8"/>
    </row>
    <row r="544" spans="2:5" x14ac:dyDescent="0.25">
      <c r="B544" s="8"/>
      <c r="C544" s="8"/>
      <c r="D544" s="8"/>
      <c r="E544" s="8"/>
    </row>
    <row r="545" spans="2:5" x14ac:dyDescent="0.25">
      <c r="B545" s="8"/>
      <c r="C545" s="8"/>
      <c r="D545" s="8"/>
      <c r="E545" s="8"/>
    </row>
    <row r="546" spans="2:5" x14ac:dyDescent="0.25">
      <c r="B546" s="8"/>
      <c r="C546" s="8"/>
      <c r="D546" s="8"/>
      <c r="E546" s="8"/>
    </row>
    <row r="547" spans="2:5" x14ac:dyDescent="0.25">
      <c r="B547" s="8"/>
      <c r="C547" s="8"/>
      <c r="D547" s="8"/>
      <c r="E547" s="8"/>
    </row>
    <row r="548" spans="2:5" x14ac:dyDescent="0.25">
      <c r="B548" s="8"/>
      <c r="C548" s="8"/>
      <c r="D548" s="8"/>
      <c r="E548" s="8"/>
    </row>
    <row r="549" spans="2:5" x14ac:dyDescent="0.25">
      <c r="B549" s="8"/>
      <c r="C549" s="8"/>
      <c r="D549" s="8"/>
      <c r="E549" s="8"/>
    </row>
    <row r="550" spans="2:5" x14ac:dyDescent="0.25">
      <c r="B550" s="8"/>
      <c r="C550" s="8"/>
      <c r="D550" s="8"/>
      <c r="E550" s="8"/>
    </row>
    <row r="551" spans="2:5" x14ac:dyDescent="0.25">
      <c r="B551" s="8"/>
      <c r="C551" s="8"/>
      <c r="D551" s="8"/>
      <c r="E551" s="8"/>
    </row>
    <row r="552" spans="2:5" x14ac:dyDescent="0.25">
      <c r="B552" s="8"/>
      <c r="C552" s="8"/>
      <c r="D552" s="8"/>
      <c r="E552" s="8"/>
    </row>
    <row r="553" spans="2:5" x14ac:dyDescent="0.25">
      <c r="B553" s="8"/>
      <c r="C553" s="8"/>
      <c r="D553" s="8"/>
      <c r="E553" s="8"/>
    </row>
    <row r="554" spans="2:5" x14ac:dyDescent="0.25">
      <c r="B554" s="8"/>
      <c r="C554" s="8"/>
      <c r="D554" s="8"/>
      <c r="E554" s="8"/>
    </row>
    <row r="555" spans="2:5" x14ac:dyDescent="0.25">
      <c r="B555" s="8"/>
      <c r="C555" s="8"/>
      <c r="D555" s="8"/>
      <c r="E555" s="8"/>
    </row>
    <row r="556" spans="2:5" x14ac:dyDescent="0.25">
      <c r="B556" s="8"/>
      <c r="C556" s="8"/>
      <c r="D556" s="8"/>
      <c r="E556" s="8"/>
    </row>
    <row r="557" spans="2:5" x14ac:dyDescent="0.25">
      <c r="B557" s="8"/>
      <c r="C557" s="8"/>
      <c r="D557" s="8"/>
      <c r="E557" s="8"/>
    </row>
    <row r="558" spans="2:5" x14ac:dyDescent="0.25">
      <c r="B558" s="8"/>
      <c r="C558" s="8"/>
      <c r="D558" s="8"/>
      <c r="E558" s="8"/>
    </row>
    <row r="559" spans="2:5" x14ac:dyDescent="0.25">
      <c r="B559" s="8"/>
      <c r="C559" s="8"/>
      <c r="D559" s="8"/>
      <c r="E559" s="8"/>
    </row>
    <row r="560" spans="2:5" x14ac:dyDescent="0.25">
      <c r="B560" s="8"/>
      <c r="C560" s="8"/>
      <c r="D560" s="8"/>
      <c r="E560" s="8"/>
    </row>
    <row r="561" spans="2:5" x14ac:dyDescent="0.25">
      <c r="B561" s="8"/>
      <c r="C561" s="8"/>
      <c r="D561" s="8"/>
      <c r="E561" s="8"/>
    </row>
    <row r="562" spans="2:5" x14ac:dyDescent="0.25">
      <c r="B562" s="8"/>
      <c r="C562" s="8"/>
      <c r="D562" s="8"/>
      <c r="E562" s="8"/>
    </row>
    <row r="563" spans="2:5" x14ac:dyDescent="0.25">
      <c r="B563" s="8"/>
      <c r="C563" s="8"/>
      <c r="D563" s="8"/>
      <c r="E563" s="8"/>
    </row>
    <row r="564" spans="2:5" x14ac:dyDescent="0.25">
      <c r="B564" s="8"/>
      <c r="C564" s="8"/>
      <c r="D564" s="8"/>
      <c r="E564" s="8"/>
    </row>
    <row r="565" spans="2:5" x14ac:dyDescent="0.25">
      <c r="B565" s="8"/>
      <c r="C565" s="8"/>
      <c r="D565" s="8"/>
      <c r="E565" s="8"/>
    </row>
    <row r="566" spans="2:5" x14ac:dyDescent="0.25">
      <c r="B566" s="8"/>
      <c r="C566" s="8"/>
      <c r="D566" s="8"/>
      <c r="E566" s="8"/>
    </row>
    <row r="567" spans="2:5" x14ac:dyDescent="0.25">
      <c r="B567" s="8"/>
      <c r="C567" s="8"/>
      <c r="D567" s="8"/>
      <c r="E567" s="8"/>
    </row>
    <row r="568" spans="2:5" x14ac:dyDescent="0.25">
      <c r="B568" s="8"/>
      <c r="C568" s="8"/>
      <c r="D568" s="8"/>
      <c r="E568" s="8"/>
    </row>
    <row r="569" spans="2:5" x14ac:dyDescent="0.25">
      <c r="B569" s="8"/>
      <c r="C569" s="8"/>
      <c r="D569" s="8"/>
      <c r="E569" s="8"/>
    </row>
    <row r="570" spans="2:5" x14ac:dyDescent="0.25">
      <c r="B570" s="8"/>
      <c r="C570" s="8"/>
      <c r="D570" s="8"/>
      <c r="E570" s="8"/>
    </row>
    <row r="571" spans="2:5" x14ac:dyDescent="0.25">
      <c r="B571" s="8"/>
      <c r="C571" s="8"/>
      <c r="D571" s="8"/>
      <c r="E571" s="8"/>
    </row>
    <row r="572" spans="2:5" x14ac:dyDescent="0.25">
      <c r="B572" s="8"/>
      <c r="C572" s="8"/>
      <c r="D572" s="8"/>
      <c r="E572" s="8"/>
    </row>
    <row r="573" spans="2:5" x14ac:dyDescent="0.25">
      <c r="B573" s="8"/>
      <c r="C573" s="8"/>
      <c r="D573" s="8"/>
      <c r="E573" s="8"/>
    </row>
    <row r="574" spans="2:5" x14ac:dyDescent="0.25">
      <c r="B574" s="8"/>
      <c r="C574" s="8"/>
      <c r="D574" s="8"/>
      <c r="E574" s="8"/>
    </row>
    <row r="575" spans="2:5" x14ac:dyDescent="0.25">
      <c r="B575" s="8"/>
      <c r="C575" s="8"/>
      <c r="D575" s="8"/>
      <c r="E575" s="8"/>
    </row>
    <row r="576" spans="2:5" x14ac:dyDescent="0.25">
      <c r="B576" s="8"/>
      <c r="C576" s="8"/>
      <c r="D576" s="8"/>
      <c r="E576" s="8"/>
    </row>
    <row r="577" spans="2:5" x14ac:dyDescent="0.25">
      <c r="B577" s="8"/>
      <c r="C577" s="8"/>
      <c r="D577" s="8"/>
      <c r="E577" s="8"/>
    </row>
    <row r="578" spans="2:5" x14ac:dyDescent="0.25">
      <c r="B578" s="8"/>
      <c r="C578" s="8"/>
      <c r="D578" s="8"/>
      <c r="E578" s="8"/>
    </row>
    <row r="579" spans="2:5" x14ac:dyDescent="0.25">
      <c r="B579" s="8"/>
      <c r="C579" s="8"/>
      <c r="D579" s="8"/>
      <c r="E579" s="8"/>
    </row>
    <row r="580" spans="2:5" x14ac:dyDescent="0.25">
      <c r="B580" s="8"/>
      <c r="C580" s="8"/>
      <c r="D580" s="8"/>
      <c r="E580" s="8"/>
    </row>
    <row r="581" spans="2:5" x14ac:dyDescent="0.25">
      <c r="B581" s="8"/>
      <c r="C581" s="8"/>
      <c r="D581" s="8"/>
      <c r="E581" s="8"/>
    </row>
    <row r="582" spans="2:5" x14ac:dyDescent="0.25">
      <c r="B582" s="8"/>
      <c r="C582" s="8"/>
      <c r="D582" s="8"/>
      <c r="E582" s="8"/>
    </row>
    <row r="583" spans="2:5" x14ac:dyDescent="0.25">
      <c r="B583" s="8"/>
      <c r="C583" s="8"/>
      <c r="D583" s="8"/>
      <c r="E583" s="8"/>
    </row>
    <row r="584" spans="2:5" x14ac:dyDescent="0.25">
      <c r="B584" s="8"/>
      <c r="C584" s="8"/>
      <c r="D584" s="8"/>
      <c r="E584" s="8"/>
    </row>
    <row r="585" spans="2:5" x14ac:dyDescent="0.25">
      <c r="B585" s="8"/>
      <c r="C585" s="8"/>
      <c r="D585" s="8"/>
      <c r="E585" s="8"/>
    </row>
    <row r="586" spans="2:5" x14ac:dyDescent="0.25">
      <c r="B586" s="8"/>
      <c r="C586" s="8"/>
      <c r="D586" s="8"/>
      <c r="E586" s="8"/>
    </row>
    <row r="587" spans="2:5" x14ac:dyDescent="0.25">
      <c r="B587" s="8"/>
      <c r="C587" s="8"/>
      <c r="D587" s="8"/>
      <c r="E587" s="8"/>
    </row>
    <row r="588" spans="2:5" x14ac:dyDescent="0.25">
      <c r="B588" s="8"/>
      <c r="C588" s="8"/>
      <c r="D588" s="8"/>
      <c r="E588" s="8"/>
    </row>
    <row r="589" spans="2:5" x14ac:dyDescent="0.25">
      <c r="B589" s="8"/>
      <c r="C589" s="8"/>
      <c r="D589" s="8"/>
      <c r="E589" s="8"/>
    </row>
    <row r="590" spans="2:5" x14ac:dyDescent="0.25">
      <c r="B590" s="8"/>
      <c r="C590" s="8"/>
      <c r="D590" s="8"/>
      <c r="E590" s="8"/>
    </row>
    <row r="591" spans="2:5" x14ac:dyDescent="0.25">
      <c r="B591" s="8"/>
      <c r="C591" s="8"/>
      <c r="D591" s="8"/>
      <c r="E591" s="8"/>
    </row>
    <row r="592" spans="2:5" x14ac:dyDescent="0.25">
      <c r="B592" s="8"/>
      <c r="C592" s="8"/>
      <c r="D592" s="8"/>
      <c r="E592" s="8"/>
    </row>
    <row r="593" spans="2:5" x14ac:dyDescent="0.25">
      <c r="B593" s="8"/>
      <c r="C593" s="8"/>
      <c r="D593" s="8"/>
      <c r="E593" s="8"/>
    </row>
    <row r="594" spans="2:5" x14ac:dyDescent="0.25">
      <c r="B594" s="8"/>
      <c r="C594" s="8"/>
      <c r="D594" s="8"/>
      <c r="E594" s="8"/>
    </row>
    <row r="595" spans="2:5" x14ac:dyDescent="0.25">
      <c r="B595" s="8"/>
      <c r="C595" s="8"/>
      <c r="D595" s="8"/>
      <c r="E595" s="8"/>
    </row>
    <row r="596" spans="2:5" x14ac:dyDescent="0.25">
      <c r="B596" s="8"/>
      <c r="C596" s="8"/>
      <c r="D596" s="8"/>
      <c r="E596" s="8"/>
    </row>
    <row r="597" spans="2:5" x14ac:dyDescent="0.25">
      <c r="B597" s="8"/>
      <c r="C597" s="8"/>
      <c r="D597" s="8"/>
      <c r="E597" s="8"/>
    </row>
    <row r="598" spans="2:5" x14ac:dyDescent="0.25">
      <c r="B598" s="8"/>
      <c r="C598" s="8"/>
      <c r="D598" s="8"/>
      <c r="E598" s="8"/>
    </row>
    <row r="599" spans="2:5" x14ac:dyDescent="0.25">
      <c r="B599" s="8"/>
      <c r="C599" s="8"/>
      <c r="D599" s="8"/>
      <c r="E599" s="8"/>
    </row>
    <row r="600" spans="2:5" x14ac:dyDescent="0.25">
      <c r="B600" s="8"/>
      <c r="C600" s="8"/>
      <c r="D600" s="8"/>
      <c r="E600" s="8"/>
    </row>
    <row r="601" spans="2:5" x14ac:dyDescent="0.25">
      <c r="B601" s="8"/>
      <c r="C601" s="8"/>
      <c r="D601" s="8"/>
      <c r="E601" s="8"/>
    </row>
    <row r="602" spans="2:5" x14ac:dyDescent="0.25">
      <c r="B602" s="8"/>
      <c r="C602" s="8"/>
      <c r="D602" s="8"/>
      <c r="E602" s="8"/>
    </row>
    <row r="603" spans="2:5" x14ac:dyDescent="0.25">
      <c r="B603" s="8"/>
      <c r="C603" s="8"/>
      <c r="D603" s="8"/>
      <c r="E603" s="8"/>
    </row>
    <row r="604" spans="2:5" x14ac:dyDescent="0.25">
      <c r="B604" s="8"/>
      <c r="C604" s="8"/>
      <c r="D604" s="8"/>
      <c r="E604" s="8"/>
    </row>
    <row r="605" spans="2:5" x14ac:dyDescent="0.25">
      <c r="B605" s="8"/>
      <c r="C605" s="8"/>
      <c r="D605" s="8"/>
      <c r="E605" s="8"/>
    </row>
    <row r="606" spans="2:5" x14ac:dyDescent="0.25">
      <c r="B606" s="8"/>
      <c r="C606" s="8"/>
      <c r="D606" s="8"/>
      <c r="E606" s="8"/>
    </row>
    <row r="607" spans="2:5" x14ac:dyDescent="0.25">
      <c r="B607" s="8"/>
      <c r="C607" s="8"/>
      <c r="D607" s="8"/>
      <c r="E607" s="8"/>
    </row>
    <row r="608" spans="2:5" x14ac:dyDescent="0.25">
      <c r="B608" s="8"/>
      <c r="C608" s="8"/>
      <c r="D608" s="8"/>
      <c r="E608" s="8"/>
    </row>
    <row r="609" spans="2:5" x14ac:dyDescent="0.25">
      <c r="B609" s="8"/>
      <c r="C609" s="8"/>
      <c r="D609" s="8"/>
      <c r="E609" s="8"/>
    </row>
    <row r="610" spans="2:5" x14ac:dyDescent="0.25">
      <c r="B610" s="8"/>
      <c r="C610" s="8"/>
      <c r="D610" s="8"/>
      <c r="E610" s="8"/>
    </row>
    <row r="611" spans="2:5" x14ac:dyDescent="0.25">
      <c r="B611" s="8"/>
      <c r="C611" s="8"/>
      <c r="D611" s="8"/>
      <c r="E611" s="8"/>
    </row>
    <row r="612" spans="2:5" x14ac:dyDescent="0.25">
      <c r="B612" s="8"/>
      <c r="C612" s="8"/>
      <c r="D612" s="8"/>
      <c r="E612" s="8"/>
    </row>
    <row r="613" spans="2:5" x14ac:dyDescent="0.25">
      <c r="B613" s="8"/>
      <c r="C613" s="8"/>
      <c r="D613" s="8"/>
      <c r="E613" s="8"/>
    </row>
    <row r="614" spans="2:5" x14ac:dyDescent="0.25">
      <c r="B614" s="8"/>
      <c r="C614" s="8"/>
      <c r="D614" s="8"/>
      <c r="E614" s="8"/>
    </row>
    <row r="615" spans="2:5" x14ac:dyDescent="0.25">
      <c r="B615" s="8"/>
      <c r="C615" s="8"/>
      <c r="D615" s="8"/>
      <c r="E615" s="8"/>
    </row>
    <row r="616" spans="2:5" x14ac:dyDescent="0.25">
      <c r="B616" s="8"/>
      <c r="C616" s="8"/>
      <c r="D616" s="8"/>
      <c r="E616" s="8"/>
    </row>
    <row r="617" spans="2:5" x14ac:dyDescent="0.25">
      <c r="B617" s="8"/>
      <c r="C617" s="8"/>
      <c r="D617" s="8"/>
      <c r="E617" s="8"/>
    </row>
    <row r="618" spans="2:5" x14ac:dyDescent="0.25">
      <c r="B618" s="8"/>
      <c r="C618" s="8"/>
      <c r="D618" s="8"/>
      <c r="E618" s="8"/>
    </row>
    <row r="619" spans="2:5" x14ac:dyDescent="0.25">
      <c r="B619" s="8"/>
      <c r="C619" s="8"/>
      <c r="D619" s="8"/>
      <c r="E619" s="8"/>
    </row>
    <row r="620" spans="2:5" x14ac:dyDescent="0.25">
      <c r="B620" s="8"/>
      <c r="C620" s="8"/>
      <c r="D620" s="8"/>
      <c r="E620" s="8"/>
    </row>
    <row r="621" spans="2:5" x14ac:dyDescent="0.25">
      <c r="B621" s="8"/>
      <c r="C621" s="8"/>
      <c r="D621" s="8"/>
      <c r="E621" s="8"/>
    </row>
    <row r="622" spans="2:5" x14ac:dyDescent="0.25">
      <c r="B622" s="8"/>
      <c r="C622" s="8"/>
      <c r="D622" s="8"/>
      <c r="E622" s="8"/>
    </row>
    <row r="623" spans="2:5" x14ac:dyDescent="0.25">
      <c r="B623" s="8"/>
      <c r="C623" s="8"/>
      <c r="D623" s="8"/>
      <c r="E623" s="8"/>
    </row>
    <row r="624" spans="2:5" x14ac:dyDescent="0.25">
      <c r="B624" s="8"/>
      <c r="C624" s="8"/>
      <c r="D624" s="8"/>
      <c r="E624" s="8"/>
    </row>
    <row r="625" spans="2:5" x14ac:dyDescent="0.25">
      <c r="B625" s="8"/>
      <c r="C625" s="8"/>
      <c r="D625" s="8"/>
      <c r="E625" s="8"/>
    </row>
    <row r="626" spans="2:5" x14ac:dyDescent="0.25">
      <c r="B626" s="8"/>
      <c r="C626" s="8"/>
      <c r="D626" s="8"/>
      <c r="E626" s="8"/>
    </row>
    <row r="627" spans="2:5" x14ac:dyDescent="0.25">
      <c r="B627" s="8"/>
      <c r="C627" s="8"/>
      <c r="D627" s="8"/>
      <c r="E627" s="8"/>
    </row>
    <row r="628" spans="2:5" x14ac:dyDescent="0.25">
      <c r="B628" s="8"/>
      <c r="C628" s="8"/>
      <c r="D628" s="8"/>
      <c r="E628" s="8"/>
    </row>
    <row r="629" spans="2:5" x14ac:dyDescent="0.25">
      <c r="B629" s="8"/>
      <c r="C629" s="8"/>
      <c r="D629" s="8"/>
      <c r="E629" s="8"/>
    </row>
    <row r="630" spans="2:5" x14ac:dyDescent="0.25">
      <c r="B630" s="8"/>
      <c r="C630" s="8"/>
      <c r="D630" s="8"/>
      <c r="E630" s="8"/>
    </row>
    <row r="631" spans="2:5" x14ac:dyDescent="0.25">
      <c r="B631" s="8"/>
      <c r="C631" s="8"/>
      <c r="D631" s="8"/>
      <c r="E631" s="8"/>
    </row>
    <row r="632" spans="2:5" x14ac:dyDescent="0.25">
      <c r="B632" s="8"/>
      <c r="C632" s="8"/>
      <c r="D632" s="8"/>
      <c r="E632" s="8"/>
    </row>
    <row r="633" spans="2:5" x14ac:dyDescent="0.25">
      <c r="B633" s="8"/>
      <c r="C633" s="8"/>
      <c r="D633" s="8"/>
      <c r="E633" s="8"/>
    </row>
    <row r="634" spans="2:5" x14ac:dyDescent="0.25">
      <c r="B634" s="8"/>
      <c r="C634" s="8"/>
      <c r="D634" s="8"/>
      <c r="E634" s="8"/>
    </row>
    <row r="635" spans="2:5" x14ac:dyDescent="0.25">
      <c r="B635" s="8"/>
      <c r="C635" s="8"/>
      <c r="D635" s="8"/>
      <c r="E635" s="8"/>
    </row>
    <row r="636" spans="2:5" x14ac:dyDescent="0.25">
      <c r="B636" s="8"/>
      <c r="C636" s="8"/>
      <c r="D636" s="8"/>
      <c r="E636" s="8"/>
    </row>
    <row r="637" spans="2:5" x14ac:dyDescent="0.25">
      <c r="B637" s="8"/>
      <c r="C637" s="8"/>
      <c r="D637" s="8"/>
      <c r="E637" s="8"/>
    </row>
    <row r="638" spans="2:5" x14ac:dyDescent="0.25">
      <c r="B638" s="8"/>
      <c r="C638" s="8"/>
      <c r="D638" s="8"/>
      <c r="E638" s="8"/>
    </row>
    <row r="639" spans="2:5" x14ac:dyDescent="0.25">
      <c r="B639" s="8"/>
      <c r="C639" s="8"/>
      <c r="D639" s="8"/>
      <c r="E639" s="8"/>
    </row>
    <row r="640" spans="2:5" x14ac:dyDescent="0.25">
      <c r="B640" s="8"/>
      <c r="C640" s="8"/>
      <c r="D640" s="8"/>
      <c r="E640" s="8"/>
    </row>
    <row r="641" spans="2:5" x14ac:dyDescent="0.25">
      <c r="B641" s="8"/>
      <c r="C641" s="8"/>
      <c r="D641" s="8"/>
      <c r="E641" s="8"/>
    </row>
    <row r="642" spans="2:5" x14ac:dyDescent="0.25">
      <c r="B642" s="8"/>
      <c r="C642" s="8"/>
      <c r="D642" s="8"/>
      <c r="E642" s="8"/>
    </row>
    <row r="643" spans="2:5" x14ac:dyDescent="0.25">
      <c r="B643" s="8"/>
      <c r="C643" s="8"/>
      <c r="D643" s="8"/>
      <c r="E643" s="8"/>
    </row>
    <row r="644" spans="2:5" x14ac:dyDescent="0.25">
      <c r="B644" s="8"/>
      <c r="C644" s="8"/>
      <c r="D644" s="8"/>
      <c r="E644" s="8"/>
    </row>
    <row r="645" spans="2:5" x14ac:dyDescent="0.25">
      <c r="B645" s="8"/>
      <c r="C645" s="8"/>
      <c r="D645" s="8"/>
      <c r="E645" s="8"/>
    </row>
    <row r="646" spans="2:5" x14ac:dyDescent="0.25">
      <c r="B646" s="8"/>
      <c r="C646" s="8"/>
      <c r="D646" s="8"/>
      <c r="E646" s="8"/>
    </row>
    <row r="647" spans="2:5" x14ac:dyDescent="0.25">
      <c r="B647" s="8"/>
      <c r="C647" s="8"/>
      <c r="D647" s="8"/>
      <c r="E647" s="8"/>
    </row>
    <row r="648" spans="2:5" x14ac:dyDescent="0.25">
      <c r="B648" s="8"/>
      <c r="C648" s="8"/>
      <c r="D648" s="8"/>
      <c r="E648" s="8"/>
    </row>
    <row r="649" spans="2:5" x14ac:dyDescent="0.25">
      <c r="B649" s="8"/>
      <c r="C649" s="8"/>
      <c r="D649" s="8"/>
      <c r="E649" s="8"/>
    </row>
    <row r="650" spans="2:5" x14ac:dyDescent="0.25">
      <c r="B650" s="8"/>
      <c r="C650" s="8"/>
      <c r="D650" s="8"/>
      <c r="E650" s="8"/>
    </row>
    <row r="651" spans="2:5" x14ac:dyDescent="0.25">
      <c r="B651" s="8"/>
      <c r="C651" s="8"/>
      <c r="D651" s="8"/>
      <c r="E651" s="8"/>
    </row>
    <row r="652" spans="2:5" x14ac:dyDescent="0.25">
      <c r="B652" s="8"/>
      <c r="C652" s="8"/>
      <c r="D652" s="8"/>
      <c r="E652" s="8"/>
    </row>
    <row r="653" spans="2:5" x14ac:dyDescent="0.25">
      <c r="B653" s="8"/>
      <c r="C653" s="8"/>
      <c r="D653" s="8"/>
      <c r="E653" s="8"/>
    </row>
    <row r="654" spans="2:5" x14ac:dyDescent="0.25">
      <c r="B654" s="8"/>
      <c r="C654" s="8"/>
      <c r="D654" s="8"/>
      <c r="E654" s="8"/>
    </row>
    <row r="655" spans="2:5" x14ac:dyDescent="0.25">
      <c r="B655" s="8"/>
      <c r="C655" s="8"/>
      <c r="D655" s="8"/>
      <c r="E655" s="8"/>
    </row>
    <row r="656" spans="2:5" x14ac:dyDescent="0.25">
      <c r="B656" s="8"/>
      <c r="C656" s="8"/>
      <c r="D656" s="8"/>
      <c r="E656" s="8"/>
    </row>
    <row r="657" spans="2:5" x14ac:dyDescent="0.25">
      <c r="B657" s="8"/>
      <c r="C657" s="8"/>
      <c r="D657" s="8"/>
      <c r="E657" s="8"/>
    </row>
    <row r="658" spans="2:5" x14ac:dyDescent="0.25">
      <c r="B658" s="8"/>
      <c r="C658" s="8"/>
      <c r="D658" s="8"/>
      <c r="E658" s="8"/>
    </row>
    <row r="659" spans="2:5" x14ac:dyDescent="0.25">
      <c r="B659" s="8"/>
      <c r="C659" s="8"/>
      <c r="D659" s="8"/>
      <c r="E659" s="8"/>
    </row>
    <row r="660" spans="2:5" x14ac:dyDescent="0.25">
      <c r="B660" s="8"/>
      <c r="C660" s="8"/>
      <c r="D660" s="8"/>
      <c r="E660" s="8"/>
    </row>
    <row r="661" spans="2:5" x14ac:dyDescent="0.25">
      <c r="B661" s="8"/>
      <c r="C661" s="8"/>
      <c r="D661" s="8"/>
      <c r="E661" s="8"/>
    </row>
    <row r="662" spans="2:5" x14ac:dyDescent="0.25">
      <c r="B662" s="8"/>
      <c r="C662" s="8"/>
      <c r="D662" s="8"/>
      <c r="E662" s="8"/>
    </row>
    <row r="663" spans="2:5" x14ac:dyDescent="0.25">
      <c r="B663" s="8"/>
      <c r="C663" s="8"/>
      <c r="D663" s="8"/>
      <c r="E663" s="8"/>
    </row>
    <row r="664" spans="2:5" x14ac:dyDescent="0.25">
      <c r="B664" s="8"/>
      <c r="C664" s="8"/>
      <c r="D664" s="8"/>
      <c r="E664" s="8"/>
    </row>
    <row r="665" spans="2:5" x14ac:dyDescent="0.25">
      <c r="B665" s="8"/>
      <c r="C665" s="8"/>
      <c r="D665" s="8"/>
      <c r="E665" s="8"/>
    </row>
    <row r="666" spans="2:5" x14ac:dyDescent="0.25">
      <c r="B666" s="8"/>
      <c r="C666" s="8"/>
      <c r="D666" s="8"/>
      <c r="E666" s="8"/>
    </row>
    <row r="667" spans="2:5" x14ac:dyDescent="0.25">
      <c r="B667" s="8"/>
      <c r="C667" s="8"/>
      <c r="D667" s="8"/>
      <c r="E667" s="8"/>
    </row>
    <row r="668" spans="2:5" x14ac:dyDescent="0.25">
      <c r="B668" s="8"/>
      <c r="C668" s="8"/>
      <c r="D668" s="8"/>
      <c r="E668" s="8"/>
    </row>
    <row r="669" spans="2:5" x14ac:dyDescent="0.25">
      <c r="B669" s="8"/>
      <c r="C669" s="8"/>
      <c r="D669" s="8"/>
      <c r="E669" s="8"/>
    </row>
    <row r="670" spans="2:5" x14ac:dyDescent="0.25">
      <c r="B670" s="8"/>
      <c r="C670" s="8"/>
      <c r="D670" s="8"/>
      <c r="E670" s="8"/>
    </row>
    <row r="671" spans="2:5" x14ac:dyDescent="0.25">
      <c r="B671" s="8"/>
      <c r="C671" s="8"/>
      <c r="D671" s="8"/>
      <c r="E671" s="8"/>
    </row>
    <row r="672" spans="2:5" x14ac:dyDescent="0.25">
      <c r="B672" s="8"/>
      <c r="C672" s="8"/>
      <c r="D672" s="8"/>
      <c r="E672" s="8"/>
    </row>
    <row r="673" spans="2:5" x14ac:dyDescent="0.25">
      <c r="B673" s="8"/>
      <c r="C673" s="8"/>
      <c r="D673" s="8"/>
      <c r="E673" s="8"/>
    </row>
    <row r="674" spans="2:5" x14ac:dyDescent="0.25">
      <c r="B674" s="8"/>
      <c r="C674" s="8"/>
      <c r="D674" s="8"/>
      <c r="E674" s="8"/>
    </row>
    <row r="675" spans="2:5" x14ac:dyDescent="0.25">
      <c r="B675" s="8"/>
      <c r="C675" s="8"/>
      <c r="D675" s="8"/>
      <c r="E675" s="8"/>
    </row>
    <row r="676" spans="2:5" x14ac:dyDescent="0.25">
      <c r="B676" s="8"/>
      <c r="C676" s="8"/>
      <c r="D676" s="8"/>
      <c r="E676" s="8"/>
    </row>
    <row r="677" spans="2:5" x14ac:dyDescent="0.25">
      <c r="B677" s="8"/>
      <c r="C677" s="8"/>
      <c r="D677" s="8"/>
      <c r="E677" s="8"/>
    </row>
    <row r="678" spans="2:5" x14ac:dyDescent="0.25">
      <c r="B678" s="8"/>
      <c r="C678" s="8"/>
      <c r="D678" s="8"/>
      <c r="E678" s="8"/>
    </row>
    <row r="679" spans="2:5" x14ac:dyDescent="0.25">
      <c r="B679" s="8"/>
      <c r="C679" s="8"/>
      <c r="D679" s="8"/>
      <c r="E679" s="8"/>
    </row>
    <row r="680" spans="2:5" x14ac:dyDescent="0.25">
      <c r="B680" s="8"/>
      <c r="C680" s="8"/>
      <c r="D680" s="8"/>
      <c r="E680" s="8"/>
    </row>
    <row r="681" spans="2:5" x14ac:dyDescent="0.25">
      <c r="B681" s="8"/>
      <c r="C681" s="8"/>
      <c r="D681" s="8"/>
      <c r="E681" s="8"/>
    </row>
    <row r="682" spans="2:5" x14ac:dyDescent="0.25">
      <c r="B682" s="8"/>
      <c r="C682" s="8"/>
      <c r="D682" s="8"/>
      <c r="E682" s="8"/>
    </row>
    <row r="683" spans="2:5" x14ac:dyDescent="0.25">
      <c r="B683" s="8"/>
      <c r="C683" s="8"/>
      <c r="D683" s="8"/>
      <c r="E683" s="8"/>
    </row>
    <row r="684" spans="2:5" x14ac:dyDescent="0.25">
      <c r="B684" s="8"/>
      <c r="C684" s="8"/>
      <c r="D684" s="8"/>
      <c r="E684" s="8"/>
    </row>
    <row r="685" spans="2:5" x14ac:dyDescent="0.25">
      <c r="B685" s="8"/>
      <c r="C685" s="8"/>
      <c r="D685" s="8"/>
      <c r="E685" s="8"/>
    </row>
    <row r="686" spans="2:5" x14ac:dyDescent="0.25">
      <c r="B686" s="8"/>
      <c r="C686" s="8"/>
      <c r="D686" s="8"/>
      <c r="E686" s="8"/>
    </row>
    <row r="687" spans="2:5" x14ac:dyDescent="0.25">
      <c r="B687" s="8"/>
      <c r="C687" s="8"/>
      <c r="D687" s="8"/>
      <c r="E687" s="8"/>
    </row>
    <row r="688" spans="2:5" x14ac:dyDescent="0.25">
      <c r="B688" s="8"/>
      <c r="C688" s="8"/>
      <c r="D688" s="8"/>
      <c r="E688" s="8"/>
    </row>
    <row r="689" spans="2:5" x14ac:dyDescent="0.25">
      <c r="B689" s="8"/>
      <c r="C689" s="8"/>
      <c r="D689" s="8"/>
      <c r="E689" s="8"/>
    </row>
    <row r="690" spans="2:5" x14ac:dyDescent="0.25">
      <c r="B690" s="8"/>
      <c r="C690" s="8"/>
      <c r="D690" s="8"/>
      <c r="E690" s="8"/>
    </row>
    <row r="691" spans="2:5" x14ac:dyDescent="0.25">
      <c r="B691" s="8"/>
      <c r="C691" s="8"/>
      <c r="D691" s="8"/>
      <c r="E691" s="8"/>
    </row>
    <row r="692" spans="2:5" x14ac:dyDescent="0.25">
      <c r="B692" s="8"/>
      <c r="C692" s="8"/>
      <c r="D692" s="8"/>
      <c r="E692" s="8"/>
    </row>
    <row r="693" spans="2:5" x14ac:dyDescent="0.25">
      <c r="B693" s="8"/>
      <c r="C693" s="8"/>
      <c r="D693" s="8"/>
      <c r="E693" s="8"/>
    </row>
    <row r="694" spans="2:5" x14ac:dyDescent="0.25">
      <c r="B694" s="8"/>
      <c r="C694" s="8"/>
      <c r="D694" s="8"/>
      <c r="E694" s="8"/>
    </row>
    <row r="695" spans="2:5" x14ac:dyDescent="0.25">
      <c r="B695" s="8"/>
      <c r="C695" s="8"/>
      <c r="D695" s="8"/>
      <c r="E695" s="8"/>
    </row>
    <row r="696" spans="2:5" x14ac:dyDescent="0.25">
      <c r="B696" s="8"/>
      <c r="C696" s="8"/>
      <c r="D696" s="8"/>
      <c r="E696" s="8"/>
    </row>
    <row r="697" spans="2:5" x14ac:dyDescent="0.25">
      <c r="B697" s="8"/>
      <c r="C697" s="8"/>
      <c r="D697" s="8"/>
      <c r="E697" s="8"/>
    </row>
    <row r="698" spans="2:5" x14ac:dyDescent="0.25">
      <c r="B698" s="8"/>
      <c r="C698" s="8"/>
      <c r="D698" s="8"/>
      <c r="E698" s="8"/>
    </row>
    <row r="699" spans="2:5" x14ac:dyDescent="0.25">
      <c r="B699" s="8"/>
      <c r="C699" s="8"/>
      <c r="D699" s="8"/>
      <c r="E699" s="8"/>
    </row>
    <row r="700" spans="2:5" x14ac:dyDescent="0.25">
      <c r="B700" s="8"/>
      <c r="C700" s="8"/>
      <c r="D700" s="8"/>
      <c r="E700" s="8"/>
    </row>
    <row r="701" spans="2:5" x14ac:dyDescent="0.25">
      <c r="B701" s="8"/>
      <c r="C701" s="8"/>
      <c r="D701" s="8"/>
      <c r="E701" s="8"/>
    </row>
    <row r="702" spans="2:5" x14ac:dyDescent="0.25">
      <c r="B702" s="8"/>
      <c r="C702" s="8"/>
      <c r="D702" s="8"/>
      <c r="E702" s="8"/>
    </row>
    <row r="703" spans="2:5" x14ac:dyDescent="0.25">
      <c r="B703" s="8"/>
      <c r="C703" s="8"/>
      <c r="D703" s="8"/>
      <c r="E703" s="8"/>
    </row>
    <row r="704" spans="2:5" x14ac:dyDescent="0.25">
      <c r="B704" s="8"/>
      <c r="C704" s="8"/>
      <c r="D704" s="8"/>
      <c r="E704" s="8"/>
    </row>
    <row r="705" spans="2:5" x14ac:dyDescent="0.25">
      <c r="B705" s="8"/>
      <c r="C705" s="8"/>
      <c r="D705" s="8"/>
      <c r="E705" s="8"/>
    </row>
    <row r="706" spans="2:5" x14ac:dyDescent="0.25">
      <c r="B706" s="8"/>
      <c r="C706" s="8"/>
      <c r="D706" s="8"/>
      <c r="E706" s="8"/>
    </row>
    <row r="707" spans="2:5" x14ac:dyDescent="0.25">
      <c r="B707" s="8"/>
      <c r="C707" s="8"/>
      <c r="D707" s="8"/>
      <c r="E707" s="8"/>
    </row>
    <row r="708" spans="2:5" x14ac:dyDescent="0.25">
      <c r="B708" s="8"/>
      <c r="C708" s="8"/>
      <c r="D708" s="8"/>
      <c r="E708" s="8"/>
    </row>
    <row r="709" spans="2:5" x14ac:dyDescent="0.25">
      <c r="B709" s="8"/>
      <c r="C709" s="8"/>
      <c r="D709" s="8"/>
      <c r="E709" s="8"/>
    </row>
    <row r="710" spans="2:5" x14ac:dyDescent="0.25">
      <c r="B710" s="8"/>
      <c r="C710" s="8"/>
      <c r="D710" s="8"/>
      <c r="E710" s="8"/>
    </row>
    <row r="711" spans="2:5" x14ac:dyDescent="0.25">
      <c r="B711" s="8"/>
      <c r="C711" s="8"/>
      <c r="D711" s="8"/>
      <c r="E711" s="8"/>
    </row>
    <row r="712" spans="2:5" x14ac:dyDescent="0.25">
      <c r="B712" s="8"/>
      <c r="C712" s="8"/>
      <c r="D712" s="8"/>
      <c r="E712" s="8"/>
    </row>
    <row r="713" spans="2:5" x14ac:dyDescent="0.25">
      <c r="B713" s="8"/>
      <c r="C713" s="8"/>
      <c r="D713" s="8"/>
      <c r="E713" s="8"/>
    </row>
    <row r="714" spans="2:5" x14ac:dyDescent="0.25">
      <c r="B714" s="8"/>
      <c r="C714" s="8"/>
      <c r="D714" s="8"/>
      <c r="E714" s="8"/>
    </row>
    <row r="715" spans="2:5" x14ac:dyDescent="0.25">
      <c r="B715" s="8"/>
      <c r="C715" s="8"/>
      <c r="D715" s="8"/>
      <c r="E715" s="8"/>
    </row>
    <row r="716" spans="2:5" x14ac:dyDescent="0.25">
      <c r="B716" s="8"/>
      <c r="C716" s="8"/>
      <c r="D716" s="8"/>
      <c r="E716" s="8"/>
    </row>
    <row r="717" spans="2:5" x14ac:dyDescent="0.25">
      <c r="B717" s="8"/>
      <c r="C717" s="8"/>
      <c r="D717" s="8"/>
      <c r="E717" s="8"/>
    </row>
    <row r="718" spans="2:5" x14ac:dyDescent="0.25">
      <c r="B718" s="8"/>
      <c r="C718" s="8"/>
      <c r="D718" s="8"/>
      <c r="E718" s="8"/>
    </row>
    <row r="719" spans="2:5" x14ac:dyDescent="0.25">
      <c r="B719" s="8"/>
      <c r="C719" s="8"/>
      <c r="D719" s="8"/>
      <c r="E719" s="8"/>
    </row>
    <row r="720" spans="2:5" x14ac:dyDescent="0.25">
      <c r="B720" s="8"/>
      <c r="C720" s="8"/>
      <c r="D720" s="8"/>
      <c r="E720" s="8"/>
    </row>
    <row r="721" spans="2:5" x14ac:dyDescent="0.25">
      <c r="B721" s="8"/>
      <c r="C721" s="8"/>
      <c r="D721" s="8"/>
      <c r="E721" s="8"/>
    </row>
    <row r="722" spans="2:5" x14ac:dyDescent="0.25">
      <c r="B722" s="8"/>
      <c r="C722" s="8"/>
      <c r="D722" s="8"/>
      <c r="E722" s="8"/>
    </row>
    <row r="723" spans="2:5" x14ac:dyDescent="0.25">
      <c r="B723" s="8"/>
      <c r="C723" s="8"/>
      <c r="D723" s="8"/>
      <c r="E723" s="8"/>
    </row>
    <row r="724" spans="2:5" x14ac:dyDescent="0.25">
      <c r="B724" s="8"/>
      <c r="C724" s="8"/>
      <c r="D724" s="8"/>
      <c r="E724" s="8"/>
    </row>
    <row r="725" spans="2:5" x14ac:dyDescent="0.25">
      <c r="B725" s="8"/>
      <c r="C725" s="8"/>
      <c r="D725" s="8"/>
      <c r="E725" s="8"/>
    </row>
    <row r="726" spans="2:5" x14ac:dyDescent="0.25">
      <c r="B726" s="8"/>
      <c r="C726" s="8"/>
      <c r="D726" s="8"/>
      <c r="E726" s="8"/>
    </row>
    <row r="727" spans="2:5" x14ac:dyDescent="0.25">
      <c r="B727" s="8"/>
      <c r="C727" s="8"/>
      <c r="D727" s="8"/>
      <c r="E727" s="8"/>
    </row>
    <row r="728" spans="2:5" x14ac:dyDescent="0.25">
      <c r="B728" s="8"/>
      <c r="C728" s="8"/>
      <c r="D728" s="8"/>
      <c r="E728" s="8"/>
    </row>
    <row r="729" spans="2:5" x14ac:dyDescent="0.25">
      <c r="B729" s="8"/>
      <c r="C729" s="8"/>
      <c r="D729" s="8"/>
      <c r="E729" s="8"/>
    </row>
    <row r="730" spans="2:5" x14ac:dyDescent="0.25">
      <c r="B730" s="8"/>
      <c r="C730" s="8"/>
      <c r="D730" s="8"/>
      <c r="E730" s="8"/>
    </row>
    <row r="731" spans="2:5" x14ac:dyDescent="0.25">
      <c r="B731" s="8"/>
      <c r="C731" s="8"/>
      <c r="D731" s="8"/>
      <c r="E731" s="8"/>
    </row>
    <row r="732" spans="2:5" x14ac:dyDescent="0.25">
      <c r="B732" s="8"/>
      <c r="C732" s="8"/>
      <c r="D732" s="8"/>
      <c r="E732" s="8"/>
    </row>
    <row r="733" spans="2:5" x14ac:dyDescent="0.25">
      <c r="B733" s="8"/>
      <c r="C733" s="8"/>
      <c r="D733" s="8"/>
      <c r="E733" s="8"/>
    </row>
    <row r="734" spans="2:5" x14ac:dyDescent="0.25">
      <c r="B734" s="8"/>
      <c r="C734" s="8"/>
      <c r="D734" s="8"/>
      <c r="E734" s="8"/>
    </row>
    <row r="735" spans="2:5" x14ac:dyDescent="0.25">
      <c r="B735" s="8"/>
      <c r="C735" s="8"/>
      <c r="D735" s="8"/>
      <c r="E735" s="8"/>
    </row>
    <row r="736" spans="2:5" x14ac:dyDescent="0.25">
      <c r="B736" s="8"/>
      <c r="C736" s="8"/>
      <c r="D736" s="8"/>
      <c r="E736" s="8"/>
    </row>
    <row r="737" spans="2:5" x14ac:dyDescent="0.25">
      <c r="B737" s="8"/>
      <c r="C737" s="8"/>
      <c r="D737" s="8"/>
      <c r="E737" s="8"/>
    </row>
    <row r="738" spans="2:5" x14ac:dyDescent="0.25">
      <c r="B738" s="8"/>
      <c r="C738" s="8"/>
      <c r="D738" s="8"/>
      <c r="E738" s="8"/>
    </row>
    <row r="739" spans="2:5" x14ac:dyDescent="0.25">
      <c r="B739" s="8"/>
      <c r="C739" s="8"/>
      <c r="D739" s="8"/>
      <c r="E739" s="8"/>
    </row>
    <row r="740" spans="2:5" x14ac:dyDescent="0.25">
      <c r="B740" s="8"/>
      <c r="C740" s="8"/>
      <c r="D740" s="8"/>
      <c r="E740" s="8"/>
    </row>
    <row r="741" spans="2:5" x14ac:dyDescent="0.25">
      <c r="B741" s="8"/>
      <c r="C741" s="8"/>
      <c r="D741" s="8"/>
      <c r="E741" s="8"/>
    </row>
    <row r="742" spans="2:5" x14ac:dyDescent="0.25">
      <c r="B742" s="8"/>
      <c r="C742" s="8"/>
      <c r="D742" s="8"/>
      <c r="E742" s="8"/>
    </row>
    <row r="743" spans="2:5" x14ac:dyDescent="0.25">
      <c r="B743" s="8"/>
      <c r="C743" s="8"/>
      <c r="D743" s="8"/>
      <c r="E743" s="8"/>
    </row>
    <row r="744" spans="2:5" x14ac:dyDescent="0.25">
      <c r="B744" s="8"/>
      <c r="C744" s="8"/>
      <c r="D744" s="8"/>
      <c r="E744" s="8"/>
    </row>
    <row r="745" spans="2:5" x14ac:dyDescent="0.25">
      <c r="B745" s="8"/>
      <c r="C745" s="8"/>
      <c r="D745" s="8"/>
      <c r="E745" s="8"/>
    </row>
    <row r="746" spans="2:5" x14ac:dyDescent="0.25">
      <c r="B746" s="8"/>
      <c r="C746" s="8"/>
      <c r="D746" s="8"/>
      <c r="E746" s="8"/>
    </row>
    <row r="747" spans="2:5" x14ac:dyDescent="0.25">
      <c r="B747" s="8"/>
      <c r="C747" s="8"/>
      <c r="D747" s="8"/>
      <c r="E747" s="8"/>
    </row>
    <row r="748" spans="2:5" x14ac:dyDescent="0.25">
      <c r="B748" s="8"/>
      <c r="C748" s="8"/>
      <c r="D748" s="8"/>
      <c r="E748" s="8"/>
    </row>
    <row r="749" spans="2:5" x14ac:dyDescent="0.25">
      <c r="B749" s="8"/>
      <c r="C749" s="8"/>
      <c r="D749" s="8"/>
      <c r="E749" s="8"/>
    </row>
    <row r="750" spans="2:5" x14ac:dyDescent="0.25">
      <c r="B750" s="8"/>
      <c r="C750" s="8"/>
      <c r="D750" s="8"/>
      <c r="E750" s="8"/>
    </row>
    <row r="751" spans="2:5" x14ac:dyDescent="0.25">
      <c r="B751" s="8"/>
      <c r="C751" s="8"/>
      <c r="D751" s="8"/>
      <c r="E751" s="8"/>
    </row>
    <row r="752" spans="2:5" x14ac:dyDescent="0.25">
      <c r="B752" s="8"/>
      <c r="C752" s="8"/>
      <c r="D752" s="8"/>
      <c r="E752" s="8"/>
    </row>
    <row r="753" spans="2:5" x14ac:dyDescent="0.25">
      <c r="B753" s="8"/>
      <c r="C753" s="8"/>
      <c r="D753" s="8"/>
      <c r="E753" s="8"/>
    </row>
    <row r="754" spans="2:5" x14ac:dyDescent="0.25">
      <c r="B754" s="8"/>
      <c r="C754" s="8"/>
      <c r="D754" s="8"/>
      <c r="E754" s="8"/>
    </row>
    <row r="755" spans="2:5" x14ac:dyDescent="0.25">
      <c r="B755" s="8"/>
      <c r="C755" s="8"/>
      <c r="D755" s="8"/>
      <c r="E755" s="8"/>
    </row>
    <row r="756" spans="2:5" x14ac:dyDescent="0.25">
      <c r="B756" s="8"/>
      <c r="C756" s="8"/>
      <c r="D756" s="8"/>
      <c r="E756" s="8"/>
    </row>
    <row r="757" spans="2:5" x14ac:dyDescent="0.25">
      <c r="B757" s="8"/>
      <c r="C757" s="8"/>
      <c r="D757" s="8"/>
      <c r="E757" s="8"/>
    </row>
    <row r="758" spans="2:5" x14ac:dyDescent="0.25">
      <c r="B758" s="8"/>
      <c r="C758" s="8"/>
      <c r="D758" s="8"/>
      <c r="E758" s="8"/>
    </row>
    <row r="759" spans="2:5" x14ac:dyDescent="0.25">
      <c r="B759" s="8"/>
      <c r="C759" s="8"/>
      <c r="D759" s="8"/>
      <c r="E759" s="8"/>
    </row>
    <row r="760" spans="2:5" x14ac:dyDescent="0.25">
      <c r="B760" s="8"/>
      <c r="C760" s="8"/>
      <c r="D760" s="8"/>
      <c r="E760" s="8"/>
    </row>
    <row r="761" spans="2:5" x14ac:dyDescent="0.25">
      <c r="B761" s="8"/>
      <c r="C761" s="8"/>
      <c r="D761" s="8"/>
      <c r="E761" s="8"/>
    </row>
    <row r="762" spans="2:5" x14ac:dyDescent="0.25">
      <c r="B762" s="8"/>
      <c r="C762" s="8"/>
      <c r="D762" s="8"/>
      <c r="E762" s="8"/>
    </row>
    <row r="763" spans="2:5" x14ac:dyDescent="0.25">
      <c r="B763" s="8"/>
      <c r="C763" s="8"/>
      <c r="D763" s="8"/>
      <c r="E763" s="8"/>
    </row>
    <row r="764" spans="2:5" x14ac:dyDescent="0.25">
      <c r="B764" s="8"/>
      <c r="C764" s="8"/>
      <c r="D764" s="8"/>
      <c r="E764" s="8"/>
    </row>
    <row r="765" spans="2:5" x14ac:dyDescent="0.25">
      <c r="B765" s="8"/>
      <c r="C765" s="8"/>
      <c r="D765" s="8"/>
      <c r="E765" s="8"/>
    </row>
    <row r="766" spans="2:5" x14ac:dyDescent="0.25">
      <c r="B766" s="8"/>
      <c r="C766" s="8"/>
      <c r="D766" s="8"/>
      <c r="E766" s="8"/>
    </row>
    <row r="767" spans="2:5" x14ac:dyDescent="0.25">
      <c r="B767" s="8"/>
      <c r="C767" s="8"/>
      <c r="D767" s="8"/>
      <c r="E767" s="8"/>
    </row>
    <row r="768" spans="2:5" x14ac:dyDescent="0.25">
      <c r="B768" s="8"/>
      <c r="C768" s="8"/>
      <c r="D768" s="8"/>
      <c r="E768" s="8"/>
    </row>
    <row r="769" spans="2:5" x14ac:dyDescent="0.25">
      <c r="B769" s="8"/>
      <c r="C769" s="8"/>
      <c r="D769" s="8"/>
      <c r="E769" s="8"/>
    </row>
    <row r="770" spans="2:5" x14ac:dyDescent="0.25">
      <c r="B770" s="8"/>
      <c r="C770" s="8"/>
      <c r="D770" s="8"/>
      <c r="E770" s="8"/>
    </row>
    <row r="771" spans="2:5" x14ac:dyDescent="0.25">
      <c r="B771" s="8"/>
      <c r="C771" s="8"/>
      <c r="D771" s="8"/>
      <c r="E771" s="8"/>
    </row>
    <row r="772" spans="2:5" x14ac:dyDescent="0.25">
      <c r="B772" s="8"/>
      <c r="C772" s="8"/>
      <c r="D772" s="8"/>
      <c r="E772" s="8"/>
    </row>
    <row r="773" spans="2:5" x14ac:dyDescent="0.25">
      <c r="B773" s="8"/>
      <c r="C773" s="8"/>
      <c r="D773" s="8"/>
      <c r="E773" s="8"/>
    </row>
    <row r="774" spans="2:5" x14ac:dyDescent="0.25">
      <c r="B774" s="8"/>
      <c r="C774" s="8"/>
      <c r="D774" s="8"/>
      <c r="E774" s="8"/>
    </row>
    <row r="775" spans="2:5" x14ac:dyDescent="0.25">
      <c r="B775" s="8"/>
      <c r="C775" s="8"/>
      <c r="D775" s="8"/>
      <c r="E775" s="8"/>
    </row>
    <row r="776" spans="2:5" x14ac:dyDescent="0.25">
      <c r="B776" s="8"/>
      <c r="C776" s="8"/>
      <c r="D776" s="8"/>
      <c r="E776" s="8"/>
    </row>
    <row r="777" spans="2:5" x14ac:dyDescent="0.25">
      <c r="B777" s="8"/>
      <c r="C777" s="8"/>
      <c r="D777" s="8"/>
      <c r="E777" s="8"/>
    </row>
    <row r="778" spans="2:5" x14ac:dyDescent="0.25">
      <c r="B778" s="8"/>
      <c r="C778" s="8"/>
      <c r="D778" s="8"/>
      <c r="E778" s="8"/>
    </row>
    <row r="779" spans="2:5" x14ac:dyDescent="0.25">
      <c r="B779" s="8"/>
      <c r="C779" s="8"/>
      <c r="D779" s="8"/>
      <c r="E779" s="8"/>
    </row>
    <row r="780" spans="2:5" x14ac:dyDescent="0.25">
      <c r="B780" s="8"/>
      <c r="C780" s="8"/>
      <c r="D780" s="8"/>
      <c r="E780" s="8"/>
    </row>
    <row r="781" spans="2:5" x14ac:dyDescent="0.25">
      <c r="B781" s="8"/>
      <c r="C781" s="8"/>
      <c r="D781" s="8"/>
      <c r="E781" s="8"/>
    </row>
    <row r="782" spans="2:5" x14ac:dyDescent="0.25">
      <c r="B782" s="8"/>
      <c r="C782" s="8"/>
      <c r="D782" s="8"/>
      <c r="E782" s="8"/>
    </row>
    <row r="783" spans="2:5" x14ac:dyDescent="0.25">
      <c r="B783" s="8"/>
      <c r="C783" s="8"/>
      <c r="D783" s="8"/>
      <c r="E783" s="8"/>
    </row>
    <row r="784" spans="2:5" x14ac:dyDescent="0.25">
      <c r="B784" s="8"/>
      <c r="C784" s="8"/>
      <c r="D784" s="8"/>
      <c r="E784" s="8"/>
    </row>
    <row r="785" spans="2:5" x14ac:dyDescent="0.25">
      <c r="B785" s="8"/>
      <c r="C785" s="8"/>
      <c r="D785" s="8"/>
      <c r="E785" s="8"/>
    </row>
    <row r="786" spans="2:5" x14ac:dyDescent="0.25">
      <c r="B786" s="8"/>
      <c r="C786" s="8"/>
      <c r="D786" s="8"/>
      <c r="E786" s="8"/>
    </row>
    <row r="787" spans="2:5" x14ac:dyDescent="0.25">
      <c r="B787" s="8"/>
      <c r="C787" s="8"/>
      <c r="D787" s="8"/>
      <c r="E787" s="8"/>
    </row>
    <row r="788" spans="2:5" x14ac:dyDescent="0.25">
      <c r="B788" s="8"/>
      <c r="C788" s="8"/>
      <c r="D788" s="8"/>
      <c r="E788" s="8"/>
    </row>
    <row r="789" spans="2:5" x14ac:dyDescent="0.25">
      <c r="B789" s="8"/>
      <c r="C789" s="8"/>
      <c r="D789" s="8"/>
      <c r="E789" s="8"/>
    </row>
    <row r="790" spans="2:5" x14ac:dyDescent="0.25">
      <c r="B790" s="8"/>
      <c r="C790" s="8"/>
      <c r="D790" s="8"/>
      <c r="E790" s="8"/>
    </row>
    <row r="791" spans="2:5" x14ac:dyDescent="0.25">
      <c r="B791" s="8"/>
      <c r="C791" s="8"/>
      <c r="D791" s="8"/>
      <c r="E791" s="8"/>
    </row>
    <row r="792" spans="2:5" x14ac:dyDescent="0.25">
      <c r="B792" s="8"/>
      <c r="C792" s="8"/>
      <c r="D792" s="8"/>
      <c r="E792" s="8"/>
    </row>
    <row r="793" spans="2:5" x14ac:dyDescent="0.25">
      <c r="B793" s="8"/>
      <c r="C793" s="8"/>
      <c r="D793" s="8"/>
      <c r="E793" s="8"/>
    </row>
    <row r="794" spans="2:5" x14ac:dyDescent="0.25">
      <c r="B794" s="8"/>
      <c r="C794" s="8"/>
      <c r="D794" s="8"/>
      <c r="E794" s="8"/>
    </row>
    <row r="795" spans="2:5" x14ac:dyDescent="0.25">
      <c r="B795" s="8"/>
      <c r="C795" s="8"/>
      <c r="D795" s="8"/>
      <c r="E795" s="8"/>
    </row>
    <row r="796" spans="2:5" x14ac:dyDescent="0.25">
      <c r="B796" s="8"/>
      <c r="C796" s="8"/>
      <c r="D796" s="8"/>
      <c r="E796" s="8"/>
    </row>
    <row r="797" spans="2:5" x14ac:dyDescent="0.25">
      <c r="B797" s="8"/>
      <c r="C797" s="8"/>
      <c r="D797" s="8"/>
      <c r="E797" s="8"/>
    </row>
    <row r="798" spans="2:5" x14ac:dyDescent="0.25">
      <c r="B798" s="8"/>
      <c r="C798" s="8"/>
      <c r="D798" s="8"/>
      <c r="E798" s="8"/>
    </row>
    <row r="799" spans="2:5" x14ac:dyDescent="0.25">
      <c r="B799" s="8"/>
      <c r="C799" s="8"/>
      <c r="D799" s="8"/>
      <c r="E799" s="8"/>
    </row>
    <row r="800" spans="2:5" x14ac:dyDescent="0.25">
      <c r="B800" s="8"/>
      <c r="C800" s="8"/>
      <c r="D800" s="8"/>
      <c r="E800" s="8"/>
    </row>
    <row r="801" spans="2:5" x14ac:dyDescent="0.25">
      <c r="B801" s="8"/>
      <c r="C801" s="8"/>
      <c r="D801" s="8"/>
      <c r="E801" s="8"/>
    </row>
    <row r="802" spans="2:5" x14ac:dyDescent="0.25">
      <c r="B802" s="8"/>
      <c r="C802" s="8"/>
      <c r="D802" s="8"/>
      <c r="E802" s="8"/>
    </row>
    <row r="803" spans="2:5" x14ac:dyDescent="0.25">
      <c r="B803" s="8"/>
      <c r="C803" s="8"/>
      <c r="D803" s="8"/>
      <c r="E803" s="8"/>
    </row>
    <row r="804" spans="2:5" x14ac:dyDescent="0.25">
      <c r="B804" s="8"/>
      <c r="C804" s="8"/>
      <c r="D804" s="8"/>
      <c r="E804" s="8"/>
    </row>
    <row r="805" spans="2:5" x14ac:dyDescent="0.25">
      <c r="B805" s="8"/>
      <c r="C805" s="8"/>
      <c r="D805" s="8"/>
      <c r="E805" s="8"/>
    </row>
    <row r="806" spans="2:5" x14ac:dyDescent="0.25">
      <c r="B806" s="8"/>
      <c r="C806" s="8"/>
      <c r="D806" s="8"/>
      <c r="E806" s="8"/>
    </row>
    <row r="807" spans="2:5" x14ac:dyDescent="0.25">
      <c r="B807" s="8"/>
      <c r="C807" s="8"/>
      <c r="D807" s="8"/>
      <c r="E807" s="8"/>
    </row>
    <row r="808" spans="2:5" x14ac:dyDescent="0.25">
      <c r="B808" s="8"/>
      <c r="C808" s="8"/>
      <c r="D808" s="8"/>
      <c r="E808" s="8"/>
    </row>
    <row r="809" spans="2:5" x14ac:dyDescent="0.25">
      <c r="B809" s="8"/>
      <c r="C809" s="8"/>
      <c r="D809" s="8"/>
      <c r="E809" s="8"/>
    </row>
    <row r="810" spans="2:5" x14ac:dyDescent="0.25">
      <c r="B810" s="8"/>
      <c r="C810" s="8"/>
      <c r="D810" s="8"/>
      <c r="E810" s="8"/>
    </row>
    <row r="811" spans="2:5" x14ac:dyDescent="0.25">
      <c r="B811" s="8"/>
      <c r="C811" s="8"/>
      <c r="D811" s="8"/>
      <c r="E811" s="8"/>
    </row>
    <row r="812" spans="2:5" x14ac:dyDescent="0.25">
      <c r="B812" s="8"/>
      <c r="C812" s="8"/>
      <c r="D812" s="8"/>
      <c r="E812" s="8"/>
    </row>
    <row r="813" spans="2:5" x14ac:dyDescent="0.25">
      <c r="B813" s="8"/>
      <c r="C813" s="8"/>
      <c r="D813" s="8"/>
      <c r="E813" s="8"/>
    </row>
    <row r="814" spans="2:5" x14ac:dyDescent="0.25">
      <c r="B814" s="8"/>
      <c r="C814" s="8"/>
      <c r="D814" s="8"/>
      <c r="E814" s="8"/>
    </row>
    <row r="815" spans="2:5" x14ac:dyDescent="0.25">
      <c r="B815" s="8"/>
      <c r="C815" s="8"/>
      <c r="D815" s="8"/>
      <c r="E815" s="8"/>
    </row>
    <row r="816" spans="2:5" x14ac:dyDescent="0.25">
      <c r="B816" s="8"/>
      <c r="C816" s="8"/>
      <c r="D816" s="8"/>
      <c r="E816" s="8"/>
    </row>
    <row r="817" spans="2:5" x14ac:dyDescent="0.25">
      <c r="B817" s="8"/>
      <c r="C817" s="8"/>
      <c r="D817" s="8"/>
      <c r="E817" s="8"/>
    </row>
    <row r="818" spans="2:5" x14ac:dyDescent="0.25">
      <c r="B818" s="8"/>
      <c r="C818" s="8"/>
      <c r="D818" s="8"/>
      <c r="E818" s="8"/>
    </row>
    <row r="819" spans="2:5" x14ac:dyDescent="0.25">
      <c r="B819" s="8"/>
      <c r="C819" s="8"/>
      <c r="D819" s="8"/>
      <c r="E819" s="8"/>
    </row>
    <row r="820" spans="2:5" x14ac:dyDescent="0.25">
      <c r="B820" s="8"/>
      <c r="C820" s="8"/>
      <c r="D820" s="8"/>
      <c r="E820" s="8"/>
    </row>
    <row r="821" spans="2:5" x14ac:dyDescent="0.25">
      <c r="B821" s="8"/>
      <c r="C821" s="8"/>
      <c r="D821" s="8"/>
      <c r="E821" s="8"/>
    </row>
    <row r="822" spans="2:5" x14ac:dyDescent="0.25">
      <c r="B822" s="8"/>
      <c r="C822" s="8"/>
      <c r="D822" s="8"/>
      <c r="E822" s="8"/>
    </row>
    <row r="823" spans="2:5" x14ac:dyDescent="0.25">
      <c r="B823" s="8"/>
      <c r="C823" s="8"/>
      <c r="D823" s="8"/>
      <c r="E823" s="8"/>
    </row>
    <row r="824" spans="2:5" x14ac:dyDescent="0.25">
      <c r="B824" s="8"/>
      <c r="C824" s="8"/>
      <c r="D824" s="8"/>
      <c r="E824" s="8"/>
    </row>
    <row r="825" spans="2:5" x14ac:dyDescent="0.25">
      <c r="B825" s="8"/>
      <c r="C825" s="8"/>
      <c r="D825" s="8"/>
      <c r="E825" s="8"/>
    </row>
    <row r="826" spans="2:5" x14ac:dyDescent="0.25">
      <c r="B826" s="8"/>
      <c r="C826" s="8"/>
      <c r="D826" s="8"/>
      <c r="E826" s="8"/>
    </row>
  </sheetData>
  <sheetProtection algorithmName="SHA-512" hashValue="u2XcwWPmiaTjdWa+e0DwdWlpcjj1zX/F0NJuIYhtBprfL92brFjUrjxuzM2PB6bXmYDzJmOCt+Yz9jWJwOcwWw==" saltValue="8m3qvMFq/jtL9t3K9Degeg==" spinCount="100000" sheet="1" objects="1" scenarios="1"/>
  <mergeCells count="19">
    <mergeCell ref="B16:G16"/>
    <mergeCell ref="C26:E26"/>
    <mergeCell ref="C27:E27"/>
    <mergeCell ref="D2:E2"/>
    <mergeCell ref="B6:E6"/>
    <mergeCell ref="B4:E4"/>
    <mergeCell ref="C28:E28"/>
    <mergeCell ref="B8:E8"/>
    <mergeCell ref="B18:E18"/>
    <mergeCell ref="B20:E20"/>
    <mergeCell ref="C21:E21"/>
    <mergeCell ref="C22:E22"/>
    <mergeCell ref="C23:E23"/>
    <mergeCell ref="C24:E24"/>
    <mergeCell ref="C25:E25"/>
    <mergeCell ref="B10:C10"/>
    <mergeCell ref="B11:C11"/>
    <mergeCell ref="B13:C13"/>
    <mergeCell ref="B12:C1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810E6-ADD9-4446-904D-83D3ADC39FDA}">
  <sheetPr>
    <tabColor theme="7" tint="0.39997558519241921"/>
  </sheetPr>
  <dimension ref="A2:L52"/>
  <sheetViews>
    <sheetView showGridLines="0" topLeftCell="A6" zoomScaleNormal="100" workbookViewId="0">
      <selection activeCell="H13" sqref="H13"/>
    </sheetView>
  </sheetViews>
  <sheetFormatPr defaultColWidth="9.109375" defaultRowHeight="13.2" x14ac:dyDescent="0.25"/>
  <cols>
    <col min="1" max="1" width="2.33203125" style="1" customWidth="1"/>
    <col min="2" max="2" width="105.44140625" style="1" bestFit="1" customWidth="1"/>
    <col min="3" max="3" width="2.33203125" style="1" customWidth="1"/>
    <col min="4" max="4" width="15" style="1" customWidth="1"/>
    <col min="5" max="5" width="2.33203125" style="1" customWidth="1"/>
    <col min="6" max="6" width="15.5546875" style="1" customWidth="1"/>
    <col min="7" max="7" width="2.33203125" style="1" customWidth="1"/>
    <col min="8" max="8" width="14.5546875" style="1" bestFit="1" customWidth="1"/>
    <col min="9" max="9" width="2.33203125" style="1" customWidth="1"/>
    <col min="10" max="10" width="33.6640625" style="1" customWidth="1"/>
    <col min="11" max="11" width="20.44140625" style="1" bestFit="1" customWidth="1"/>
    <col min="12" max="12" width="38.33203125" style="1" bestFit="1" customWidth="1"/>
    <col min="13" max="13" width="18.33203125" style="1" bestFit="1" customWidth="1"/>
    <col min="14" max="14" width="32.44140625" style="1" bestFit="1" customWidth="1"/>
    <col min="15" max="15" width="25.33203125" style="1" bestFit="1" customWidth="1"/>
    <col min="16" max="16" width="17.33203125" style="1" bestFit="1" customWidth="1"/>
    <col min="17" max="17" width="30" style="1" customWidth="1"/>
    <col min="18" max="16384" width="9.109375" style="1"/>
  </cols>
  <sheetData>
    <row r="2" spans="1:12" ht="15.6" x14ac:dyDescent="0.3">
      <c r="A2" s="24"/>
      <c r="B2" s="37" t="s">
        <v>4119</v>
      </c>
      <c r="C2" s="24"/>
      <c r="D2" s="117" t="s">
        <v>0</v>
      </c>
      <c r="E2" s="117"/>
      <c r="F2" s="117"/>
      <c r="G2" s="117"/>
      <c r="H2" s="117"/>
    </row>
    <row r="3" spans="1:12" x14ac:dyDescent="0.25">
      <c r="A3" s="23"/>
      <c r="B3" s="23" t="s">
        <v>72</v>
      </c>
      <c r="C3" s="23"/>
      <c r="E3" s="5"/>
      <c r="G3" s="5"/>
      <c r="I3" s="5"/>
    </row>
    <row r="4" spans="1:12" x14ac:dyDescent="0.25">
      <c r="E4" s="2"/>
      <c r="G4" s="2"/>
      <c r="I4" s="2"/>
    </row>
    <row r="5" spans="1:12" x14ac:dyDescent="0.25">
      <c r="A5" s="4"/>
      <c r="B5" s="16" t="s">
        <v>15</v>
      </c>
      <c r="C5" s="4"/>
      <c r="E5" s="4"/>
      <c r="F5" s="4"/>
      <c r="G5" s="4"/>
      <c r="H5" s="4"/>
      <c r="I5" s="4"/>
      <c r="J5" s="4"/>
      <c r="K5" s="4"/>
      <c r="L5" s="4"/>
    </row>
    <row r="6" spans="1:12" x14ac:dyDescent="0.25">
      <c r="A6" s="4"/>
      <c r="B6" s="83"/>
      <c r="C6" s="4"/>
      <c r="E6" s="4"/>
      <c r="F6" s="4"/>
      <c r="G6" s="4"/>
      <c r="H6" s="4"/>
      <c r="J6" s="4"/>
      <c r="K6" s="4"/>
      <c r="L6" s="4"/>
    </row>
    <row r="7" spans="1:12" x14ac:dyDescent="0.25">
      <c r="A7" s="4"/>
      <c r="B7" s="16" t="s">
        <v>11</v>
      </c>
      <c r="C7" s="4"/>
      <c r="E7" s="4"/>
      <c r="F7" s="4"/>
      <c r="G7" s="4"/>
      <c r="H7" s="4"/>
      <c r="J7" s="4"/>
      <c r="K7" s="4"/>
      <c r="L7" s="4"/>
    </row>
    <row r="8" spans="1:12" x14ac:dyDescent="0.25">
      <c r="A8" s="4"/>
      <c r="B8" s="83"/>
      <c r="C8" s="4"/>
      <c r="E8" s="4"/>
      <c r="F8" s="4"/>
      <c r="G8" s="4"/>
      <c r="H8" s="4"/>
      <c r="J8" s="4"/>
      <c r="K8" s="4"/>
      <c r="L8" s="4"/>
    </row>
    <row r="9" spans="1:12" ht="12.75" customHeight="1" x14ac:dyDescent="0.25">
      <c r="D9" s="115" t="s">
        <v>25</v>
      </c>
      <c r="F9" s="115" t="s">
        <v>26</v>
      </c>
      <c r="H9" s="115" t="s">
        <v>27</v>
      </c>
    </row>
    <row r="10" spans="1:12" x14ac:dyDescent="0.25">
      <c r="B10" s="32" t="s">
        <v>4120</v>
      </c>
      <c r="D10" s="116"/>
      <c r="F10" s="116"/>
      <c r="H10" s="116"/>
    </row>
    <row r="11" spans="1:12" x14ac:dyDescent="0.25">
      <c r="D11" s="10"/>
    </row>
    <row r="12" spans="1:12" x14ac:dyDescent="0.25">
      <c r="B12" s="11" t="s">
        <v>28</v>
      </c>
      <c r="D12" s="17" t="s">
        <v>29</v>
      </c>
      <c r="F12" s="17" t="s">
        <v>30</v>
      </c>
      <c r="H12" s="17" t="s">
        <v>31</v>
      </c>
    </row>
    <row r="13" spans="1:12" x14ac:dyDescent="0.25">
      <c r="B13" s="36" t="s">
        <v>4032</v>
      </c>
      <c r="D13" s="84">
        <v>0</v>
      </c>
      <c r="F13" s="16">
        <v>312</v>
      </c>
      <c r="H13" s="15">
        <f t="shared" ref="H13:H14" si="0">D13*F13</f>
        <v>0</v>
      </c>
    </row>
    <row r="14" spans="1:12" x14ac:dyDescent="0.25">
      <c r="B14" s="36" t="s">
        <v>73</v>
      </c>
      <c r="D14" s="84">
        <v>0</v>
      </c>
      <c r="F14" s="16">
        <v>312</v>
      </c>
      <c r="H14" s="15">
        <f t="shared" si="0"/>
        <v>0</v>
      </c>
    </row>
    <row r="15" spans="1:12" x14ac:dyDescent="0.25">
      <c r="D15" s="10"/>
      <c r="H15" s="18"/>
    </row>
    <row r="16" spans="1:12" ht="12.75" customHeight="1" x14ac:dyDescent="0.25">
      <c r="B16" s="11" t="s">
        <v>32</v>
      </c>
      <c r="D16" s="17" t="s">
        <v>29</v>
      </c>
      <c r="F16" s="17" t="s">
        <v>30</v>
      </c>
      <c r="H16" s="17" t="s">
        <v>31</v>
      </c>
    </row>
    <row r="17" spans="2:8" x14ac:dyDescent="0.25">
      <c r="B17" s="36" t="s">
        <v>4032</v>
      </c>
      <c r="D17" s="84">
        <v>0</v>
      </c>
      <c r="F17" s="16">
        <v>54</v>
      </c>
      <c r="H17" s="15">
        <f t="shared" ref="H17:H18" si="1">D17*F17</f>
        <v>0</v>
      </c>
    </row>
    <row r="18" spans="2:8" x14ac:dyDescent="0.25">
      <c r="B18" s="36" t="s">
        <v>73</v>
      </c>
      <c r="D18" s="84">
        <v>0</v>
      </c>
      <c r="F18" s="16">
        <v>54</v>
      </c>
      <c r="H18" s="15">
        <f t="shared" si="1"/>
        <v>0</v>
      </c>
    </row>
    <row r="20" spans="2:8" x14ac:dyDescent="0.25">
      <c r="B20" s="11" t="s">
        <v>33</v>
      </c>
      <c r="D20" s="17" t="s">
        <v>29</v>
      </c>
      <c r="F20" s="17" t="s">
        <v>30</v>
      </c>
      <c r="H20" s="17" t="s">
        <v>31</v>
      </c>
    </row>
    <row r="21" spans="2:8" x14ac:dyDescent="0.25">
      <c r="B21" s="36" t="s">
        <v>4032</v>
      </c>
      <c r="D21" s="84">
        <v>0</v>
      </c>
      <c r="F21" s="16">
        <v>16</v>
      </c>
      <c r="H21" s="15">
        <f t="shared" ref="H21:H22" si="2">D21*F21</f>
        <v>0</v>
      </c>
    </row>
    <row r="22" spans="2:8" x14ac:dyDescent="0.25">
      <c r="B22" s="36" t="s">
        <v>73</v>
      </c>
      <c r="D22" s="84">
        <v>0</v>
      </c>
      <c r="F22" s="16">
        <v>16</v>
      </c>
      <c r="H22" s="15">
        <f t="shared" si="2"/>
        <v>0</v>
      </c>
    </row>
    <row r="23" spans="2:8" x14ac:dyDescent="0.25">
      <c r="B23" s="10"/>
      <c r="H23" s="18"/>
    </row>
    <row r="24" spans="2:8" x14ac:dyDescent="0.25">
      <c r="B24" s="11" t="s">
        <v>34</v>
      </c>
      <c r="D24" s="17" t="s">
        <v>29</v>
      </c>
      <c r="F24" s="17" t="s">
        <v>30</v>
      </c>
      <c r="H24" s="17" t="s">
        <v>31</v>
      </c>
    </row>
    <row r="25" spans="2:8" x14ac:dyDescent="0.25">
      <c r="B25" s="12" t="s">
        <v>35</v>
      </c>
      <c r="D25" s="84">
        <v>0</v>
      </c>
      <c r="F25" s="16">
        <v>80</v>
      </c>
      <c r="H25" s="15">
        <f t="shared" ref="H25" si="3">D25*F25</f>
        <v>0</v>
      </c>
    </row>
    <row r="26" spans="2:8" x14ac:dyDescent="0.25">
      <c r="B26" s="10"/>
      <c r="H26" s="18"/>
    </row>
    <row r="27" spans="2:8" x14ac:dyDescent="0.25">
      <c r="B27" s="11" t="s">
        <v>36</v>
      </c>
      <c r="H27" s="35" t="s">
        <v>37</v>
      </c>
    </row>
    <row r="28" spans="2:8" x14ac:dyDescent="0.25">
      <c r="B28" s="16" t="s">
        <v>38</v>
      </c>
      <c r="H28" s="15">
        <v>80360</v>
      </c>
    </row>
    <row r="29" spans="2:8" x14ac:dyDescent="0.25">
      <c r="D29" s="10"/>
    </row>
    <row r="30" spans="2:8" ht="12.75" customHeight="1" x14ac:dyDescent="0.25">
      <c r="B30" s="22"/>
      <c r="D30" s="118" t="s">
        <v>39</v>
      </c>
      <c r="E30" s="119"/>
      <c r="F30" s="120"/>
      <c r="H30" s="15">
        <f>(H13+H14)+(H17+H18)+(H21+H22)+H28+H25</f>
        <v>80360</v>
      </c>
    </row>
    <row r="31" spans="2:8" ht="13.8" thickBot="1" x14ac:dyDescent="0.3">
      <c r="B31" s="19"/>
      <c r="C31" s="20"/>
      <c r="D31" s="20"/>
      <c r="E31" s="20"/>
      <c r="F31" s="20"/>
      <c r="G31" s="20"/>
      <c r="H31" s="20"/>
    </row>
    <row r="32" spans="2:8" ht="15" customHeight="1" thickTop="1" x14ac:dyDescent="0.25"/>
    <row r="33" spans="2:8" x14ac:dyDescent="0.25">
      <c r="B33" s="124" t="s">
        <v>40</v>
      </c>
      <c r="C33" s="125"/>
      <c r="D33" s="125"/>
      <c r="E33" s="125"/>
      <c r="F33" s="125"/>
      <c r="G33" s="125"/>
      <c r="H33" s="125"/>
    </row>
    <row r="35" spans="2:8" x14ac:dyDescent="0.25">
      <c r="B35" s="11" t="s">
        <v>41</v>
      </c>
      <c r="H35" s="35" t="s">
        <v>68</v>
      </c>
    </row>
    <row r="36" spans="2:8" x14ac:dyDescent="0.25">
      <c r="B36" s="16" t="s">
        <v>62</v>
      </c>
      <c r="H36" s="86">
        <f>1966357/4</f>
        <v>491589.25</v>
      </c>
    </row>
    <row r="37" spans="2:8" x14ac:dyDescent="0.25">
      <c r="B37" s="10"/>
      <c r="H37" s="18"/>
    </row>
    <row r="38" spans="2:8" x14ac:dyDescent="0.25">
      <c r="B38" s="11" t="s">
        <v>34</v>
      </c>
      <c r="D38" s="17" t="s">
        <v>29</v>
      </c>
      <c r="F38" s="17" t="s">
        <v>30</v>
      </c>
      <c r="H38" s="17" t="s">
        <v>31</v>
      </c>
    </row>
    <row r="39" spans="2:8" x14ac:dyDescent="0.25">
      <c r="B39" s="12" t="s">
        <v>35</v>
      </c>
      <c r="D39" s="84">
        <v>0</v>
      </c>
      <c r="F39" s="16">
        <v>40</v>
      </c>
      <c r="H39" s="15">
        <f t="shared" ref="H39" si="4">D39*F39</f>
        <v>0</v>
      </c>
    </row>
    <row r="41" spans="2:8" x14ac:dyDescent="0.25">
      <c r="B41" s="124" t="s">
        <v>4121</v>
      </c>
      <c r="C41" s="125"/>
      <c r="D41" s="125"/>
      <c r="E41" s="125"/>
      <c r="F41" s="125"/>
      <c r="G41" s="125"/>
      <c r="H41" s="125"/>
    </row>
    <row r="43" spans="2:8" ht="12.75" customHeight="1" x14ac:dyDescent="0.25">
      <c r="D43" s="115" t="s">
        <v>42</v>
      </c>
      <c r="H43" s="115" t="s">
        <v>43</v>
      </c>
    </row>
    <row r="44" spans="2:8" x14ac:dyDescent="0.25">
      <c r="B44" s="11" t="s">
        <v>44</v>
      </c>
      <c r="D44" s="116"/>
      <c r="H44" s="116"/>
    </row>
    <row r="45" spans="2:8" x14ac:dyDescent="0.25">
      <c r="B45" s="16" t="s">
        <v>45</v>
      </c>
      <c r="D45" s="85">
        <v>0</v>
      </c>
      <c r="F45" s="15">
        <f>(H36+H39)*D45</f>
        <v>0</v>
      </c>
      <c r="H45" s="15">
        <f>H36+F45</f>
        <v>491589.25</v>
      </c>
    </row>
    <row r="46" spans="2:8" x14ac:dyDescent="0.25">
      <c r="B46" s="13" t="s">
        <v>46</v>
      </c>
      <c r="D46" s="85">
        <v>0</v>
      </c>
      <c r="F46" s="15">
        <f>H45*D46</f>
        <v>0</v>
      </c>
      <c r="H46" s="15">
        <f>H45+F46</f>
        <v>491589.25</v>
      </c>
    </row>
    <row r="47" spans="2:8" x14ac:dyDescent="0.25">
      <c r="B47" s="10"/>
      <c r="D47" s="18"/>
      <c r="F47" s="18"/>
      <c r="H47" s="18"/>
    </row>
    <row r="48" spans="2:8" x14ac:dyDescent="0.25">
      <c r="B48" s="38"/>
      <c r="D48" s="118" t="s">
        <v>39</v>
      </c>
      <c r="E48" s="119"/>
      <c r="F48" s="120"/>
      <c r="H48" s="15">
        <f>H46</f>
        <v>491589.25</v>
      </c>
    </row>
    <row r="49" spans="2:8" ht="13.8" thickBot="1" x14ac:dyDescent="0.3">
      <c r="B49" s="19"/>
      <c r="C49" s="20"/>
      <c r="D49" s="20"/>
      <c r="E49" s="20"/>
      <c r="F49" s="20"/>
      <c r="G49" s="20"/>
      <c r="H49" s="20"/>
    </row>
    <row r="50" spans="2:8" ht="13.8" thickTop="1" x14ac:dyDescent="0.25">
      <c r="B50" s="10"/>
    </row>
    <row r="51" spans="2:8" x14ac:dyDescent="0.25">
      <c r="B51" s="1" t="s">
        <v>69</v>
      </c>
      <c r="D51" s="121" t="s">
        <v>47</v>
      </c>
      <c r="E51" s="122"/>
      <c r="F51" s="123"/>
      <c r="H51" s="21">
        <f>H30+H48</f>
        <v>571949.25</v>
      </c>
    </row>
    <row r="52" spans="2:8" x14ac:dyDescent="0.25">
      <c r="B52" s="1" t="s">
        <v>63</v>
      </c>
    </row>
  </sheetData>
  <sheetProtection algorithmName="SHA-512" hashValue="59hto6vq7bpowZXuNg63GWHeD/DuU7umiN1TkW2h9AygRjHq73F+8wMWnKRzJyYf7zm4jODrukK2lz9yycgjOQ==" saltValue="V4xLta8+OyTTKVs5auSvqg==" spinCount="100000" sheet="1" objects="1" scenarios="1"/>
  <mergeCells count="11">
    <mergeCell ref="D48:F48"/>
    <mergeCell ref="D51:F51"/>
    <mergeCell ref="D30:F30"/>
    <mergeCell ref="B33:H33"/>
    <mergeCell ref="B41:H41"/>
    <mergeCell ref="D9:D10"/>
    <mergeCell ref="F9:F10"/>
    <mergeCell ref="H9:H10"/>
    <mergeCell ref="D2:H2"/>
    <mergeCell ref="D43:D44"/>
    <mergeCell ref="H43:H4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sheetPr>
  <dimension ref="B2:F159"/>
  <sheetViews>
    <sheetView showGridLines="0" zoomScale="85" zoomScaleNormal="85" workbookViewId="0">
      <pane ySplit="10" topLeftCell="A71" activePane="bottomLeft" state="frozen"/>
      <selection pane="bottomLeft" activeCell="F94" sqref="F94"/>
    </sheetView>
  </sheetViews>
  <sheetFormatPr defaultColWidth="9.109375" defaultRowHeight="13.2" x14ac:dyDescent="0.25"/>
  <cols>
    <col min="1" max="1" width="2.44140625" style="1" customWidth="1"/>
    <col min="2" max="2" width="12.6640625" style="1" customWidth="1"/>
    <col min="3" max="3" width="53.5546875" style="1" bestFit="1" customWidth="1"/>
    <col min="4" max="4" width="13.88671875" style="1" customWidth="1"/>
    <col min="5" max="5" width="19.109375" style="1" bestFit="1" customWidth="1"/>
    <col min="6" max="6" width="24" style="1" bestFit="1" customWidth="1"/>
    <col min="7" max="16384" width="9.109375" style="1"/>
  </cols>
  <sheetData>
    <row r="2" spans="2:6" ht="15.6" x14ac:dyDescent="0.3">
      <c r="B2" s="117" t="s">
        <v>4122</v>
      </c>
      <c r="C2" s="117"/>
      <c r="D2" s="117"/>
      <c r="E2" s="117" t="s">
        <v>0</v>
      </c>
      <c r="F2" s="117"/>
    </row>
    <row r="3" spans="2:6" x14ac:dyDescent="0.25">
      <c r="B3" s="23" t="s">
        <v>72</v>
      </c>
      <c r="C3" s="23"/>
      <c r="D3" s="14"/>
      <c r="E3" s="14"/>
    </row>
    <row r="4" spans="2:6" x14ac:dyDescent="0.25">
      <c r="B4" s="129"/>
      <c r="C4" s="129"/>
      <c r="E4" s="2"/>
    </row>
    <row r="5" spans="2:6" x14ac:dyDescent="0.25">
      <c r="B5" s="130" t="s">
        <v>15</v>
      </c>
      <c r="C5" s="131"/>
      <c r="D5" s="4"/>
      <c r="E5" s="4"/>
    </row>
    <row r="6" spans="2:6" x14ac:dyDescent="0.25">
      <c r="B6" s="127"/>
      <c r="C6" s="128"/>
      <c r="D6" s="2"/>
      <c r="E6" s="2"/>
    </row>
    <row r="7" spans="2:6" x14ac:dyDescent="0.25">
      <c r="B7" s="130" t="s">
        <v>11</v>
      </c>
      <c r="C7" s="131"/>
      <c r="D7" s="4"/>
      <c r="E7" s="4"/>
    </row>
    <row r="8" spans="2:6" x14ac:dyDescent="0.25">
      <c r="B8" s="127"/>
      <c r="C8" s="128"/>
      <c r="D8" s="2"/>
      <c r="E8" s="4"/>
    </row>
    <row r="9" spans="2:6" x14ac:dyDescent="0.25">
      <c r="E9" s="2"/>
    </row>
    <row r="10" spans="2:6" s="3" customFormat="1" ht="26.4" x14ac:dyDescent="0.25">
      <c r="B10" s="88" t="s">
        <v>16</v>
      </c>
      <c r="C10" s="89" t="s">
        <v>17</v>
      </c>
      <c r="D10" s="89" t="s">
        <v>3401</v>
      </c>
      <c r="E10" s="89" t="s">
        <v>3402</v>
      </c>
      <c r="F10" s="90" t="s">
        <v>64</v>
      </c>
    </row>
    <row r="11" spans="2:6" x14ac:dyDescent="0.25">
      <c r="B11" s="91" t="str">
        <f>VLOOKUP(C11,PRP!$A$2:$B$241,2,0)</f>
        <v>PRP-000335</v>
      </c>
      <c r="C11" s="60" t="s">
        <v>51</v>
      </c>
      <c r="D11" s="60" t="str">
        <f>_xlfn.XLOOKUP(Tabel9[[#This Row],[Adres]],PRP!$A$2:$A$241,PRP!$C$2:$C$241)</f>
        <v xml:space="preserve">3311 KC </v>
      </c>
      <c r="E11" s="60" t="s">
        <v>70</v>
      </c>
      <c r="F11" s="92">
        <f>'4. WTB Assets'!P25</f>
        <v>0</v>
      </c>
    </row>
    <row r="12" spans="2:6" x14ac:dyDescent="0.25">
      <c r="B12" s="91" t="str">
        <f>_xlfn.XLOOKUP(Tabel9[[#This Row],[Adres]],PRP!$A$2:$A$241,PRP!$B$2:$B$241)</f>
        <v>PRP-000346</v>
      </c>
      <c r="C12" s="60" t="s">
        <v>3428</v>
      </c>
      <c r="D12" s="60" t="str">
        <f>_xlfn.XLOOKUP(Tabel9[[#This Row],[Adres]],PRP!$A$2:$A$241,PRP!$C$2:$C$241)</f>
        <v xml:space="preserve">3318 AZ </v>
      </c>
      <c r="E12" s="60" t="s">
        <v>70</v>
      </c>
      <c r="F12" s="92">
        <f>'4. WTB Assets'!P35</f>
        <v>0</v>
      </c>
    </row>
    <row r="13" spans="2:6" x14ac:dyDescent="0.25">
      <c r="B13" s="91" t="str">
        <f>_xlfn.XLOOKUP(Tabel9[[#This Row],[Adres]],PRP!$A$2:$A$241,PRP!$B$2:$B$241)</f>
        <v>PRP-000348</v>
      </c>
      <c r="C13" s="60" t="s">
        <v>1012</v>
      </c>
      <c r="D13" s="60" t="str">
        <f>_xlfn.XLOOKUP(Tabel9[[#This Row],[Adres]],PRP!$A$2:$A$241,PRP!$C$2:$C$241)</f>
        <v xml:space="preserve">3328 GD </v>
      </c>
      <c r="E13" s="60" t="s">
        <v>70</v>
      </c>
      <c r="F13" s="92">
        <f>'4. WTB Assets'!P45</f>
        <v>0</v>
      </c>
    </row>
    <row r="14" spans="2:6" x14ac:dyDescent="0.25">
      <c r="B14" s="91" t="str">
        <f>_xlfn.XLOOKUP(Tabel9[[#This Row],[Adres]],PRP!$A$2:$A$241,PRP!$B$2:$B$241)</f>
        <v>PRP-000887</v>
      </c>
      <c r="C14" s="60" t="s">
        <v>134</v>
      </c>
      <c r="D14" s="60" t="str">
        <f>_xlfn.XLOOKUP(Tabel9[[#This Row],[Adres]],PRP!$A$2:$A$241,PRP!$C$2:$C$241)</f>
        <v xml:space="preserve">3313 LP </v>
      </c>
      <c r="E14" s="60" t="s">
        <v>70</v>
      </c>
      <c r="F14" s="92">
        <f>'4. WTB Assets'!P50</f>
        <v>0</v>
      </c>
    </row>
    <row r="15" spans="2:6" x14ac:dyDescent="0.25">
      <c r="B15" s="91" t="str">
        <f>_xlfn.XLOOKUP(Tabel9[[#This Row],[Adres]],PRP!$A$2:$A$241,PRP!$B$2:$B$241)</f>
        <v>PRP-000385</v>
      </c>
      <c r="C15" s="60" t="s">
        <v>142</v>
      </c>
      <c r="D15" s="60" t="str">
        <f>_xlfn.XLOOKUP(Tabel9[[#This Row],[Adres]],PRP!$A$2:$A$241,PRP!$C$2:$C$241)</f>
        <v xml:space="preserve">3313 LP </v>
      </c>
      <c r="E15" s="60" t="s">
        <v>70</v>
      </c>
      <c r="F15" s="92">
        <f>'4. WTB Assets'!P52</f>
        <v>0</v>
      </c>
    </row>
    <row r="16" spans="2:6" x14ac:dyDescent="0.25">
      <c r="B16" s="91" t="str">
        <f>_xlfn.XLOOKUP(Tabel9[[#This Row],[Adres]],PRP!$A$2:$A$241,PRP!$B$2:$B$241)</f>
        <v>PRP-000361</v>
      </c>
      <c r="C16" s="60" t="s">
        <v>3400</v>
      </c>
      <c r="D16" s="60" t="str">
        <f>_xlfn.XLOOKUP(Tabel9[[#This Row],[Adres]],PRP!$A$2:$A$241,PRP!$C$2:$C$241)</f>
        <v xml:space="preserve">3313 LP </v>
      </c>
      <c r="E16" s="60" t="s">
        <v>70</v>
      </c>
      <c r="F16" s="92">
        <f>'4. WTB Assets'!P73</f>
        <v>0</v>
      </c>
    </row>
    <row r="17" spans="2:6" x14ac:dyDescent="0.25">
      <c r="B17" s="91" t="str">
        <f>_xlfn.XLOOKUP(Tabel9[[#This Row],[Adres]],PRP!$A$2:$A$241,PRP!$B$2:$B$241)</f>
        <v>PRP-000890</v>
      </c>
      <c r="C17" s="60" t="s">
        <v>175</v>
      </c>
      <c r="D17" s="60" t="str">
        <f>_xlfn.XLOOKUP(Tabel9[[#This Row],[Adres]],PRP!$A$2:$A$241,PRP!$C$2:$C$241)</f>
        <v xml:space="preserve">3313 LP </v>
      </c>
      <c r="E17" s="60" t="s">
        <v>70</v>
      </c>
      <c r="F17" s="92">
        <f>'4. WTB Assets'!P75</f>
        <v>0</v>
      </c>
    </row>
    <row r="18" spans="2:6" x14ac:dyDescent="0.25">
      <c r="B18" s="91" t="str">
        <f>_xlfn.XLOOKUP(Tabel9[[#This Row],[Adres]],PRP!$A$2:$A$241,PRP!$B$2:$B$241)</f>
        <v>PRP-000891</v>
      </c>
      <c r="C18" s="60" t="s">
        <v>178</v>
      </c>
      <c r="D18" s="60" t="str">
        <f>_xlfn.XLOOKUP(Tabel9[[#This Row],[Adres]],PRP!$A$2:$A$241,PRP!$C$2:$C$241)</f>
        <v xml:space="preserve">3313 LP </v>
      </c>
      <c r="E18" s="60" t="s">
        <v>70</v>
      </c>
      <c r="F18" s="92">
        <f>'4. WTB Assets'!P77</f>
        <v>0</v>
      </c>
    </row>
    <row r="19" spans="2:6" x14ac:dyDescent="0.25">
      <c r="B19" s="91" t="str">
        <f>_xlfn.XLOOKUP(Tabel9[[#This Row],[Adres]],PRP!$A$2:$A$241,PRP!$B$2:$B$241)</f>
        <v>PRP-000352</v>
      </c>
      <c r="C19" s="60" t="s">
        <v>180</v>
      </c>
      <c r="D19" s="60" t="str">
        <f>_xlfn.XLOOKUP(Tabel9[[#This Row],[Adres]],PRP!$A$2:$A$241,PRP!$C$2:$C$241)</f>
        <v xml:space="preserve">3312 AA </v>
      </c>
      <c r="E19" s="60" t="s">
        <v>70</v>
      </c>
      <c r="F19" s="92">
        <f>'4. WTB Assets'!P79</f>
        <v>0</v>
      </c>
    </row>
    <row r="20" spans="2:6" x14ac:dyDescent="0.25">
      <c r="B20" s="91" t="str">
        <f>_xlfn.XLOOKUP(Tabel9[[#This Row],[Adres]],PRP!$A$2:$A$241,PRP!$B$2:$B$241)</f>
        <v>PRP-000351</v>
      </c>
      <c r="C20" s="60" t="s">
        <v>3457</v>
      </c>
      <c r="D20" s="60" t="str">
        <f>_xlfn.XLOOKUP(Tabel9[[#This Row],[Adres]],PRP!$A$2:$A$241,PRP!$C$2:$C$241)</f>
        <v xml:space="preserve">3312 AA </v>
      </c>
      <c r="E20" s="60" t="s">
        <v>70</v>
      </c>
      <c r="F20" s="92">
        <f>'4. WTB Assets'!P81</f>
        <v>0</v>
      </c>
    </row>
    <row r="21" spans="2:6" x14ac:dyDescent="0.25">
      <c r="B21" s="91" t="str">
        <f>_xlfn.XLOOKUP(Tabel9[[#This Row],[Adres]],PRP!$A$2:$A$241,PRP!$B$2:$B$241)</f>
        <v>PRP-000025</v>
      </c>
      <c r="C21" s="60" t="s">
        <v>1022</v>
      </c>
      <c r="D21" s="60" t="str">
        <f>_xlfn.XLOOKUP(Tabel9[[#This Row],[Adres]],PRP!$A$2:$A$241,PRP!$C$2:$C$241)</f>
        <v xml:space="preserve">3312 GD </v>
      </c>
      <c r="E21" s="60" t="s">
        <v>70</v>
      </c>
      <c r="F21" s="92">
        <f>'4. WTB Assets'!P87</f>
        <v>0</v>
      </c>
    </row>
    <row r="22" spans="2:6" x14ac:dyDescent="0.25">
      <c r="B22" s="91" t="str">
        <f>_xlfn.XLOOKUP(Tabel9[[#This Row],[Adres]],PRP!$A$2:$A$241,PRP!$B$2:$B$241)</f>
        <v>PRP-000360</v>
      </c>
      <c r="C22" s="60" t="s">
        <v>1729</v>
      </c>
      <c r="D22" s="60" t="str">
        <f>_xlfn.XLOOKUP(Tabel9[[#This Row],[Adres]],PRP!$A$2:$A$241,PRP!$C$2:$C$241)</f>
        <v xml:space="preserve">3311 PA </v>
      </c>
      <c r="E22" s="60" t="s">
        <v>70</v>
      </c>
      <c r="F22" s="92">
        <f>'4. WTB Assets'!P89</f>
        <v>0</v>
      </c>
    </row>
    <row r="23" spans="2:6" x14ac:dyDescent="0.25">
      <c r="B23" s="91" t="str">
        <f>_xlfn.XLOOKUP(Tabel9[[#This Row],[Adres]],PRP!$A$2:$A$241,PRP!$B$2:$B$241)</f>
        <v>PRP-000033</v>
      </c>
      <c r="C23" s="60" t="s">
        <v>186</v>
      </c>
      <c r="D23" s="60" t="str">
        <f>_xlfn.XLOOKUP(Tabel9[[#This Row],[Adres]],PRP!$A$2:$A$241,PRP!$C$2:$C$241)</f>
        <v xml:space="preserve">3311 JG </v>
      </c>
      <c r="E23" s="60" t="s">
        <v>70</v>
      </c>
      <c r="F23" s="92">
        <f>'4. WTB Assets'!P95</f>
        <v>0</v>
      </c>
    </row>
    <row r="24" spans="2:6" x14ac:dyDescent="0.25">
      <c r="B24" s="91" t="str">
        <f>_xlfn.XLOOKUP(Tabel9[[#This Row],[Adres]],PRP!$A$2:$A$241,PRP!$B$2:$B$241)</f>
        <v>PRP-000371</v>
      </c>
      <c r="C24" s="60" t="s">
        <v>195</v>
      </c>
      <c r="D24" s="60" t="str">
        <f>_xlfn.XLOOKUP(Tabel9[[#This Row],[Adres]],PRP!$A$2:$A$241,PRP!$C$2:$C$241)</f>
        <v xml:space="preserve">3311 JG </v>
      </c>
      <c r="E24" s="60" t="s">
        <v>70</v>
      </c>
      <c r="F24" s="92">
        <f>'4. WTB Assets'!P100</f>
        <v>0</v>
      </c>
    </row>
    <row r="25" spans="2:6" x14ac:dyDescent="0.25">
      <c r="B25" s="91" t="str">
        <f>_xlfn.XLOOKUP(Tabel9[[#This Row],[Adres]],PRP!$A$2:$A$241,PRP!$B$2:$B$241)</f>
        <v>PRP-000035</v>
      </c>
      <c r="C25" s="60" t="s">
        <v>18</v>
      </c>
      <c r="D25" s="60" t="str">
        <f>_xlfn.XLOOKUP(Tabel9[[#This Row],[Adres]],PRP!$A$2:$A$241,PRP!$C$2:$C$241)</f>
        <v xml:space="preserve">3311 JG </v>
      </c>
      <c r="E25" s="60" t="s">
        <v>70</v>
      </c>
      <c r="F25" s="92">
        <f>'4. WTB Assets'!P131</f>
        <v>0</v>
      </c>
    </row>
    <row r="26" spans="2:6" x14ac:dyDescent="0.25">
      <c r="B26" s="91" t="str">
        <f>_xlfn.XLOOKUP(Tabel9[[#This Row],[Adres]],PRP!$A$2:$A$241,PRP!$B$2:$B$241)</f>
        <v>PRP-000150</v>
      </c>
      <c r="C26" s="60" t="s">
        <v>3493</v>
      </c>
      <c r="D26" s="60" t="str">
        <f>_xlfn.XLOOKUP(Tabel9[[#This Row],[Adres]],PRP!$A$2:$A$241,PRP!$C$2:$C$241)</f>
        <v xml:space="preserve">3312 EC </v>
      </c>
      <c r="E26" s="60" t="s">
        <v>70</v>
      </c>
      <c r="F26" s="92">
        <f>'4. WTB Assets'!P134</f>
        <v>0</v>
      </c>
    </row>
    <row r="27" spans="2:6" x14ac:dyDescent="0.25">
      <c r="B27" s="91" t="str">
        <f>_xlfn.XLOOKUP(Tabel9[[#This Row],[Adres]],PRP!$A$2:$A$241,PRP!$B$2:$B$241)</f>
        <v>PRP-000377</v>
      </c>
      <c r="C27" s="60" t="s">
        <v>260</v>
      </c>
      <c r="D27" s="60" t="str">
        <f>_xlfn.XLOOKUP(Tabel9[[#This Row],[Adres]],PRP!$A$2:$A$241,PRP!$C$2:$C$241)</f>
        <v xml:space="preserve">3311 GD </v>
      </c>
      <c r="E27" s="60" t="s">
        <v>70</v>
      </c>
      <c r="F27" s="92">
        <f>'4. WTB Assets'!P136</f>
        <v>0</v>
      </c>
    </row>
    <row r="28" spans="2:6" x14ac:dyDescent="0.25">
      <c r="B28" s="91" t="str">
        <f>_xlfn.XLOOKUP(Tabel9[[#This Row],[Adres]],PRP!$A$2:$A$241,PRP!$B$2:$B$241)</f>
        <v>PRP-000038</v>
      </c>
      <c r="C28" s="60" t="s">
        <v>3507</v>
      </c>
      <c r="D28" s="60" t="str">
        <f>_xlfn.XLOOKUP(Tabel9[[#This Row],[Adres]],PRP!$A$2:$A$241,PRP!$C$2:$C$241)</f>
        <v xml:space="preserve">3318 CB </v>
      </c>
      <c r="E28" s="60" t="s">
        <v>70</v>
      </c>
      <c r="F28" s="92">
        <f>'4. WTB Assets'!P153</f>
        <v>0</v>
      </c>
    </row>
    <row r="29" spans="2:6" x14ac:dyDescent="0.25">
      <c r="B29" s="91" t="str">
        <f>_xlfn.XLOOKUP(Tabel9[[#This Row],[Adres]],PRP!$A$2:$A$241,PRP!$B$2:$B$241)</f>
        <v>PRP-000045</v>
      </c>
      <c r="C29" s="60" t="s">
        <v>3515</v>
      </c>
      <c r="D29" s="60" t="str">
        <f>_xlfn.XLOOKUP(Tabel9[[#This Row],[Adres]],PRP!$A$2:$A$241,PRP!$C$2:$C$241)</f>
        <v xml:space="preserve">3317 LA </v>
      </c>
      <c r="E29" s="60" t="s">
        <v>70</v>
      </c>
      <c r="F29" s="92">
        <f>'4. WTB Assets'!P165</f>
        <v>0</v>
      </c>
    </row>
    <row r="30" spans="2:6" x14ac:dyDescent="0.25">
      <c r="B30" s="91" t="str">
        <f>_xlfn.XLOOKUP(Tabel9[[#This Row],[Adres]],PRP!$A$2:$A$241,PRP!$B$2:$B$241)</f>
        <v>PRP-000610</v>
      </c>
      <c r="C30" s="60" t="s">
        <v>261</v>
      </c>
      <c r="D30" s="60" t="str">
        <f>_xlfn.XLOOKUP(Tabel9[[#This Row],[Adres]],PRP!$A$2:$A$241,PRP!$C$2:$C$241)</f>
        <v xml:space="preserve">3311 BB </v>
      </c>
      <c r="E30" s="60" t="s">
        <v>70</v>
      </c>
      <c r="F30" s="92">
        <f>'4. WTB Assets'!P168</f>
        <v>0</v>
      </c>
    </row>
    <row r="31" spans="2:6" x14ac:dyDescent="0.25">
      <c r="B31" s="91" t="str">
        <f>_xlfn.XLOOKUP(Tabel9[[#This Row],[Adres]],PRP!$A$2:$A$241,PRP!$B$2:$B$241)</f>
        <v>PRP-000046</v>
      </c>
      <c r="C31" s="60" t="s">
        <v>1050</v>
      </c>
      <c r="D31" s="60" t="str">
        <f>_xlfn.XLOOKUP(Tabel9[[#This Row],[Adres]],PRP!$A$2:$A$241,PRP!$C$2:$C$241)</f>
        <v xml:space="preserve">3313 GT </v>
      </c>
      <c r="E31" s="60" t="s">
        <v>70</v>
      </c>
      <c r="F31" s="92">
        <f>'4. WTB Assets'!P175</f>
        <v>0</v>
      </c>
    </row>
    <row r="32" spans="2:6" x14ac:dyDescent="0.25">
      <c r="B32" s="91" t="str">
        <f>_xlfn.XLOOKUP(Tabel9[[#This Row],[Adres]],PRP!$A$2:$A$241,PRP!$B$2:$B$241)</f>
        <v>PRP-000049</v>
      </c>
      <c r="C32" s="60" t="s">
        <v>1730</v>
      </c>
      <c r="D32" s="60" t="str">
        <f>_xlfn.XLOOKUP(Tabel9[[#This Row],[Adres]],PRP!$A$2:$A$241,PRP!$C$2:$C$241)</f>
        <v xml:space="preserve">3317 SE </v>
      </c>
      <c r="E32" s="60" t="s">
        <v>70</v>
      </c>
      <c r="F32" s="92">
        <f>'4. WTB Assets'!P180</f>
        <v>0</v>
      </c>
    </row>
    <row r="33" spans="2:6" x14ac:dyDescent="0.25">
      <c r="B33" s="91" t="str">
        <f>_xlfn.XLOOKUP(Tabel9[[#This Row],[Adres]],PRP!$A$2:$A$241,PRP!$B$2:$B$241)</f>
        <v>PRP-000051</v>
      </c>
      <c r="C33" s="60" t="s">
        <v>1061</v>
      </c>
      <c r="D33" s="60" t="str">
        <f>_xlfn.XLOOKUP(Tabel9[[#This Row],[Adres]],PRP!$A$2:$A$241,PRP!$C$2:$C$241)</f>
        <v xml:space="preserve">3312 AX </v>
      </c>
      <c r="E33" s="60" t="s">
        <v>70</v>
      </c>
      <c r="F33" s="92">
        <f>'4. WTB Assets'!P190</f>
        <v>0</v>
      </c>
    </row>
    <row r="34" spans="2:6" x14ac:dyDescent="0.25">
      <c r="B34" s="91" t="str">
        <f>_xlfn.XLOOKUP(Tabel9[[#This Row],[Adres]],PRP!$A$2:$A$241,PRP!$B$2:$B$241)</f>
        <v>PRP-001003</v>
      </c>
      <c r="C34" s="60" t="s">
        <v>1069</v>
      </c>
      <c r="D34" s="60" t="str">
        <f>_xlfn.XLOOKUP(Tabel9[[#This Row],[Adres]],PRP!$A$2:$A$241,PRP!$C$2:$C$241)</f>
        <v xml:space="preserve">3312 AX </v>
      </c>
      <c r="E34" s="60" t="s">
        <v>70</v>
      </c>
      <c r="F34" s="92">
        <f>'4. WTB Assets'!P192</f>
        <v>0</v>
      </c>
    </row>
    <row r="35" spans="2:6" x14ac:dyDescent="0.25">
      <c r="B35" s="91" t="str">
        <f>_xlfn.XLOOKUP(Tabel9[[#This Row],[Adres]],PRP!$A$2:$A$241,PRP!$B$2:$B$241)</f>
        <v>PRP-000053</v>
      </c>
      <c r="C35" s="60" t="s">
        <v>268</v>
      </c>
      <c r="D35" s="60" t="str">
        <f>_xlfn.XLOOKUP(Tabel9[[#This Row],[Adres]],PRP!$A$2:$A$241,PRP!$C$2:$C$241)</f>
        <v xml:space="preserve">3314 JD </v>
      </c>
      <c r="E35" s="60" t="s">
        <v>70</v>
      </c>
      <c r="F35" s="92">
        <f>'4. WTB Assets'!P197</f>
        <v>0</v>
      </c>
    </row>
    <row r="36" spans="2:6" x14ac:dyDescent="0.25">
      <c r="B36" s="91" t="str">
        <f>_xlfn.XLOOKUP(Tabel9[[#This Row],[Adres]],PRP!$A$2:$A$241,PRP!$B$2:$B$241)</f>
        <v>PRP-000885</v>
      </c>
      <c r="C36" s="60" t="s">
        <v>273</v>
      </c>
      <c r="D36" s="60" t="str">
        <f>_xlfn.XLOOKUP(Tabel9[[#This Row],[Adres]],PRP!$A$2:$A$241,PRP!$C$2:$C$241)</f>
        <v xml:space="preserve">3314 JD </v>
      </c>
      <c r="E36" s="60" t="s">
        <v>70</v>
      </c>
      <c r="F36" s="92">
        <f>'4. WTB Assets'!P201</f>
        <v>0</v>
      </c>
    </row>
    <row r="37" spans="2:6" x14ac:dyDescent="0.25">
      <c r="B37" s="91" t="str">
        <f>_xlfn.XLOOKUP(Tabel9[[#This Row],[Adres]],PRP!$A$2:$A$241,PRP!$B$2:$B$241)</f>
        <v>PRP-000400</v>
      </c>
      <c r="C37" s="60" t="s">
        <v>278</v>
      </c>
      <c r="D37" s="60" t="str">
        <f>_xlfn.XLOOKUP(Tabel9[[#This Row],[Adres]],PRP!$A$2:$A$241,PRP!$C$2:$C$241)</f>
        <v xml:space="preserve">3312 NB </v>
      </c>
      <c r="E37" s="60" t="s">
        <v>70</v>
      </c>
      <c r="F37" s="92">
        <f>'4. WTB Assets'!P210</f>
        <v>0</v>
      </c>
    </row>
    <row r="38" spans="2:6" x14ac:dyDescent="0.25">
      <c r="B38" s="91" t="str">
        <f>_xlfn.XLOOKUP(Tabel9[[#This Row],[Adres]],PRP!$A$2:$A$241,PRP!$B$2:$B$241)</f>
        <v>PRP-000066</v>
      </c>
      <c r="C38" s="60" t="s">
        <v>19</v>
      </c>
      <c r="D38" s="60" t="str">
        <f>_xlfn.XLOOKUP(Tabel9[[#This Row],[Adres]],PRP!$A$2:$A$241,PRP!$C$2:$C$241)</f>
        <v xml:space="preserve">3319 ET </v>
      </c>
      <c r="E38" s="60" t="s">
        <v>70</v>
      </c>
      <c r="F38" s="92">
        <f>'4. WTB Assets'!P251</f>
        <v>0</v>
      </c>
    </row>
    <row r="39" spans="2:6" x14ac:dyDescent="0.25">
      <c r="B39" s="91" t="str">
        <f>_xlfn.XLOOKUP(Tabel9[[#This Row],[Adres]],PRP!$A$2:$A$241,PRP!$B$2:$B$241)</f>
        <v>PRP-000420</v>
      </c>
      <c r="C39" s="60" t="s">
        <v>297</v>
      </c>
      <c r="D39" s="60" t="str">
        <f>_xlfn.XLOOKUP(Tabel9[[#This Row],[Adres]],PRP!$A$2:$A$241,PRP!$C$2:$C$241)</f>
        <v xml:space="preserve">3311 DB </v>
      </c>
      <c r="E39" s="60" t="s">
        <v>70</v>
      </c>
      <c r="F39" s="92">
        <f>'4. WTB Assets'!P253</f>
        <v>0</v>
      </c>
    </row>
    <row r="40" spans="2:6" x14ac:dyDescent="0.25">
      <c r="B40" s="91" t="str">
        <f>_xlfn.XLOOKUP(Tabel9[[#This Row],[Adres]],PRP!$A$2:$A$241,PRP!$B$2:$B$241)</f>
        <v>PRP-000070</v>
      </c>
      <c r="C40" s="60" t="s">
        <v>3578</v>
      </c>
      <c r="D40" s="60" t="str">
        <f>_xlfn.XLOOKUP(Tabel9[[#This Row],[Adres]],PRP!$A$2:$A$241,PRP!$C$2:$C$241)</f>
        <v xml:space="preserve">3311 CC </v>
      </c>
      <c r="E40" s="60" t="s">
        <v>70</v>
      </c>
      <c r="F40" s="92">
        <f>'4. WTB Assets'!P260</f>
        <v>0</v>
      </c>
    </row>
    <row r="41" spans="2:6" x14ac:dyDescent="0.25">
      <c r="B41" s="91" t="str">
        <f>_xlfn.XLOOKUP(Tabel9[[#This Row],[Adres]],PRP!$A$2:$A$241,PRP!$B$2:$B$241)</f>
        <v>PRP-000935</v>
      </c>
      <c r="C41" s="60" t="s">
        <v>300</v>
      </c>
      <c r="D41" s="60" t="str">
        <f>_xlfn.XLOOKUP(Tabel9[[#This Row],[Adres]],PRP!$A$2:$A$241,PRP!$C$2:$C$241)</f>
        <v xml:space="preserve">3312 GH </v>
      </c>
      <c r="E41" s="60" t="s">
        <v>70</v>
      </c>
      <c r="F41" s="92">
        <f>'4. WTB Assets'!P262</f>
        <v>0</v>
      </c>
    </row>
    <row r="42" spans="2:6" x14ac:dyDescent="0.25">
      <c r="B42" s="91" t="str">
        <f>_xlfn.XLOOKUP(Tabel9[[#This Row],[Adres]],PRP!$A$2:$A$241,PRP!$B$2:$B$241)</f>
        <v>PRP-000426</v>
      </c>
      <c r="C42" s="60" t="s">
        <v>303</v>
      </c>
      <c r="D42" s="60" t="str">
        <f>_xlfn.XLOOKUP(Tabel9[[#This Row],[Adres]],PRP!$A$2:$A$241,PRP!$C$2:$C$241)</f>
        <v xml:space="preserve">3312 GH </v>
      </c>
      <c r="E42" s="60" t="s">
        <v>70</v>
      </c>
      <c r="F42" s="92">
        <f>'4. WTB Assets'!P267</f>
        <v>0</v>
      </c>
    </row>
    <row r="43" spans="2:6" x14ac:dyDescent="0.25">
      <c r="B43" s="91" t="str">
        <f>_xlfn.XLOOKUP(Tabel9[[#This Row],[Adres]],PRP!$A$2:$A$241,PRP!$B$2:$B$241)</f>
        <v>PRP-000072</v>
      </c>
      <c r="C43" s="60" t="s">
        <v>1080</v>
      </c>
      <c r="D43" s="60" t="str">
        <f>_xlfn.XLOOKUP(Tabel9[[#This Row],[Adres]],PRP!$A$2:$A$241,PRP!$C$2:$C$241)</f>
        <v xml:space="preserve">3312 GH </v>
      </c>
      <c r="E43" s="60" t="s">
        <v>70</v>
      </c>
      <c r="F43" s="92">
        <f>'4. WTB Assets'!P281</f>
        <v>0</v>
      </c>
    </row>
    <row r="44" spans="2:6" x14ac:dyDescent="0.25">
      <c r="B44" s="91" t="str">
        <f>_xlfn.XLOOKUP(Tabel9[[#This Row],[Adres]],PRP!$A$2:$A$241,PRP!$B$2:$B$241)</f>
        <v>PRP-000078</v>
      </c>
      <c r="C44" s="60" t="s">
        <v>3592</v>
      </c>
      <c r="D44" s="60" t="str">
        <f>_xlfn.XLOOKUP(Tabel9[[#This Row],[Adres]],PRP!$A$2:$A$241,PRP!$C$2:$C$241)</f>
        <v xml:space="preserve">3311 XG </v>
      </c>
      <c r="E44" s="60" t="s">
        <v>70</v>
      </c>
      <c r="F44" s="92">
        <f>'4. WTB Assets'!P309</f>
        <v>0</v>
      </c>
    </row>
    <row r="45" spans="2:6" x14ac:dyDescent="0.25">
      <c r="B45" s="91" t="str">
        <f>_xlfn.XLOOKUP(Tabel9[[#This Row],[Adres]],PRP!$A$2:$A$241,PRP!$B$2:$B$241)</f>
        <v>PRP-000435</v>
      </c>
      <c r="C45" s="60" t="s">
        <v>3603</v>
      </c>
      <c r="D45" s="60" t="str">
        <f>_xlfn.XLOOKUP(Tabel9[[#This Row],[Adres]],PRP!$A$2:$A$241,PRP!$C$2:$C$241)</f>
        <v xml:space="preserve">3314 TK </v>
      </c>
      <c r="E45" s="60" t="s">
        <v>70</v>
      </c>
      <c r="F45" s="92">
        <f>'4. WTB Assets'!P367</f>
        <v>0</v>
      </c>
    </row>
    <row r="46" spans="2:6" x14ac:dyDescent="0.25">
      <c r="B46" s="91" t="str">
        <f>_xlfn.XLOOKUP(Tabel9[[#This Row],[Adres]],PRP!$A$2:$A$241,PRP!$B$2:$B$241)</f>
        <v>PRP-000087</v>
      </c>
      <c r="C46" s="60" t="s">
        <v>20</v>
      </c>
      <c r="D46" s="60" t="str">
        <f>_xlfn.XLOOKUP(Tabel9[[#This Row],[Adres]],PRP!$A$2:$A$241,PRP!$C$2:$C$241)</f>
        <v xml:space="preserve">3316 LJ </v>
      </c>
      <c r="E46" s="60" t="s">
        <v>70</v>
      </c>
      <c r="F46" s="92">
        <f>'4. WTB Assets'!P454</f>
        <v>0</v>
      </c>
    </row>
    <row r="47" spans="2:6" x14ac:dyDescent="0.25">
      <c r="B47" s="91" t="str">
        <f>_xlfn.XLOOKUP(Tabel9[[#This Row],[Adres]],PRP!$A$2:$A$241,PRP!$B$2:$B$241)</f>
        <v>PRP-000094</v>
      </c>
      <c r="C47" s="60" t="s">
        <v>1176</v>
      </c>
      <c r="D47" s="60" t="str">
        <f>_xlfn.XLOOKUP(Tabel9[[#This Row],[Adres]],PRP!$A$2:$A$241,PRP!$C$2:$C$241)</f>
        <v xml:space="preserve">3313 LC </v>
      </c>
      <c r="E47" s="60" t="s">
        <v>70</v>
      </c>
      <c r="F47" s="92">
        <f>'4. WTB Assets'!P465</f>
        <v>0</v>
      </c>
    </row>
    <row r="48" spans="2:6" x14ac:dyDescent="0.25">
      <c r="B48" s="91" t="str">
        <f>_xlfn.XLOOKUP(Tabel9[[#This Row],[Adres]],PRP!$A$2:$A$241,PRP!$B$2:$B$241)</f>
        <v>PRP-000450</v>
      </c>
      <c r="C48" s="60" t="s">
        <v>3615</v>
      </c>
      <c r="D48" s="60" t="str">
        <f>_xlfn.XLOOKUP(Tabel9[[#This Row],[Adres]],PRP!$A$2:$A$241,PRP!$C$2:$C$241)</f>
        <v xml:space="preserve">3311 XL </v>
      </c>
      <c r="E48" s="60" t="s">
        <v>70</v>
      </c>
      <c r="F48" s="92">
        <f>'4. WTB Assets'!P473</f>
        <v>0</v>
      </c>
    </row>
    <row r="49" spans="2:6" x14ac:dyDescent="0.25">
      <c r="B49" s="91" t="str">
        <f>_xlfn.XLOOKUP(Tabel9[[#This Row],[Adres]],PRP!$A$2:$A$241,PRP!$B$2:$B$241)</f>
        <v>PRP-000097</v>
      </c>
      <c r="C49" s="60" t="s">
        <v>3613</v>
      </c>
      <c r="D49" s="60" t="str">
        <f>_xlfn.XLOOKUP(Tabel9[[#This Row],[Adres]],PRP!$A$2:$A$241,PRP!$C$2:$C$241)</f>
        <v xml:space="preserve">3311 XL </v>
      </c>
      <c r="E49" s="60" t="s">
        <v>70</v>
      </c>
      <c r="F49" s="92">
        <f>'4. WTB Assets'!P487</f>
        <v>0</v>
      </c>
    </row>
    <row r="50" spans="2:6" x14ac:dyDescent="0.25">
      <c r="B50" s="91" t="str">
        <f>_xlfn.XLOOKUP(Tabel9[[#This Row],[Adres]],PRP!$A$2:$A$241,PRP!$B$2:$B$241)</f>
        <v>PRP-000645</v>
      </c>
      <c r="C50" s="60" t="s">
        <v>3620</v>
      </c>
      <c r="D50" s="60" t="str">
        <f>_xlfn.XLOOKUP(Tabel9[[#This Row],[Adres]],PRP!$A$2:$A$241,PRP!$C$2:$C$241)</f>
        <v xml:space="preserve">3313 LK  </v>
      </c>
      <c r="E50" s="60" t="s">
        <v>70</v>
      </c>
      <c r="F50" s="92">
        <f>'4. WTB Assets'!P496</f>
        <v>0</v>
      </c>
    </row>
    <row r="51" spans="2:6" x14ac:dyDescent="0.25">
      <c r="B51" s="91" t="str">
        <f>_xlfn.XLOOKUP(Tabel9[[#This Row],[Adres]],PRP!$A$2:$A$241,PRP!$B$2:$B$241)</f>
        <v>PRP-000102</v>
      </c>
      <c r="C51" s="60" t="s">
        <v>518</v>
      </c>
      <c r="D51" s="60" t="str">
        <f>_xlfn.XLOOKUP(Tabel9[[#This Row],[Adres]],PRP!$A$2:$A$241,PRP!$C$2:$C$241)</f>
        <v xml:space="preserve">3311 AL </v>
      </c>
      <c r="E51" s="60" t="s">
        <v>70</v>
      </c>
      <c r="F51" s="92">
        <f>'4. WTB Assets'!P498</f>
        <v>0</v>
      </c>
    </row>
    <row r="52" spans="2:6" x14ac:dyDescent="0.25">
      <c r="B52" s="91" t="s">
        <v>4113</v>
      </c>
      <c r="C52" s="60" t="s">
        <v>520</v>
      </c>
      <c r="D52" s="60" t="s">
        <v>4054</v>
      </c>
      <c r="E52" s="60" t="s">
        <v>70</v>
      </c>
      <c r="F52" s="92">
        <f>'4. WTB Assets'!P500</f>
        <v>0</v>
      </c>
    </row>
    <row r="53" spans="2:6" x14ac:dyDescent="0.25">
      <c r="B53" s="91" t="str">
        <f>_xlfn.XLOOKUP(Tabel9[[#This Row],[Adres]],PRP!$A$2:$A$241,PRP!$B$2:$B$241)</f>
        <v>PRP-000106</v>
      </c>
      <c r="C53" s="60" t="s">
        <v>1188</v>
      </c>
      <c r="D53" s="60" t="str">
        <f>_xlfn.XLOOKUP(Tabel9[[#This Row],[Adres]],PRP!$A$2:$A$241,PRP!$C$2:$C$241)</f>
        <v xml:space="preserve">3311 CJ </v>
      </c>
      <c r="E53" s="60" t="s">
        <v>70</v>
      </c>
      <c r="F53" s="92">
        <f>'4. WTB Assets'!P504</f>
        <v>0</v>
      </c>
    </row>
    <row r="54" spans="2:6" x14ac:dyDescent="0.25">
      <c r="B54" s="91" t="str">
        <f>_xlfn.XLOOKUP(Tabel9[[#This Row],[Adres]],PRP!$A$2:$A$241,PRP!$B$2:$B$241)</f>
        <v>PRP-000109</v>
      </c>
      <c r="C54" s="60" t="s">
        <v>21</v>
      </c>
      <c r="D54" s="60" t="str">
        <f>_xlfn.XLOOKUP(Tabel9[[#This Row],[Adres]],PRP!$A$2:$A$241,PRP!$C$2:$C$241)</f>
        <v xml:space="preserve">3311 RL </v>
      </c>
      <c r="E54" s="60" t="s">
        <v>70</v>
      </c>
      <c r="F54" s="92">
        <f>'4. WTB Assets'!P513</f>
        <v>0</v>
      </c>
    </row>
    <row r="55" spans="2:6" x14ac:dyDescent="0.25">
      <c r="B55" s="91" t="str">
        <f>_xlfn.XLOOKUP(Tabel9[[#This Row],[Adres]],PRP!$A$2:$A$241,PRP!$B$2:$B$241)</f>
        <v>PRP-000112</v>
      </c>
      <c r="C55" s="60" t="s">
        <v>3634</v>
      </c>
      <c r="D55" s="60" t="str">
        <f>_xlfn.XLOOKUP(Tabel9[[#This Row],[Adres]],PRP!$A$2:$A$241,PRP!$C$2:$C$241)</f>
        <v xml:space="preserve">3313 GE </v>
      </c>
      <c r="E55" s="60" t="s">
        <v>70</v>
      </c>
      <c r="F55" s="92">
        <f>'4. WTB Assets'!P523</f>
        <v>0</v>
      </c>
    </row>
    <row r="56" spans="2:6" x14ac:dyDescent="0.25">
      <c r="B56" s="91" t="str">
        <f>_xlfn.XLOOKUP(Tabel9[[#This Row],[Adres]],PRP!$A$2:$A$241,PRP!$B$2:$B$241)</f>
        <v>PRP-000387</v>
      </c>
      <c r="C56" s="60" t="s">
        <v>533</v>
      </c>
      <c r="D56" s="60" t="str">
        <f>_xlfn.XLOOKUP(Tabel9[[#This Row],[Adres]],PRP!$A$2:$A$241,PRP!$C$2:$C$241)</f>
        <v xml:space="preserve">3313 LE </v>
      </c>
      <c r="E56" s="60" t="s">
        <v>70</v>
      </c>
      <c r="F56" s="92">
        <f>'4. WTB Assets'!P528</f>
        <v>0</v>
      </c>
    </row>
    <row r="57" spans="2:6" x14ac:dyDescent="0.25">
      <c r="B57" s="91" t="str">
        <f>_xlfn.XLOOKUP(Tabel9[[#This Row],[Adres]],PRP!$A$2:$A$241,PRP!$B$2:$B$241)</f>
        <v>PRP-000126</v>
      </c>
      <c r="C57" s="60" t="s">
        <v>53</v>
      </c>
      <c r="D57" s="60" t="str">
        <f>_xlfn.XLOOKUP(Tabel9[[#This Row],[Adres]],PRP!$A$2:$A$241,PRP!$C$2:$C$241)</f>
        <v xml:space="preserve">3311 EG </v>
      </c>
      <c r="E57" s="60" t="s">
        <v>70</v>
      </c>
      <c r="F57" s="92">
        <f>'4. WTB Assets'!P550</f>
        <v>0</v>
      </c>
    </row>
    <row r="58" spans="2:6" x14ac:dyDescent="0.25">
      <c r="B58" s="91" t="str">
        <f>_xlfn.XLOOKUP(Tabel9[[#This Row],[Adres]],PRP!$A$2:$A$241,PRP!$B$2:$B$241)</f>
        <v>PRP-000127</v>
      </c>
      <c r="C58" s="60" t="s">
        <v>3656</v>
      </c>
      <c r="D58" s="60" t="str">
        <f>_xlfn.XLOOKUP(Tabel9[[#This Row],[Adres]],PRP!$A$2:$A$241,PRP!$C$2:$C$241)</f>
        <v xml:space="preserve">3311 XP </v>
      </c>
      <c r="E58" s="60" t="s">
        <v>70</v>
      </c>
      <c r="F58" s="92">
        <f>'4. WTB Assets'!P636</f>
        <v>0</v>
      </c>
    </row>
    <row r="59" spans="2:6" x14ac:dyDescent="0.25">
      <c r="B59" s="91" t="str">
        <f>_xlfn.XLOOKUP(Tabel9[[#This Row],[Adres]],PRP!$A$2:$A$241,PRP!$B$2:$B$241)</f>
        <v>PRP-000131</v>
      </c>
      <c r="C59" s="60" t="s">
        <v>3662</v>
      </c>
      <c r="D59" s="60" t="str">
        <f>_xlfn.XLOOKUP(Tabel9[[#This Row],[Adres]],PRP!$A$2:$A$241,PRP!$C$2:$C$241)</f>
        <v xml:space="preserve">3314 JR </v>
      </c>
      <c r="E59" s="60" t="s">
        <v>70</v>
      </c>
      <c r="F59" s="92">
        <f>'4. WTB Assets'!P710</f>
        <v>0</v>
      </c>
    </row>
    <row r="60" spans="2:6" x14ac:dyDescent="0.25">
      <c r="B60" s="91" t="str">
        <f>_xlfn.XLOOKUP(Tabel9[[#This Row],[Adres]],PRP!$A$2:$A$241,PRP!$B$2:$B$241)</f>
        <v>PRP-000908</v>
      </c>
      <c r="C60" s="93" t="s">
        <v>3667</v>
      </c>
      <c r="D60" s="60" t="str">
        <f>_xlfn.XLOOKUP(Tabel9[[#This Row],[Adres]],PRP!$A$2:$A$241,PRP!$C$2:$C$241)</f>
        <v xml:space="preserve">3314 JR </v>
      </c>
      <c r="E60" s="60" t="s">
        <v>70</v>
      </c>
      <c r="F60" s="92">
        <f>'4. WTB Assets'!P726</f>
        <v>0</v>
      </c>
    </row>
    <row r="61" spans="2:6" x14ac:dyDescent="0.25">
      <c r="B61" s="91" t="str">
        <f>_xlfn.XLOOKUP(Tabel9[[#This Row],[Adres]],PRP!$A$2:$A$241,PRP!$B$2:$B$241)</f>
        <v>PRP-000909</v>
      </c>
      <c r="C61" s="93" t="s">
        <v>3669</v>
      </c>
      <c r="D61" s="60" t="str">
        <f>_xlfn.XLOOKUP(Tabel9[[#This Row],[Adres]],PRP!$A$2:$A$241,PRP!$C$2:$C$241)</f>
        <v xml:space="preserve">3314 JR </v>
      </c>
      <c r="E61" s="60" t="s">
        <v>70</v>
      </c>
      <c r="F61" s="92">
        <f>'4. WTB Assets'!P738</f>
        <v>0</v>
      </c>
    </row>
    <row r="62" spans="2:6" x14ac:dyDescent="0.25">
      <c r="B62" s="91" t="str">
        <f>_xlfn.XLOOKUP(Tabel9[[#This Row],[Adres]],PRP!$A$2:$A$241,PRP!$B$2:$B$241)</f>
        <v>PRP-000133</v>
      </c>
      <c r="C62" s="60" t="s">
        <v>3671</v>
      </c>
      <c r="D62" s="60" t="str">
        <f>_xlfn.XLOOKUP(Tabel9[[#This Row],[Adres]],PRP!$A$2:$A$241,PRP!$C$2:$C$241)</f>
        <v xml:space="preserve">3311 AP </v>
      </c>
      <c r="E62" s="60" t="s">
        <v>70</v>
      </c>
      <c r="F62" s="92">
        <f>'4. WTB Assets'!P746</f>
        <v>0</v>
      </c>
    </row>
    <row r="63" spans="2:6" x14ac:dyDescent="0.25">
      <c r="B63" s="91" t="str">
        <f>_xlfn.XLOOKUP(Tabel9[[#This Row],[Adres]],PRP!$A$2:$A$241,PRP!$B$2:$B$241)</f>
        <v>PRP-000491</v>
      </c>
      <c r="C63" s="60" t="s">
        <v>3674</v>
      </c>
      <c r="D63" s="60" t="str">
        <f>_xlfn.XLOOKUP(Tabel9[[#This Row],[Adres]],PRP!$A$2:$A$241,PRP!$C$2:$C$241)</f>
        <v xml:space="preserve">3311 AP </v>
      </c>
      <c r="E63" s="60" t="s">
        <v>70</v>
      </c>
      <c r="F63" s="92">
        <f>'4. WTB Assets'!P776</f>
        <v>0</v>
      </c>
    </row>
    <row r="64" spans="2:6" x14ac:dyDescent="0.25">
      <c r="B64" s="91" t="str">
        <f>_xlfn.XLOOKUP(Tabel9[[#This Row],[Adres]],PRP!$A$2:$A$241,PRP!$B$2:$B$241)</f>
        <v>PRP-000494</v>
      </c>
      <c r="C64" s="60" t="s">
        <v>1217</v>
      </c>
      <c r="D64" s="60" t="str">
        <f>_xlfn.XLOOKUP(Tabel9[[#This Row],[Adres]],PRP!$A$2:$A$241,PRP!$C$2:$C$241)</f>
        <v xml:space="preserve">3314 JS </v>
      </c>
      <c r="E64" s="60" t="s">
        <v>70</v>
      </c>
      <c r="F64" s="92">
        <f>'4. WTB Assets'!P780</f>
        <v>0</v>
      </c>
    </row>
    <row r="65" spans="2:6" x14ac:dyDescent="0.25">
      <c r="B65" s="91" t="str">
        <f>_xlfn.XLOOKUP(Tabel9[[#This Row],[Adres]],PRP!$A$2:$A$241,PRP!$B$2:$B$241)</f>
        <v>PRP-000497</v>
      </c>
      <c r="C65" s="60" t="s">
        <v>3686</v>
      </c>
      <c r="D65" s="60" t="str">
        <f>_xlfn.XLOOKUP(Tabel9[[#This Row],[Adres]],PRP!$A$2:$A$241,PRP!$C$2:$C$241)</f>
        <v xml:space="preserve">3317 LE </v>
      </c>
      <c r="E65" s="60" t="s">
        <v>70</v>
      </c>
      <c r="F65" s="92">
        <f>'4. WTB Assets'!P785</f>
        <v>0</v>
      </c>
    </row>
    <row r="66" spans="2:6" x14ac:dyDescent="0.25">
      <c r="B66" s="91" t="str">
        <f>_xlfn.XLOOKUP(Tabel9[[#This Row],[Adres]],PRP!$A$2:$A$241,PRP!$B$2:$B$241)</f>
        <v>PRP-000139</v>
      </c>
      <c r="C66" s="60" t="s">
        <v>55</v>
      </c>
      <c r="D66" s="60" t="str">
        <f>_xlfn.XLOOKUP(Tabel9[[#This Row],[Adres]],PRP!$A$2:$A$241,PRP!$C$2:$C$241)</f>
        <v xml:space="preserve">3311 RR </v>
      </c>
      <c r="E66" s="60" t="s">
        <v>70</v>
      </c>
      <c r="F66" s="92">
        <f>'4. WTB Assets'!P890</f>
        <v>0</v>
      </c>
    </row>
    <row r="67" spans="2:6" x14ac:dyDescent="0.25">
      <c r="B67" s="91" t="str">
        <f>_xlfn.XLOOKUP(Tabel9[[#This Row],[Adres]],PRP!$A$2:$A$241,PRP!$B$2:$B$241)</f>
        <v>PRP-000285</v>
      </c>
      <c r="C67" s="60" t="s">
        <v>22</v>
      </c>
      <c r="D67" s="60" t="str">
        <f>_xlfn.XLOOKUP(Tabel9[[#This Row],[Adres]],PRP!$A$2:$A$241,PRP!$C$2:$C$241)</f>
        <v xml:space="preserve">3311 RR </v>
      </c>
      <c r="E67" s="60" t="s">
        <v>70</v>
      </c>
      <c r="F67" s="92">
        <f>'4. WTB Assets'!P931</f>
        <v>0</v>
      </c>
    </row>
    <row r="68" spans="2:6" x14ac:dyDescent="0.25">
      <c r="B68" s="91" t="str">
        <f>_xlfn.XLOOKUP(Tabel9[[#This Row],[Adres]],PRP!$A$2:$A$241,PRP!$B$2:$B$241)</f>
        <v>PRP-000142</v>
      </c>
      <c r="C68" s="60" t="s">
        <v>1432</v>
      </c>
      <c r="D68" s="60" t="str">
        <f>_xlfn.XLOOKUP(Tabel9[[#This Row],[Adres]],PRP!$A$2:$A$241,PRP!$C$2:$C$241)</f>
        <v xml:space="preserve">3311 RR </v>
      </c>
      <c r="E68" s="60" t="s">
        <v>70</v>
      </c>
      <c r="F68" s="92">
        <f>'4. WTB Assets'!P957</f>
        <v>0</v>
      </c>
    </row>
    <row r="69" spans="2:6" x14ac:dyDescent="0.25">
      <c r="B69" s="91" t="str">
        <f>_xlfn.XLOOKUP(Tabel9[[#This Row],[Adres]],PRP!$A$2:$A$241,PRP!$B$2:$B$241)</f>
        <v>PRP-000148</v>
      </c>
      <c r="C69" s="60" t="s">
        <v>1997</v>
      </c>
      <c r="D69" s="60" t="str">
        <f>_xlfn.XLOOKUP(Tabel9[[#This Row],[Adres]],PRP!$A$2:$A$241,PRP!$C$2:$C$241)</f>
        <v xml:space="preserve">3311 RS </v>
      </c>
      <c r="E69" s="60" t="s">
        <v>70</v>
      </c>
      <c r="F69" s="92">
        <f>'4. WTB Assets'!P959</f>
        <v>0</v>
      </c>
    </row>
    <row r="70" spans="2:6" x14ac:dyDescent="0.25">
      <c r="B70" s="91" t="str">
        <f>_xlfn.XLOOKUP(Tabel9[[#This Row],[Adres]],PRP!$A$2:$A$241,PRP!$B$2:$B$241)</f>
        <v>PRP-000149</v>
      </c>
      <c r="C70" s="60" t="s">
        <v>1463</v>
      </c>
      <c r="D70" s="60" t="str">
        <f>_xlfn.XLOOKUP(Tabel9[[#This Row],[Adres]],PRP!$A$2:$A$241,PRP!$C$2:$C$241)</f>
        <v xml:space="preserve">3328 TG </v>
      </c>
      <c r="E70" s="60" t="s">
        <v>70</v>
      </c>
      <c r="F70" s="92">
        <f>'4. WTB Assets'!P965</f>
        <v>0</v>
      </c>
    </row>
    <row r="71" spans="2:6" x14ac:dyDescent="0.25">
      <c r="B71" s="91" t="str">
        <f>_xlfn.XLOOKUP(Tabel9[[#This Row],[Adres]],PRP!$A$2:$A$241,PRP!$B$2:$B$241)</f>
        <v>PRP-000522</v>
      </c>
      <c r="C71" s="60" t="s">
        <v>3712</v>
      </c>
      <c r="D71" s="60" t="str">
        <f>_xlfn.XLOOKUP(Tabel9[[#This Row],[Adres]],PRP!$A$2:$A$241,PRP!$C$2:$C$241)</f>
        <v xml:space="preserve">3311 BM </v>
      </c>
      <c r="E71" s="60" t="s">
        <v>70</v>
      </c>
      <c r="F71" s="92">
        <f>'4. WTB Assets'!P971</f>
        <v>0</v>
      </c>
    </row>
    <row r="72" spans="2:6" x14ac:dyDescent="0.25">
      <c r="B72" s="91" t="str">
        <f>_xlfn.XLOOKUP(Tabel9[[#This Row],[Adres]],PRP!$A$2:$A$241,PRP!$B$2:$B$241)</f>
        <v>PRP-000154</v>
      </c>
      <c r="C72" s="60" t="s">
        <v>3718</v>
      </c>
      <c r="D72" s="60" t="str">
        <f>_xlfn.XLOOKUP(Tabel9[[#This Row],[Adres]],PRP!$A$2:$A$241,PRP!$C$2:$C$241)</f>
        <v xml:space="preserve">3312 KM </v>
      </c>
      <c r="E72" s="60" t="s">
        <v>70</v>
      </c>
      <c r="F72" s="92">
        <f>'4. WTB Assets'!P986</f>
        <v>0</v>
      </c>
    </row>
    <row r="73" spans="2:6" x14ac:dyDescent="0.25">
      <c r="B73" s="91" t="str">
        <f>_xlfn.XLOOKUP(Tabel9[[#This Row],[Adres]],PRP!$A$2:$A$241,PRP!$B$2:$B$241)</f>
        <v>PRP-000531</v>
      </c>
      <c r="C73" s="60" t="s">
        <v>3723</v>
      </c>
      <c r="D73" s="60" t="str">
        <f>_xlfn.XLOOKUP(Tabel9[[#This Row],[Adres]],PRP!$A$2:$A$241,PRP!$C$2:$C$241)</f>
        <v xml:space="preserve">3311 VR </v>
      </c>
      <c r="E73" s="60" t="s">
        <v>70</v>
      </c>
      <c r="F73" s="92">
        <f>'4. WTB Assets'!P995</f>
        <v>0</v>
      </c>
    </row>
    <row r="74" spans="2:6" x14ac:dyDescent="0.25">
      <c r="B74" s="91" t="str">
        <f>_xlfn.XLOOKUP(Tabel9[[#This Row],[Adres]],PRP!$A$2:$A$241,PRP!$B$2:$B$241)</f>
        <v>PRP-000532</v>
      </c>
      <c r="C74" s="60" t="s">
        <v>886</v>
      </c>
      <c r="D74" s="60" t="str">
        <f>_xlfn.XLOOKUP(Tabel9[[#This Row],[Adres]],PRP!$A$2:$A$241,PRP!$C$2:$C$241)</f>
        <v xml:space="preserve">3317 NH </v>
      </c>
      <c r="E74" s="60" t="s">
        <v>70</v>
      </c>
      <c r="F74" s="92">
        <f>'4. WTB Assets'!P997</f>
        <v>0</v>
      </c>
    </row>
    <row r="75" spans="2:6" x14ac:dyDescent="0.25">
      <c r="B75" s="91" t="str">
        <f>_xlfn.XLOOKUP(Tabel9[[#This Row],[Adres]],PRP!$A$2:$A$241,PRP!$B$2:$B$241)</f>
        <v>PRP-000535</v>
      </c>
      <c r="C75" s="60" t="s">
        <v>889</v>
      </c>
      <c r="D75" s="60" t="str">
        <f>_xlfn.XLOOKUP(Tabel9[[#This Row],[Adres]],PRP!$A$2:$A$241,PRP!$C$2:$C$241)</f>
        <v xml:space="preserve">3316 EJ </v>
      </c>
      <c r="E75" s="60" t="s">
        <v>70</v>
      </c>
      <c r="F75" s="92">
        <f>'4. WTB Assets'!P999</f>
        <v>0</v>
      </c>
    </row>
    <row r="76" spans="2:6" x14ac:dyDescent="0.25">
      <c r="B76" s="91" t="str">
        <f>_xlfn.XLOOKUP(Tabel9[[#This Row],[Adres]],PRP!$A$2:$A$241,PRP!$B$2:$B$241)</f>
        <v>PRP-000164</v>
      </c>
      <c r="C76" s="60" t="s">
        <v>1498</v>
      </c>
      <c r="D76" s="60" t="str">
        <f>_xlfn.XLOOKUP(Tabel9[[#This Row],[Adres]],PRP!$A$2:$A$241,PRP!$C$2:$C$241)</f>
        <v xml:space="preserve">3328 EE </v>
      </c>
      <c r="E76" s="60" t="s">
        <v>70</v>
      </c>
      <c r="F76" s="92">
        <f>'4. WTB Assets'!P1005</f>
        <v>0</v>
      </c>
    </row>
    <row r="77" spans="2:6" x14ac:dyDescent="0.25">
      <c r="B77" s="91" t="str">
        <f>_xlfn.XLOOKUP(Tabel9[[#This Row],[Adres]],PRP!$A$2:$A$241,PRP!$B$2:$B$241)</f>
        <v>PRP-000168</v>
      </c>
      <c r="C77" s="60" t="s">
        <v>3746</v>
      </c>
      <c r="D77" s="60" t="str">
        <f>_xlfn.XLOOKUP(Tabel9[[#This Row],[Adres]],PRP!$A$2:$A$241,PRP!$C$2:$C$241)</f>
        <v xml:space="preserve">3315 AT </v>
      </c>
      <c r="E77" s="60" t="s">
        <v>70</v>
      </c>
      <c r="F77" s="92">
        <f>'4. WTB Assets'!P1020</f>
        <v>0</v>
      </c>
    </row>
    <row r="78" spans="2:6" x14ac:dyDescent="0.25">
      <c r="B78" s="91" t="str">
        <f>_xlfn.XLOOKUP(Tabel9[[#This Row],[Adres]],PRP!$A$2:$A$241,PRP!$B$2:$B$241)</f>
        <v>PRP-000170</v>
      </c>
      <c r="C78" s="60" t="s">
        <v>3756</v>
      </c>
      <c r="D78" s="60" t="str">
        <f>_xlfn.XLOOKUP(Tabel9[[#This Row],[Adres]],PRP!$A$2:$A$241,PRP!$C$2:$C$241)</f>
        <v xml:space="preserve">3311 KV </v>
      </c>
      <c r="E78" s="60" t="s">
        <v>70</v>
      </c>
      <c r="F78" s="92">
        <f>'4. WTB Assets'!P1028</f>
        <v>0</v>
      </c>
    </row>
    <row r="79" spans="2:6" x14ac:dyDescent="0.25">
      <c r="B79" s="91" t="str">
        <f>_xlfn.XLOOKUP(Tabel9[[#This Row],[Adres]],PRP!$A$2:$A$241,PRP!$B$2:$B$241)</f>
        <v>PRP-000557</v>
      </c>
      <c r="C79" s="60" t="s">
        <v>3768</v>
      </c>
      <c r="D79" s="60" t="str">
        <f>_xlfn.XLOOKUP(Tabel9[[#This Row],[Adres]],PRP!$A$2:$A$241,PRP!$C$2:$C$241)</f>
        <v xml:space="preserve">3328 LB </v>
      </c>
      <c r="E79" s="60" t="s">
        <v>70</v>
      </c>
      <c r="F79" s="92">
        <f>'4. WTB Assets'!P1049</f>
        <v>0</v>
      </c>
    </row>
    <row r="80" spans="2:6" x14ac:dyDescent="0.25">
      <c r="B80" s="91" t="str">
        <f>_xlfn.XLOOKUP(Tabel9[[#This Row],[Adres]],PRP!$A$2:$A$241,PRP!$B$2:$B$241)</f>
        <v>PRP-000188</v>
      </c>
      <c r="C80" s="60" t="s">
        <v>1525</v>
      </c>
      <c r="D80" s="60" t="str">
        <f>_xlfn.XLOOKUP(Tabel9[[#This Row],[Adres]],PRP!$A$2:$A$241,PRP!$C$2:$C$241)</f>
        <v xml:space="preserve">3317 JP </v>
      </c>
      <c r="E80" s="60" t="s">
        <v>70</v>
      </c>
      <c r="F80" s="92">
        <f>'4. WTB Assets'!P1060</f>
        <v>0</v>
      </c>
    </row>
    <row r="81" spans="2:6" x14ac:dyDescent="0.25">
      <c r="B81" s="91" t="str">
        <f>_xlfn.XLOOKUP(Tabel9[[#This Row],[Adres]],PRP!$A$2:$A$241,PRP!$B$2:$B$241)</f>
        <v>PRP-000195</v>
      </c>
      <c r="C81" s="60" t="s">
        <v>3780</v>
      </c>
      <c r="D81" s="60" t="str">
        <f>_xlfn.XLOOKUP(Tabel9[[#This Row],[Adres]],PRP!$A$2:$A$241,PRP!$C$2:$C$241)</f>
        <v xml:space="preserve">3311 GR </v>
      </c>
      <c r="E81" s="60" t="s">
        <v>70</v>
      </c>
      <c r="F81" s="92">
        <f>'4. WTB Assets'!P1103</f>
        <v>0</v>
      </c>
    </row>
    <row r="82" spans="2:6" x14ac:dyDescent="0.25">
      <c r="B82" s="91" t="str">
        <f>_xlfn.XLOOKUP(Tabel9[[#This Row],[Adres]],PRP!$A$2:$A$241,PRP!$B$2:$B$241)</f>
        <v>PRP-000560</v>
      </c>
      <c r="C82" s="60" t="s">
        <v>23</v>
      </c>
      <c r="D82" s="60" t="str">
        <f>_xlfn.XLOOKUP(Tabel9[[#This Row],[Adres]],PRP!$A$2:$A$241,PRP!$C$2:$C$241)</f>
        <v xml:space="preserve">3311 GR </v>
      </c>
      <c r="E82" s="60" t="s">
        <v>70</v>
      </c>
      <c r="F82" s="92">
        <f>'4. WTB Assets'!P1274</f>
        <v>0</v>
      </c>
    </row>
    <row r="83" spans="2:6" x14ac:dyDescent="0.25">
      <c r="B83" s="91" t="str">
        <f>_xlfn.XLOOKUP(Tabel9[[#This Row],[Adres]],PRP!$A$2:$A$241,PRP!$B$2:$B$241)</f>
        <v>PRP-000197</v>
      </c>
      <c r="C83" s="60" t="s">
        <v>56</v>
      </c>
      <c r="D83" s="60" t="str">
        <f>_xlfn.XLOOKUP(Tabel9[[#This Row],[Adres]],PRP!$A$2:$A$241,PRP!$C$2:$C$241)</f>
        <v xml:space="preserve">3311 GR </v>
      </c>
      <c r="E83" s="60" t="s">
        <v>70</v>
      </c>
      <c r="F83" s="92">
        <f>'4. WTB Assets'!P1282</f>
        <v>0</v>
      </c>
    </row>
    <row r="84" spans="2:6" x14ac:dyDescent="0.25">
      <c r="B84" s="91" t="str">
        <f>_xlfn.XLOOKUP(Tabel9[[#This Row],[Adres]],PRP!$A$2:$A$241,PRP!$B$2:$B$241)</f>
        <v>PRP-000198</v>
      </c>
      <c r="C84" s="60" t="s">
        <v>1966</v>
      </c>
      <c r="D84" s="60" t="str">
        <f>_xlfn.XLOOKUP(Tabel9[[#This Row],[Adres]],PRP!$A$2:$A$241,PRP!$C$2:$C$241)</f>
        <v xml:space="preserve">3311 GM </v>
      </c>
      <c r="E84" s="60" t="s">
        <v>70</v>
      </c>
      <c r="F84" s="92">
        <f>'4. WTB Assets'!P1284</f>
        <v>0</v>
      </c>
    </row>
    <row r="85" spans="2:6" x14ac:dyDescent="0.25">
      <c r="B85" s="91" t="str">
        <f>_xlfn.XLOOKUP(Tabel9[[#This Row],[Adres]],PRP!$A$2:$A$241,PRP!$B$2:$B$241)</f>
        <v>PRP-000584</v>
      </c>
      <c r="C85" s="60" t="s">
        <v>3789</v>
      </c>
      <c r="D85" s="60" t="str">
        <f>_xlfn.XLOOKUP(Tabel9[[#This Row],[Adres]],PRP!$A$2:$A$241,PRP!$C$2:$C$241)</f>
        <v xml:space="preserve">3311 CR </v>
      </c>
      <c r="E85" s="60" t="s">
        <v>70</v>
      </c>
      <c r="F85" s="92">
        <f>'4. WTB Assets'!P1321</f>
        <v>0</v>
      </c>
    </row>
    <row r="86" spans="2:6" x14ac:dyDescent="0.25">
      <c r="B86" s="91" t="str">
        <f>_xlfn.XLOOKUP(Tabel9[[#This Row],[Adres]],PRP!$A$2:$A$241,PRP!$B$2:$B$241)</f>
        <v>PRP-000586</v>
      </c>
      <c r="C86" s="60" t="s">
        <v>1009</v>
      </c>
      <c r="D86" s="60" t="str">
        <f>_xlfn.XLOOKUP(Tabel9[[#This Row],[Adres]],PRP!$A$2:$A$241,PRP!$C$2:$C$241)</f>
        <v xml:space="preserve">3311 PP </v>
      </c>
      <c r="E86" s="60" t="s">
        <v>70</v>
      </c>
      <c r="F86" s="92">
        <f>'4. WTB Assets'!P1327</f>
        <v>0</v>
      </c>
    </row>
    <row r="87" spans="2:6" x14ac:dyDescent="0.25">
      <c r="B87" s="91" t="str">
        <f>_xlfn.XLOOKUP(Tabel9[[#This Row],[Adres]],PRP!$A$2:$A$241,PRP!$B$2:$B$241)</f>
        <v>PRP-000594</v>
      </c>
      <c r="C87" s="60" t="s">
        <v>3801</v>
      </c>
      <c r="D87" s="60" t="str">
        <f>_xlfn.XLOOKUP(Tabel9[[#This Row],[Adres]],PRP!$A$2:$A$241,PRP!$C$2:$C$241)</f>
        <v xml:space="preserve">3314 BH </v>
      </c>
      <c r="E87" s="60" t="s">
        <v>70</v>
      </c>
      <c r="F87" s="92">
        <f>'4. WTB Assets'!P1375</f>
        <v>0</v>
      </c>
    </row>
    <row r="88" spans="2:6" x14ac:dyDescent="0.25">
      <c r="B88" s="91" t="str">
        <f>_xlfn.XLOOKUP(Tabel9[[#This Row],[Adres]],PRP!$A$2:$A$241,PRP!$B$2:$B$241)</f>
        <v>PRP-000367</v>
      </c>
      <c r="C88" s="60" t="s">
        <v>1649</v>
      </c>
      <c r="D88" s="60" t="str">
        <f>_xlfn.XLOOKUP(Tabel9[[#This Row],[Adres]],PRP!$A$2:$A$241,PRP!$C$2:$C$241)</f>
        <v xml:space="preserve">3315 SB </v>
      </c>
      <c r="E88" s="60" t="s">
        <v>70</v>
      </c>
      <c r="F88" s="92">
        <f>'4. WTB Assets'!P1383</f>
        <v>0</v>
      </c>
    </row>
    <row r="89" spans="2:6" x14ac:dyDescent="0.25">
      <c r="B89" s="91" t="str">
        <f>_xlfn.XLOOKUP(Tabel9[[#This Row],[Adres]],PRP!$A$2:$A$241,PRP!$B$2:$B$241)</f>
        <v>PRP-000548</v>
      </c>
      <c r="C89" s="60" t="s">
        <v>1653</v>
      </c>
      <c r="D89" s="60" t="str">
        <f>_xlfn.XLOOKUP(Tabel9[[#This Row],[Adres]],PRP!$A$2:$A$241,PRP!$C$2:$C$241)</f>
        <v xml:space="preserve">3319 RN </v>
      </c>
      <c r="E89" s="60" t="s">
        <v>70</v>
      </c>
      <c r="F89" s="92">
        <f>'4. WTB Assets'!P1398</f>
        <v>0</v>
      </c>
    </row>
    <row r="90" spans="2:6" x14ac:dyDescent="0.25">
      <c r="B90" s="91" t="str">
        <f>_xlfn.XLOOKUP(Tabel9[[#This Row],[Adres]],PRP!$A$2:$A$241,PRP!$B$2:$B$241)</f>
        <v>PRP-000211</v>
      </c>
      <c r="C90" s="60" t="s">
        <v>898</v>
      </c>
      <c r="D90" s="60" t="str">
        <f>_xlfn.XLOOKUP(Tabel9[[#This Row],[Adres]],PRP!$A$2:$A$241,PRP!$C$2:$C$241)</f>
        <v xml:space="preserve">3311 TT </v>
      </c>
      <c r="E90" s="60" t="s">
        <v>70</v>
      </c>
      <c r="F90" s="92">
        <f>'4. WTB Assets'!P1415</f>
        <v>0</v>
      </c>
    </row>
    <row r="91" spans="2:6" x14ac:dyDescent="0.25">
      <c r="B91" s="91" t="str">
        <f>_xlfn.XLOOKUP(Tabel9[[#This Row],[Adres]],PRP!$A$2:$A$241,PRP!$B$2:$B$241)</f>
        <v>PRP-000213</v>
      </c>
      <c r="C91" s="60" t="s">
        <v>24</v>
      </c>
      <c r="D91" s="60" t="str">
        <f>_xlfn.XLOOKUP(Tabel9[[#This Row],[Adres]],PRP!$A$2:$A$241,PRP!$C$2:$C$241)</f>
        <v xml:space="preserve">3311 ES </v>
      </c>
      <c r="E91" s="60" t="s">
        <v>70</v>
      </c>
      <c r="F91" s="92">
        <f>'4. WTB Assets'!P1422</f>
        <v>0</v>
      </c>
    </row>
    <row r="92" spans="2:6" x14ac:dyDescent="0.25">
      <c r="B92" s="91" t="str">
        <f>_xlfn.XLOOKUP(Tabel9[[#This Row],[Adres]],PRP!$A$2:$A$241,PRP!$B$2:$B$241)</f>
        <v>PRP-000214</v>
      </c>
      <c r="C92" s="60" t="s">
        <v>3825</v>
      </c>
      <c r="D92" s="60" t="str">
        <f>_xlfn.XLOOKUP(Tabel9[[#This Row],[Adres]],PRP!$A$2:$A$241,PRP!$C$2:$C$241)</f>
        <v xml:space="preserve">3311 ES </v>
      </c>
      <c r="E92" s="60" t="s">
        <v>70</v>
      </c>
      <c r="F92" s="92">
        <f>'4. WTB Assets'!P1435</f>
        <v>0</v>
      </c>
    </row>
    <row r="93" spans="2:6" x14ac:dyDescent="0.25">
      <c r="B93" s="91" t="str">
        <f>_xlfn.XLOOKUP(Tabel9[[#This Row],[Adres]],PRP!$A$2:$A$241,PRP!$B$2:$B$241)</f>
        <v>PRP-000215</v>
      </c>
      <c r="C93" s="60" t="s">
        <v>52</v>
      </c>
      <c r="D93" s="60" t="str">
        <f>_xlfn.XLOOKUP(Tabel9[[#This Row],[Adres]],PRP!$A$2:$A$241,PRP!$C$2:$C$241)</f>
        <v xml:space="preserve">3311 ET </v>
      </c>
      <c r="E93" s="60" t="s">
        <v>70</v>
      </c>
      <c r="F93" s="92">
        <f>'4. WTB Assets'!P1454</f>
        <v>0</v>
      </c>
    </row>
    <row r="94" spans="2:6" x14ac:dyDescent="0.25">
      <c r="B94" s="91" t="str">
        <f>_xlfn.XLOOKUP(Tabel9[[#This Row],[Adres]],PRP!$A$2:$A$241,PRP!$B$2:$B$241)</f>
        <v>PRP-000217</v>
      </c>
      <c r="C94" s="60" t="s">
        <v>920</v>
      </c>
      <c r="D94" s="60" t="str">
        <f>_xlfn.XLOOKUP(Tabel9[[#This Row],[Adres]],PRP!$A$2:$A$241,PRP!$C$2:$C$241)</f>
        <v xml:space="preserve">3311 CV </v>
      </c>
      <c r="E94" s="60" t="s">
        <v>70</v>
      </c>
      <c r="F94" s="92">
        <f>'4. WTB Assets'!P1456</f>
        <v>0</v>
      </c>
    </row>
    <row r="95" spans="2:6" x14ac:dyDescent="0.25">
      <c r="B95" s="91" t="str">
        <f>_xlfn.XLOOKUP(Tabel9[[#This Row],[Adres]],PRP!$A$2:$A$241,PRP!$B$2:$B$241)</f>
        <v>PRP-000607</v>
      </c>
      <c r="C95" s="60" t="s">
        <v>922</v>
      </c>
      <c r="D95" s="60" t="str">
        <f>_xlfn.XLOOKUP(Tabel9[[#This Row],[Adres]],PRP!$A$2:$A$241,PRP!$C$2:$C$241)</f>
        <v xml:space="preserve">3311 NK </v>
      </c>
      <c r="E95" s="60" t="s">
        <v>70</v>
      </c>
      <c r="F95" s="92">
        <f>'4. WTB Assets'!P1460</f>
        <v>0</v>
      </c>
    </row>
    <row r="96" spans="2:6" x14ac:dyDescent="0.25">
      <c r="B96" s="91" t="str">
        <f>_xlfn.XLOOKUP(Tabel9[[#This Row],[Adres]],PRP!$A$2:$A$241,PRP!$B$2:$B$241)</f>
        <v>PRP-000608</v>
      </c>
      <c r="C96" s="60" t="s">
        <v>924</v>
      </c>
      <c r="D96" s="60" t="str">
        <f>_xlfn.XLOOKUP(Tabel9[[#This Row],[Adres]],PRP!$A$2:$A$241,PRP!$C$2:$C$241)</f>
        <v xml:space="preserve">3311 NK </v>
      </c>
      <c r="E96" s="60" t="s">
        <v>70</v>
      </c>
      <c r="F96" s="92">
        <f>'4. WTB Assets'!P1464</f>
        <v>0</v>
      </c>
    </row>
    <row r="97" spans="2:6" x14ac:dyDescent="0.25">
      <c r="B97" s="91" t="str">
        <f>_xlfn.XLOOKUP(Tabel9[[#This Row],[Adres]],PRP!$A$2:$A$241,PRP!$B$2:$B$241)</f>
        <v>PRP-000931</v>
      </c>
      <c r="C97" s="60" t="s">
        <v>925</v>
      </c>
      <c r="D97" s="60" t="str">
        <f>_xlfn.XLOOKUP(Tabel9[[#This Row],[Adres]],PRP!$A$2:$A$241,PRP!$C$2:$C$241)</f>
        <v xml:space="preserve">3311 NX </v>
      </c>
      <c r="E97" s="60" t="s">
        <v>70</v>
      </c>
      <c r="F97" s="92">
        <f>'4. WTB Assets'!P1473</f>
        <v>0</v>
      </c>
    </row>
    <row r="98" spans="2:6" x14ac:dyDescent="0.25">
      <c r="B98" s="91" t="str">
        <f>_xlfn.XLOOKUP(Tabel9[[#This Row],[Adres]],PRP!$A$2:$A$241,PRP!$B$2:$B$241)</f>
        <v>PRP-000222</v>
      </c>
      <c r="C98" s="60" t="s">
        <v>1690</v>
      </c>
      <c r="D98" s="60" t="str">
        <f>_xlfn.XLOOKUP(Tabel9[[#This Row],[Adres]],PRP!$A$2:$A$241,PRP!$C$2:$C$241)</f>
        <v xml:space="preserve">3314 NZ </v>
      </c>
      <c r="E98" s="60" t="s">
        <v>70</v>
      </c>
      <c r="F98" s="92">
        <f>'4. WTB Assets'!P1484</f>
        <v>0</v>
      </c>
    </row>
    <row r="99" spans="2:6" x14ac:dyDescent="0.25">
      <c r="B99" s="91" t="str">
        <f>_xlfn.XLOOKUP(Tabel9[[#This Row],[Adres]],PRP!$A$2:$A$241,PRP!$B$2:$B$241)</f>
        <v>PRP-000612</v>
      </c>
      <c r="C99" s="60" t="s">
        <v>1696</v>
      </c>
      <c r="D99" s="60" t="str">
        <f>_xlfn.XLOOKUP(Tabel9[[#This Row],[Adres]],PRP!$A$2:$A$241,PRP!$C$2:$C$241)</f>
        <v xml:space="preserve">3328 PC </v>
      </c>
      <c r="E99" s="60" t="s">
        <v>70</v>
      </c>
      <c r="F99" s="92">
        <f>'4. WTB Assets'!P1490</f>
        <v>0</v>
      </c>
    </row>
    <row r="100" spans="2:6" x14ac:dyDescent="0.25">
      <c r="B100" s="91" t="str">
        <f>_xlfn.XLOOKUP(Tabel9[[#This Row],[Adres]],PRP!$A$2:$A$241,PRP!$B$2:$B$241)</f>
        <v>PRP-001075</v>
      </c>
      <c r="C100" s="60" t="s">
        <v>943</v>
      </c>
      <c r="D100" s="60" t="str">
        <f>_xlfn.XLOOKUP(Tabel9[[#This Row],[Adres]],PRP!$A$2:$A$241,PRP!$C$2:$C$241)</f>
        <v xml:space="preserve">3314 CM </v>
      </c>
      <c r="E100" s="60" t="s">
        <v>70</v>
      </c>
      <c r="F100" s="92">
        <f>'4. WTB Assets'!P1492</f>
        <v>0</v>
      </c>
    </row>
    <row r="101" spans="2:6" x14ac:dyDescent="0.25">
      <c r="B101" s="91" t="str">
        <f>_xlfn.XLOOKUP(Tabel9[[#This Row],[Adres]],PRP!$A$2:$A$241,PRP!$B$2:$B$241)</f>
        <v>PRP-000970</v>
      </c>
      <c r="C101" s="60" t="s">
        <v>944</v>
      </c>
      <c r="D101" s="60" t="str">
        <f>_xlfn.XLOOKUP(Tabel9[[#This Row],[Adres]],PRP!$A$2:$A$241,PRP!$C$2:$C$241)</f>
        <v xml:space="preserve">3314 CM </v>
      </c>
      <c r="E101" s="60" t="s">
        <v>70</v>
      </c>
      <c r="F101" s="92">
        <f>'4. WTB Assets'!P1494</f>
        <v>0</v>
      </c>
    </row>
    <row r="102" spans="2:6" x14ac:dyDescent="0.25">
      <c r="B102" s="91" t="str">
        <f>_xlfn.XLOOKUP(Tabel9[[#This Row],[Adres]],PRP!$A$2:$A$241,PRP!$B$2:$B$241)</f>
        <v>PRP-000614</v>
      </c>
      <c r="C102" s="60" t="s">
        <v>945</v>
      </c>
      <c r="D102" s="60" t="str">
        <f>_xlfn.XLOOKUP(Tabel9[[#This Row],[Adres]],PRP!$A$2:$A$241,PRP!$C$2:$C$241)</f>
        <v xml:space="preserve">3314 CM </v>
      </c>
      <c r="E102" s="60" t="s">
        <v>70</v>
      </c>
      <c r="F102" s="92">
        <f>'4. WTB Assets'!P1496</f>
        <v>0</v>
      </c>
    </row>
    <row r="103" spans="2:6" x14ac:dyDescent="0.25">
      <c r="B103" s="91" t="str">
        <f>_xlfn.XLOOKUP(Tabel9[[#This Row],[Adres]],PRP!$A$2:$A$241,PRP!$B$2:$B$241)</f>
        <v>PRP-000615</v>
      </c>
      <c r="C103" s="60" t="s">
        <v>947</v>
      </c>
      <c r="D103" s="60" t="str">
        <f>_xlfn.XLOOKUP(Tabel9[[#This Row],[Adres]],PRP!$A$2:$A$241,PRP!$C$2:$C$241)</f>
        <v xml:space="preserve">3314 CM </v>
      </c>
      <c r="E103" s="60" t="s">
        <v>70</v>
      </c>
      <c r="F103" s="92">
        <f>'4. WTB Assets'!P1498</f>
        <v>0</v>
      </c>
    </row>
    <row r="104" spans="2:6" x14ac:dyDescent="0.25">
      <c r="B104" s="91" t="str">
        <f>_xlfn.XLOOKUP(Tabel9[[#This Row],[Adres]],PRP!$A$2:$A$241,PRP!$B$2:$B$241)</f>
        <v>PRP-000971</v>
      </c>
      <c r="C104" s="60" t="s">
        <v>950</v>
      </c>
      <c r="D104" s="60" t="str">
        <f>_xlfn.XLOOKUP(Tabel9[[#This Row],[Adres]],PRP!$A$2:$A$241,PRP!$C$2:$C$241)</f>
        <v xml:space="preserve">3314 CM </v>
      </c>
      <c r="E104" s="60" t="s">
        <v>70</v>
      </c>
      <c r="F104" s="92">
        <f>'4. WTB Assets'!P1500</f>
        <v>0</v>
      </c>
    </row>
    <row r="105" spans="2:6" x14ac:dyDescent="0.25">
      <c r="B105" s="91" t="str">
        <f>_xlfn.XLOOKUP(Tabel9[[#This Row],[Adres]],PRP!$A$2:$A$241,PRP!$B$2:$B$241)</f>
        <v>PRP-001076</v>
      </c>
      <c r="C105" s="60" t="s">
        <v>951</v>
      </c>
      <c r="D105" s="60" t="str">
        <f>_xlfn.XLOOKUP(Tabel9[[#This Row],[Adres]],PRP!$A$2:$A$241,PRP!$C$2:$C$241)</f>
        <v xml:space="preserve">3314 CM </v>
      </c>
      <c r="E105" s="60" t="s">
        <v>70</v>
      </c>
      <c r="F105" s="92">
        <f>'4. WTB Assets'!P1502</f>
        <v>0</v>
      </c>
    </row>
    <row r="106" spans="2:6" x14ac:dyDescent="0.25">
      <c r="B106" s="91" t="str">
        <f>_xlfn.XLOOKUP(Tabel9[[#This Row],[Adres]],PRP!$A$2:$A$241,PRP!$B$2:$B$241)</f>
        <v>PRP-000616</v>
      </c>
      <c r="C106" s="60" t="s">
        <v>952</v>
      </c>
      <c r="D106" s="60" t="str">
        <f>_xlfn.XLOOKUP(Tabel9[[#This Row],[Adres]],PRP!$A$2:$A$241,PRP!$C$2:$C$241)</f>
        <v xml:space="preserve">3314 CM </v>
      </c>
      <c r="E106" s="60" t="s">
        <v>70</v>
      </c>
      <c r="F106" s="92">
        <f>'4. WTB Assets'!P1504</f>
        <v>0</v>
      </c>
    </row>
    <row r="107" spans="2:6" x14ac:dyDescent="0.25">
      <c r="B107" s="91" t="str">
        <f>_xlfn.XLOOKUP(Tabel9[[#This Row],[Adres]],PRP!$A$2:$A$241,PRP!$B$2:$B$241)</f>
        <v>PRP-000617</v>
      </c>
      <c r="C107" s="60" t="s">
        <v>953</v>
      </c>
      <c r="D107" s="60" t="str">
        <f>_xlfn.XLOOKUP(Tabel9[[#This Row],[Adres]],PRP!$A$2:$A$241,PRP!$C$2:$C$241)</f>
        <v xml:space="preserve">3314 CM </v>
      </c>
      <c r="E107" s="60" t="s">
        <v>70</v>
      </c>
      <c r="F107" s="92">
        <f>'4. WTB Assets'!P1506</f>
        <v>0</v>
      </c>
    </row>
    <row r="108" spans="2:6" x14ac:dyDescent="0.25">
      <c r="B108" s="91" t="str">
        <f>_xlfn.XLOOKUP(Tabel9[[#This Row],[Adres]],PRP!$A$2:$A$241,PRP!$B$2:$B$241)</f>
        <v>PRP-000618</v>
      </c>
      <c r="C108" s="60" t="s">
        <v>954</v>
      </c>
      <c r="D108" s="60" t="str">
        <f>_xlfn.XLOOKUP(Tabel9[[#This Row],[Adres]],PRP!$A$2:$A$241,PRP!$C$2:$C$241)</f>
        <v xml:space="preserve">3314 CM </v>
      </c>
      <c r="E108" s="60" t="s">
        <v>70</v>
      </c>
      <c r="F108" s="92">
        <f>'4. WTB Assets'!P1508</f>
        <v>0</v>
      </c>
    </row>
    <row r="109" spans="2:6" x14ac:dyDescent="0.25">
      <c r="B109" s="91" t="str">
        <f>_xlfn.XLOOKUP(Tabel9[[#This Row],[Adres]],PRP!$A$2:$A$241,PRP!$B$2:$B$241)</f>
        <v>PRP-000973</v>
      </c>
      <c r="C109" s="60" t="s">
        <v>955</v>
      </c>
      <c r="D109" s="60" t="str">
        <f>_xlfn.XLOOKUP(Tabel9[[#This Row],[Adres]],PRP!$A$2:$A$241,PRP!$C$2:$C$241)</f>
        <v xml:space="preserve">3314 CM </v>
      </c>
      <c r="E109" s="60" t="s">
        <v>70</v>
      </c>
      <c r="F109" s="92">
        <f>'4. WTB Assets'!P1510</f>
        <v>0</v>
      </c>
    </row>
    <row r="110" spans="2:6" x14ac:dyDescent="0.25">
      <c r="B110" s="91" t="str">
        <f>_xlfn.XLOOKUP(Tabel9[[#This Row],[Adres]],PRP!$A$2:$A$241,PRP!$B$2:$B$241)</f>
        <v>PRP-000974</v>
      </c>
      <c r="C110" s="60" t="s">
        <v>956</v>
      </c>
      <c r="D110" s="60" t="str">
        <f>_xlfn.XLOOKUP(Tabel9[[#This Row],[Adres]],PRP!$A$2:$A$241,PRP!$C$2:$C$241)</f>
        <v xml:space="preserve">3314 CM </v>
      </c>
      <c r="E110" s="60" t="s">
        <v>70</v>
      </c>
      <c r="F110" s="92">
        <f>'4. WTB Assets'!P1512</f>
        <v>0</v>
      </c>
    </row>
    <row r="111" spans="2:6" x14ac:dyDescent="0.25">
      <c r="B111" s="91" t="str">
        <f>_xlfn.XLOOKUP(Tabel9[[#This Row],[Adres]],PRP!$A$2:$A$241,PRP!$B$2:$B$241)</f>
        <v>PRP-000619</v>
      </c>
      <c r="C111" s="60" t="s">
        <v>957</v>
      </c>
      <c r="D111" s="60" t="str">
        <f>_xlfn.XLOOKUP(Tabel9[[#This Row],[Adres]],PRP!$A$2:$A$241,PRP!$C$2:$C$241)</f>
        <v xml:space="preserve">3314 CM </v>
      </c>
      <c r="E111" s="60" t="s">
        <v>70</v>
      </c>
      <c r="F111" s="92">
        <f>'4. WTB Assets'!P1514</f>
        <v>0</v>
      </c>
    </row>
    <row r="112" spans="2:6" x14ac:dyDescent="0.25">
      <c r="B112" s="91" t="str">
        <f>_xlfn.XLOOKUP(Tabel9[[#This Row],[Adres]],PRP!$A$2:$A$241,PRP!$B$2:$B$241)</f>
        <v>PRP-000620</v>
      </c>
      <c r="C112" s="60" t="s">
        <v>958</v>
      </c>
      <c r="D112" s="60" t="str">
        <f>_xlfn.XLOOKUP(Tabel9[[#This Row],[Adres]],PRP!$A$2:$A$241,PRP!$C$2:$C$241)</f>
        <v xml:space="preserve">3314 CM </v>
      </c>
      <c r="E112" s="60" t="s">
        <v>70</v>
      </c>
      <c r="F112" s="92">
        <f>'4. WTB Assets'!P1516</f>
        <v>0</v>
      </c>
    </row>
    <row r="113" spans="2:6" x14ac:dyDescent="0.25">
      <c r="B113" s="91" t="str">
        <f>_xlfn.XLOOKUP(Tabel9[[#This Row],[Adres]],PRP!$A$2:$A$241,PRP!$B$2:$B$241)</f>
        <v>PRP-000975</v>
      </c>
      <c r="C113" s="60" t="s">
        <v>959</v>
      </c>
      <c r="D113" s="60" t="str">
        <f>_xlfn.XLOOKUP(Tabel9[[#This Row],[Adres]],PRP!$A$2:$A$241,PRP!$C$2:$C$241)</f>
        <v xml:space="preserve">3314 CM </v>
      </c>
      <c r="E113" s="60" t="s">
        <v>70</v>
      </c>
      <c r="F113" s="92">
        <f>'4. WTB Assets'!P1518</f>
        <v>0</v>
      </c>
    </row>
    <row r="114" spans="2:6" x14ac:dyDescent="0.25">
      <c r="B114" s="91" t="str">
        <f>_xlfn.XLOOKUP(Tabel9[[#This Row],[Adres]],PRP!$A$2:$A$241,PRP!$B$2:$B$241)</f>
        <v>PRP-000621</v>
      </c>
      <c r="C114" s="60" t="s">
        <v>960</v>
      </c>
      <c r="D114" s="60" t="str">
        <f>_xlfn.XLOOKUP(Tabel9[[#This Row],[Adres]],PRP!$A$2:$A$241,PRP!$C$2:$C$241)</f>
        <v xml:space="preserve">3314 CM </v>
      </c>
      <c r="E114" s="60" t="s">
        <v>70</v>
      </c>
      <c r="F114" s="92">
        <f>'4. WTB Assets'!P1520</f>
        <v>0</v>
      </c>
    </row>
    <row r="115" spans="2:6" x14ac:dyDescent="0.25">
      <c r="B115" s="91" t="str">
        <f>_xlfn.XLOOKUP(Tabel9[[#This Row],[Adres]],PRP!$A$2:$A$241,PRP!$B$2:$B$241)</f>
        <v>PRP-000622</v>
      </c>
      <c r="C115" s="60" t="s">
        <v>961</v>
      </c>
      <c r="D115" s="60" t="str">
        <f>_xlfn.XLOOKUP(Tabel9[[#This Row],[Adres]],PRP!$A$2:$A$241,PRP!$C$2:$C$241)</f>
        <v xml:space="preserve">3314 CM </v>
      </c>
      <c r="E115" s="60" t="s">
        <v>70</v>
      </c>
      <c r="F115" s="92">
        <f>'4. WTB Assets'!P1522</f>
        <v>0</v>
      </c>
    </row>
    <row r="116" spans="2:6" x14ac:dyDescent="0.25">
      <c r="B116" s="91" t="str">
        <f>_xlfn.XLOOKUP(Tabel9[[#This Row],[Adres]],PRP!$A$2:$A$241,PRP!$B$2:$B$241)</f>
        <v>PRP-000623</v>
      </c>
      <c r="C116" s="60" t="s">
        <v>963</v>
      </c>
      <c r="D116" s="60" t="str">
        <f>_xlfn.XLOOKUP(Tabel9[[#This Row],[Adres]],PRP!$A$2:$A$241,PRP!$C$2:$C$241)</f>
        <v xml:space="preserve">3314 CM </v>
      </c>
      <c r="E116" s="60" t="s">
        <v>70</v>
      </c>
      <c r="F116" s="92">
        <f>'4. WTB Assets'!P1524</f>
        <v>0</v>
      </c>
    </row>
    <row r="117" spans="2:6" x14ac:dyDescent="0.25">
      <c r="B117" s="91" t="str">
        <f>_xlfn.XLOOKUP(Tabel9[[#This Row],[Adres]],PRP!$A$2:$A$241,PRP!$B$2:$B$241)</f>
        <v>PRP-000624</v>
      </c>
      <c r="C117" s="60" t="s">
        <v>965</v>
      </c>
      <c r="D117" s="60" t="str">
        <f>_xlfn.XLOOKUP(Tabel9[[#This Row],[Adres]],PRP!$A$2:$A$241,PRP!$C$2:$C$241)</f>
        <v xml:space="preserve">3314 CM </v>
      </c>
      <c r="E117" s="60" t="s">
        <v>70</v>
      </c>
      <c r="F117" s="92">
        <f>'4. WTB Assets'!P1526</f>
        <v>0</v>
      </c>
    </row>
    <row r="118" spans="2:6" x14ac:dyDescent="0.25">
      <c r="B118" s="91" t="str">
        <f>_xlfn.XLOOKUP(Tabel9[[#This Row],[Adres]],PRP!$A$2:$A$241,PRP!$B$2:$B$241)</f>
        <v>PRP-000976</v>
      </c>
      <c r="C118" s="60" t="s">
        <v>966</v>
      </c>
      <c r="D118" s="60" t="str">
        <f>_xlfn.XLOOKUP(Tabel9[[#This Row],[Adres]],PRP!$A$2:$A$241,PRP!$C$2:$C$241)</f>
        <v xml:space="preserve">3314 CM </v>
      </c>
      <c r="E118" s="60" t="s">
        <v>70</v>
      </c>
      <c r="F118" s="92">
        <f>'4. WTB Assets'!P1528</f>
        <v>0</v>
      </c>
    </row>
    <row r="119" spans="2:6" x14ac:dyDescent="0.25">
      <c r="B119" s="91" t="str">
        <f>_xlfn.XLOOKUP(Tabel9[[#This Row],[Adres]],PRP!$A$2:$A$241,PRP!$B$2:$B$241)</f>
        <v>PRP-000625</v>
      </c>
      <c r="C119" s="60" t="s">
        <v>967</v>
      </c>
      <c r="D119" s="60" t="str">
        <f>_xlfn.XLOOKUP(Tabel9[[#This Row],[Adres]],PRP!$A$2:$A$241,PRP!$C$2:$C$241)</f>
        <v xml:space="preserve">3314 CM </v>
      </c>
      <c r="E119" s="60" t="s">
        <v>70</v>
      </c>
      <c r="F119" s="92">
        <f>'4. WTB Assets'!P1530</f>
        <v>0</v>
      </c>
    </row>
    <row r="120" spans="2:6" x14ac:dyDescent="0.25">
      <c r="B120" s="91" t="str">
        <f>_xlfn.XLOOKUP(Tabel9[[#This Row],[Adres]],PRP!$A$2:$A$241,PRP!$B$2:$B$241)</f>
        <v>PRP-000626</v>
      </c>
      <c r="C120" s="60" t="s">
        <v>969</v>
      </c>
      <c r="D120" s="60" t="str">
        <f>_xlfn.XLOOKUP(Tabel9[[#This Row],[Adres]],PRP!$A$2:$A$241,PRP!$C$2:$C$241)</f>
        <v xml:space="preserve">3314 CM </v>
      </c>
      <c r="E120" s="60" t="s">
        <v>70</v>
      </c>
      <c r="F120" s="92">
        <f>'4. WTB Assets'!P1532</f>
        <v>0</v>
      </c>
    </row>
    <row r="121" spans="2:6" x14ac:dyDescent="0.25">
      <c r="B121" s="91" t="str">
        <f>_xlfn.XLOOKUP(Tabel9[[#This Row],[Adres]],PRP!$A$2:$A$241,PRP!$B$2:$B$241)</f>
        <v>PRP-000977</v>
      </c>
      <c r="C121" s="60" t="s">
        <v>972</v>
      </c>
      <c r="D121" s="60" t="str">
        <f>_xlfn.XLOOKUP(Tabel9[[#This Row],[Adres]],PRP!$A$2:$A$241,PRP!$C$2:$C$241)</f>
        <v xml:space="preserve">3314 CM </v>
      </c>
      <c r="E121" s="60" t="s">
        <v>70</v>
      </c>
      <c r="F121" s="92">
        <f>'4. WTB Assets'!P1534</f>
        <v>0</v>
      </c>
    </row>
    <row r="122" spans="2:6" x14ac:dyDescent="0.25">
      <c r="B122" s="91" t="str">
        <f>_xlfn.XLOOKUP(Tabel9[[#This Row],[Adres]],PRP!$A$2:$A$241,PRP!$B$2:$B$241)</f>
        <v>PRP-000627</v>
      </c>
      <c r="C122" s="60" t="s">
        <v>973</v>
      </c>
      <c r="D122" s="60" t="str">
        <f>_xlfn.XLOOKUP(Tabel9[[#This Row],[Adres]],PRP!$A$2:$A$241,PRP!$C$2:$C$241)</f>
        <v xml:space="preserve">3314 CM </v>
      </c>
      <c r="E122" s="60" t="s">
        <v>70</v>
      </c>
      <c r="F122" s="92">
        <f>'4. WTB Assets'!P1536</f>
        <v>0</v>
      </c>
    </row>
    <row r="123" spans="2:6" x14ac:dyDescent="0.25">
      <c r="B123" s="91" t="str">
        <f>_xlfn.XLOOKUP(Tabel9[[#This Row],[Adres]],PRP!$A$2:$A$241,PRP!$B$2:$B$241)</f>
        <v>PRP-000628</v>
      </c>
      <c r="C123" s="60" t="s">
        <v>974</v>
      </c>
      <c r="D123" s="60" t="str">
        <f>_xlfn.XLOOKUP(Tabel9[[#This Row],[Adres]],PRP!$A$2:$A$241,PRP!$C$2:$C$241)</f>
        <v xml:space="preserve">3314 CM </v>
      </c>
      <c r="E123" s="60" t="s">
        <v>70</v>
      </c>
      <c r="F123" s="92">
        <f>'4. WTB Assets'!P1538</f>
        <v>0</v>
      </c>
    </row>
    <row r="124" spans="2:6" x14ac:dyDescent="0.25">
      <c r="B124" s="91" t="str">
        <f>_xlfn.XLOOKUP(Tabel9[[#This Row],[Adres]],PRP!$A$2:$A$241,PRP!$B$2:$B$241)</f>
        <v>PRP-000629</v>
      </c>
      <c r="C124" s="60" t="s">
        <v>976</v>
      </c>
      <c r="D124" s="60" t="str">
        <f>_xlfn.XLOOKUP(Tabel9[[#This Row],[Adres]],PRP!$A$2:$A$241,PRP!$C$2:$C$241)</f>
        <v xml:space="preserve">3314 CM </v>
      </c>
      <c r="E124" s="60" t="s">
        <v>70</v>
      </c>
      <c r="F124" s="92">
        <f>'4. WTB Assets'!P1540</f>
        <v>0</v>
      </c>
    </row>
    <row r="125" spans="2:6" x14ac:dyDescent="0.25">
      <c r="B125" s="91" t="str">
        <f>_xlfn.XLOOKUP(Tabel9[[#This Row],[Adres]],PRP!$A$2:$A$241,PRP!$B$2:$B$241)</f>
        <v>PRP-000630</v>
      </c>
      <c r="C125" s="60" t="s">
        <v>977</v>
      </c>
      <c r="D125" s="60" t="str">
        <f>_xlfn.XLOOKUP(Tabel9[[#This Row],[Adres]],PRP!$A$2:$A$241,PRP!$C$2:$C$241)</f>
        <v xml:space="preserve">3314 CM </v>
      </c>
      <c r="E125" s="60" t="s">
        <v>70</v>
      </c>
      <c r="F125" s="92">
        <f>'4. WTB Assets'!P1542</f>
        <v>0</v>
      </c>
    </row>
    <row r="126" spans="2:6" x14ac:dyDescent="0.25">
      <c r="B126" s="91" t="str">
        <f>_xlfn.XLOOKUP(Tabel9[[#This Row],[Adres]],PRP!$A$2:$A$241,PRP!$B$2:$B$241)</f>
        <v>PRP-000631</v>
      </c>
      <c r="C126" s="60" t="s">
        <v>979</v>
      </c>
      <c r="D126" s="60" t="str">
        <f>_xlfn.XLOOKUP(Tabel9[[#This Row],[Adres]],PRP!$A$2:$A$241,PRP!$C$2:$C$241)</f>
        <v xml:space="preserve">3314 CM </v>
      </c>
      <c r="E126" s="60" t="s">
        <v>70</v>
      </c>
      <c r="F126" s="92">
        <f>'4. WTB Assets'!P1544</f>
        <v>0</v>
      </c>
    </row>
    <row r="127" spans="2:6" x14ac:dyDescent="0.25">
      <c r="B127" s="91" t="str">
        <f>_xlfn.XLOOKUP(Tabel9[[#This Row],[Adres]],PRP!$A$2:$A$241,PRP!$B$2:$B$241)</f>
        <v>PRP-000632</v>
      </c>
      <c r="C127" s="60" t="s">
        <v>980</v>
      </c>
      <c r="D127" s="60" t="str">
        <f>_xlfn.XLOOKUP(Tabel9[[#This Row],[Adres]],PRP!$A$2:$A$241,PRP!$C$2:$C$241)</f>
        <v xml:space="preserve">3314 CM </v>
      </c>
      <c r="E127" s="60" t="s">
        <v>70</v>
      </c>
      <c r="F127" s="92">
        <f>'4. WTB Assets'!P1546</f>
        <v>0</v>
      </c>
    </row>
    <row r="128" spans="2:6" x14ac:dyDescent="0.25">
      <c r="B128" s="91" t="str">
        <f>_xlfn.XLOOKUP(Tabel9[[#This Row],[Adres]],PRP!$A$2:$A$241,PRP!$B$2:$B$241)</f>
        <v>PRP-000978</v>
      </c>
      <c r="C128" s="60" t="s">
        <v>981</v>
      </c>
      <c r="D128" s="60" t="str">
        <f>_xlfn.XLOOKUP(Tabel9[[#This Row],[Adres]],PRP!$A$2:$A$241,PRP!$C$2:$C$241)</f>
        <v xml:space="preserve">3314 CM </v>
      </c>
      <c r="E128" s="60" t="s">
        <v>70</v>
      </c>
      <c r="F128" s="92">
        <f>'4. WTB Assets'!P1548</f>
        <v>0</v>
      </c>
    </row>
    <row r="129" spans="2:6" x14ac:dyDescent="0.25">
      <c r="B129" s="91" t="str">
        <f>_xlfn.XLOOKUP(Tabel9[[#This Row],[Adres]],PRP!$A$2:$A$241,PRP!$B$2:$B$241)</f>
        <v>PRP-000633</v>
      </c>
      <c r="C129" s="60" t="s">
        <v>982</v>
      </c>
      <c r="D129" s="60" t="str">
        <f>_xlfn.XLOOKUP(Tabel9[[#This Row],[Adres]],PRP!$A$2:$A$241,PRP!$C$2:$C$241)</f>
        <v xml:space="preserve">3314 CM </v>
      </c>
      <c r="E129" s="60" t="s">
        <v>70</v>
      </c>
      <c r="F129" s="92">
        <f>'4. WTB Assets'!P1550</f>
        <v>0</v>
      </c>
    </row>
    <row r="130" spans="2:6" x14ac:dyDescent="0.25">
      <c r="B130" s="91" t="str">
        <f>_xlfn.XLOOKUP(Tabel9[[#This Row],[Adres]],PRP!$A$2:$A$241,PRP!$B$2:$B$241)</f>
        <v>PRP-000634</v>
      </c>
      <c r="C130" s="60" t="s">
        <v>984</v>
      </c>
      <c r="D130" s="60" t="str">
        <f>_xlfn.XLOOKUP(Tabel9[[#This Row],[Adres]],PRP!$A$2:$A$241,PRP!$C$2:$C$241)</f>
        <v xml:space="preserve">3314 CM </v>
      </c>
      <c r="E130" s="60" t="s">
        <v>70</v>
      </c>
      <c r="F130" s="92">
        <f>'4. WTB Assets'!P1552</f>
        <v>0</v>
      </c>
    </row>
    <row r="131" spans="2:6" x14ac:dyDescent="0.25">
      <c r="B131" s="91" t="str">
        <f>_xlfn.XLOOKUP(Tabel9[[#This Row],[Adres]],PRP!$A$2:$A$241,PRP!$B$2:$B$241)</f>
        <v>PRP-000635</v>
      </c>
      <c r="C131" s="60" t="s">
        <v>985</v>
      </c>
      <c r="D131" s="60" t="str">
        <f>_xlfn.XLOOKUP(Tabel9[[#This Row],[Adres]],PRP!$A$2:$A$241,PRP!$C$2:$C$241)</f>
        <v xml:space="preserve">3314 CM </v>
      </c>
      <c r="E131" s="60" t="s">
        <v>70</v>
      </c>
      <c r="F131" s="92">
        <f>'4. WTB Assets'!P1554</f>
        <v>0</v>
      </c>
    </row>
    <row r="132" spans="2:6" x14ac:dyDescent="0.25">
      <c r="B132" s="91" t="str">
        <f>_xlfn.XLOOKUP(Tabel9[[#This Row],[Adres]],PRP!$A$2:$A$241,PRP!$B$2:$B$241)</f>
        <v>PRP-000640</v>
      </c>
      <c r="C132" s="60" t="s">
        <v>986</v>
      </c>
      <c r="D132" s="60" t="str">
        <f>_xlfn.XLOOKUP(Tabel9[[#This Row],[Adres]],PRP!$A$2:$A$241,PRP!$C$2:$C$241)</f>
        <v xml:space="preserve">3314 CM </v>
      </c>
      <c r="E132" s="60" t="s">
        <v>70</v>
      </c>
      <c r="F132" s="92">
        <f>'4. WTB Assets'!P1556</f>
        <v>0</v>
      </c>
    </row>
    <row r="133" spans="2:6" x14ac:dyDescent="0.25">
      <c r="B133" s="91" t="str">
        <f>_xlfn.XLOOKUP(Tabel9[[#This Row],[Adres]],PRP!$A$2:$A$241,PRP!$B$2:$B$241)</f>
        <v>PRP-000979</v>
      </c>
      <c r="C133" s="60" t="s">
        <v>987</v>
      </c>
      <c r="D133" s="60" t="str">
        <f>_xlfn.XLOOKUP(Tabel9[[#This Row],[Adres]],PRP!$A$2:$A$241,PRP!$C$2:$C$241)</f>
        <v xml:space="preserve">3314 CM </v>
      </c>
      <c r="E133" s="60" t="s">
        <v>70</v>
      </c>
      <c r="F133" s="92">
        <f>'4. WTB Assets'!P1558</f>
        <v>0</v>
      </c>
    </row>
    <row r="134" spans="2:6" x14ac:dyDescent="0.25">
      <c r="B134" s="91" t="str">
        <f>_xlfn.XLOOKUP(Tabel9[[#This Row],[Adres]],PRP!$A$2:$A$241,PRP!$B$2:$B$241)</f>
        <v>PRP-000980</v>
      </c>
      <c r="C134" s="60" t="s">
        <v>988</v>
      </c>
      <c r="D134" s="60" t="str">
        <f>_xlfn.XLOOKUP(Tabel9[[#This Row],[Adres]],PRP!$A$2:$A$241,PRP!$C$2:$C$241)</f>
        <v xml:space="preserve">3314 CM </v>
      </c>
      <c r="E134" s="60" t="s">
        <v>70</v>
      </c>
      <c r="F134" s="92">
        <f>'4. WTB Assets'!P1560</f>
        <v>0</v>
      </c>
    </row>
    <row r="135" spans="2:6" x14ac:dyDescent="0.25">
      <c r="B135" s="91" t="str">
        <f>_xlfn.XLOOKUP(Tabel9[[#This Row],[Adres]],PRP!$A$2:$A$241,PRP!$B$2:$B$241)</f>
        <v>PRP-000981</v>
      </c>
      <c r="C135" s="60" t="s">
        <v>989</v>
      </c>
      <c r="D135" s="60" t="str">
        <f>_xlfn.XLOOKUP(Tabel9[[#This Row],[Adres]],PRP!$A$2:$A$241,PRP!$C$2:$C$241)</f>
        <v xml:space="preserve">3314 CM </v>
      </c>
      <c r="E135" s="60" t="s">
        <v>70</v>
      </c>
      <c r="F135" s="92">
        <f>'4. WTB Assets'!P1562</f>
        <v>0</v>
      </c>
    </row>
    <row r="136" spans="2:6" x14ac:dyDescent="0.25">
      <c r="B136" s="91" t="str">
        <f>_xlfn.XLOOKUP(Tabel9[[#This Row],[Adres]],PRP!$A$2:$A$241,PRP!$B$2:$B$241)</f>
        <v>PRP-000641</v>
      </c>
      <c r="C136" s="60" t="s">
        <v>990</v>
      </c>
      <c r="D136" s="60" t="str">
        <f>_xlfn.XLOOKUP(Tabel9[[#This Row],[Adres]],PRP!$A$2:$A$241,PRP!$C$2:$C$241)</f>
        <v xml:space="preserve">3314 CM </v>
      </c>
      <c r="E136" s="60" t="s">
        <v>70</v>
      </c>
      <c r="F136" s="92">
        <f>'4. WTB Assets'!P1564</f>
        <v>0</v>
      </c>
    </row>
    <row r="137" spans="2:6" x14ac:dyDescent="0.25">
      <c r="B137" s="91" t="str">
        <f>_xlfn.XLOOKUP(Tabel9[[#This Row],[Adres]],PRP!$A$2:$A$241,PRP!$B$2:$B$241)</f>
        <v>PRP-000642</v>
      </c>
      <c r="C137" s="60" t="s">
        <v>991</v>
      </c>
      <c r="D137" s="60" t="str">
        <f>_xlfn.XLOOKUP(Tabel9[[#This Row],[Adres]],PRP!$A$2:$A$241,PRP!$C$2:$C$241)</f>
        <v xml:space="preserve">3314 CM </v>
      </c>
      <c r="E137" s="60" t="s">
        <v>70</v>
      </c>
      <c r="F137" s="92">
        <f>'4. WTB Assets'!P1566</f>
        <v>0</v>
      </c>
    </row>
    <row r="138" spans="2:6" x14ac:dyDescent="0.25">
      <c r="B138" s="91" t="str">
        <f>_xlfn.XLOOKUP(Tabel9[[#This Row],[Adres]],PRP!$A$2:$A$241,PRP!$B$2:$B$241)</f>
        <v>PRP-000643</v>
      </c>
      <c r="C138" s="60" t="s">
        <v>992</v>
      </c>
      <c r="D138" s="60" t="str">
        <f>_xlfn.XLOOKUP(Tabel9[[#This Row],[Adres]],PRP!$A$2:$A$241,PRP!$C$2:$C$241)</f>
        <v xml:space="preserve">3314 CM </v>
      </c>
      <c r="E138" s="60" t="s">
        <v>70</v>
      </c>
      <c r="F138" s="92">
        <f>'4. WTB Assets'!P1568</f>
        <v>0</v>
      </c>
    </row>
    <row r="139" spans="2:6" x14ac:dyDescent="0.25">
      <c r="B139" s="91" t="str">
        <f>_xlfn.XLOOKUP(Tabel9[[#This Row],[Adres]],PRP!$A$2:$A$241,PRP!$B$2:$B$241)</f>
        <v>PRP-000644</v>
      </c>
      <c r="C139" s="60" t="s">
        <v>993</v>
      </c>
      <c r="D139" s="60" t="str">
        <f>_xlfn.XLOOKUP(Tabel9[[#This Row],[Adres]],PRP!$A$2:$A$241,PRP!$C$2:$C$241)</f>
        <v xml:space="preserve">3314 CM </v>
      </c>
      <c r="E139" s="60" t="s">
        <v>70</v>
      </c>
      <c r="F139" s="92">
        <f>'4. WTB Assets'!P1570</f>
        <v>0</v>
      </c>
    </row>
    <row r="140" spans="2:6" x14ac:dyDescent="0.25">
      <c r="B140" s="91" t="str">
        <f>_xlfn.XLOOKUP(Tabel9[[#This Row],[Adres]],PRP!$A$2:$A$241,PRP!$B$2:$B$241)</f>
        <v>PRP-000636</v>
      </c>
      <c r="C140" s="60" t="s">
        <v>994</v>
      </c>
      <c r="D140" s="60" t="str">
        <f>_xlfn.XLOOKUP(Tabel9[[#This Row],[Adres]],PRP!$A$2:$A$241,PRP!$C$2:$C$241)</f>
        <v xml:space="preserve">3314 CM </v>
      </c>
      <c r="E140" s="60" t="s">
        <v>70</v>
      </c>
      <c r="F140" s="92">
        <f>'4. WTB Assets'!P1572</f>
        <v>0</v>
      </c>
    </row>
    <row r="141" spans="2:6" x14ac:dyDescent="0.25">
      <c r="B141" s="91" t="str">
        <f>_xlfn.XLOOKUP(Tabel9[[#This Row],[Adres]],PRP!$A$2:$A$241,PRP!$B$2:$B$241)</f>
        <v>PRP-000637</v>
      </c>
      <c r="C141" s="60" t="s">
        <v>996</v>
      </c>
      <c r="D141" s="60" t="str">
        <f>_xlfn.XLOOKUP(Tabel9[[#This Row],[Adres]],PRP!$A$2:$A$241,PRP!$C$2:$C$241)</f>
        <v xml:space="preserve">3314 CM </v>
      </c>
      <c r="E141" s="60" t="s">
        <v>70</v>
      </c>
      <c r="F141" s="92">
        <f>'4. WTB Assets'!P1574</f>
        <v>0</v>
      </c>
    </row>
    <row r="142" spans="2:6" x14ac:dyDescent="0.25">
      <c r="B142" s="91" t="str">
        <f>_xlfn.XLOOKUP(Tabel9[[#This Row],[Adres]],PRP!$A$2:$A$241,PRP!$B$2:$B$241)</f>
        <v>PRP-000638</v>
      </c>
      <c r="C142" s="60" t="s">
        <v>998</v>
      </c>
      <c r="D142" s="60" t="str">
        <f>_xlfn.XLOOKUP(Tabel9[[#This Row],[Adres]],PRP!$A$2:$A$241,PRP!$C$2:$C$241)</f>
        <v xml:space="preserve">3314 CM </v>
      </c>
      <c r="E142" s="60" t="s">
        <v>70</v>
      </c>
      <c r="F142" s="92">
        <f>'4. WTB Assets'!P1576</f>
        <v>0</v>
      </c>
    </row>
    <row r="143" spans="2:6" x14ac:dyDescent="0.25">
      <c r="B143" s="91" t="str">
        <f>_xlfn.XLOOKUP(Tabel9[[#This Row],[Adres]],PRP!$A$2:$A$241,PRP!$B$2:$B$241)</f>
        <v>PRP-000639</v>
      </c>
      <c r="C143" s="60" t="s">
        <v>999</v>
      </c>
      <c r="D143" s="60" t="str">
        <f>_xlfn.XLOOKUP(Tabel9[[#This Row],[Adres]],PRP!$A$2:$A$241,PRP!$C$2:$C$241)</f>
        <v xml:space="preserve">3314 CM </v>
      </c>
      <c r="E143" s="60" t="s">
        <v>70</v>
      </c>
      <c r="F143" s="92">
        <f>'4. WTB Assets'!P1578</f>
        <v>0</v>
      </c>
    </row>
    <row r="144" spans="2:6" x14ac:dyDescent="0.25">
      <c r="B144" s="91" t="str">
        <f>_xlfn.XLOOKUP(Tabel9[[#This Row],[Adres]],PRP!$A$2:$A$241,PRP!$B$2:$B$241)</f>
        <v>PRP-000969</v>
      </c>
      <c r="C144" s="60" t="s">
        <v>1000</v>
      </c>
      <c r="D144" s="60" t="str">
        <f>_xlfn.XLOOKUP(Tabel9[[#This Row],[Adres]],PRP!$A$2:$A$241,PRP!$C$2:$C$241)</f>
        <v xml:space="preserve">3314 CM </v>
      </c>
      <c r="E144" s="60" t="s">
        <v>70</v>
      </c>
      <c r="F144" s="92">
        <f>'4. WTB Assets'!P1580</f>
        <v>0</v>
      </c>
    </row>
    <row r="145" spans="2:6" x14ac:dyDescent="0.25">
      <c r="B145" s="91" t="str">
        <f>_xlfn.XLOOKUP(Tabel9[[#This Row],[Adres]],PRP!$A$2:$A$241,PRP!$B$2:$B$241)</f>
        <v>PRP-001077</v>
      </c>
      <c r="C145" s="60" t="s">
        <v>1001</v>
      </c>
      <c r="D145" s="60" t="str">
        <f>_xlfn.XLOOKUP(Tabel9[[#This Row],[Adres]],PRP!$A$2:$A$241,PRP!$C$2:$C$241)</f>
        <v xml:space="preserve">3314 CM </v>
      </c>
      <c r="E145" s="60" t="s">
        <v>70</v>
      </c>
      <c r="F145" s="92">
        <f>'4. WTB Assets'!P1582</f>
        <v>0</v>
      </c>
    </row>
    <row r="146" spans="2:6" x14ac:dyDescent="0.25">
      <c r="B146" s="91" t="str">
        <f>_xlfn.XLOOKUP(Tabel9[[#This Row],[Adres]],PRP!$A$2:$A$241,PRP!$B$2:$B$241)</f>
        <v>PRP-000982</v>
      </c>
      <c r="C146" s="60" t="s">
        <v>1003</v>
      </c>
      <c r="D146" s="60" t="str">
        <f>_xlfn.XLOOKUP(Tabel9[[#This Row],[Adres]],PRP!$A$2:$A$241,PRP!$C$2:$C$241)</f>
        <v xml:space="preserve">3314 CM </v>
      </c>
      <c r="E146" s="60" t="s">
        <v>70</v>
      </c>
      <c r="F146" s="92">
        <f>'4. WTB Assets'!P1584</f>
        <v>0</v>
      </c>
    </row>
    <row r="147" spans="2:6" x14ac:dyDescent="0.25">
      <c r="B147" s="91"/>
      <c r="C147" s="60" t="s">
        <v>4115</v>
      </c>
      <c r="D147" s="60" t="s">
        <v>4091</v>
      </c>
      <c r="E147" s="60" t="s">
        <v>70</v>
      </c>
      <c r="F147" s="92">
        <f>'4. WTB Assets'!P1586</f>
        <v>0</v>
      </c>
    </row>
    <row r="148" spans="2:6" x14ac:dyDescent="0.25">
      <c r="B148" s="91" t="str">
        <f>_xlfn.XLOOKUP(Tabel9[[#This Row],[Adres]],PRP!$A$2:$A$241,PRP!$B$2:$B$241)</f>
        <v>PRP-001078</v>
      </c>
      <c r="C148" s="60" t="s">
        <v>1004</v>
      </c>
      <c r="D148" s="60" t="str">
        <f>_xlfn.XLOOKUP(Tabel9[[#This Row],[Adres]],PRP!$A$2:$A$241,PRP!$C$2:$C$241)</f>
        <v xml:space="preserve">3314 CM </v>
      </c>
      <c r="E148" s="60" t="s">
        <v>70</v>
      </c>
      <c r="F148" s="92">
        <f>'4. WTB Assets'!P1588</f>
        <v>0</v>
      </c>
    </row>
    <row r="149" spans="2:6" x14ac:dyDescent="0.25">
      <c r="B149" s="91" t="str">
        <f>_xlfn.XLOOKUP(Tabel9[[#This Row],[Adres]],PRP!$A$2:$A$241,PRP!$B$2:$B$241)</f>
        <v>PRP-001074</v>
      </c>
      <c r="C149" s="60" t="s">
        <v>3929</v>
      </c>
      <c r="D149" s="60" t="str">
        <f>_xlfn.XLOOKUP(Tabel9[[#This Row],[Adres]],PRP!$A$2:$A$241,PRP!$C$2:$C$241)</f>
        <v xml:space="preserve">3316 EN </v>
      </c>
      <c r="E149" s="60" t="s">
        <v>70</v>
      </c>
      <c r="F149" s="92">
        <f>'4. WTB Assets'!P1590</f>
        <v>0</v>
      </c>
    </row>
    <row r="150" spans="2:6" x14ac:dyDescent="0.25">
      <c r="B150" s="91" t="str">
        <f>_xlfn.XLOOKUP(Tabel9[[#This Row],[Adres]],PRP!$A$2:$A$241,PRP!$B$2:$B$241)</f>
        <v>PRP-000647</v>
      </c>
      <c r="C150" s="60" t="s">
        <v>1968</v>
      </c>
      <c r="D150" s="60" t="str">
        <f>_xlfn.XLOOKUP(Tabel9[[#This Row],[Adres]],PRP!$A$2:$A$241,PRP!$C$2:$C$241)</f>
        <v xml:space="preserve">3313 EV </v>
      </c>
      <c r="E150" s="60" t="s">
        <v>70</v>
      </c>
      <c r="F150" s="92">
        <f>'4. WTB Assets'!P1597</f>
        <v>0</v>
      </c>
    </row>
    <row r="151" spans="2:6" x14ac:dyDescent="0.25">
      <c r="B151" s="91" t="str">
        <f>_xlfn.XLOOKUP(Tabel9[[#This Row],[Adres]],PRP!$A$2:$A$241,PRP!$B$2:$B$241)</f>
        <v>PRP-000649</v>
      </c>
      <c r="C151" s="60" t="s">
        <v>1700</v>
      </c>
      <c r="D151" s="60" t="str">
        <f>_xlfn.XLOOKUP(Tabel9[[#This Row],[Adres]],PRP!$A$2:$A$241,PRP!$C$2:$C$241)</f>
        <v xml:space="preserve">3311 BV </v>
      </c>
      <c r="E151" s="60" t="s">
        <v>70</v>
      </c>
      <c r="F151" s="92">
        <f>'4. WTB Assets'!P1613</f>
        <v>0</v>
      </c>
    </row>
    <row r="152" spans="2:6" x14ac:dyDescent="0.25">
      <c r="B152" s="91" t="str">
        <f>_xlfn.XLOOKUP(Tabel9[[#This Row],[Adres]],PRP!$A$2:$A$241,PRP!$B$2:$B$241)</f>
        <v>PRP-000648</v>
      </c>
      <c r="C152" s="60" t="s">
        <v>49</v>
      </c>
      <c r="D152" s="60" t="str">
        <f>_xlfn.XLOOKUP(Tabel9[[#This Row],[Adres]],PRP!$A$2:$A$241,PRP!$C$2:$C$241)</f>
        <v xml:space="preserve">3311 BV </v>
      </c>
      <c r="E152" s="60" t="s">
        <v>70</v>
      </c>
      <c r="F152" s="92">
        <f>'4. WTB Assets'!P1626</f>
        <v>0</v>
      </c>
    </row>
    <row r="153" spans="2:6" x14ac:dyDescent="0.25">
      <c r="B153" s="91" t="str">
        <f>_xlfn.XLOOKUP(Tabel9[[#This Row],[Adres]],PRP!$A$2:$A$241,PRP!$B$2:$B$241)</f>
        <v>PRP-000659</v>
      </c>
      <c r="C153" s="60" t="s">
        <v>3949</v>
      </c>
      <c r="D153" s="60" t="str">
        <f>_xlfn.XLOOKUP(Tabel9[[#This Row],[Adres]],PRP!$A$2:$A$241,PRP!$C$2:$C$241)</f>
        <v xml:space="preserve">3314 CV </v>
      </c>
      <c r="E153" s="60" t="s">
        <v>70</v>
      </c>
      <c r="F153" s="92">
        <f>'4. WTB Assets'!P1635</f>
        <v>0</v>
      </c>
    </row>
    <row r="154" spans="2:6" x14ac:dyDescent="0.25">
      <c r="B154" s="91" t="str">
        <f>_xlfn.XLOOKUP(Tabel9[[#This Row],[Adres]],PRP!$A$2:$A$241,PRP!$B$2:$B$241)</f>
        <v>PRP-000662</v>
      </c>
      <c r="C154" s="60" t="s">
        <v>1005</v>
      </c>
      <c r="D154" s="60" t="str">
        <f>_xlfn.XLOOKUP(Tabel9[[#This Row],[Adres]],PRP!$A$2:$A$241,PRP!$C$2:$C$241)</f>
        <v xml:space="preserve">3319 LK </v>
      </c>
      <c r="E154" s="60" t="s">
        <v>70</v>
      </c>
      <c r="F154" s="92">
        <f>'4. WTB Assets'!P1637</f>
        <v>0</v>
      </c>
    </row>
    <row r="155" spans="2:6" x14ac:dyDescent="0.25">
      <c r="B155" s="91" t="str">
        <f>_xlfn.XLOOKUP(Tabel9[[#This Row],[Adres]],PRP!$A$2:$A$241,PRP!$B$2:$B$241)</f>
        <v>PRP-000657</v>
      </c>
      <c r="C155" s="60" t="s">
        <v>1007</v>
      </c>
      <c r="D155" s="60" t="str">
        <f>_xlfn.XLOOKUP(Tabel9[[#This Row],[Adres]],PRP!$A$2:$A$241,PRP!$C$2:$C$241)</f>
        <v xml:space="preserve">3329 LD </v>
      </c>
      <c r="E155" s="60" t="s">
        <v>70</v>
      </c>
      <c r="F155" s="92">
        <f>'4. WTB Assets'!P1639</f>
        <v>0</v>
      </c>
    </row>
    <row r="156" spans="2:6" x14ac:dyDescent="0.25">
      <c r="B156" s="94" t="str">
        <f>_xlfn.XLOOKUP(Tabel9[[#This Row],[Adres]],PRP!$A$2:$A$241,PRP!$B$2:$B$241)</f>
        <v>PRP-000915</v>
      </c>
      <c r="C156" s="95" t="s">
        <v>3956</v>
      </c>
      <c r="D156" s="95" t="str">
        <f>_xlfn.XLOOKUP(Tabel9[[#This Row],[Adres]],PRP!$A$2:$A$241,PRP!$C$2:$C$241)</f>
        <v xml:space="preserve">3319 LK </v>
      </c>
      <c r="E156" s="95" t="s">
        <v>70</v>
      </c>
      <c r="F156" s="96">
        <f>'4. WTB Assets'!P1641</f>
        <v>0</v>
      </c>
    </row>
    <row r="157" spans="2:6" x14ac:dyDescent="0.25">
      <c r="E157" s="61" t="s">
        <v>2002</v>
      </c>
      <c r="F157" s="63">
        <f>SUM(Tabel9[Jaarlijke kosten,
Preventief onderhoud])</f>
        <v>0</v>
      </c>
    </row>
    <row r="158" spans="2:6" x14ac:dyDescent="0.25">
      <c r="B158" s="126" t="s">
        <v>4124</v>
      </c>
      <c r="C158" s="126"/>
      <c r="D158" s="126"/>
      <c r="E158" s="126"/>
      <c r="F158" s="126"/>
    </row>
    <row r="159" spans="2:6" x14ac:dyDescent="0.25">
      <c r="B159" s="126" t="s">
        <v>71</v>
      </c>
      <c r="C159" s="126"/>
      <c r="D159" s="126"/>
      <c r="E159" s="126"/>
    </row>
  </sheetData>
  <sheetProtection algorithmName="SHA-512" hashValue="MAUVwnElXK58p1I3e+dT4j+Nye0LR3KtOyvhTITQ52fLPdAsdz4d4bg0K4/9jrsIzbLed48r9VprWoP/IrSZ6A==" saltValue="o7apfdjemTlomKnw5l9yzw==" spinCount="100000" sheet="1"/>
  <mergeCells count="9">
    <mergeCell ref="B2:D2"/>
    <mergeCell ref="E2:F2"/>
    <mergeCell ref="B158:F158"/>
    <mergeCell ref="B159:E159"/>
    <mergeCell ref="B8:C8"/>
    <mergeCell ref="B4:C4"/>
    <mergeCell ref="B5:C5"/>
    <mergeCell ref="B6:C6"/>
    <mergeCell ref="B7:C7"/>
  </mergeCells>
  <phoneticPr fontId="37" type="noConversion"/>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CE7D2-E7C9-4F4A-9559-3A40E9655A04}">
  <sheetPr>
    <tabColor theme="9" tint="0.39997558519241921"/>
  </sheetPr>
  <dimension ref="B1:P1672"/>
  <sheetViews>
    <sheetView showGridLines="0" topLeftCell="F1620" zoomScaleNormal="100" workbookViewId="0">
      <selection activeCell="I1648" sqref="I1648"/>
    </sheetView>
  </sheetViews>
  <sheetFormatPr defaultColWidth="8.88671875" defaultRowHeight="13.8" x14ac:dyDescent="0.3"/>
  <cols>
    <col min="1" max="1" width="2.6640625" style="53" customWidth="1"/>
    <col min="2" max="2" width="18.5546875" style="53" bestFit="1" customWidth="1"/>
    <col min="3" max="3" width="58.33203125" style="53" bestFit="1" customWidth="1"/>
    <col min="4" max="4" width="11.6640625" style="53" customWidth="1"/>
    <col min="5" max="5" width="11.88671875" style="53" customWidth="1"/>
    <col min="6" max="6" width="69.88671875" style="53" customWidth="1"/>
    <col min="7" max="7" width="9.6640625" style="53" customWidth="1"/>
    <col min="8" max="8" width="10.5546875" style="53" customWidth="1"/>
    <col min="9" max="9" width="35.6640625" style="53" customWidth="1"/>
    <col min="10" max="10" width="67.33203125" style="53" customWidth="1"/>
    <col min="11" max="11" width="36.6640625" style="53" customWidth="1"/>
    <col min="12" max="12" width="17.33203125" style="53" customWidth="1"/>
    <col min="13" max="13" width="11.88671875" style="53" customWidth="1"/>
    <col min="14" max="14" width="26.109375" style="53" customWidth="1"/>
    <col min="15" max="15" width="21.5546875" style="55" bestFit="1" customWidth="1"/>
    <col min="16" max="16" width="11.33203125" style="53" customWidth="1"/>
    <col min="17" max="16384" width="8.88671875" style="53"/>
  </cols>
  <sheetData>
    <row r="1" spans="2:15" s="1" customFormat="1" ht="13.2" x14ac:dyDescent="0.25"/>
    <row r="2" spans="2:15" s="1" customFormat="1" ht="15.6" x14ac:dyDescent="0.3">
      <c r="B2" s="117" t="s">
        <v>4123</v>
      </c>
      <c r="C2" s="117"/>
      <c r="D2" s="117"/>
      <c r="E2" s="117"/>
      <c r="F2" s="24" t="s">
        <v>0</v>
      </c>
      <c r="G2" s="24"/>
      <c r="H2" s="24"/>
      <c r="J2" s="22"/>
      <c r="K2" s="22"/>
      <c r="L2" s="22"/>
    </row>
    <row r="3" spans="2:15" s="1" customFormat="1" ht="13.2" x14ac:dyDescent="0.25">
      <c r="B3" s="103" t="s">
        <v>72</v>
      </c>
      <c r="C3" s="103"/>
      <c r="D3" s="103"/>
      <c r="E3" s="103"/>
      <c r="F3" s="103"/>
      <c r="G3" s="103"/>
      <c r="H3" s="103"/>
      <c r="J3" s="23"/>
      <c r="K3" s="23"/>
      <c r="L3" s="5"/>
    </row>
    <row r="4" spans="2:15" s="1" customFormat="1" ht="13.2" x14ac:dyDescent="0.25">
      <c r="G4" s="5"/>
      <c r="J4" s="23"/>
      <c r="K4" s="23"/>
      <c r="L4" s="5"/>
    </row>
    <row r="5" spans="2:15" s="1" customFormat="1" ht="13.2" x14ac:dyDescent="0.25">
      <c r="B5" s="130" t="s">
        <v>15</v>
      </c>
      <c r="C5" s="131"/>
      <c r="D5" s="5"/>
      <c r="E5" s="5"/>
      <c r="F5" s="5"/>
      <c r="G5" s="5"/>
      <c r="J5" s="23"/>
      <c r="K5" s="23"/>
      <c r="L5" s="5"/>
    </row>
    <row r="6" spans="2:15" s="1" customFormat="1" ht="13.2" x14ac:dyDescent="0.25">
      <c r="B6" s="132"/>
      <c r="C6" s="133"/>
      <c r="D6" s="5"/>
      <c r="E6" s="5"/>
      <c r="F6" s="5"/>
      <c r="G6" s="5"/>
      <c r="J6" s="23"/>
      <c r="K6" s="23"/>
      <c r="L6" s="5"/>
    </row>
    <row r="7" spans="2:15" s="1" customFormat="1" ht="13.2" x14ac:dyDescent="0.25">
      <c r="B7" s="134" t="s">
        <v>11</v>
      </c>
      <c r="C7" s="135"/>
      <c r="D7" s="5"/>
      <c r="E7" s="5"/>
      <c r="F7" s="5"/>
      <c r="G7" s="5"/>
      <c r="J7" s="23"/>
      <c r="K7" s="23"/>
      <c r="L7" s="5"/>
    </row>
    <row r="8" spans="2:15" s="1" customFormat="1" ht="13.2" x14ac:dyDescent="0.25">
      <c r="B8" s="82"/>
      <c r="C8" s="81"/>
      <c r="D8" s="5"/>
      <c r="E8" s="5"/>
      <c r="F8" s="5"/>
      <c r="G8" s="5"/>
      <c r="J8" s="23"/>
      <c r="K8" s="23"/>
      <c r="L8" s="5"/>
    </row>
    <row r="9" spans="2:15" x14ac:dyDescent="0.3">
      <c r="N9" s="1"/>
      <c r="O9" s="1"/>
    </row>
    <row r="10" spans="2:15" s="54" customFormat="1" x14ac:dyDescent="0.3">
      <c r="B10" s="69" t="s">
        <v>16</v>
      </c>
      <c r="C10" s="69" t="s">
        <v>74</v>
      </c>
      <c r="D10" s="69" t="s">
        <v>3403</v>
      </c>
      <c r="E10" s="69" t="s">
        <v>3402</v>
      </c>
      <c r="F10" s="69" t="s">
        <v>3399</v>
      </c>
      <c r="G10" s="70" t="s">
        <v>75</v>
      </c>
      <c r="H10" s="71" t="s">
        <v>76</v>
      </c>
      <c r="I10" s="69" t="s">
        <v>77</v>
      </c>
      <c r="J10" s="69" t="s">
        <v>59</v>
      </c>
      <c r="K10" s="71" t="s">
        <v>78</v>
      </c>
      <c r="L10" s="69" t="s">
        <v>2000</v>
      </c>
      <c r="M10" s="71" t="s">
        <v>2001</v>
      </c>
      <c r="N10" s="72" t="s">
        <v>79</v>
      </c>
      <c r="O10" s="56" t="s">
        <v>2002</v>
      </c>
    </row>
    <row r="11" spans="2:15" x14ac:dyDescent="0.3">
      <c r="B11" s="65" t="str">
        <f>VLOOKUP(C11,PRP!$A$2:$B$241,2,0)</f>
        <v>PRP-000335</v>
      </c>
      <c r="C11" s="66" t="s">
        <v>51</v>
      </c>
      <c r="D11" s="66" t="str">
        <f>VLOOKUP(C11,PRP!$A$2:$C$241,3,0)</f>
        <v xml:space="preserve">3311 KC </v>
      </c>
      <c r="E11" s="66" t="s">
        <v>70</v>
      </c>
      <c r="F11" s="65" t="s">
        <v>80</v>
      </c>
      <c r="G11" s="66">
        <v>1</v>
      </c>
      <c r="H11" s="66" t="s">
        <v>81</v>
      </c>
      <c r="I11" s="66" t="s">
        <v>82</v>
      </c>
      <c r="J11" s="65" t="s">
        <v>83</v>
      </c>
      <c r="K11" s="66"/>
      <c r="L11" s="66"/>
      <c r="M11" s="66"/>
      <c r="N11" s="65"/>
      <c r="O11" s="98">
        <v>0</v>
      </c>
    </row>
    <row r="12" spans="2:15" x14ac:dyDescent="0.3">
      <c r="B12" s="67" t="str">
        <f>VLOOKUP(C12,PRP!$A$2:$B$241,2,0)</f>
        <v>PRP-000335</v>
      </c>
      <c r="C12" s="68" t="s">
        <v>51</v>
      </c>
      <c r="D12" s="68" t="str">
        <f>VLOOKUP(C12,PRP!$A$2:$C$241,3,0)</f>
        <v xml:space="preserve">3311 KC </v>
      </c>
      <c r="E12" s="68" t="s">
        <v>70</v>
      </c>
      <c r="F12" s="67" t="s">
        <v>85</v>
      </c>
      <c r="G12" s="68">
        <v>20</v>
      </c>
      <c r="H12" s="68" t="s">
        <v>86</v>
      </c>
      <c r="I12" s="68"/>
      <c r="J12" s="67"/>
      <c r="K12" s="68"/>
      <c r="L12" s="68"/>
      <c r="M12" s="68"/>
      <c r="N12" s="67"/>
      <c r="O12" s="98">
        <v>0</v>
      </c>
    </row>
    <row r="13" spans="2:15" x14ac:dyDescent="0.3">
      <c r="B13" s="65" t="str">
        <f>VLOOKUP(C13,PRP!$A$2:$B$241,2,0)</f>
        <v>PRP-000335</v>
      </c>
      <c r="C13" s="66" t="s">
        <v>51</v>
      </c>
      <c r="D13" s="66" t="str">
        <f>VLOOKUP(C13,PRP!$A$2:$C$241,3,0)</f>
        <v xml:space="preserve">3311 KC </v>
      </c>
      <c r="E13" s="66" t="s">
        <v>70</v>
      </c>
      <c r="F13" s="65" t="s">
        <v>87</v>
      </c>
      <c r="G13" s="66">
        <v>1</v>
      </c>
      <c r="H13" s="66" t="s">
        <v>81</v>
      </c>
      <c r="I13" s="66" t="s">
        <v>88</v>
      </c>
      <c r="J13" s="65" t="s">
        <v>89</v>
      </c>
      <c r="K13" s="66" t="s">
        <v>90</v>
      </c>
      <c r="L13" s="66"/>
      <c r="M13" s="66"/>
      <c r="N13" s="65"/>
      <c r="O13" s="98">
        <v>0</v>
      </c>
    </row>
    <row r="14" spans="2:15" x14ac:dyDescent="0.3">
      <c r="B14" s="67" t="str">
        <f>VLOOKUP(C14,PRP!$A$2:$B$241,2,0)</f>
        <v>PRP-000335</v>
      </c>
      <c r="C14" s="68" t="s">
        <v>51</v>
      </c>
      <c r="D14" s="68" t="str">
        <f>VLOOKUP(C14,PRP!$A$2:$C$241,3,0)</f>
        <v xml:space="preserve">3311 KC </v>
      </c>
      <c r="E14" s="68" t="s">
        <v>70</v>
      </c>
      <c r="F14" s="67" t="s">
        <v>91</v>
      </c>
      <c r="G14" s="68">
        <v>1</v>
      </c>
      <c r="H14" s="68" t="s">
        <v>81</v>
      </c>
      <c r="I14" s="68" t="s">
        <v>92</v>
      </c>
      <c r="J14" s="67" t="s">
        <v>93</v>
      </c>
      <c r="K14" s="68"/>
      <c r="L14" s="68"/>
      <c r="M14" s="68"/>
      <c r="N14" s="67"/>
      <c r="O14" s="98">
        <v>0</v>
      </c>
    </row>
    <row r="15" spans="2:15" x14ac:dyDescent="0.3">
      <c r="B15" s="65" t="str">
        <f>VLOOKUP(C15,PRP!$A$2:$B$241,2,0)</f>
        <v>PRP-000335</v>
      </c>
      <c r="C15" s="66" t="s">
        <v>51</v>
      </c>
      <c r="D15" s="66" t="str">
        <f>VLOOKUP(C15,PRP!$A$2:$C$241,3,0)</f>
        <v xml:space="preserve">3311 KC </v>
      </c>
      <c r="E15" s="66" t="s">
        <v>70</v>
      </c>
      <c r="F15" s="65" t="s">
        <v>94</v>
      </c>
      <c r="G15" s="66">
        <v>1</v>
      </c>
      <c r="H15" s="66" t="s">
        <v>81</v>
      </c>
      <c r="I15" s="66" t="s">
        <v>95</v>
      </c>
      <c r="J15" s="65" t="s">
        <v>96</v>
      </c>
      <c r="K15" s="66" t="s">
        <v>97</v>
      </c>
      <c r="L15" s="66"/>
      <c r="M15" s="66"/>
      <c r="N15" s="65"/>
      <c r="O15" s="98">
        <v>0</v>
      </c>
    </row>
    <row r="16" spans="2:15" x14ac:dyDescent="0.3">
      <c r="B16" s="67" t="str">
        <f>VLOOKUP(C16,PRP!$A$2:$B$241,2,0)</f>
        <v>PRP-000335</v>
      </c>
      <c r="C16" s="68" t="s">
        <v>51</v>
      </c>
      <c r="D16" s="68" t="str">
        <f>VLOOKUP(C16,PRP!$A$2:$C$241,3,0)</f>
        <v xml:space="preserve">3311 KC </v>
      </c>
      <c r="E16" s="68" t="s">
        <v>70</v>
      </c>
      <c r="F16" s="67" t="s">
        <v>98</v>
      </c>
      <c r="G16" s="68">
        <v>1</v>
      </c>
      <c r="H16" s="68" t="s">
        <v>81</v>
      </c>
      <c r="I16" s="68" t="s">
        <v>99</v>
      </c>
      <c r="J16" s="67" t="s">
        <v>100</v>
      </c>
      <c r="K16" s="68" t="s">
        <v>101</v>
      </c>
      <c r="L16" s="68"/>
      <c r="M16" s="68"/>
      <c r="N16" s="67"/>
      <c r="O16" s="98">
        <v>0</v>
      </c>
    </row>
    <row r="17" spans="2:16" x14ac:dyDescent="0.3">
      <c r="B17" s="65" t="str">
        <f>VLOOKUP(C17,PRP!$A$2:$B$241,2,0)</f>
        <v>PRP-000335</v>
      </c>
      <c r="C17" s="66" t="s">
        <v>51</v>
      </c>
      <c r="D17" s="66" t="str">
        <f>VLOOKUP(C17,PRP!$A$2:$C$241,3,0)</f>
        <v xml:space="preserve">3311 KC </v>
      </c>
      <c r="E17" s="66" t="s">
        <v>70</v>
      </c>
      <c r="F17" s="65" t="s">
        <v>102</v>
      </c>
      <c r="G17" s="66">
        <v>1</v>
      </c>
      <c r="H17" s="66" t="s">
        <v>81</v>
      </c>
      <c r="I17" s="66" t="s">
        <v>103</v>
      </c>
      <c r="J17" s="65" t="s">
        <v>104</v>
      </c>
      <c r="K17" s="66"/>
      <c r="L17" s="66"/>
      <c r="M17" s="66">
        <v>2021</v>
      </c>
      <c r="N17" s="65"/>
      <c r="O17" s="98">
        <v>0</v>
      </c>
    </row>
    <row r="18" spans="2:16" x14ac:dyDescent="0.3">
      <c r="B18" s="67" t="str">
        <f>VLOOKUP(C18,PRP!$A$2:$B$241,2,0)</f>
        <v>PRP-000335</v>
      </c>
      <c r="C18" s="68" t="s">
        <v>51</v>
      </c>
      <c r="D18" s="68" t="str">
        <f>VLOOKUP(C18,PRP!$A$2:$C$241,3,0)</f>
        <v xml:space="preserve">3311 KC </v>
      </c>
      <c r="E18" s="68" t="s">
        <v>70</v>
      </c>
      <c r="F18" s="67" t="s">
        <v>105</v>
      </c>
      <c r="G18" s="68">
        <v>1</v>
      </c>
      <c r="H18" s="68" t="s">
        <v>81</v>
      </c>
      <c r="I18" s="68" t="s">
        <v>103</v>
      </c>
      <c r="J18" s="67" t="s">
        <v>106</v>
      </c>
      <c r="K18" s="68"/>
      <c r="L18" s="68"/>
      <c r="M18" s="68"/>
      <c r="N18" s="67"/>
      <c r="O18" s="98">
        <v>0</v>
      </c>
    </row>
    <row r="19" spans="2:16" x14ac:dyDescent="0.3">
      <c r="B19" s="65" t="str">
        <f>VLOOKUP(C19,PRP!$A$2:$B$241,2,0)</f>
        <v>PRP-000335</v>
      </c>
      <c r="C19" s="66" t="s">
        <v>51</v>
      </c>
      <c r="D19" s="66" t="str">
        <f>VLOOKUP(C19,PRP!$A$2:$C$241,3,0)</f>
        <v xml:space="preserve">3311 KC </v>
      </c>
      <c r="E19" s="66" t="s">
        <v>70</v>
      </c>
      <c r="F19" s="65" t="s">
        <v>107</v>
      </c>
      <c r="G19" s="66">
        <v>1</v>
      </c>
      <c r="H19" s="66" t="s">
        <v>81</v>
      </c>
      <c r="I19" s="66" t="s">
        <v>103</v>
      </c>
      <c r="J19" s="65" t="s">
        <v>108</v>
      </c>
      <c r="K19" s="66"/>
      <c r="L19" s="66"/>
      <c r="M19" s="66"/>
      <c r="N19" s="65"/>
      <c r="O19" s="98">
        <v>0</v>
      </c>
    </row>
    <row r="20" spans="2:16" x14ac:dyDescent="0.3">
      <c r="B20" s="67" t="str">
        <f>VLOOKUP(C20,PRP!$A$2:$B$241,2,0)</f>
        <v>PRP-000335</v>
      </c>
      <c r="C20" s="68" t="s">
        <v>51</v>
      </c>
      <c r="D20" s="68" t="str">
        <f>VLOOKUP(C20,PRP!$A$2:$C$241,3,0)</f>
        <v xml:space="preserve">3311 KC </v>
      </c>
      <c r="E20" s="68" t="s">
        <v>70</v>
      </c>
      <c r="F20" s="67" t="s">
        <v>107</v>
      </c>
      <c r="G20" s="68">
        <v>1</v>
      </c>
      <c r="H20" s="68" t="s">
        <v>81</v>
      </c>
      <c r="I20" s="68" t="s">
        <v>103</v>
      </c>
      <c r="J20" s="67"/>
      <c r="K20" s="68"/>
      <c r="L20" s="68"/>
      <c r="M20" s="68"/>
      <c r="N20" s="67"/>
      <c r="O20" s="98">
        <v>0</v>
      </c>
    </row>
    <row r="21" spans="2:16" x14ac:dyDescent="0.3">
      <c r="B21" s="65" t="str">
        <f>VLOOKUP(C21,PRP!$A$2:$B$241,2,0)</f>
        <v>PRP-000335</v>
      </c>
      <c r="C21" s="66" t="s">
        <v>51</v>
      </c>
      <c r="D21" s="66" t="str">
        <f>VLOOKUP(C21,PRP!$A$2:$C$241,3,0)</f>
        <v xml:space="preserve">3311 KC </v>
      </c>
      <c r="E21" s="66" t="s">
        <v>70</v>
      </c>
      <c r="F21" s="65" t="s">
        <v>109</v>
      </c>
      <c r="G21" s="66">
        <v>1</v>
      </c>
      <c r="H21" s="66" t="s">
        <v>81</v>
      </c>
      <c r="I21" s="66" t="s">
        <v>103</v>
      </c>
      <c r="J21" s="65" t="s">
        <v>108</v>
      </c>
      <c r="K21" s="66"/>
      <c r="L21" s="66"/>
      <c r="M21" s="66"/>
      <c r="N21" s="65"/>
      <c r="O21" s="98">
        <v>0</v>
      </c>
    </row>
    <row r="22" spans="2:16" x14ac:dyDescent="0.3">
      <c r="B22" s="67" t="str">
        <f>VLOOKUP(C22,PRP!$A$2:$B$241,2,0)</f>
        <v>PRP-000335</v>
      </c>
      <c r="C22" s="68" t="s">
        <v>51</v>
      </c>
      <c r="D22" s="68" t="str">
        <f>VLOOKUP(C22,PRP!$A$2:$C$241,3,0)</f>
        <v xml:space="preserve">3311 KC </v>
      </c>
      <c r="E22" s="68" t="s">
        <v>70</v>
      </c>
      <c r="F22" s="67" t="s">
        <v>107</v>
      </c>
      <c r="G22" s="68">
        <v>1</v>
      </c>
      <c r="H22" s="68" t="s">
        <v>81</v>
      </c>
      <c r="I22" s="68" t="s">
        <v>103</v>
      </c>
      <c r="J22" s="67" t="s">
        <v>110</v>
      </c>
      <c r="K22" s="68"/>
      <c r="L22" s="68"/>
      <c r="M22" s="68"/>
      <c r="N22" s="67"/>
      <c r="O22" s="98">
        <v>0</v>
      </c>
    </row>
    <row r="23" spans="2:16" x14ac:dyDescent="0.3">
      <c r="B23" s="65" t="str">
        <f>VLOOKUP(C23,PRP!$A$2:$B$241,2,0)</f>
        <v>PRP-000335</v>
      </c>
      <c r="C23" s="66" t="s">
        <v>51</v>
      </c>
      <c r="D23" s="66" t="str">
        <f>VLOOKUP(C23,PRP!$A$2:$C$241,3,0)</f>
        <v xml:space="preserve">3311 KC </v>
      </c>
      <c r="E23" s="66" t="s">
        <v>70</v>
      </c>
      <c r="F23" s="65" t="s">
        <v>111</v>
      </c>
      <c r="G23" s="66">
        <v>1</v>
      </c>
      <c r="H23" s="66" t="s">
        <v>81</v>
      </c>
      <c r="I23" s="66" t="s">
        <v>112</v>
      </c>
      <c r="J23" s="65" t="s">
        <v>113</v>
      </c>
      <c r="K23" s="66" t="s">
        <v>114</v>
      </c>
      <c r="L23" s="66"/>
      <c r="M23" s="66"/>
      <c r="N23" s="65"/>
      <c r="O23" s="98">
        <v>0</v>
      </c>
    </row>
    <row r="24" spans="2:16" x14ac:dyDescent="0.3">
      <c r="B24" s="67" t="str">
        <f>VLOOKUP(C24,PRP!$A$2:$B$241,2,0)</f>
        <v>PRP-000335</v>
      </c>
      <c r="C24" s="68" t="s">
        <v>51</v>
      </c>
      <c r="D24" s="68" t="str">
        <f>VLOOKUP(C24,PRP!$A$2:$C$241,3,0)</f>
        <v xml:space="preserve">3311 KC </v>
      </c>
      <c r="E24" s="68" t="s">
        <v>70</v>
      </c>
      <c r="F24" s="67" t="s">
        <v>116</v>
      </c>
      <c r="G24" s="68">
        <v>10</v>
      </c>
      <c r="H24" s="68" t="s">
        <v>81</v>
      </c>
      <c r="I24" s="68"/>
      <c r="J24" s="67"/>
      <c r="K24" s="68"/>
      <c r="L24" s="68"/>
      <c r="M24" s="68"/>
      <c r="N24" s="67"/>
      <c r="O24" s="98">
        <v>0</v>
      </c>
    </row>
    <row r="25" spans="2:16" x14ac:dyDescent="0.3">
      <c r="B25" s="73"/>
      <c r="C25" s="73" t="s">
        <v>51</v>
      </c>
      <c r="D25" s="73"/>
      <c r="E25" s="73"/>
      <c r="F25" s="74"/>
      <c r="G25" s="75"/>
      <c r="H25" s="74"/>
      <c r="I25" s="74"/>
      <c r="J25" s="74"/>
      <c r="K25" s="74"/>
      <c r="L25" s="74"/>
      <c r="M25" s="74"/>
      <c r="N25" s="74"/>
      <c r="O25" s="99" t="s">
        <v>1999</v>
      </c>
      <c r="P25" s="76">
        <f>SUM(O11:O24)</f>
        <v>0</v>
      </c>
    </row>
    <row r="26" spans="2:16" x14ac:dyDescent="0.3">
      <c r="B26" s="65" t="str">
        <f>VLOOKUP(C26,PRP!$A$2:$B$241,2,0)</f>
        <v>PRP-000346</v>
      </c>
      <c r="C26" s="66" t="s">
        <v>3428</v>
      </c>
      <c r="D26" s="66" t="str">
        <f>VLOOKUP(C26,PRP!$A$2:$C$241,3,0)</f>
        <v xml:space="preserve">3318 AZ </v>
      </c>
      <c r="E26" s="66" t="s">
        <v>70</v>
      </c>
      <c r="F26" s="65" t="s">
        <v>117</v>
      </c>
      <c r="G26" s="66">
        <v>2</v>
      </c>
      <c r="H26" s="66" t="s">
        <v>81</v>
      </c>
      <c r="I26" s="66"/>
      <c r="J26" s="65"/>
      <c r="K26" s="66"/>
      <c r="L26" s="66"/>
      <c r="M26" s="66"/>
      <c r="N26" s="65"/>
      <c r="O26" s="98">
        <v>0</v>
      </c>
    </row>
    <row r="27" spans="2:16" x14ac:dyDescent="0.3">
      <c r="B27" s="67" t="str">
        <f>VLOOKUP(C27,PRP!$A$2:$B$241,2,0)</f>
        <v>PRP-000346</v>
      </c>
      <c r="C27" s="68" t="s">
        <v>3428</v>
      </c>
      <c r="D27" s="68" t="str">
        <f>VLOOKUP(C27,PRP!$A$2:$C$241,3,0)</f>
        <v xml:space="preserve">3318 AZ </v>
      </c>
      <c r="E27" s="68" t="s">
        <v>70</v>
      </c>
      <c r="F27" s="67" t="s">
        <v>118</v>
      </c>
      <c r="G27" s="68">
        <v>2</v>
      </c>
      <c r="H27" s="68" t="s">
        <v>81</v>
      </c>
      <c r="I27" s="68" t="s">
        <v>88</v>
      </c>
      <c r="J27" s="67" t="s">
        <v>119</v>
      </c>
      <c r="K27" s="68"/>
      <c r="L27" s="68"/>
      <c r="M27" s="68"/>
      <c r="N27" s="67"/>
      <c r="O27" s="98">
        <v>0</v>
      </c>
    </row>
    <row r="28" spans="2:16" x14ac:dyDescent="0.3">
      <c r="B28" s="65" t="str">
        <f>VLOOKUP(C28,PRP!$A$2:$B$241,2,0)</f>
        <v>PRP-000346</v>
      </c>
      <c r="C28" s="66" t="s">
        <v>3428</v>
      </c>
      <c r="D28" s="66" t="str">
        <f>VLOOKUP(C28,PRP!$A$2:$C$241,3,0)</f>
        <v xml:space="preserve">3318 AZ </v>
      </c>
      <c r="E28" s="66" t="s">
        <v>70</v>
      </c>
      <c r="F28" s="65" t="s">
        <v>120</v>
      </c>
      <c r="G28" s="66">
        <v>1</v>
      </c>
      <c r="H28" s="66" t="s">
        <v>81</v>
      </c>
      <c r="I28" s="66" t="s">
        <v>99</v>
      </c>
      <c r="J28" s="65" t="s">
        <v>100</v>
      </c>
      <c r="K28" s="66" t="s">
        <v>101</v>
      </c>
      <c r="L28" s="66"/>
      <c r="M28" s="66"/>
      <c r="N28" s="65"/>
      <c r="O28" s="98">
        <v>0</v>
      </c>
    </row>
    <row r="29" spans="2:16" x14ac:dyDescent="0.3">
      <c r="B29" s="67" t="str">
        <f>VLOOKUP(C29,PRP!$A$2:$B$241,2,0)</f>
        <v>PRP-000346</v>
      </c>
      <c r="C29" s="68" t="s">
        <v>3428</v>
      </c>
      <c r="D29" s="68" t="str">
        <f>VLOOKUP(C29,PRP!$A$2:$C$241,3,0)</f>
        <v xml:space="preserve">3318 AZ </v>
      </c>
      <c r="E29" s="68" t="s">
        <v>70</v>
      </c>
      <c r="F29" s="67" t="s">
        <v>121</v>
      </c>
      <c r="G29" s="68">
        <v>2</v>
      </c>
      <c r="H29" s="68" t="s">
        <v>81</v>
      </c>
      <c r="I29" s="68" t="s">
        <v>122</v>
      </c>
      <c r="J29" s="67" t="s">
        <v>123</v>
      </c>
      <c r="K29" s="68"/>
      <c r="L29" s="68"/>
      <c r="M29" s="68"/>
      <c r="N29" s="67"/>
      <c r="O29" s="98">
        <v>0</v>
      </c>
    </row>
    <row r="30" spans="2:16" x14ac:dyDescent="0.3">
      <c r="B30" s="65" t="str">
        <f>VLOOKUP(C30,PRP!$A$2:$B$241,2,0)</f>
        <v>PRP-000346</v>
      </c>
      <c r="C30" s="66" t="s">
        <v>3428</v>
      </c>
      <c r="D30" s="66" t="str">
        <f>VLOOKUP(C30,PRP!$A$2:$C$241,3,0)</f>
        <v xml:space="preserve">3318 AZ </v>
      </c>
      <c r="E30" s="66" t="s">
        <v>70</v>
      </c>
      <c r="F30" s="65" t="s">
        <v>124</v>
      </c>
      <c r="G30" s="66">
        <v>4</v>
      </c>
      <c r="H30" s="66" t="s">
        <v>81</v>
      </c>
      <c r="I30" s="66"/>
      <c r="J30" s="65"/>
      <c r="K30" s="66"/>
      <c r="L30" s="66"/>
      <c r="M30" s="66"/>
      <c r="N30" s="65"/>
      <c r="O30" s="98">
        <v>0</v>
      </c>
    </row>
    <row r="31" spans="2:16" x14ac:dyDescent="0.3">
      <c r="B31" s="67" t="str">
        <f>VLOOKUP(C31,PRP!$A$2:$B$241,2,0)</f>
        <v>PRP-000346</v>
      </c>
      <c r="C31" s="68" t="s">
        <v>3428</v>
      </c>
      <c r="D31" s="68" t="str">
        <f>VLOOKUP(C31,PRP!$A$2:$C$241,3,0)</f>
        <v xml:space="preserve">3318 AZ </v>
      </c>
      <c r="E31" s="68" t="s">
        <v>70</v>
      </c>
      <c r="F31" s="67" t="s">
        <v>125</v>
      </c>
      <c r="G31" s="68">
        <v>1</v>
      </c>
      <c r="H31" s="68" t="s">
        <v>81</v>
      </c>
      <c r="I31" s="68" t="s">
        <v>126</v>
      </c>
      <c r="J31" s="67" t="s">
        <v>127</v>
      </c>
      <c r="K31" s="68"/>
      <c r="L31" s="68"/>
      <c r="M31" s="68"/>
      <c r="N31" s="67"/>
      <c r="O31" s="98">
        <v>0</v>
      </c>
    </row>
    <row r="32" spans="2:16" x14ac:dyDescent="0.3">
      <c r="B32" s="65" t="str">
        <f>VLOOKUP(C32,PRP!$A$2:$B$241,2,0)</f>
        <v>PRP-000346</v>
      </c>
      <c r="C32" s="66" t="s">
        <v>3428</v>
      </c>
      <c r="D32" s="66" t="str">
        <f>VLOOKUP(C32,PRP!$A$2:$C$241,3,0)</f>
        <v xml:space="preserve">3318 AZ </v>
      </c>
      <c r="E32" s="66" t="s">
        <v>70</v>
      </c>
      <c r="F32" s="65" t="s">
        <v>128</v>
      </c>
      <c r="G32" s="66">
        <v>1</v>
      </c>
      <c r="H32" s="66" t="s">
        <v>81</v>
      </c>
      <c r="I32" s="66" t="s">
        <v>129</v>
      </c>
      <c r="J32" s="65"/>
      <c r="K32" s="66"/>
      <c r="L32" s="66"/>
      <c r="M32" s="66"/>
      <c r="N32" s="65"/>
      <c r="O32" s="98">
        <v>0</v>
      </c>
    </row>
    <row r="33" spans="2:16" x14ac:dyDescent="0.3">
      <c r="B33" s="67" t="str">
        <f>VLOOKUP(C33,PRP!$A$2:$B$241,2,0)</f>
        <v>PRP-000346</v>
      </c>
      <c r="C33" s="68" t="s">
        <v>3428</v>
      </c>
      <c r="D33" s="68" t="str">
        <f>VLOOKUP(C33,PRP!$A$2:$C$241,3,0)</f>
        <v xml:space="preserve">3318 AZ </v>
      </c>
      <c r="E33" s="68" t="s">
        <v>70</v>
      </c>
      <c r="F33" s="67" t="s">
        <v>128</v>
      </c>
      <c r="G33" s="68">
        <v>3</v>
      </c>
      <c r="H33" s="68" t="s">
        <v>81</v>
      </c>
      <c r="I33" s="68" t="s">
        <v>129</v>
      </c>
      <c r="J33" s="67"/>
      <c r="K33" s="68"/>
      <c r="L33" s="68"/>
      <c r="M33" s="68"/>
      <c r="N33" s="67"/>
      <c r="O33" s="98">
        <v>0</v>
      </c>
    </row>
    <row r="34" spans="2:16" x14ac:dyDescent="0.3">
      <c r="B34" s="65" t="str">
        <f>VLOOKUP(C34,PRP!$A$2:$B$241,2,0)</f>
        <v>PRP-000346</v>
      </c>
      <c r="C34" s="66" t="s">
        <v>3428</v>
      </c>
      <c r="D34" s="66" t="str">
        <f>VLOOKUP(C34,PRP!$A$2:$C$241,3,0)</f>
        <v xml:space="preserve">3318 AZ </v>
      </c>
      <c r="E34" s="66" t="s">
        <v>70</v>
      </c>
      <c r="F34" s="65" t="s">
        <v>130</v>
      </c>
      <c r="G34" s="66">
        <v>1</v>
      </c>
      <c r="H34" s="66" t="s">
        <v>81</v>
      </c>
      <c r="I34" s="66" t="s">
        <v>131</v>
      </c>
      <c r="J34" s="65"/>
      <c r="K34" s="66"/>
      <c r="L34" s="66" t="s">
        <v>133</v>
      </c>
      <c r="M34" s="66"/>
      <c r="N34" s="65" t="s">
        <v>133</v>
      </c>
      <c r="O34" s="98">
        <v>0</v>
      </c>
    </row>
    <row r="35" spans="2:16" x14ac:dyDescent="0.3">
      <c r="B35" s="73"/>
      <c r="C35" s="73" t="s">
        <v>3428</v>
      </c>
      <c r="D35" s="73"/>
      <c r="E35" s="73"/>
      <c r="F35" s="74"/>
      <c r="G35" s="75"/>
      <c r="H35" s="74"/>
      <c r="I35" s="74"/>
      <c r="J35" s="74"/>
      <c r="K35" s="74"/>
      <c r="L35" s="74"/>
      <c r="M35" s="74"/>
      <c r="N35" s="74"/>
      <c r="O35" s="99" t="s">
        <v>1999</v>
      </c>
      <c r="P35" s="76">
        <f>SUM(O26:O34)</f>
        <v>0</v>
      </c>
    </row>
    <row r="36" spans="2:16" x14ac:dyDescent="0.3">
      <c r="B36" s="65" t="str">
        <f>VLOOKUP(C36,PRP!$A$2:$B$241,2,0)</f>
        <v>PRP-000348</v>
      </c>
      <c r="C36" s="66" t="s">
        <v>1012</v>
      </c>
      <c r="D36" s="66" t="str">
        <f>VLOOKUP(C36,PRP!$A$2:$C$241,3,0)</f>
        <v xml:space="preserve">3328 GD </v>
      </c>
      <c r="E36" s="66" t="s">
        <v>70</v>
      </c>
      <c r="F36" s="65" t="s">
        <v>136</v>
      </c>
      <c r="G36" s="66">
        <v>1</v>
      </c>
      <c r="H36" s="66" t="s">
        <v>81</v>
      </c>
      <c r="I36" s="66" t="s">
        <v>145</v>
      </c>
      <c r="J36" s="65" t="s">
        <v>1013</v>
      </c>
      <c r="K36" s="66"/>
      <c r="L36" s="66" t="s">
        <v>139</v>
      </c>
      <c r="M36" s="66"/>
      <c r="N36" s="65"/>
      <c r="O36" s="98">
        <v>0</v>
      </c>
    </row>
    <row r="37" spans="2:16" x14ac:dyDescent="0.3">
      <c r="B37" s="67" t="str">
        <f>VLOOKUP(C37,PRP!$A$2:$B$241,2,0)</f>
        <v>PRP-000348</v>
      </c>
      <c r="C37" s="68" t="s">
        <v>1012</v>
      </c>
      <c r="D37" s="68" t="str">
        <f>VLOOKUP(C37,PRP!$A$2:$C$241,3,0)</f>
        <v xml:space="preserve">3328 GD </v>
      </c>
      <c r="E37" s="68" t="s">
        <v>70</v>
      </c>
      <c r="F37" s="67" t="s">
        <v>486</v>
      </c>
      <c r="G37" s="68">
        <v>1</v>
      </c>
      <c r="H37" s="68" t="s">
        <v>81</v>
      </c>
      <c r="I37" s="68" t="s">
        <v>305</v>
      </c>
      <c r="J37" s="67" t="s">
        <v>1014</v>
      </c>
      <c r="K37" s="68"/>
      <c r="L37" s="68"/>
      <c r="M37" s="68"/>
      <c r="N37" s="67"/>
      <c r="O37" s="98">
        <v>0</v>
      </c>
    </row>
    <row r="38" spans="2:16" x14ac:dyDescent="0.3">
      <c r="B38" s="65" t="str">
        <f>VLOOKUP(C38,PRP!$A$2:$B$241,2,0)</f>
        <v>PRP-000348</v>
      </c>
      <c r="C38" s="66" t="s">
        <v>1012</v>
      </c>
      <c r="D38" s="66" t="str">
        <f>VLOOKUP(C38,PRP!$A$2:$C$241,3,0)</f>
        <v xml:space="preserve">3328 GD </v>
      </c>
      <c r="E38" s="66" t="s">
        <v>70</v>
      </c>
      <c r="F38" s="65" t="s">
        <v>556</v>
      </c>
      <c r="G38" s="66">
        <v>1</v>
      </c>
      <c r="H38" s="66" t="s">
        <v>81</v>
      </c>
      <c r="I38" s="66" t="s">
        <v>488</v>
      </c>
      <c r="J38" s="65" t="s">
        <v>1015</v>
      </c>
      <c r="K38" s="66" t="s">
        <v>1016</v>
      </c>
      <c r="L38" s="66" t="s">
        <v>139</v>
      </c>
      <c r="M38" s="66"/>
      <c r="N38" s="65"/>
      <c r="O38" s="98">
        <v>0</v>
      </c>
    </row>
    <row r="39" spans="2:16" x14ac:dyDescent="0.3">
      <c r="B39" s="67" t="str">
        <f>VLOOKUP(C39,PRP!$A$2:$B$241,2,0)</f>
        <v>PRP-000348</v>
      </c>
      <c r="C39" s="68" t="s">
        <v>1012</v>
      </c>
      <c r="D39" s="68" t="str">
        <f>VLOOKUP(C39,PRP!$A$2:$C$241,3,0)</f>
        <v xml:space="preserve">3328 GD </v>
      </c>
      <c r="E39" s="68" t="s">
        <v>70</v>
      </c>
      <c r="F39" s="67" t="s">
        <v>165</v>
      </c>
      <c r="G39" s="68">
        <v>1</v>
      </c>
      <c r="H39" s="68" t="s">
        <v>81</v>
      </c>
      <c r="I39" s="68" t="s">
        <v>1017</v>
      </c>
      <c r="J39" s="67" t="s">
        <v>1018</v>
      </c>
      <c r="K39" s="68"/>
      <c r="L39" s="68"/>
      <c r="M39" s="68"/>
      <c r="N39" s="67"/>
      <c r="O39" s="98">
        <v>0</v>
      </c>
    </row>
    <row r="40" spans="2:16" x14ac:dyDescent="0.3">
      <c r="B40" s="65" t="str">
        <f>VLOOKUP(C40,PRP!$A$2:$B$241,2,0)</f>
        <v>PRP-000348</v>
      </c>
      <c r="C40" s="66" t="s">
        <v>1012</v>
      </c>
      <c r="D40" s="66" t="str">
        <f>VLOOKUP(C40,PRP!$A$2:$C$241,3,0)</f>
        <v xml:space="preserve">3328 GD </v>
      </c>
      <c r="E40" s="66" t="s">
        <v>70</v>
      </c>
      <c r="F40" s="65" t="s">
        <v>341</v>
      </c>
      <c r="G40" s="66">
        <v>1</v>
      </c>
      <c r="H40" s="66" t="s">
        <v>81</v>
      </c>
      <c r="I40" s="66" t="s">
        <v>305</v>
      </c>
      <c r="J40" s="65" t="s">
        <v>1019</v>
      </c>
      <c r="K40" s="66"/>
      <c r="L40" s="66"/>
      <c r="M40" s="66"/>
      <c r="N40" s="65"/>
      <c r="O40" s="98">
        <v>0</v>
      </c>
    </row>
    <row r="41" spans="2:16" x14ac:dyDescent="0.3">
      <c r="B41" s="67" t="str">
        <f>VLOOKUP(C41,PRP!$A$2:$B$241,2,0)</f>
        <v>PRP-000348</v>
      </c>
      <c r="C41" s="68" t="s">
        <v>1012</v>
      </c>
      <c r="D41" s="68" t="str">
        <f>VLOOKUP(C41,PRP!$A$2:$C$241,3,0)</f>
        <v xml:space="preserve">3328 GD </v>
      </c>
      <c r="E41" s="68" t="s">
        <v>70</v>
      </c>
      <c r="F41" s="67" t="s">
        <v>341</v>
      </c>
      <c r="G41" s="68">
        <v>1</v>
      </c>
      <c r="H41" s="68" t="s">
        <v>81</v>
      </c>
      <c r="I41" s="68" t="s">
        <v>305</v>
      </c>
      <c r="J41" s="67" t="s">
        <v>1020</v>
      </c>
      <c r="K41" s="68"/>
      <c r="L41" s="68"/>
      <c r="M41" s="68"/>
      <c r="N41" s="67"/>
      <c r="O41" s="98">
        <v>0</v>
      </c>
    </row>
    <row r="42" spans="2:16" x14ac:dyDescent="0.3">
      <c r="B42" s="65" t="str">
        <f>VLOOKUP(C42,PRP!$A$2:$B$241,2,0)</f>
        <v>PRP-000348</v>
      </c>
      <c r="C42" s="66" t="s">
        <v>1012</v>
      </c>
      <c r="D42" s="66" t="str">
        <f>VLOOKUP(C42,PRP!$A$2:$C$241,3,0)</f>
        <v xml:space="preserve">3328 GD </v>
      </c>
      <c r="E42" s="66" t="s">
        <v>70</v>
      </c>
      <c r="F42" s="65" t="s">
        <v>304</v>
      </c>
      <c r="G42" s="66">
        <v>1</v>
      </c>
      <c r="H42" s="66" t="s">
        <v>81</v>
      </c>
      <c r="I42" s="66" t="s">
        <v>305</v>
      </c>
      <c r="J42" s="65" t="s">
        <v>1021</v>
      </c>
      <c r="K42" s="66"/>
      <c r="L42" s="66"/>
      <c r="M42" s="66"/>
      <c r="N42" s="65"/>
      <c r="O42" s="98">
        <v>0</v>
      </c>
    </row>
    <row r="43" spans="2:16" x14ac:dyDescent="0.3">
      <c r="B43" s="67" t="str">
        <f>VLOOKUP(C43,PRP!$A$2:$B$241,2,0)</f>
        <v>PRP-000348</v>
      </c>
      <c r="C43" s="68" t="s">
        <v>1012</v>
      </c>
      <c r="D43" s="68" t="str">
        <f>VLOOKUP(C43,PRP!$A$2:$C$241,3,0)</f>
        <v xml:space="preserve">3328 GD </v>
      </c>
      <c r="E43" s="68" t="s">
        <v>70</v>
      </c>
      <c r="F43" s="67" t="s">
        <v>438</v>
      </c>
      <c r="G43" s="68">
        <v>1</v>
      </c>
      <c r="H43" s="68" t="s">
        <v>81</v>
      </c>
      <c r="I43" s="68"/>
      <c r="J43" s="67"/>
      <c r="K43" s="68"/>
      <c r="L43" s="68"/>
      <c r="M43" s="68"/>
      <c r="N43" s="67"/>
      <c r="O43" s="98">
        <v>0</v>
      </c>
    </row>
    <row r="44" spans="2:16" x14ac:dyDescent="0.3">
      <c r="B44" s="65" t="str">
        <f>VLOOKUP(C44,PRP!$A$2:$B$241,2,0)</f>
        <v>PRP-000348</v>
      </c>
      <c r="C44" s="66" t="s">
        <v>1012</v>
      </c>
      <c r="D44" s="66" t="str">
        <f>VLOOKUP(C44,PRP!$A$2:$C$241,3,0)</f>
        <v xml:space="preserve">3328 GD </v>
      </c>
      <c r="E44" s="66" t="s">
        <v>70</v>
      </c>
      <c r="F44" s="65" t="s">
        <v>310</v>
      </c>
      <c r="G44" s="66">
        <v>1</v>
      </c>
      <c r="H44" s="66" t="s">
        <v>81</v>
      </c>
      <c r="I44" s="66"/>
      <c r="J44" s="65"/>
      <c r="K44" s="66"/>
      <c r="L44" s="66"/>
      <c r="M44" s="66"/>
      <c r="N44" s="65"/>
      <c r="O44" s="98">
        <v>0</v>
      </c>
    </row>
    <row r="45" spans="2:16" x14ac:dyDescent="0.3">
      <c r="B45" s="73"/>
      <c r="C45" s="73" t="s">
        <v>3428</v>
      </c>
      <c r="D45" s="73"/>
      <c r="E45" s="73"/>
      <c r="F45" s="74"/>
      <c r="G45" s="75"/>
      <c r="H45" s="74"/>
      <c r="I45" s="74"/>
      <c r="J45" s="74"/>
      <c r="K45" s="74"/>
      <c r="L45" s="74"/>
      <c r="M45" s="74"/>
      <c r="N45" s="74"/>
      <c r="O45" s="99" t="s">
        <v>1999</v>
      </c>
      <c r="P45" s="76">
        <f>SUM(O36:O44)</f>
        <v>0</v>
      </c>
    </row>
    <row r="46" spans="2:16" x14ac:dyDescent="0.3">
      <c r="B46" s="65" t="str">
        <f>VLOOKUP(C46,PRP!$A$2:$B$241,2,0)</f>
        <v>PRP-000887</v>
      </c>
      <c r="C46" s="66" t="s">
        <v>134</v>
      </c>
      <c r="D46" s="66" t="str">
        <f>VLOOKUP(C46,PRP!$A$2:$C$241,3,0)</f>
        <v xml:space="preserve">3313 LP </v>
      </c>
      <c r="E46" s="66" t="s">
        <v>70</v>
      </c>
      <c r="F46" s="65" t="s">
        <v>135</v>
      </c>
      <c r="G46" s="66">
        <v>1</v>
      </c>
      <c r="H46" s="66" t="s">
        <v>81</v>
      </c>
      <c r="I46" s="66"/>
      <c r="J46" s="65"/>
      <c r="K46" s="66"/>
      <c r="L46" s="66"/>
      <c r="M46" s="66"/>
      <c r="N46" s="65"/>
      <c r="O46" s="98">
        <v>0</v>
      </c>
    </row>
    <row r="47" spans="2:16" x14ac:dyDescent="0.3">
      <c r="B47" s="67" t="str">
        <f>VLOOKUP(C47,PRP!$A$2:$B$241,2,0)</f>
        <v>PRP-000887</v>
      </c>
      <c r="C47" s="68" t="s">
        <v>134</v>
      </c>
      <c r="D47" s="68" t="str">
        <f>VLOOKUP(C47,PRP!$A$2:$C$241,3,0)</f>
        <v xml:space="preserve">3313 LP </v>
      </c>
      <c r="E47" s="68" t="s">
        <v>70</v>
      </c>
      <c r="F47" s="67" t="s">
        <v>136</v>
      </c>
      <c r="G47" s="68">
        <v>1</v>
      </c>
      <c r="H47" s="68" t="s">
        <v>81</v>
      </c>
      <c r="I47" s="68"/>
      <c r="J47" s="67" t="s">
        <v>137</v>
      </c>
      <c r="K47" s="68" t="s">
        <v>138</v>
      </c>
      <c r="L47" s="68" t="s">
        <v>139</v>
      </c>
      <c r="M47" s="68">
        <v>2012</v>
      </c>
      <c r="N47" s="67"/>
      <c r="O47" s="98">
        <v>0</v>
      </c>
    </row>
    <row r="48" spans="2:16" x14ac:dyDescent="0.3">
      <c r="B48" s="65" t="str">
        <f>VLOOKUP(C48,PRP!$A$2:$B$241,2,0)</f>
        <v>PRP-000887</v>
      </c>
      <c r="C48" s="66" t="s">
        <v>134</v>
      </c>
      <c r="D48" s="66" t="str">
        <f>VLOOKUP(C48,PRP!$A$2:$C$241,3,0)</f>
        <v xml:space="preserve">3313 LP </v>
      </c>
      <c r="E48" s="66" t="s">
        <v>70</v>
      </c>
      <c r="F48" s="65" t="s">
        <v>140</v>
      </c>
      <c r="G48" s="66">
        <v>1</v>
      </c>
      <c r="H48" s="66" t="s">
        <v>81</v>
      </c>
      <c r="I48" s="66"/>
      <c r="J48" s="65"/>
      <c r="K48" s="66"/>
      <c r="L48" s="66"/>
      <c r="M48" s="66"/>
      <c r="N48" s="65"/>
      <c r="O48" s="98">
        <v>0</v>
      </c>
    </row>
    <row r="49" spans="2:16" x14ac:dyDescent="0.3">
      <c r="B49" s="67" t="str">
        <f>VLOOKUP(C49,PRP!$A$2:$B$241,2,0)</f>
        <v>PRP-000887</v>
      </c>
      <c r="C49" s="68" t="s">
        <v>134</v>
      </c>
      <c r="D49" s="68" t="str">
        <f>VLOOKUP(C49,PRP!$A$2:$C$241,3,0)</f>
        <v xml:space="preserve">3313 LP </v>
      </c>
      <c r="E49" s="68" t="s">
        <v>70</v>
      </c>
      <c r="F49" s="67" t="s">
        <v>141</v>
      </c>
      <c r="G49" s="68">
        <v>1</v>
      </c>
      <c r="H49" s="68" t="s">
        <v>81</v>
      </c>
      <c r="I49" s="68"/>
      <c r="J49" s="67"/>
      <c r="K49" s="68"/>
      <c r="L49" s="68"/>
      <c r="M49" s="68"/>
      <c r="N49" s="67"/>
      <c r="O49" s="98">
        <v>0</v>
      </c>
    </row>
    <row r="50" spans="2:16" x14ac:dyDescent="0.3">
      <c r="B50" s="73"/>
      <c r="C50" s="73" t="s">
        <v>134</v>
      </c>
      <c r="D50" s="73"/>
      <c r="E50" s="73"/>
      <c r="F50" s="74"/>
      <c r="G50" s="75"/>
      <c r="H50" s="74"/>
      <c r="I50" s="74"/>
      <c r="J50" s="74"/>
      <c r="K50" s="74"/>
      <c r="L50" s="74"/>
      <c r="M50" s="74"/>
      <c r="N50" s="74"/>
      <c r="O50" s="99" t="s">
        <v>1999</v>
      </c>
      <c r="P50" s="76">
        <f>SUM(O46:O49)</f>
        <v>0</v>
      </c>
    </row>
    <row r="51" spans="2:16" x14ac:dyDescent="0.3">
      <c r="B51" s="65" t="str">
        <f>VLOOKUP(C51,PRP!$A$2:$B$241,2,0)</f>
        <v>PRP-000385</v>
      </c>
      <c r="C51" s="66" t="s">
        <v>142</v>
      </c>
      <c r="D51" s="66" t="str">
        <f>VLOOKUP(C51,PRP!$A$2:$C$241,3,0)</f>
        <v xml:space="preserve">3313 LP </v>
      </c>
      <c r="E51" s="66" t="s">
        <v>70</v>
      </c>
      <c r="F51" s="65" t="s">
        <v>143</v>
      </c>
      <c r="G51" s="66">
        <v>1</v>
      </c>
      <c r="H51" s="66" t="s">
        <v>81</v>
      </c>
      <c r="I51" s="66"/>
      <c r="J51" s="65"/>
      <c r="K51" s="66"/>
      <c r="L51" s="66"/>
      <c r="M51" s="66"/>
      <c r="N51" s="65"/>
      <c r="O51" s="98">
        <v>0</v>
      </c>
    </row>
    <row r="52" spans="2:16" x14ac:dyDescent="0.3">
      <c r="B52" s="73"/>
      <c r="C52" s="73" t="s">
        <v>142</v>
      </c>
      <c r="D52" s="73"/>
      <c r="E52" s="73"/>
      <c r="F52" s="74"/>
      <c r="G52" s="75"/>
      <c r="H52" s="74"/>
      <c r="I52" s="74"/>
      <c r="J52" s="74"/>
      <c r="K52" s="74"/>
      <c r="L52" s="74"/>
      <c r="M52" s="74"/>
      <c r="N52" s="74"/>
      <c r="O52" s="99" t="s">
        <v>1999</v>
      </c>
      <c r="P52" s="76">
        <f>O51</f>
        <v>0</v>
      </c>
    </row>
    <row r="53" spans="2:16" x14ac:dyDescent="0.3">
      <c r="B53" s="65" t="str">
        <f>VLOOKUP(C53,PRP!$A$2:$B$241,2,0)</f>
        <v>PRP-000361</v>
      </c>
      <c r="C53" s="66" t="s">
        <v>3400</v>
      </c>
      <c r="D53" s="66" t="str">
        <f>VLOOKUP(C53,PRP!$A$2:$C$241,3,0)</f>
        <v xml:space="preserve">3313 LP </v>
      </c>
      <c r="E53" s="66" t="s">
        <v>70</v>
      </c>
      <c r="F53" s="65" t="s">
        <v>4111</v>
      </c>
      <c r="G53" s="66">
        <v>1</v>
      </c>
      <c r="H53" s="66" t="s">
        <v>81</v>
      </c>
      <c r="I53" s="66" t="s">
        <v>145</v>
      </c>
      <c r="J53" s="65" t="s">
        <v>146</v>
      </c>
      <c r="K53" s="66"/>
      <c r="L53" s="66" t="s">
        <v>147</v>
      </c>
      <c r="M53" s="66"/>
      <c r="N53" s="65"/>
      <c r="O53" s="98">
        <v>0</v>
      </c>
    </row>
    <row r="54" spans="2:16" x14ac:dyDescent="0.3">
      <c r="B54" s="67" t="str">
        <f>VLOOKUP(C54,PRP!$A$2:$B$241,2,0)</f>
        <v>PRP-000361</v>
      </c>
      <c r="C54" s="68" t="s">
        <v>3400</v>
      </c>
      <c r="D54" s="68" t="str">
        <f>VLOOKUP(C54,PRP!$A$2:$C$241,3,0)</f>
        <v xml:space="preserve">3313 LP </v>
      </c>
      <c r="E54" s="68" t="s">
        <v>70</v>
      </c>
      <c r="F54" s="67" t="s">
        <v>4111</v>
      </c>
      <c r="G54" s="68">
        <v>1</v>
      </c>
      <c r="H54" s="68" t="s">
        <v>81</v>
      </c>
      <c r="I54" s="68" t="s">
        <v>145</v>
      </c>
      <c r="J54" s="67" t="s">
        <v>148</v>
      </c>
      <c r="K54" s="68"/>
      <c r="L54" s="68" t="s">
        <v>147</v>
      </c>
      <c r="M54" s="68"/>
      <c r="N54" s="67"/>
      <c r="O54" s="98">
        <v>0</v>
      </c>
    </row>
    <row r="55" spans="2:16" x14ac:dyDescent="0.3">
      <c r="B55" s="65" t="str">
        <f>VLOOKUP(C55,PRP!$A$2:$B$241,2,0)</f>
        <v>PRP-000361</v>
      </c>
      <c r="C55" s="66" t="s">
        <v>3400</v>
      </c>
      <c r="D55" s="66" t="str">
        <f>VLOOKUP(C55,PRP!$A$2:$C$241,3,0)</f>
        <v xml:space="preserve">3313 LP </v>
      </c>
      <c r="E55" s="66" t="s">
        <v>70</v>
      </c>
      <c r="F55" s="65" t="s">
        <v>4111</v>
      </c>
      <c r="G55" s="66">
        <v>1</v>
      </c>
      <c r="H55" s="66" t="s">
        <v>81</v>
      </c>
      <c r="I55" s="66"/>
      <c r="J55" s="65" t="s">
        <v>149</v>
      </c>
      <c r="K55" s="66"/>
      <c r="L55" s="66" t="s">
        <v>147</v>
      </c>
      <c r="M55" s="66"/>
      <c r="N55" s="65"/>
      <c r="O55" s="98">
        <v>0</v>
      </c>
    </row>
    <row r="56" spans="2:16" x14ac:dyDescent="0.3">
      <c r="B56" s="67" t="str">
        <f>VLOOKUP(C56,PRP!$A$2:$B$241,2,0)</f>
        <v>PRP-000361</v>
      </c>
      <c r="C56" s="68" t="s">
        <v>3400</v>
      </c>
      <c r="D56" s="68" t="str">
        <f>VLOOKUP(C56,PRP!$A$2:$C$241,3,0)</f>
        <v xml:space="preserve">3313 LP </v>
      </c>
      <c r="E56" s="68" t="s">
        <v>70</v>
      </c>
      <c r="F56" s="67" t="s">
        <v>150</v>
      </c>
      <c r="G56" s="68">
        <v>1</v>
      </c>
      <c r="H56" s="68" t="s">
        <v>151</v>
      </c>
      <c r="I56" s="68"/>
      <c r="J56" s="67"/>
      <c r="K56" s="68"/>
      <c r="L56" s="68"/>
      <c r="M56" s="68"/>
      <c r="N56" s="67"/>
      <c r="O56" s="98">
        <v>0</v>
      </c>
    </row>
    <row r="57" spans="2:16" x14ac:dyDescent="0.3">
      <c r="B57" s="65" t="str">
        <f>VLOOKUP(C57,PRP!$A$2:$B$241,2,0)</f>
        <v>PRP-000361</v>
      </c>
      <c r="C57" s="66" t="s">
        <v>3400</v>
      </c>
      <c r="D57" s="66" t="str">
        <f>VLOOKUP(C57,PRP!$A$2:$C$241,3,0)</f>
        <v xml:space="preserve">3313 LP </v>
      </c>
      <c r="E57" s="66" t="s">
        <v>70</v>
      </c>
      <c r="F57" s="65" t="s">
        <v>152</v>
      </c>
      <c r="G57" s="66">
        <v>2</v>
      </c>
      <c r="H57" s="66" t="s">
        <v>81</v>
      </c>
      <c r="I57" s="66"/>
      <c r="J57" s="65"/>
      <c r="K57" s="66"/>
      <c r="L57" s="66"/>
      <c r="M57" s="66"/>
      <c r="N57" s="65"/>
      <c r="O57" s="98">
        <v>0</v>
      </c>
    </row>
    <row r="58" spans="2:16" x14ac:dyDescent="0.3">
      <c r="B58" s="67" t="str">
        <f>VLOOKUP(C58,PRP!$A$2:$B$241,2,0)</f>
        <v>PRP-000361</v>
      </c>
      <c r="C58" s="68" t="s">
        <v>3400</v>
      </c>
      <c r="D58" s="68" t="str">
        <f>VLOOKUP(C58,PRP!$A$2:$C$241,3,0)</f>
        <v xml:space="preserve">3313 LP </v>
      </c>
      <c r="E58" s="68" t="s">
        <v>70</v>
      </c>
      <c r="F58" s="67" t="s">
        <v>153</v>
      </c>
      <c r="G58" s="68">
        <v>1</v>
      </c>
      <c r="H58" s="68" t="s">
        <v>81</v>
      </c>
      <c r="I58" s="68"/>
      <c r="J58" s="67"/>
      <c r="K58" s="68"/>
      <c r="L58" s="68"/>
      <c r="M58" s="68"/>
      <c r="N58" s="67"/>
      <c r="O58" s="98">
        <v>0</v>
      </c>
    </row>
    <row r="59" spans="2:16" x14ac:dyDescent="0.3">
      <c r="B59" s="65" t="str">
        <f>VLOOKUP(C59,PRP!$A$2:$B$241,2,0)</f>
        <v>PRP-000361</v>
      </c>
      <c r="C59" s="66" t="s">
        <v>3400</v>
      </c>
      <c r="D59" s="66" t="str">
        <f>VLOOKUP(C59,PRP!$A$2:$C$241,3,0)</f>
        <v xml:space="preserve">3313 LP </v>
      </c>
      <c r="E59" s="66" t="s">
        <v>70</v>
      </c>
      <c r="F59" s="65" t="s">
        <v>154</v>
      </c>
      <c r="G59" s="66">
        <v>1</v>
      </c>
      <c r="H59" s="66" t="s">
        <v>81</v>
      </c>
      <c r="I59" s="66" t="s">
        <v>155</v>
      </c>
      <c r="J59" s="65" t="s">
        <v>156</v>
      </c>
      <c r="K59" s="66" t="s">
        <v>157</v>
      </c>
      <c r="L59" s="66" t="s">
        <v>158</v>
      </c>
      <c r="M59" s="66">
        <v>2022</v>
      </c>
      <c r="N59" s="65"/>
      <c r="O59" s="98">
        <v>0</v>
      </c>
    </row>
    <row r="60" spans="2:16" x14ac:dyDescent="0.3">
      <c r="B60" s="67" t="str">
        <f>VLOOKUP(C60,PRP!$A$2:$B$241,2,0)</f>
        <v>PRP-000361</v>
      </c>
      <c r="C60" s="68" t="s">
        <v>3400</v>
      </c>
      <c r="D60" s="68" t="str">
        <f>VLOOKUP(C60,PRP!$A$2:$C$241,3,0)</f>
        <v xml:space="preserve">3313 LP </v>
      </c>
      <c r="E60" s="68" t="s">
        <v>70</v>
      </c>
      <c r="F60" s="67" t="s">
        <v>154</v>
      </c>
      <c r="G60" s="68">
        <v>1</v>
      </c>
      <c r="H60" s="68" t="s">
        <v>81</v>
      </c>
      <c r="I60" s="68" t="s">
        <v>155</v>
      </c>
      <c r="J60" s="67"/>
      <c r="K60" s="68" t="s">
        <v>159</v>
      </c>
      <c r="L60" s="68" t="s">
        <v>160</v>
      </c>
      <c r="M60" s="68">
        <v>2005</v>
      </c>
      <c r="N60" s="67"/>
      <c r="O60" s="98">
        <v>0</v>
      </c>
    </row>
    <row r="61" spans="2:16" x14ac:dyDescent="0.3">
      <c r="B61" s="65" t="str">
        <f>VLOOKUP(C61,PRP!$A$2:$B$241,2,0)</f>
        <v>PRP-000361</v>
      </c>
      <c r="C61" s="66" t="s">
        <v>3400</v>
      </c>
      <c r="D61" s="66" t="str">
        <f>VLOOKUP(C61,PRP!$A$2:$C$241,3,0)</f>
        <v xml:space="preserve">3313 LP </v>
      </c>
      <c r="E61" s="66" t="s">
        <v>70</v>
      </c>
      <c r="F61" s="65" t="s">
        <v>154</v>
      </c>
      <c r="G61" s="66">
        <v>1</v>
      </c>
      <c r="H61" s="66" t="s">
        <v>81</v>
      </c>
      <c r="I61" s="66" t="s">
        <v>155</v>
      </c>
      <c r="J61" s="65"/>
      <c r="K61" s="66" t="s">
        <v>161</v>
      </c>
      <c r="L61" s="66" t="s">
        <v>162</v>
      </c>
      <c r="M61" s="66">
        <v>2005</v>
      </c>
      <c r="N61" s="65"/>
      <c r="O61" s="98">
        <v>0</v>
      </c>
    </row>
    <row r="62" spans="2:16" x14ac:dyDescent="0.3">
      <c r="B62" s="67" t="str">
        <f>VLOOKUP(C62,PRP!$A$2:$B$241,2,0)</f>
        <v>PRP-000361</v>
      </c>
      <c r="C62" s="68" t="s">
        <v>3400</v>
      </c>
      <c r="D62" s="68" t="str">
        <f>VLOOKUP(C62,PRP!$A$2:$C$241,3,0)</f>
        <v xml:space="preserve">3313 LP </v>
      </c>
      <c r="E62" s="68" t="s">
        <v>70</v>
      </c>
      <c r="F62" s="67" t="s">
        <v>163</v>
      </c>
      <c r="G62" s="68">
        <v>1</v>
      </c>
      <c r="H62" s="68" t="s">
        <v>81</v>
      </c>
      <c r="I62" s="68" t="s">
        <v>155</v>
      </c>
      <c r="J62" s="67"/>
      <c r="K62" s="68"/>
      <c r="L62" s="68" t="s">
        <v>158</v>
      </c>
      <c r="M62" s="68">
        <v>2005</v>
      </c>
      <c r="N62" s="67"/>
      <c r="O62" s="98">
        <v>0</v>
      </c>
    </row>
    <row r="63" spans="2:16" x14ac:dyDescent="0.3">
      <c r="B63" s="65" t="str">
        <f>VLOOKUP(C63,PRP!$A$2:$B$241,2,0)</f>
        <v>PRP-000361</v>
      </c>
      <c r="C63" s="66" t="s">
        <v>3400</v>
      </c>
      <c r="D63" s="66" t="str">
        <f>VLOOKUP(C63,PRP!$A$2:$C$241,3,0)</f>
        <v xml:space="preserve">3313 LP </v>
      </c>
      <c r="E63" s="66" t="s">
        <v>70</v>
      </c>
      <c r="F63" s="65" t="s">
        <v>163</v>
      </c>
      <c r="G63" s="66">
        <v>1</v>
      </c>
      <c r="H63" s="66" t="s">
        <v>81</v>
      </c>
      <c r="I63" s="66" t="s">
        <v>155</v>
      </c>
      <c r="J63" s="65"/>
      <c r="K63" s="66"/>
      <c r="L63" s="66" t="s">
        <v>160</v>
      </c>
      <c r="M63" s="66">
        <v>2005</v>
      </c>
      <c r="N63" s="65"/>
      <c r="O63" s="98">
        <v>0</v>
      </c>
    </row>
    <row r="64" spans="2:16" x14ac:dyDescent="0.3">
      <c r="B64" s="67" t="str">
        <f>VLOOKUP(C64,PRP!$A$2:$B$241,2,0)</f>
        <v>PRP-000361</v>
      </c>
      <c r="C64" s="68" t="s">
        <v>3400</v>
      </c>
      <c r="D64" s="68" t="str">
        <f>VLOOKUP(C64,PRP!$A$2:$C$241,3,0)</f>
        <v xml:space="preserve">3313 LP </v>
      </c>
      <c r="E64" s="68" t="s">
        <v>70</v>
      </c>
      <c r="F64" s="67" t="s">
        <v>163</v>
      </c>
      <c r="G64" s="68">
        <v>1</v>
      </c>
      <c r="H64" s="68" t="s">
        <v>81</v>
      </c>
      <c r="I64" s="68" t="s">
        <v>155</v>
      </c>
      <c r="J64" s="67"/>
      <c r="K64" s="68"/>
      <c r="L64" s="68" t="s">
        <v>162</v>
      </c>
      <c r="M64" s="68">
        <v>2005</v>
      </c>
      <c r="N64" s="67"/>
      <c r="O64" s="98">
        <v>0</v>
      </c>
    </row>
    <row r="65" spans="2:16" x14ac:dyDescent="0.3">
      <c r="B65" s="65" t="str">
        <f>VLOOKUP(C65,PRP!$A$2:$B$241,2,0)</f>
        <v>PRP-000361</v>
      </c>
      <c r="C65" s="66" t="s">
        <v>3400</v>
      </c>
      <c r="D65" s="66" t="str">
        <f>VLOOKUP(C65,PRP!$A$2:$C$241,3,0)</f>
        <v xml:space="preserve">3313 LP </v>
      </c>
      <c r="E65" s="66" t="s">
        <v>70</v>
      </c>
      <c r="F65" s="65" t="s">
        <v>165</v>
      </c>
      <c r="G65" s="66">
        <v>2</v>
      </c>
      <c r="H65" s="66" t="s">
        <v>81</v>
      </c>
      <c r="I65" s="66"/>
      <c r="J65" s="65"/>
      <c r="K65" s="66"/>
      <c r="L65" s="66"/>
      <c r="M65" s="66"/>
      <c r="N65" s="65"/>
      <c r="O65" s="98">
        <v>0</v>
      </c>
    </row>
    <row r="66" spans="2:16" x14ac:dyDescent="0.3">
      <c r="B66" s="67" t="str">
        <f>VLOOKUP(C66,PRP!$A$2:$B$241,2,0)</f>
        <v>PRP-000361</v>
      </c>
      <c r="C66" s="68" t="s">
        <v>3400</v>
      </c>
      <c r="D66" s="68" t="str">
        <f>VLOOKUP(C66,PRP!$A$2:$C$241,3,0)</f>
        <v xml:space="preserve">3313 LP </v>
      </c>
      <c r="E66" s="68" t="s">
        <v>70</v>
      </c>
      <c r="F66" s="67" t="s">
        <v>167</v>
      </c>
      <c r="G66" s="68">
        <v>1</v>
      </c>
      <c r="H66" s="68" t="s">
        <v>81</v>
      </c>
      <c r="I66" s="68"/>
      <c r="J66" s="67"/>
      <c r="K66" s="68"/>
      <c r="L66" s="68"/>
      <c r="M66" s="68"/>
      <c r="N66" s="67"/>
      <c r="O66" s="98">
        <v>0</v>
      </c>
    </row>
    <row r="67" spans="2:16" x14ac:dyDescent="0.3">
      <c r="B67" s="65" t="str">
        <f>VLOOKUP(C67,PRP!$A$2:$B$241,2,0)</f>
        <v>PRP-000361</v>
      </c>
      <c r="C67" s="66" t="s">
        <v>3400</v>
      </c>
      <c r="D67" s="66" t="str">
        <f>VLOOKUP(C67,PRP!$A$2:$C$241,3,0)</f>
        <v xml:space="preserve">3313 LP </v>
      </c>
      <c r="E67" s="66" t="s">
        <v>70</v>
      </c>
      <c r="F67" s="65" t="s">
        <v>168</v>
      </c>
      <c r="G67" s="66">
        <v>1</v>
      </c>
      <c r="H67" s="66" t="s">
        <v>81</v>
      </c>
      <c r="I67" s="66"/>
      <c r="J67" s="65"/>
      <c r="K67" s="66"/>
      <c r="L67" s="66"/>
      <c r="M67" s="66"/>
      <c r="N67" s="65"/>
      <c r="O67" s="98">
        <v>0</v>
      </c>
    </row>
    <row r="68" spans="2:16" x14ac:dyDescent="0.3">
      <c r="B68" s="67" t="str">
        <f>VLOOKUP(C68,PRP!$A$2:$B$241,2,0)</f>
        <v>PRP-000361</v>
      </c>
      <c r="C68" s="68" t="s">
        <v>3400</v>
      </c>
      <c r="D68" s="68" t="str">
        <f>VLOOKUP(C68,PRP!$A$2:$C$241,3,0)</f>
        <v xml:space="preserve">3313 LP </v>
      </c>
      <c r="E68" s="68" t="s">
        <v>70</v>
      </c>
      <c r="F68" s="67" t="s">
        <v>168</v>
      </c>
      <c r="G68" s="68">
        <v>1</v>
      </c>
      <c r="H68" s="68" t="s">
        <v>81</v>
      </c>
      <c r="I68" s="68"/>
      <c r="J68" s="67"/>
      <c r="K68" s="68"/>
      <c r="L68" s="68"/>
      <c r="M68" s="68"/>
      <c r="N68" s="67"/>
      <c r="O68" s="98">
        <v>0</v>
      </c>
    </row>
    <row r="69" spans="2:16" x14ac:dyDescent="0.3">
      <c r="B69" s="65" t="str">
        <f>VLOOKUP(C69,PRP!$A$2:$B$241,2,0)</f>
        <v>PRP-000361</v>
      </c>
      <c r="C69" s="66" t="s">
        <v>3400</v>
      </c>
      <c r="D69" s="66" t="str">
        <f>VLOOKUP(C69,PRP!$A$2:$C$241,3,0)</f>
        <v xml:space="preserve">3313 LP </v>
      </c>
      <c r="E69" s="66" t="s">
        <v>70</v>
      </c>
      <c r="F69" s="65" t="s">
        <v>169</v>
      </c>
      <c r="G69" s="66">
        <v>2</v>
      </c>
      <c r="H69" s="66" t="s">
        <v>81</v>
      </c>
      <c r="I69" s="66"/>
      <c r="J69" s="65"/>
      <c r="K69" s="66"/>
      <c r="L69" s="66"/>
      <c r="M69" s="66"/>
      <c r="N69" s="65"/>
      <c r="O69" s="98">
        <v>0</v>
      </c>
    </row>
    <row r="70" spans="2:16" x14ac:dyDescent="0.3">
      <c r="B70" s="67" t="str">
        <f>VLOOKUP(C70,PRP!$A$2:$B$241,2,0)</f>
        <v>PRP-000361</v>
      </c>
      <c r="C70" s="68" t="s">
        <v>3400</v>
      </c>
      <c r="D70" s="68" t="str">
        <f>VLOOKUP(C70,PRP!$A$2:$C$241,3,0)</f>
        <v xml:space="preserve">3313 LP </v>
      </c>
      <c r="E70" s="68" t="s">
        <v>70</v>
      </c>
      <c r="F70" s="67" t="s">
        <v>171</v>
      </c>
      <c r="G70" s="68">
        <v>4</v>
      </c>
      <c r="H70" s="68" t="s">
        <v>81</v>
      </c>
      <c r="I70" s="68"/>
      <c r="J70" s="67"/>
      <c r="K70" s="68"/>
      <c r="L70" s="68"/>
      <c r="M70" s="68"/>
      <c r="N70" s="67"/>
      <c r="O70" s="98">
        <v>0</v>
      </c>
    </row>
    <row r="71" spans="2:16" x14ac:dyDescent="0.3">
      <c r="B71" s="65" t="str">
        <f>VLOOKUP(C71,PRP!$A$2:$B$241,2,0)</f>
        <v>PRP-000361</v>
      </c>
      <c r="C71" s="66" t="s">
        <v>3400</v>
      </c>
      <c r="D71" s="66" t="str">
        <f>VLOOKUP(C71,PRP!$A$2:$C$241,3,0)</f>
        <v xml:space="preserve">3313 LP </v>
      </c>
      <c r="E71" s="66" t="s">
        <v>70</v>
      </c>
      <c r="F71" s="65" t="s">
        <v>172</v>
      </c>
      <c r="G71" s="66">
        <v>1</v>
      </c>
      <c r="H71" s="66" t="s">
        <v>81</v>
      </c>
      <c r="I71" s="66"/>
      <c r="J71" s="65"/>
      <c r="K71" s="66"/>
      <c r="L71" s="66"/>
      <c r="M71" s="66"/>
      <c r="N71" s="65"/>
      <c r="O71" s="98">
        <v>0</v>
      </c>
    </row>
    <row r="72" spans="2:16" x14ac:dyDescent="0.3">
      <c r="B72" s="67" t="str">
        <f>VLOOKUP(C72,PRP!$A$2:$B$241,2,0)</f>
        <v>PRP-000361</v>
      </c>
      <c r="C72" s="68" t="s">
        <v>3400</v>
      </c>
      <c r="D72" s="68" t="str">
        <f>VLOOKUP(C72,PRP!$A$2:$C$241,3,0)</f>
        <v xml:space="preserve">3313 LP </v>
      </c>
      <c r="E72" s="68" t="s">
        <v>70</v>
      </c>
      <c r="F72" s="67" t="s">
        <v>173</v>
      </c>
      <c r="G72" s="68">
        <v>1</v>
      </c>
      <c r="H72" s="68" t="s">
        <v>81</v>
      </c>
      <c r="I72" s="68"/>
      <c r="J72" s="67"/>
      <c r="K72" s="68"/>
      <c r="L72" s="68"/>
      <c r="M72" s="68"/>
      <c r="N72" s="67"/>
      <c r="O72" s="98">
        <v>0</v>
      </c>
    </row>
    <row r="73" spans="2:16" x14ac:dyDescent="0.3">
      <c r="B73" s="73"/>
      <c r="C73" s="73" t="s">
        <v>144</v>
      </c>
      <c r="D73" s="73"/>
      <c r="E73" s="73"/>
      <c r="F73" s="74"/>
      <c r="G73" s="75"/>
      <c r="H73" s="74"/>
      <c r="I73" s="74"/>
      <c r="J73" s="74"/>
      <c r="K73" s="74"/>
      <c r="L73" s="74"/>
      <c r="M73" s="74"/>
      <c r="N73" s="74"/>
      <c r="O73" s="99" t="s">
        <v>1999</v>
      </c>
      <c r="P73" s="76">
        <f>SUM(O53:O72)</f>
        <v>0</v>
      </c>
    </row>
    <row r="74" spans="2:16" x14ac:dyDescent="0.3">
      <c r="B74" s="65" t="str">
        <f>VLOOKUP(C74,PRP!$A$2:$B$241,2,0)</f>
        <v>PRP-000890</v>
      </c>
      <c r="C74" s="66" t="s">
        <v>175</v>
      </c>
      <c r="D74" s="66" t="str">
        <f>VLOOKUP(C74,PRP!$A$2:$C$241,3,0)</f>
        <v xml:space="preserve">3313 LP </v>
      </c>
      <c r="E74" s="66" t="s">
        <v>70</v>
      </c>
      <c r="F74" s="65" t="s">
        <v>136</v>
      </c>
      <c r="G74" s="66">
        <v>1</v>
      </c>
      <c r="H74" s="66" t="s">
        <v>81</v>
      </c>
      <c r="I74" s="66" t="s">
        <v>145</v>
      </c>
      <c r="J74" s="65" t="s">
        <v>176</v>
      </c>
      <c r="K74" s="66" t="s">
        <v>177</v>
      </c>
      <c r="L74" s="66" t="s">
        <v>139</v>
      </c>
      <c r="M74" s="66">
        <v>2018</v>
      </c>
      <c r="N74" s="65"/>
      <c r="O74" s="98">
        <v>0</v>
      </c>
    </row>
    <row r="75" spans="2:16" x14ac:dyDescent="0.3">
      <c r="B75" s="73"/>
      <c r="C75" s="73" t="s">
        <v>175</v>
      </c>
      <c r="D75" s="73"/>
      <c r="E75" s="73"/>
      <c r="F75" s="74"/>
      <c r="G75" s="75"/>
      <c r="H75" s="74"/>
      <c r="I75" s="74"/>
      <c r="J75" s="74"/>
      <c r="K75" s="74"/>
      <c r="L75" s="74"/>
      <c r="M75" s="74"/>
      <c r="N75" s="74"/>
      <c r="O75" s="99" t="s">
        <v>1999</v>
      </c>
      <c r="P75" s="76">
        <f>O74</f>
        <v>0</v>
      </c>
    </row>
    <row r="76" spans="2:16" x14ac:dyDescent="0.3">
      <c r="B76" s="65" t="str">
        <f>VLOOKUP(C76,PRP!$A$2:$B$241,2,0)</f>
        <v>PRP-000891</v>
      </c>
      <c r="C76" s="66" t="s">
        <v>178</v>
      </c>
      <c r="D76" s="66" t="str">
        <f>VLOOKUP(C76,PRP!$A$2:$C$241,3,0)</f>
        <v xml:space="preserve">3313 LP </v>
      </c>
      <c r="E76" s="66" t="s">
        <v>70</v>
      </c>
      <c r="F76" s="65" t="s">
        <v>179</v>
      </c>
      <c r="G76" s="66">
        <v>2</v>
      </c>
      <c r="H76" s="66" t="s">
        <v>81</v>
      </c>
      <c r="I76" s="66"/>
      <c r="J76" s="65"/>
      <c r="K76" s="66"/>
      <c r="L76" s="66"/>
      <c r="M76" s="66"/>
      <c r="N76" s="65"/>
      <c r="O76" s="98">
        <v>0</v>
      </c>
    </row>
    <row r="77" spans="2:16" x14ac:dyDescent="0.3">
      <c r="B77" s="73"/>
      <c r="C77" s="73" t="s">
        <v>178</v>
      </c>
      <c r="D77" s="73"/>
      <c r="E77" s="73"/>
      <c r="F77" s="74"/>
      <c r="G77" s="75"/>
      <c r="H77" s="74"/>
      <c r="I77" s="74"/>
      <c r="J77" s="74"/>
      <c r="K77" s="74"/>
      <c r="L77" s="74"/>
      <c r="M77" s="74"/>
      <c r="N77" s="74"/>
      <c r="O77" s="99" t="s">
        <v>1999</v>
      </c>
      <c r="P77" s="76">
        <f>O76</f>
        <v>0</v>
      </c>
    </row>
    <row r="78" spans="2:16" x14ac:dyDescent="0.3">
      <c r="B78" s="65" t="str">
        <f>VLOOKUP(C78,PRP!$A$2:$B$241,2,0)</f>
        <v>PRP-000352</v>
      </c>
      <c r="C78" s="66" t="s">
        <v>180</v>
      </c>
      <c r="D78" s="66" t="str">
        <f>VLOOKUP(C78,PRP!$A$2:$C$241,3,0)</f>
        <v xml:space="preserve">3312 AA </v>
      </c>
      <c r="E78" s="66" t="s">
        <v>70</v>
      </c>
      <c r="F78" s="65" t="s">
        <v>128</v>
      </c>
      <c r="G78" s="66">
        <v>1</v>
      </c>
      <c r="H78" s="66" t="s">
        <v>81</v>
      </c>
      <c r="I78" s="66" t="s">
        <v>84</v>
      </c>
      <c r="J78" s="65" t="s">
        <v>181</v>
      </c>
      <c r="K78" s="66" t="s">
        <v>182</v>
      </c>
      <c r="L78" s="66"/>
      <c r="M78" s="66"/>
      <c r="N78" s="65"/>
      <c r="O78" s="98">
        <v>0</v>
      </c>
    </row>
    <row r="79" spans="2:16" x14ac:dyDescent="0.3">
      <c r="B79" s="73"/>
      <c r="C79" s="73" t="s">
        <v>183</v>
      </c>
      <c r="D79" s="73"/>
      <c r="E79" s="73"/>
      <c r="F79" s="74"/>
      <c r="G79" s="75"/>
      <c r="H79" s="74"/>
      <c r="I79" s="74"/>
      <c r="J79" s="74"/>
      <c r="K79" s="74"/>
      <c r="L79" s="74"/>
      <c r="M79" s="74"/>
      <c r="N79" s="74"/>
      <c r="O79" s="99" t="s">
        <v>1999</v>
      </c>
      <c r="P79" s="76">
        <f>O78</f>
        <v>0</v>
      </c>
    </row>
    <row r="80" spans="2:16" x14ac:dyDescent="0.3">
      <c r="B80" s="65" t="str">
        <f>VLOOKUP(C80,PRP!$A$2:$B$241,2,0)</f>
        <v>PRP-000351</v>
      </c>
      <c r="C80" s="66" t="s">
        <v>3457</v>
      </c>
      <c r="D80" s="66" t="str">
        <f>VLOOKUP(C80,PRP!$A$2:$C$241,3,0)</f>
        <v xml:space="preserve">3312 AA </v>
      </c>
      <c r="E80" s="66" t="s">
        <v>70</v>
      </c>
      <c r="F80" s="65" t="s">
        <v>136</v>
      </c>
      <c r="G80" s="66">
        <v>1</v>
      </c>
      <c r="H80" s="66" t="s">
        <v>81</v>
      </c>
      <c r="I80" s="66" t="s">
        <v>184</v>
      </c>
      <c r="J80" s="65" t="s">
        <v>185</v>
      </c>
      <c r="K80" s="66"/>
      <c r="L80" s="66" t="s">
        <v>139</v>
      </c>
      <c r="M80" s="66"/>
      <c r="N80" s="65"/>
      <c r="O80" s="98">
        <v>0</v>
      </c>
    </row>
    <row r="81" spans="2:16" x14ac:dyDescent="0.3">
      <c r="B81" s="73"/>
      <c r="C81" s="73" t="s">
        <v>3457</v>
      </c>
      <c r="D81" s="73"/>
      <c r="E81" s="73"/>
      <c r="F81" s="74"/>
      <c r="G81" s="75"/>
      <c r="H81" s="74"/>
      <c r="I81" s="74"/>
      <c r="J81" s="74"/>
      <c r="K81" s="74"/>
      <c r="L81" s="74"/>
      <c r="M81" s="74"/>
      <c r="N81" s="74"/>
      <c r="O81" s="99" t="s">
        <v>1999</v>
      </c>
      <c r="P81" s="76">
        <f>O80</f>
        <v>0</v>
      </c>
    </row>
    <row r="82" spans="2:16" x14ac:dyDescent="0.3">
      <c r="B82" s="65" t="str">
        <f>VLOOKUP(C82,PRP!$A$2:$B$241,2,0)</f>
        <v>PRP-000025</v>
      </c>
      <c r="C82" s="66" t="s">
        <v>1022</v>
      </c>
      <c r="D82" s="66" t="str">
        <f>VLOOKUP(C82,PRP!$A$2:$C$241,3,0)</f>
        <v xml:space="preserve">3312 GD </v>
      </c>
      <c r="E82" s="66" t="s">
        <v>70</v>
      </c>
      <c r="F82" s="65" t="s">
        <v>136</v>
      </c>
      <c r="G82" s="66">
        <v>1</v>
      </c>
      <c r="H82" s="66" t="s">
        <v>81</v>
      </c>
      <c r="I82" s="66" t="s">
        <v>145</v>
      </c>
      <c r="J82" s="65" t="s">
        <v>1013</v>
      </c>
      <c r="K82" s="66" t="s">
        <v>203</v>
      </c>
      <c r="L82" s="66" t="s">
        <v>139</v>
      </c>
      <c r="M82" s="66"/>
      <c r="N82" s="65"/>
      <c r="O82" s="98">
        <v>0</v>
      </c>
    </row>
    <row r="83" spans="2:16" x14ac:dyDescent="0.3">
      <c r="B83" s="67" t="str">
        <f>VLOOKUP(C83,PRP!$A$2:$B$241,2,0)</f>
        <v>PRP-000025</v>
      </c>
      <c r="C83" s="68" t="s">
        <v>1022</v>
      </c>
      <c r="D83" s="68" t="str">
        <f>VLOOKUP(C83,PRP!$A$2:$C$241,3,0)</f>
        <v xml:space="preserve">3312 GD </v>
      </c>
      <c r="E83" s="68" t="s">
        <v>70</v>
      </c>
      <c r="F83" s="67" t="s">
        <v>120</v>
      </c>
      <c r="G83" s="68">
        <v>1</v>
      </c>
      <c r="H83" s="68" t="s">
        <v>81</v>
      </c>
      <c r="I83" s="68" t="s">
        <v>850</v>
      </c>
      <c r="J83" s="67" t="s">
        <v>851</v>
      </c>
      <c r="K83" s="68" t="s">
        <v>852</v>
      </c>
      <c r="L83" s="68"/>
      <c r="M83" s="68"/>
      <c r="N83" s="67"/>
      <c r="O83" s="98">
        <v>0</v>
      </c>
    </row>
    <row r="84" spans="2:16" x14ac:dyDescent="0.3">
      <c r="B84" s="65" t="str">
        <f>VLOOKUP(C84,PRP!$A$2:$B$241,2,0)</f>
        <v>PRP-000025</v>
      </c>
      <c r="C84" s="66" t="s">
        <v>1022</v>
      </c>
      <c r="D84" s="66" t="str">
        <f>VLOOKUP(C84,PRP!$A$2:$C$241,3,0)</f>
        <v xml:space="preserve">3312 GD </v>
      </c>
      <c r="E84" s="66" t="s">
        <v>70</v>
      </c>
      <c r="F84" s="65" t="s">
        <v>384</v>
      </c>
      <c r="G84" s="66">
        <v>1</v>
      </c>
      <c r="H84" s="66" t="s">
        <v>81</v>
      </c>
      <c r="I84" s="66" t="s">
        <v>287</v>
      </c>
      <c r="J84" s="65" t="s">
        <v>1023</v>
      </c>
      <c r="K84" s="66" t="s">
        <v>852</v>
      </c>
      <c r="L84" s="66"/>
      <c r="M84" s="66"/>
      <c r="N84" s="65"/>
      <c r="O84" s="98">
        <v>0</v>
      </c>
    </row>
    <row r="85" spans="2:16" x14ac:dyDescent="0.3">
      <c r="B85" s="67" t="str">
        <f>VLOOKUP(C85,PRP!$A$2:$B$241,2,0)</f>
        <v>PRP-000025</v>
      </c>
      <c r="C85" s="68" t="s">
        <v>1022</v>
      </c>
      <c r="D85" s="68" t="str">
        <f>VLOOKUP(C85,PRP!$A$2:$C$241,3,0)</f>
        <v xml:space="preserve">3312 GD </v>
      </c>
      <c r="E85" s="68" t="s">
        <v>70</v>
      </c>
      <c r="F85" s="67" t="s">
        <v>378</v>
      </c>
      <c r="G85" s="68">
        <v>1</v>
      </c>
      <c r="H85" s="68" t="s">
        <v>81</v>
      </c>
      <c r="I85" s="68" t="s">
        <v>305</v>
      </c>
      <c r="J85" s="67" t="s">
        <v>1024</v>
      </c>
      <c r="K85" s="68"/>
      <c r="L85" s="68"/>
      <c r="M85" s="68"/>
      <c r="N85" s="67"/>
      <c r="O85" s="98">
        <v>0</v>
      </c>
    </row>
    <row r="86" spans="2:16" x14ac:dyDescent="0.3">
      <c r="B86" s="65" t="str">
        <f>VLOOKUP(C86,PRP!$A$2:$B$241,2,0)</f>
        <v>PRP-000025</v>
      </c>
      <c r="C86" s="66" t="s">
        <v>1022</v>
      </c>
      <c r="D86" s="66" t="str">
        <f>VLOOKUP(C86,PRP!$A$2:$C$241,3,0)</f>
        <v xml:space="preserve">3312 GD </v>
      </c>
      <c r="E86" s="66" t="s">
        <v>70</v>
      </c>
      <c r="F86" s="65" t="s">
        <v>440</v>
      </c>
      <c r="G86" s="66">
        <v>1</v>
      </c>
      <c r="H86" s="66" t="s">
        <v>81</v>
      </c>
      <c r="I86" s="66" t="s">
        <v>441</v>
      </c>
      <c r="J86" s="65" t="s">
        <v>1025</v>
      </c>
      <c r="K86" s="66"/>
      <c r="L86" s="66"/>
      <c r="M86" s="66"/>
      <c r="N86" s="65"/>
      <c r="O86" s="98">
        <v>0</v>
      </c>
    </row>
    <row r="87" spans="2:16" x14ac:dyDescent="0.3">
      <c r="B87" s="73"/>
      <c r="C87" s="73" t="s">
        <v>1022</v>
      </c>
      <c r="D87" s="73"/>
      <c r="E87" s="73"/>
      <c r="F87" s="74"/>
      <c r="G87" s="75"/>
      <c r="H87" s="74"/>
      <c r="I87" s="74"/>
      <c r="J87" s="74"/>
      <c r="K87" s="74"/>
      <c r="L87" s="74"/>
      <c r="M87" s="74"/>
      <c r="N87" s="74"/>
      <c r="O87" s="99" t="s">
        <v>1999</v>
      </c>
      <c r="P87" s="76">
        <f>SUM(O82:O86)</f>
        <v>0</v>
      </c>
    </row>
    <row r="88" spans="2:16" x14ac:dyDescent="0.3">
      <c r="B88" s="65" t="str">
        <f>VLOOKUP(C88,PRP!$A$2:$B$241,2,0)</f>
        <v>PRP-000360</v>
      </c>
      <c r="C88" s="66" t="s">
        <v>1729</v>
      </c>
      <c r="D88" s="66" t="str">
        <f>VLOOKUP(C88,PRP!$A$2:$C$241,3,0)</f>
        <v xml:space="preserve">3311 PA </v>
      </c>
      <c r="E88" s="66" t="s">
        <v>70</v>
      </c>
      <c r="F88" s="65" t="s">
        <v>136</v>
      </c>
      <c r="G88" s="66">
        <v>1</v>
      </c>
      <c r="H88" s="66" t="s">
        <v>81</v>
      </c>
      <c r="I88" s="66" t="s">
        <v>1538</v>
      </c>
      <c r="J88" s="65" t="s">
        <v>1538</v>
      </c>
      <c r="K88" s="66" t="s">
        <v>1538</v>
      </c>
      <c r="L88" s="66" t="s">
        <v>139</v>
      </c>
      <c r="M88" s="66"/>
      <c r="N88" s="65"/>
      <c r="O88" s="98">
        <v>0</v>
      </c>
    </row>
    <row r="89" spans="2:16" x14ac:dyDescent="0.3">
      <c r="B89" s="73"/>
      <c r="C89" s="73" t="s">
        <v>1729</v>
      </c>
      <c r="D89" s="73"/>
      <c r="E89" s="73"/>
      <c r="F89" s="74"/>
      <c r="G89" s="75"/>
      <c r="H89" s="74"/>
      <c r="I89" s="74"/>
      <c r="J89" s="74"/>
      <c r="K89" s="74"/>
      <c r="L89" s="74"/>
      <c r="M89" s="74"/>
      <c r="N89" s="74"/>
      <c r="O89" s="99" t="s">
        <v>1999</v>
      </c>
      <c r="P89" s="76">
        <f>O88</f>
        <v>0</v>
      </c>
    </row>
    <row r="90" spans="2:16" x14ac:dyDescent="0.3">
      <c r="B90" s="65" t="str">
        <f>VLOOKUP(C90,PRP!$A$2:$B$241,2,0)</f>
        <v>PRP-000033</v>
      </c>
      <c r="C90" s="66" t="s">
        <v>186</v>
      </c>
      <c r="D90" s="66" t="str">
        <f>VLOOKUP(C90,PRP!$A$2:$C$241,3,0)</f>
        <v xml:space="preserve">3311 JG </v>
      </c>
      <c r="E90" s="66" t="s">
        <v>70</v>
      </c>
      <c r="F90" s="65" t="s">
        <v>187</v>
      </c>
      <c r="G90" s="66">
        <v>1</v>
      </c>
      <c r="H90" s="66" t="s">
        <v>81</v>
      </c>
      <c r="I90" s="66" t="s">
        <v>99</v>
      </c>
      <c r="J90" s="65"/>
      <c r="K90" s="66" t="s">
        <v>188</v>
      </c>
      <c r="L90" s="66"/>
      <c r="M90" s="66"/>
      <c r="N90" s="65"/>
      <c r="O90" s="98">
        <v>0</v>
      </c>
    </row>
    <row r="91" spans="2:16" x14ac:dyDescent="0.3">
      <c r="B91" s="67" t="str">
        <f>VLOOKUP(C91,PRP!$A$2:$B$241,2,0)</f>
        <v>PRP-000033</v>
      </c>
      <c r="C91" s="68" t="s">
        <v>186</v>
      </c>
      <c r="D91" s="68" t="str">
        <f>VLOOKUP(C91,PRP!$A$2:$C$241,3,0)</f>
        <v xml:space="preserve">3311 JG </v>
      </c>
      <c r="E91" s="68" t="s">
        <v>70</v>
      </c>
      <c r="F91" s="67" t="s">
        <v>189</v>
      </c>
      <c r="G91" s="68">
        <v>1</v>
      </c>
      <c r="H91" s="68" t="s">
        <v>81</v>
      </c>
      <c r="I91" s="68" t="s">
        <v>103</v>
      </c>
      <c r="J91" s="67" t="s">
        <v>190</v>
      </c>
      <c r="K91" s="68" t="s">
        <v>191</v>
      </c>
      <c r="L91" s="68"/>
      <c r="M91" s="68"/>
      <c r="N91" s="67"/>
      <c r="O91" s="98">
        <v>0</v>
      </c>
    </row>
    <row r="92" spans="2:16" x14ac:dyDescent="0.3">
      <c r="B92" s="65" t="str">
        <f>VLOOKUP(C92,PRP!$A$2:$B$241,2,0)</f>
        <v>PRP-000033</v>
      </c>
      <c r="C92" s="66" t="s">
        <v>186</v>
      </c>
      <c r="D92" s="66" t="str">
        <f>VLOOKUP(C92,PRP!$A$2:$C$241,3,0)</f>
        <v xml:space="preserve">3311 JG </v>
      </c>
      <c r="E92" s="66" t="s">
        <v>70</v>
      </c>
      <c r="F92" s="65" t="s">
        <v>192</v>
      </c>
      <c r="G92" s="66">
        <v>1</v>
      </c>
      <c r="H92" s="66" t="s">
        <v>81</v>
      </c>
      <c r="I92" s="66" t="s">
        <v>103</v>
      </c>
      <c r="J92" s="65"/>
      <c r="K92" s="66"/>
      <c r="L92" s="66"/>
      <c r="M92" s="66"/>
      <c r="N92" s="65"/>
      <c r="O92" s="98">
        <v>0</v>
      </c>
    </row>
    <row r="93" spans="2:16" x14ac:dyDescent="0.3">
      <c r="B93" s="67" t="str">
        <f>VLOOKUP(C93,PRP!$A$2:$B$241,2,0)</f>
        <v>PRP-000033</v>
      </c>
      <c r="C93" s="68" t="s">
        <v>186</v>
      </c>
      <c r="D93" s="68" t="str">
        <f>VLOOKUP(C93,PRP!$A$2:$C$241,3,0)</f>
        <v xml:space="preserve">3311 JG </v>
      </c>
      <c r="E93" s="68" t="s">
        <v>70</v>
      </c>
      <c r="F93" s="67" t="s">
        <v>94</v>
      </c>
      <c r="G93" s="68">
        <v>1</v>
      </c>
      <c r="H93" s="68" t="s">
        <v>81</v>
      </c>
      <c r="I93" s="68" t="s">
        <v>95</v>
      </c>
      <c r="J93" s="67" t="s">
        <v>193</v>
      </c>
      <c r="K93" s="68" t="s">
        <v>97</v>
      </c>
      <c r="L93" s="68"/>
      <c r="M93" s="68"/>
      <c r="N93" s="67"/>
      <c r="O93" s="98">
        <v>0</v>
      </c>
    </row>
    <row r="94" spans="2:16" x14ac:dyDescent="0.3">
      <c r="B94" s="65" t="str">
        <f>VLOOKUP(C94,PRP!$A$2:$B$241,2,0)</f>
        <v>PRP-000033</v>
      </c>
      <c r="C94" s="66" t="s">
        <v>186</v>
      </c>
      <c r="D94" s="66" t="str">
        <f>VLOOKUP(C94,PRP!$A$2:$C$241,3,0)</f>
        <v xml:space="preserve">3311 JG </v>
      </c>
      <c r="E94" s="66" t="s">
        <v>70</v>
      </c>
      <c r="F94" s="65" t="s">
        <v>194</v>
      </c>
      <c r="G94" s="66">
        <v>1</v>
      </c>
      <c r="H94" s="66" t="s">
        <v>81</v>
      </c>
      <c r="I94" s="66" t="s">
        <v>95</v>
      </c>
      <c r="J94" s="65"/>
      <c r="K94" s="66"/>
      <c r="L94" s="66"/>
      <c r="M94" s="66"/>
      <c r="N94" s="65"/>
      <c r="O94" s="98">
        <v>0</v>
      </c>
    </row>
    <row r="95" spans="2:16" x14ac:dyDescent="0.3">
      <c r="B95" s="73"/>
      <c r="C95" s="73" t="s">
        <v>186</v>
      </c>
      <c r="D95" s="73"/>
      <c r="E95" s="73"/>
      <c r="F95" s="74"/>
      <c r="G95" s="75"/>
      <c r="H95" s="74"/>
      <c r="I95" s="74"/>
      <c r="J95" s="74"/>
      <c r="K95" s="74"/>
      <c r="L95" s="74"/>
      <c r="M95" s="74"/>
      <c r="N95" s="74"/>
      <c r="O95" s="99" t="s">
        <v>1999</v>
      </c>
      <c r="P95" s="76">
        <f>SUM(O90:O94)</f>
        <v>0</v>
      </c>
    </row>
    <row r="96" spans="2:16" x14ac:dyDescent="0.3">
      <c r="B96" s="65" t="str">
        <f>VLOOKUP(C96,PRP!$A$2:$B$241,2,0)</f>
        <v>PRP-000371</v>
      </c>
      <c r="C96" s="66" t="s">
        <v>195</v>
      </c>
      <c r="D96" s="66" t="str">
        <f>VLOOKUP(C96,PRP!$A$2:$C$241,3,0)</f>
        <v xml:space="preserve">3311 JG </v>
      </c>
      <c r="E96" s="66" t="s">
        <v>70</v>
      </c>
      <c r="F96" s="65" t="s">
        <v>187</v>
      </c>
      <c r="G96" s="66">
        <v>1</v>
      </c>
      <c r="H96" s="66" t="s">
        <v>81</v>
      </c>
      <c r="I96" s="66" t="s">
        <v>99</v>
      </c>
      <c r="J96" s="65" t="s">
        <v>100</v>
      </c>
      <c r="K96" s="66" t="s">
        <v>196</v>
      </c>
      <c r="L96" s="66"/>
      <c r="M96" s="66"/>
      <c r="N96" s="65"/>
      <c r="O96" s="98">
        <v>0</v>
      </c>
    </row>
    <row r="97" spans="2:16" x14ac:dyDescent="0.3">
      <c r="B97" s="67" t="str">
        <f>VLOOKUP(C97,PRP!$A$2:$B$241,2,0)</f>
        <v>PRP-000371</v>
      </c>
      <c r="C97" s="68" t="s">
        <v>195</v>
      </c>
      <c r="D97" s="68" t="str">
        <f>VLOOKUP(C97,PRP!$A$2:$C$241,3,0)</f>
        <v xml:space="preserve">3311 JG </v>
      </c>
      <c r="E97" s="68" t="s">
        <v>70</v>
      </c>
      <c r="F97" s="67" t="s">
        <v>189</v>
      </c>
      <c r="G97" s="68">
        <v>1</v>
      </c>
      <c r="H97" s="68" t="s">
        <v>81</v>
      </c>
      <c r="I97" s="68" t="s">
        <v>197</v>
      </c>
      <c r="J97" s="67" t="s">
        <v>198</v>
      </c>
      <c r="K97" s="68" t="s">
        <v>199</v>
      </c>
      <c r="L97" s="68"/>
      <c r="M97" s="68"/>
      <c r="N97" s="67"/>
      <c r="O97" s="98">
        <v>0</v>
      </c>
    </row>
    <row r="98" spans="2:16" x14ac:dyDescent="0.3">
      <c r="B98" s="65" t="str">
        <f>VLOOKUP(C98,PRP!$A$2:$B$241,2,0)</f>
        <v>PRP-000371</v>
      </c>
      <c r="C98" s="66" t="s">
        <v>195</v>
      </c>
      <c r="D98" s="66" t="str">
        <f>VLOOKUP(C98,PRP!$A$2:$C$241,3,0)</f>
        <v xml:space="preserve">3311 JG </v>
      </c>
      <c r="E98" s="66" t="s">
        <v>70</v>
      </c>
      <c r="F98" s="65" t="s">
        <v>192</v>
      </c>
      <c r="G98" s="66">
        <v>1</v>
      </c>
      <c r="H98" s="66" t="s">
        <v>81</v>
      </c>
      <c r="I98" s="66" t="s">
        <v>197</v>
      </c>
      <c r="J98" s="65"/>
      <c r="K98" s="66"/>
      <c r="L98" s="66"/>
      <c r="M98" s="66"/>
      <c r="N98" s="65"/>
      <c r="O98" s="98">
        <v>0</v>
      </c>
    </row>
    <row r="99" spans="2:16" x14ac:dyDescent="0.3">
      <c r="B99" s="67" t="str">
        <f>VLOOKUP(C99,PRP!$A$2:$B$241,2,0)</f>
        <v>PRP-000371</v>
      </c>
      <c r="C99" s="68" t="s">
        <v>195</v>
      </c>
      <c r="D99" s="68" t="str">
        <f>VLOOKUP(C99,PRP!$A$2:$C$241,3,0)</f>
        <v xml:space="preserve">3311 JG </v>
      </c>
      <c r="E99" s="68" t="s">
        <v>70</v>
      </c>
      <c r="F99" s="67" t="s">
        <v>194</v>
      </c>
      <c r="G99" s="68">
        <v>1</v>
      </c>
      <c r="H99" s="68" t="s">
        <v>81</v>
      </c>
      <c r="I99" s="68" t="s">
        <v>95</v>
      </c>
      <c r="J99" s="67"/>
      <c r="K99" s="68"/>
      <c r="L99" s="68"/>
      <c r="M99" s="68"/>
      <c r="N99" s="67"/>
      <c r="O99" s="98">
        <v>0</v>
      </c>
    </row>
    <row r="100" spans="2:16" x14ac:dyDescent="0.3">
      <c r="B100" s="73"/>
      <c r="C100" s="73" t="s">
        <v>195</v>
      </c>
      <c r="D100" s="73"/>
      <c r="E100" s="73"/>
      <c r="F100" s="74"/>
      <c r="G100" s="75"/>
      <c r="H100" s="74"/>
      <c r="I100" s="74"/>
      <c r="J100" s="74"/>
      <c r="K100" s="74"/>
      <c r="L100" s="74"/>
      <c r="M100" s="74"/>
      <c r="N100" s="74"/>
      <c r="O100" s="99" t="s">
        <v>1999</v>
      </c>
      <c r="P100" s="76">
        <f>SUM(O96:O99)</f>
        <v>0</v>
      </c>
    </row>
    <row r="101" spans="2:16" x14ac:dyDescent="0.3">
      <c r="B101" s="65" t="str">
        <f>VLOOKUP(C101,PRP!$A$2:$B$241,2,0)</f>
        <v>PRP-000035</v>
      </c>
      <c r="C101" s="66" t="s">
        <v>18</v>
      </c>
      <c r="D101" s="66" t="str">
        <f>VLOOKUP(C101,PRP!$A$2:$C$241,3,0)</f>
        <v xml:space="preserve">3311 JG </v>
      </c>
      <c r="E101" s="66" t="s">
        <v>70</v>
      </c>
      <c r="F101" s="65" t="s">
        <v>4111</v>
      </c>
      <c r="G101" s="66">
        <v>1</v>
      </c>
      <c r="H101" s="66" t="s">
        <v>81</v>
      </c>
      <c r="I101" s="66" t="s">
        <v>145</v>
      </c>
      <c r="J101" s="65" t="s">
        <v>200</v>
      </c>
      <c r="K101" s="66" t="s">
        <v>201</v>
      </c>
      <c r="L101" s="66" t="s">
        <v>147</v>
      </c>
      <c r="M101" s="66"/>
      <c r="N101" s="65"/>
      <c r="O101" s="98">
        <v>0</v>
      </c>
    </row>
    <row r="102" spans="2:16" x14ac:dyDescent="0.3">
      <c r="B102" s="67" t="str">
        <f>VLOOKUP(C102,PRP!$A$2:$B$241,2,0)</f>
        <v>PRP-000035</v>
      </c>
      <c r="C102" s="68" t="s">
        <v>18</v>
      </c>
      <c r="D102" s="68" t="str">
        <f>VLOOKUP(C102,PRP!$A$2:$C$241,3,0)</f>
        <v xml:space="preserve">3311 JG </v>
      </c>
      <c r="E102" s="68" t="s">
        <v>70</v>
      </c>
      <c r="F102" s="67" t="s">
        <v>4111</v>
      </c>
      <c r="G102" s="68">
        <v>1</v>
      </c>
      <c r="H102" s="68" t="s">
        <v>81</v>
      </c>
      <c r="I102" s="68" t="s">
        <v>145</v>
      </c>
      <c r="J102" s="67" t="s">
        <v>202</v>
      </c>
      <c r="K102" s="68" t="s">
        <v>203</v>
      </c>
      <c r="L102" s="68" t="s">
        <v>147</v>
      </c>
      <c r="M102" s="68"/>
      <c r="N102" s="67"/>
      <c r="O102" s="98">
        <v>0</v>
      </c>
    </row>
    <row r="103" spans="2:16" x14ac:dyDescent="0.3">
      <c r="B103" s="65" t="str">
        <f>VLOOKUP(C103,PRP!$A$2:$B$241,2,0)</f>
        <v>PRP-000035</v>
      </c>
      <c r="C103" s="66" t="s">
        <v>18</v>
      </c>
      <c r="D103" s="66" t="str">
        <f>VLOOKUP(C103,PRP!$A$2:$C$241,3,0)</f>
        <v xml:space="preserve">3311 JG </v>
      </c>
      <c r="E103" s="66" t="s">
        <v>70</v>
      </c>
      <c r="F103" s="65" t="s">
        <v>204</v>
      </c>
      <c r="G103" s="66">
        <v>1</v>
      </c>
      <c r="H103" s="66" t="s">
        <v>81</v>
      </c>
      <c r="I103" s="66" t="s">
        <v>205</v>
      </c>
      <c r="J103" s="65" t="s">
        <v>206</v>
      </c>
      <c r="K103" s="66"/>
      <c r="L103" s="66"/>
      <c r="M103" s="66"/>
      <c r="N103" s="65"/>
      <c r="O103" s="98">
        <v>0</v>
      </c>
    </row>
    <row r="104" spans="2:16" x14ac:dyDescent="0.3">
      <c r="B104" s="67" t="str">
        <f>VLOOKUP(C104,PRP!$A$2:$B$241,2,0)</f>
        <v>PRP-000035</v>
      </c>
      <c r="C104" s="68" t="s">
        <v>18</v>
      </c>
      <c r="D104" s="68" t="str">
        <f>VLOOKUP(C104,PRP!$A$2:$C$241,3,0)</f>
        <v xml:space="preserve">3311 JG </v>
      </c>
      <c r="E104" s="68" t="s">
        <v>70</v>
      </c>
      <c r="F104" s="67" t="s">
        <v>207</v>
      </c>
      <c r="G104" s="68">
        <v>1</v>
      </c>
      <c r="H104" s="68" t="s">
        <v>81</v>
      </c>
      <c r="I104" s="68" t="s">
        <v>205</v>
      </c>
      <c r="J104" s="67" t="s">
        <v>208</v>
      </c>
      <c r="K104" s="68"/>
      <c r="L104" s="68"/>
      <c r="M104" s="68"/>
      <c r="N104" s="67"/>
      <c r="O104" s="98">
        <v>0</v>
      </c>
    </row>
    <row r="105" spans="2:16" x14ac:dyDescent="0.3">
      <c r="B105" s="65" t="str">
        <f>VLOOKUP(C105,PRP!$A$2:$B$241,2,0)</f>
        <v>PRP-000035</v>
      </c>
      <c r="C105" s="66" t="s">
        <v>18</v>
      </c>
      <c r="D105" s="66" t="str">
        <f>VLOOKUP(C105,PRP!$A$2:$C$241,3,0)</f>
        <v xml:space="preserve">3311 JG </v>
      </c>
      <c r="E105" s="66" t="s">
        <v>70</v>
      </c>
      <c r="F105" s="65" t="s">
        <v>209</v>
      </c>
      <c r="G105" s="66">
        <v>1</v>
      </c>
      <c r="H105" s="66" t="s">
        <v>81</v>
      </c>
      <c r="I105" s="66" t="s">
        <v>210</v>
      </c>
      <c r="J105" s="65" t="s">
        <v>211</v>
      </c>
      <c r="K105" s="66"/>
      <c r="L105" s="66"/>
      <c r="M105" s="66"/>
      <c r="N105" s="65"/>
      <c r="O105" s="98">
        <v>0</v>
      </c>
    </row>
    <row r="106" spans="2:16" x14ac:dyDescent="0.3">
      <c r="B106" s="67" t="str">
        <f>VLOOKUP(C106,PRP!$A$2:$B$241,2,0)</f>
        <v>PRP-000035</v>
      </c>
      <c r="C106" s="68" t="s">
        <v>18</v>
      </c>
      <c r="D106" s="68" t="str">
        <f>VLOOKUP(C106,PRP!$A$2:$C$241,3,0)</f>
        <v xml:space="preserve">3311 JG </v>
      </c>
      <c r="E106" s="68" t="s">
        <v>70</v>
      </c>
      <c r="F106" s="67" t="s">
        <v>212</v>
      </c>
      <c r="G106" s="68">
        <v>1</v>
      </c>
      <c r="H106" s="68" t="s">
        <v>81</v>
      </c>
      <c r="I106" s="68" t="s">
        <v>210</v>
      </c>
      <c r="J106" s="67" t="s">
        <v>213</v>
      </c>
      <c r="K106" s="68"/>
      <c r="L106" s="68"/>
      <c r="M106" s="68"/>
      <c r="N106" s="67"/>
      <c r="O106" s="98">
        <v>0</v>
      </c>
    </row>
    <row r="107" spans="2:16" x14ac:dyDescent="0.3">
      <c r="B107" s="65" t="str">
        <f>VLOOKUP(C107,PRP!$A$2:$B$241,2,0)</f>
        <v>PRP-000035</v>
      </c>
      <c r="C107" s="66" t="s">
        <v>18</v>
      </c>
      <c r="D107" s="66" t="str">
        <f>VLOOKUP(C107,PRP!$A$2:$C$241,3,0)</f>
        <v xml:space="preserve">3311 JG </v>
      </c>
      <c r="E107" s="66" t="s">
        <v>70</v>
      </c>
      <c r="F107" s="65" t="s">
        <v>214</v>
      </c>
      <c r="G107" s="66">
        <v>1</v>
      </c>
      <c r="H107" s="66" t="s">
        <v>81</v>
      </c>
      <c r="I107" s="66" t="s">
        <v>210</v>
      </c>
      <c r="J107" s="65"/>
      <c r="K107" s="66"/>
      <c r="L107" s="66"/>
      <c r="M107" s="66"/>
      <c r="N107" s="65"/>
      <c r="O107" s="98">
        <v>0</v>
      </c>
    </row>
    <row r="108" spans="2:16" x14ac:dyDescent="0.3">
      <c r="B108" s="67" t="str">
        <f>VLOOKUP(C108,PRP!$A$2:$B$241,2,0)</f>
        <v>PRP-000035</v>
      </c>
      <c r="C108" s="68" t="s">
        <v>18</v>
      </c>
      <c r="D108" s="68" t="str">
        <f>VLOOKUP(C108,PRP!$A$2:$C$241,3,0)</f>
        <v xml:space="preserve">3311 JG </v>
      </c>
      <c r="E108" s="68" t="s">
        <v>70</v>
      </c>
      <c r="F108" s="67" t="s">
        <v>215</v>
      </c>
      <c r="G108" s="68">
        <v>1</v>
      </c>
      <c r="H108" s="68" t="s">
        <v>81</v>
      </c>
      <c r="I108" s="68"/>
      <c r="J108" s="67"/>
      <c r="K108" s="68"/>
      <c r="L108" s="68"/>
      <c r="M108" s="68"/>
      <c r="N108" s="67"/>
      <c r="O108" s="98">
        <v>0</v>
      </c>
    </row>
    <row r="109" spans="2:16" x14ac:dyDescent="0.3">
      <c r="B109" s="65" t="str">
        <f>VLOOKUP(C109,PRP!$A$2:$B$241,2,0)</f>
        <v>PRP-000035</v>
      </c>
      <c r="C109" s="66" t="s">
        <v>18</v>
      </c>
      <c r="D109" s="66" t="str">
        <f>VLOOKUP(C109,PRP!$A$2:$C$241,3,0)</f>
        <v xml:space="preserve">3311 JG </v>
      </c>
      <c r="E109" s="66" t="s">
        <v>70</v>
      </c>
      <c r="F109" s="65" t="s">
        <v>216</v>
      </c>
      <c r="G109" s="66">
        <v>1</v>
      </c>
      <c r="H109" s="66" t="s">
        <v>81</v>
      </c>
      <c r="I109" s="66" t="s">
        <v>210</v>
      </c>
      <c r="J109" s="65"/>
      <c r="K109" s="66"/>
      <c r="L109" s="66"/>
      <c r="M109" s="66"/>
      <c r="N109" s="65"/>
      <c r="O109" s="98">
        <v>0</v>
      </c>
    </row>
    <row r="110" spans="2:16" x14ac:dyDescent="0.3">
      <c r="B110" s="67" t="str">
        <f>VLOOKUP(C110,PRP!$A$2:$B$241,2,0)</f>
        <v>PRP-000035</v>
      </c>
      <c r="C110" s="68" t="s">
        <v>18</v>
      </c>
      <c r="D110" s="68" t="str">
        <f>VLOOKUP(C110,PRP!$A$2:$C$241,3,0)</f>
        <v xml:space="preserve">3311 JG </v>
      </c>
      <c r="E110" s="68" t="s">
        <v>70</v>
      </c>
      <c r="F110" s="67" t="s">
        <v>217</v>
      </c>
      <c r="G110" s="68">
        <v>1</v>
      </c>
      <c r="H110" s="68" t="s">
        <v>81</v>
      </c>
      <c r="I110" s="68" t="s">
        <v>210</v>
      </c>
      <c r="J110" s="67" t="s">
        <v>213</v>
      </c>
      <c r="K110" s="68"/>
      <c r="L110" s="68"/>
      <c r="M110" s="68"/>
      <c r="N110" s="67"/>
      <c r="O110" s="98">
        <v>0</v>
      </c>
    </row>
    <row r="111" spans="2:16" x14ac:dyDescent="0.3">
      <c r="B111" s="65" t="str">
        <f>VLOOKUP(C111,PRP!$A$2:$B$241,2,0)</f>
        <v>PRP-000035</v>
      </c>
      <c r="C111" s="66" t="s">
        <v>18</v>
      </c>
      <c r="D111" s="66" t="str">
        <f>VLOOKUP(C111,PRP!$A$2:$C$241,3,0)</f>
        <v xml:space="preserve">3311 JG </v>
      </c>
      <c r="E111" s="66" t="s">
        <v>70</v>
      </c>
      <c r="F111" s="65" t="s">
        <v>218</v>
      </c>
      <c r="G111" s="66">
        <v>1</v>
      </c>
      <c r="H111" s="66" t="s">
        <v>81</v>
      </c>
      <c r="I111" s="66" t="s">
        <v>219</v>
      </c>
      <c r="J111" s="65" t="s">
        <v>220</v>
      </c>
      <c r="K111" s="66"/>
      <c r="L111" s="66"/>
      <c r="M111" s="66"/>
      <c r="N111" s="65"/>
      <c r="O111" s="98">
        <v>0</v>
      </c>
    </row>
    <row r="112" spans="2:16" x14ac:dyDescent="0.3">
      <c r="B112" s="67" t="str">
        <f>VLOOKUP(C112,PRP!$A$2:$B$241,2,0)</f>
        <v>PRP-000035</v>
      </c>
      <c r="C112" s="68" t="s">
        <v>18</v>
      </c>
      <c r="D112" s="68" t="str">
        <f>VLOOKUP(C112,PRP!$A$2:$C$241,3,0)</f>
        <v xml:space="preserve">3311 JG </v>
      </c>
      <c r="E112" s="68" t="s">
        <v>70</v>
      </c>
      <c r="F112" s="67" t="s">
        <v>221</v>
      </c>
      <c r="G112" s="68">
        <v>1</v>
      </c>
      <c r="H112" s="68" t="s">
        <v>81</v>
      </c>
      <c r="I112" s="68" t="s">
        <v>222</v>
      </c>
      <c r="J112" s="67" t="s">
        <v>223</v>
      </c>
      <c r="K112" s="68"/>
      <c r="L112" s="68"/>
      <c r="M112" s="68"/>
      <c r="N112" s="67"/>
      <c r="O112" s="98">
        <v>0</v>
      </c>
    </row>
    <row r="113" spans="2:15" x14ac:dyDescent="0.3">
      <c r="B113" s="65" t="str">
        <f>VLOOKUP(C113,PRP!$A$2:$B$241,2,0)</f>
        <v>PRP-000035</v>
      </c>
      <c r="C113" s="66" t="s">
        <v>18</v>
      </c>
      <c r="D113" s="66" t="str">
        <f>VLOOKUP(C113,PRP!$A$2:$C$241,3,0)</f>
        <v xml:space="preserve">3311 JG </v>
      </c>
      <c r="E113" s="66" t="s">
        <v>70</v>
      </c>
      <c r="F113" s="65" t="s">
        <v>221</v>
      </c>
      <c r="G113" s="66">
        <v>1</v>
      </c>
      <c r="H113" s="66" t="s">
        <v>81</v>
      </c>
      <c r="I113" s="66" t="s">
        <v>222</v>
      </c>
      <c r="J113" s="65" t="s">
        <v>223</v>
      </c>
      <c r="K113" s="66"/>
      <c r="L113" s="66"/>
      <c r="M113" s="66"/>
      <c r="N113" s="65"/>
      <c r="O113" s="98">
        <v>0</v>
      </c>
    </row>
    <row r="114" spans="2:15" x14ac:dyDescent="0.3">
      <c r="B114" s="67" t="str">
        <f>VLOOKUP(C114,PRP!$A$2:$B$241,2,0)</f>
        <v>PRP-000035</v>
      </c>
      <c r="C114" s="68" t="s">
        <v>18</v>
      </c>
      <c r="D114" s="68" t="str">
        <f>VLOOKUP(C114,PRP!$A$2:$C$241,3,0)</f>
        <v xml:space="preserve">3311 JG </v>
      </c>
      <c r="E114" s="68" t="s">
        <v>70</v>
      </c>
      <c r="F114" s="67" t="s">
        <v>224</v>
      </c>
      <c r="G114" s="68">
        <v>1</v>
      </c>
      <c r="H114" s="68" t="s">
        <v>81</v>
      </c>
      <c r="I114" s="68" t="s">
        <v>225</v>
      </c>
      <c r="J114" s="67" t="s">
        <v>226</v>
      </c>
      <c r="K114" s="68"/>
      <c r="L114" s="68"/>
      <c r="M114" s="68"/>
      <c r="N114" s="67"/>
      <c r="O114" s="98">
        <v>0</v>
      </c>
    </row>
    <row r="115" spans="2:15" x14ac:dyDescent="0.3">
      <c r="B115" s="65" t="str">
        <f>VLOOKUP(C115,PRP!$A$2:$B$241,2,0)</f>
        <v>PRP-000035</v>
      </c>
      <c r="C115" s="66" t="s">
        <v>18</v>
      </c>
      <c r="D115" s="66" t="str">
        <f>VLOOKUP(C115,PRP!$A$2:$C$241,3,0)</f>
        <v xml:space="preserve">3311 JG </v>
      </c>
      <c r="E115" s="66" t="s">
        <v>70</v>
      </c>
      <c r="F115" s="65" t="s">
        <v>227</v>
      </c>
      <c r="G115" s="66">
        <v>1</v>
      </c>
      <c r="H115" s="66" t="s">
        <v>81</v>
      </c>
      <c r="I115" s="66" t="s">
        <v>225</v>
      </c>
      <c r="J115" s="65" t="s">
        <v>228</v>
      </c>
      <c r="K115" s="66"/>
      <c r="L115" s="66"/>
      <c r="M115" s="66"/>
      <c r="N115" s="65"/>
      <c r="O115" s="98">
        <v>0</v>
      </c>
    </row>
    <row r="116" spans="2:15" x14ac:dyDescent="0.3">
      <c r="B116" s="67" t="str">
        <f>VLOOKUP(C116,PRP!$A$2:$B$241,2,0)</f>
        <v>PRP-000035</v>
      </c>
      <c r="C116" s="68" t="s">
        <v>18</v>
      </c>
      <c r="D116" s="68" t="str">
        <f>VLOOKUP(C116,PRP!$A$2:$C$241,3,0)</f>
        <v xml:space="preserve">3311 JG </v>
      </c>
      <c r="E116" s="68" t="s">
        <v>70</v>
      </c>
      <c r="F116" s="67" t="s">
        <v>229</v>
      </c>
      <c r="G116" s="68">
        <v>1</v>
      </c>
      <c r="H116" s="68" t="s">
        <v>81</v>
      </c>
      <c r="I116" s="68" t="s">
        <v>230</v>
      </c>
      <c r="J116" s="67" t="s">
        <v>231</v>
      </c>
      <c r="K116" s="68"/>
      <c r="L116" s="68"/>
      <c r="M116" s="68"/>
      <c r="N116" s="67"/>
      <c r="O116" s="98">
        <v>0</v>
      </c>
    </row>
    <row r="117" spans="2:15" x14ac:dyDescent="0.3">
      <c r="B117" s="65" t="str">
        <f>VLOOKUP(C117,PRP!$A$2:$B$241,2,0)</f>
        <v>PRP-000035</v>
      </c>
      <c r="C117" s="66" t="s">
        <v>18</v>
      </c>
      <c r="D117" s="66" t="str">
        <f>VLOOKUP(C117,PRP!$A$2:$C$241,3,0)</f>
        <v xml:space="preserve">3311 JG </v>
      </c>
      <c r="E117" s="66" t="s">
        <v>70</v>
      </c>
      <c r="F117" s="65" t="s">
        <v>232</v>
      </c>
      <c r="G117" s="66">
        <v>1</v>
      </c>
      <c r="H117" s="66" t="s">
        <v>81</v>
      </c>
      <c r="I117" s="66" t="s">
        <v>233</v>
      </c>
      <c r="J117" s="65" t="s">
        <v>234</v>
      </c>
      <c r="K117" s="66"/>
      <c r="L117" s="66"/>
      <c r="M117" s="66"/>
      <c r="N117" s="65"/>
      <c r="O117" s="98">
        <v>0</v>
      </c>
    </row>
    <row r="118" spans="2:15" x14ac:dyDescent="0.3">
      <c r="B118" s="67" t="str">
        <f>VLOOKUP(C118,PRP!$A$2:$B$241,2,0)</f>
        <v>PRP-000035</v>
      </c>
      <c r="C118" s="68" t="s">
        <v>18</v>
      </c>
      <c r="D118" s="68" t="str">
        <f>VLOOKUP(C118,PRP!$A$2:$C$241,3,0)</f>
        <v xml:space="preserve">3311 JG </v>
      </c>
      <c r="E118" s="68" t="s">
        <v>70</v>
      </c>
      <c r="F118" s="67" t="s">
        <v>235</v>
      </c>
      <c r="G118" s="68">
        <v>1</v>
      </c>
      <c r="H118" s="68" t="s">
        <v>81</v>
      </c>
      <c r="I118" s="68" t="s">
        <v>236</v>
      </c>
      <c r="J118" s="67" t="s">
        <v>237</v>
      </c>
      <c r="K118" s="68"/>
      <c r="L118" s="68"/>
      <c r="M118" s="68"/>
      <c r="N118" s="67"/>
      <c r="O118" s="98">
        <v>0</v>
      </c>
    </row>
    <row r="119" spans="2:15" x14ac:dyDescent="0.3">
      <c r="B119" s="65" t="str">
        <f>VLOOKUP(C119,PRP!$A$2:$B$241,2,0)</f>
        <v>PRP-000035</v>
      </c>
      <c r="C119" s="66" t="s">
        <v>18</v>
      </c>
      <c r="D119" s="66" t="str">
        <f>VLOOKUP(C119,PRP!$A$2:$C$241,3,0)</f>
        <v xml:space="preserve">3311 JG </v>
      </c>
      <c r="E119" s="66" t="s">
        <v>70</v>
      </c>
      <c r="F119" s="65" t="s">
        <v>238</v>
      </c>
      <c r="G119" s="66">
        <v>1</v>
      </c>
      <c r="H119" s="66" t="s">
        <v>81</v>
      </c>
      <c r="I119" s="66"/>
      <c r="J119" s="65"/>
      <c r="K119" s="66"/>
      <c r="L119" s="66"/>
      <c r="M119" s="66"/>
      <c r="N119" s="65"/>
      <c r="O119" s="98">
        <v>0</v>
      </c>
    </row>
    <row r="120" spans="2:15" x14ac:dyDescent="0.3">
      <c r="B120" s="67" t="str">
        <f>VLOOKUP(C120,PRP!$A$2:$B$241,2,0)</f>
        <v>PRP-000035</v>
      </c>
      <c r="C120" s="68" t="s">
        <v>18</v>
      </c>
      <c r="D120" s="68" t="str">
        <f>VLOOKUP(C120,PRP!$A$2:$C$241,3,0)</f>
        <v xml:space="preserve">3311 JG </v>
      </c>
      <c r="E120" s="68" t="s">
        <v>70</v>
      </c>
      <c r="F120" s="67" t="s">
        <v>239</v>
      </c>
      <c r="G120" s="68">
        <v>1</v>
      </c>
      <c r="H120" s="68" t="s">
        <v>81</v>
      </c>
      <c r="I120" s="68" t="s">
        <v>155</v>
      </c>
      <c r="J120" s="67" t="s">
        <v>240</v>
      </c>
      <c r="K120" s="68"/>
      <c r="L120" s="68"/>
      <c r="M120" s="68"/>
      <c r="N120" s="67"/>
      <c r="O120" s="98">
        <v>0</v>
      </c>
    </row>
    <row r="121" spans="2:15" x14ac:dyDescent="0.3">
      <c r="B121" s="65" t="str">
        <f>VLOOKUP(C121,PRP!$A$2:$B$241,2,0)</f>
        <v>PRP-000035</v>
      </c>
      <c r="C121" s="66" t="s">
        <v>18</v>
      </c>
      <c r="D121" s="66" t="str">
        <f>VLOOKUP(C121,PRP!$A$2:$C$241,3,0)</f>
        <v xml:space="preserve">3311 JG </v>
      </c>
      <c r="E121" s="66" t="s">
        <v>70</v>
      </c>
      <c r="F121" s="65" t="s">
        <v>241</v>
      </c>
      <c r="G121" s="66">
        <v>1</v>
      </c>
      <c r="H121" s="66" t="s">
        <v>81</v>
      </c>
      <c r="I121" s="66" t="s">
        <v>155</v>
      </c>
      <c r="J121" s="65" t="s">
        <v>242</v>
      </c>
      <c r="K121" s="66"/>
      <c r="L121" s="66"/>
      <c r="M121" s="66"/>
      <c r="N121" s="65"/>
      <c r="O121" s="98">
        <v>0</v>
      </c>
    </row>
    <row r="122" spans="2:15" x14ac:dyDescent="0.3">
      <c r="B122" s="67" t="str">
        <f>VLOOKUP(C122,PRP!$A$2:$B$241,2,0)</f>
        <v>PRP-000035</v>
      </c>
      <c r="C122" s="68" t="s">
        <v>18</v>
      </c>
      <c r="D122" s="68" t="str">
        <f>VLOOKUP(C122,PRP!$A$2:$C$241,3,0)</f>
        <v xml:space="preserve">3311 JG </v>
      </c>
      <c r="E122" s="68" t="s">
        <v>70</v>
      </c>
      <c r="F122" s="67" t="s">
        <v>243</v>
      </c>
      <c r="G122" s="68">
        <v>1</v>
      </c>
      <c r="H122" s="68" t="s">
        <v>81</v>
      </c>
      <c r="I122" s="68"/>
      <c r="J122" s="67"/>
      <c r="K122" s="68"/>
      <c r="L122" s="68"/>
      <c r="M122" s="68"/>
      <c r="N122" s="67"/>
      <c r="O122" s="98">
        <v>0</v>
      </c>
    </row>
    <row r="123" spans="2:15" x14ac:dyDescent="0.3">
      <c r="B123" s="65" t="str">
        <f>VLOOKUP(C123,PRP!$A$2:$B$241,2,0)</f>
        <v>PRP-000035</v>
      </c>
      <c r="C123" s="66" t="s">
        <v>18</v>
      </c>
      <c r="D123" s="66" t="str">
        <f>VLOOKUP(C123,PRP!$A$2:$C$241,3,0)</f>
        <v xml:space="preserve">3311 JG </v>
      </c>
      <c r="E123" s="66" t="s">
        <v>70</v>
      </c>
      <c r="F123" s="65" t="s">
        <v>244</v>
      </c>
      <c r="G123" s="66">
        <v>1</v>
      </c>
      <c r="H123" s="66" t="s">
        <v>81</v>
      </c>
      <c r="I123" s="66" t="s">
        <v>57</v>
      </c>
      <c r="J123" s="65" t="s">
        <v>245</v>
      </c>
      <c r="K123" s="66"/>
      <c r="L123" s="66"/>
      <c r="M123" s="66"/>
      <c r="N123" s="65"/>
      <c r="O123" s="98">
        <v>0</v>
      </c>
    </row>
    <row r="124" spans="2:15" x14ac:dyDescent="0.3">
      <c r="B124" s="67" t="str">
        <f>VLOOKUP(C124,PRP!$A$2:$B$241,2,0)</f>
        <v>PRP-000035</v>
      </c>
      <c r="C124" s="68" t="s">
        <v>18</v>
      </c>
      <c r="D124" s="68" t="str">
        <f>VLOOKUP(C124,PRP!$A$2:$C$241,3,0)</f>
        <v xml:space="preserve">3311 JG </v>
      </c>
      <c r="E124" s="68" t="s">
        <v>70</v>
      </c>
      <c r="F124" s="67" t="s">
        <v>246</v>
      </c>
      <c r="G124" s="68">
        <v>1</v>
      </c>
      <c r="H124" s="68" t="s">
        <v>81</v>
      </c>
      <c r="I124" s="68" t="s">
        <v>247</v>
      </c>
      <c r="J124" s="67" t="s">
        <v>248</v>
      </c>
      <c r="K124" s="68"/>
      <c r="L124" s="68"/>
      <c r="M124" s="68"/>
      <c r="N124" s="67"/>
      <c r="O124" s="98">
        <v>0</v>
      </c>
    </row>
    <row r="125" spans="2:15" x14ac:dyDescent="0.3">
      <c r="B125" s="65" t="str">
        <f>VLOOKUP(C125,PRP!$A$2:$B$241,2,0)</f>
        <v>PRP-000035</v>
      </c>
      <c r="C125" s="66" t="s">
        <v>18</v>
      </c>
      <c r="D125" s="66" t="str">
        <f>VLOOKUP(C125,PRP!$A$2:$C$241,3,0)</f>
        <v xml:space="preserve">3311 JG </v>
      </c>
      <c r="E125" s="66" t="s">
        <v>70</v>
      </c>
      <c r="F125" s="65" t="s">
        <v>249</v>
      </c>
      <c r="G125" s="66">
        <v>1</v>
      </c>
      <c r="H125" s="66" t="s">
        <v>81</v>
      </c>
      <c r="I125" s="66" t="s">
        <v>57</v>
      </c>
      <c r="J125" s="65" t="s">
        <v>245</v>
      </c>
      <c r="K125" s="66"/>
      <c r="L125" s="66"/>
      <c r="M125" s="66"/>
      <c r="N125" s="65"/>
      <c r="O125" s="98">
        <v>0</v>
      </c>
    </row>
    <row r="126" spans="2:15" x14ac:dyDescent="0.3">
      <c r="B126" s="67" t="str">
        <f>VLOOKUP(C126,PRP!$A$2:$B$241,2,0)</f>
        <v>PRP-000035</v>
      </c>
      <c r="C126" s="68" t="s">
        <v>18</v>
      </c>
      <c r="D126" s="68" t="str">
        <f>VLOOKUP(C126,PRP!$A$2:$C$241,3,0)</f>
        <v xml:space="preserve">3311 JG </v>
      </c>
      <c r="E126" s="68" t="s">
        <v>70</v>
      </c>
      <c r="F126" s="67" t="s">
        <v>250</v>
      </c>
      <c r="G126" s="68">
        <v>1</v>
      </c>
      <c r="H126" s="68" t="s">
        <v>81</v>
      </c>
      <c r="I126" s="68" t="s">
        <v>251</v>
      </c>
      <c r="J126" s="67" t="s">
        <v>245</v>
      </c>
      <c r="K126" s="68"/>
      <c r="L126" s="68"/>
      <c r="M126" s="68"/>
      <c r="N126" s="67"/>
      <c r="O126" s="98">
        <v>0</v>
      </c>
    </row>
    <row r="127" spans="2:15" x14ac:dyDescent="0.3">
      <c r="B127" s="65" t="str">
        <f>VLOOKUP(C127,PRP!$A$2:$B$241,2,0)</f>
        <v>PRP-000035</v>
      </c>
      <c r="C127" s="66" t="s">
        <v>18</v>
      </c>
      <c r="D127" s="66" t="str">
        <f>VLOOKUP(C127,PRP!$A$2:$C$241,3,0)</f>
        <v xml:space="preserve">3311 JG </v>
      </c>
      <c r="E127" s="66" t="s">
        <v>70</v>
      </c>
      <c r="F127" s="65" t="s">
        <v>252</v>
      </c>
      <c r="G127" s="66">
        <v>1</v>
      </c>
      <c r="H127" s="66" t="s">
        <v>81</v>
      </c>
      <c r="I127" s="66" t="s">
        <v>88</v>
      </c>
      <c r="J127" s="65" t="s">
        <v>253</v>
      </c>
      <c r="K127" s="66"/>
      <c r="L127" s="66"/>
      <c r="M127" s="66"/>
      <c r="N127" s="65"/>
      <c r="O127" s="98">
        <v>0</v>
      </c>
    </row>
    <row r="128" spans="2:15" x14ac:dyDescent="0.3">
      <c r="B128" s="67" t="str">
        <f>VLOOKUP(C128,PRP!$A$2:$B$241,2,0)</f>
        <v>PRP-000035</v>
      </c>
      <c r="C128" s="68" t="s">
        <v>18</v>
      </c>
      <c r="D128" s="68" t="str">
        <f>VLOOKUP(C128,PRP!$A$2:$C$241,3,0)</f>
        <v xml:space="preserve">3311 JG </v>
      </c>
      <c r="E128" s="68" t="s">
        <v>70</v>
      </c>
      <c r="F128" s="67" t="s">
        <v>254</v>
      </c>
      <c r="G128" s="68">
        <v>1</v>
      </c>
      <c r="H128" s="68" t="s">
        <v>81</v>
      </c>
      <c r="I128" s="68" t="s">
        <v>88</v>
      </c>
      <c r="J128" s="67" t="s">
        <v>255</v>
      </c>
      <c r="K128" s="68"/>
      <c r="L128" s="68"/>
      <c r="M128" s="68"/>
      <c r="N128" s="67" t="s">
        <v>256</v>
      </c>
      <c r="O128" s="98">
        <v>0</v>
      </c>
    </row>
    <row r="129" spans="2:16" x14ac:dyDescent="0.3">
      <c r="B129" s="65" t="str">
        <f>VLOOKUP(C129,PRP!$A$2:$B$241,2,0)</f>
        <v>PRP-000035</v>
      </c>
      <c r="C129" s="66" t="s">
        <v>18</v>
      </c>
      <c r="D129" s="66" t="str">
        <f>VLOOKUP(C129,PRP!$A$2:$C$241,3,0)</f>
        <v xml:space="preserve">3311 JG </v>
      </c>
      <c r="E129" s="66" t="s">
        <v>70</v>
      </c>
      <c r="F129" s="65" t="s">
        <v>257</v>
      </c>
      <c r="G129" s="66">
        <v>1</v>
      </c>
      <c r="H129" s="66" t="s">
        <v>81</v>
      </c>
      <c r="I129" s="66" t="s">
        <v>99</v>
      </c>
      <c r="J129" s="65" t="s">
        <v>258</v>
      </c>
      <c r="K129" s="66"/>
      <c r="L129" s="66"/>
      <c r="M129" s="66"/>
      <c r="N129" s="65"/>
      <c r="O129" s="98">
        <v>0</v>
      </c>
    </row>
    <row r="130" spans="2:16" x14ac:dyDescent="0.3">
      <c r="B130" s="67" t="str">
        <f>VLOOKUP(C130,PRP!$A$2:$B$241,2,0)</f>
        <v>PRP-000035</v>
      </c>
      <c r="C130" s="68" t="s">
        <v>18</v>
      </c>
      <c r="D130" s="68" t="str">
        <f>VLOOKUP(C130,PRP!$A$2:$C$241,3,0)</f>
        <v xml:space="preserve">3311 JG </v>
      </c>
      <c r="E130" s="68" t="s">
        <v>70</v>
      </c>
      <c r="F130" s="67" t="s">
        <v>257</v>
      </c>
      <c r="G130" s="68">
        <v>1</v>
      </c>
      <c r="H130" s="68" t="s">
        <v>81</v>
      </c>
      <c r="I130" s="68" t="s">
        <v>99</v>
      </c>
      <c r="J130" s="67" t="s">
        <v>259</v>
      </c>
      <c r="K130" s="68"/>
      <c r="L130" s="68"/>
      <c r="M130" s="68"/>
      <c r="N130" s="67"/>
      <c r="O130" s="98">
        <v>0</v>
      </c>
    </row>
    <row r="131" spans="2:16" x14ac:dyDescent="0.3">
      <c r="B131" s="73"/>
      <c r="C131" s="73" t="s">
        <v>18</v>
      </c>
      <c r="D131" s="73"/>
      <c r="E131" s="73"/>
      <c r="F131" s="74"/>
      <c r="G131" s="75"/>
      <c r="H131" s="74"/>
      <c r="I131" s="74"/>
      <c r="J131" s="74"/>
      <c r="K131" s="74"/>
      <c r="L131" s="74"/>
      <c r="M131" s="74"/>
      <c r="N131" s="74"/>
      <c r="O131" s="99" t="s">
        <v>1999</v>
      </c>
      <c r="P131" s="76">
        <f>SUM(O101:O130)</f>
        <v>0</v>
      </c>
    </row>
    <row r="132" spans="2:16" x14ac:dyDescent="0.3">
      <c r="B132" s="65" t="str">
        <f>VLOOKUP(C132,PRP!$A$2:$B$241,2,0)</f>
        <v>PRP-000150</v>
      </c>
      <c r="C132" s="66" t="s">
        <v>3493</v>
      </c>
      <c r="D132" s="66" t="str">
        <f>VLOOKUP(C132,PRP!$A$2:$C$241,3,0)</f>
        <v xml:space="preserve">3312 EC </v>
      </c>
      <c r="E132" s="66" t="s">
        <v>70</v>
      </c>
      <c r="F132" s="65" t="s">
        <v>136</v>
      </c>
      <c r="G132" s="66">
        <v>1</v>
      </c>
      <c r="H132" s="66" t="s">
        <v>81</v>
      </c>
      <c r="I132" s="66" t="s">
        <v>145</v>
      </c>
      <c r="J132" s="65" t="s">
        <v>883</v>
      </c>
      <c r="K132" s="66" t="s">
        <v>884</v>
      </c>
      <c r="L132" s="66" t="s">
        <v>139</v>
      </c>
      <c r="M132" s="66">
        <v>2025</v>
      </c>
      <c r="N132" s="65"/>
      <c r="O132" s="98">
        <v>0</v>
      </c>
    </row>
    <row r="133" spans="2:16" x14ac:dyDescent="0.3">
      <c r="B133" s="67" t="str">
        <f>VLOOKUP(C133,PRP!$A$2:$B$241,2,0)</f>
        <v>PRP-000150</v>
      </c>
      <c r="C133" s="68" t="s">
        <v>3493</v>
      </c>
      <c r="D133" s="68" t="str">
        <f>VLOOKUP(C133,PRP!$A$2:$C$241,3,0)</f>
        <v xml:space="preserve">3312 EC </v>
      </c>
      <c r="E133" s="68" t="s">
        <v>70</v>
      </c>
      <c r="F133" s="67" t="s">
        <v>808</v>
      </c>
      <c r="G133" s="68">
        <v>1</v>
      </c>
      <c r="H133" s="68" t="s">
        <v>81</v>
      </c>
      <c r="I133" s="68" t="s">
        <v>112</v>
      </c>
      <c r="J133" s="67"/>
      <c r="K133" s="68" t="s">
        <v>885</v>
      </c>
      <c r="L133" s="68"/>
      <c r="M133" s="68"/>
      <c r="N133" s="67"/>
      <c r="O133" s="98">
        <v>0</v>
      </c>
    </row>
    <row r="134" spans="2:16" x14ac:dyDescent="0.3">
      <c r="B134" s="73"/>
      <c r="C134" s="73" t="s">
        <v>3493</v>
      </c>
      <c r="D134" s="73"/>
      <c r="E134" s="73"/>
      <c r="F134" s="74"/>
      <c r="G134" s="75"/>
      <c r="H134" s="74"/>
      <c r="I134" s="74"/>
      <c r="J134" s="74"/>
      <c r="K134" s="74"/>
      <c r="L134" s="74"/>
      <c r="M134" s="74"/>
      <c r="N134" s="74"/>
      <c r="O134" s="99" t="s">
        <v>1999</v>
      </c>
      <c r="P134" s="76">
        <f>SUM(O132:O133)</f>
        <v>0</v>
      </c>
    </row>
    <row r="135" spans="2:16" x14ac:dyDescent="0.3">
      <c r="B135" s="65" t="str">
        <f>VLOOKUP(C135,PRP!$A$2:$B$241,2,0)</f>
        <v>PRP-000377</v>
      </c>
      <c r="C135" s="66" t="s">
        <v>260</v>
      </c>
      <c r="D135" s="66" t="str">
        <f>VLOOKUP(C135,PRP!$A$2:$C$241,3,0)</f>
        <v xml:space="preserve">3311 GD </v>
      </c>
      <c r="E135" s="66" t="s">
        <v>70</v>
      </c>
      <c r="F135" s="65" t="s">
        <v>136</v>
      </c>
      <c r="G135" s="66">
        <v>1</v>
      </c>
      <c r="H135" s="66" t="s">
        <v>81</v>
      </c>
      <c r="I135" s="66"/>
      <c r="J135" s="65"/>
      <c r="K135" s="66"/>
      <c r="L135" s="66" t="s">
        <v>139</v>
      </c>
      <c r="M135" s="66"/>
      <c r="N135" s="65"/>
      <c r="O135" s="98">
        <v>0</v>
      </c>
    </row>
    <row r="136" spans="2:16" x14ac:dyDescent="0.3">
      <c r="B136" s="73"/>
      <c r="C136" s="73" t="s">
        <v>260</v>
      </c>
      <c r="D136" s="73"/>
      <c r="E136" s="73"/>
      <c r="F136" s="74"/>
      <c r="G136" s="75"/>
      <c r="H136" s="74"/>
      <c r="I136" s="74"/>
      <c r="J136" s="74"/>
      <c r="K136" s="74"/>
      <c r="L136" s="74"/>
      <c r="M136" s="74"/>
      <c r="N136" s="74"/>
      <c r="O136" s="99" t="s">
        <v>1999</v>
      </c>
      <c r="P136" s="76">
        <f>O135</f>
        <v>0</v>
      </c>
    </row>
    <row r="137" spans="2:16" x14ac:dyDescent="0.3">
      <c r="B137" s="65" t="str">
        <f>VLOOKUP(C137,PRP!$A$2:$B$241,2,0)</f>
        <v>PRP-000038</v>
      </c>
      <c r="C137" s="66" t="s">
        <v>3507</v>
      </c>
      <c r="D137" s="66" t="str">
        <f>VLOOKUP(C137,PRP!$A$2:$C$241,3,0)</f>
        <v xml:space="preserve">3318 CB </v>
      </c>
      <c r="E137" s="66" t="s">
        <v>70</v>
      </c>
      <c r="F137" s="65" t="s">
        <v>120</v>
      </c>
      <c r="G137" s="66">
        <v>1</v>
      </c>
      <c r="H137" s="66" t="s">
        <v>81</v>
      </c>
      <c r="I137" s="66" t="s">
        <v>99</v>
      </c>
      <c r="J137" s="65" t="s">
        <v>493</v>
      </c>
      <c r="K137" s="66" t="s">
        <v>494</v>
      </c>
      <c r="L137" s="66"/>
      <c r="M137" s="66"/>
      <c r="N137" s="65"/>
      <c r="O137" s="98">
        <v>0</v>
      </c>
    </row>
    <row r="138" spans="2:16" x14ac:dyDescent="0.3">
      <c r="B138" s="67" t="str">
        <f>VLOOKUP(C138,PRP!$A$2:$B$241,2,0)</f>
        <v>PRP-000038</v>
      </c>
      <c r="C138" s="68" t="s">
        <v>3507</v>
      </c>
      <c r="D138" s="68" t="str">
        <f>VLOOKUP(C138,PRP!$A$2:$C$241,3,0)</f>
        <v xml:space="preserve">3318 CB </v>
      </c>
      <c r="E138" s="68" t="s">
        <v>70</v>
      </c>
      <c r="F138" s="67" t="s">
        <v>375</v>
      </c>
      <c r="G138" s="68">
        <v>1</v>
      </c>
      <c r="H138" s="68" t="s">
        <v>81</v>
      </c>
      <c r="I138" s="68" t="s">
        <v>1026</v>
      </c>
      <c r="J138" s="67" t="s">
        <v>1027</v>
      </c>
      <c r="K138" s="68" t="s">
        <v>852</v>
      </c>
      <c r="L138" s="68"/>
      <c r="M138" s="68"/>
      <c r="N138" s="67"/>
      <c r="O138" s="98">
        <v>0</v>
      </c>
    </row>
    <row r="139" spans="2:16" x14ac:dyDescent="0.3">
      <c r="B139" s="65" t="str">
        <f>VLOOKUP(C139,PRP!$A$2:$B$241,2,0)</f>
        <v>PRP-000038</v>
      </c>
      <c r="C139" s="66" t="s">
        <v>3507</v>
      </c>
      <c r="D139" s="66" t="str">
        <f>VLOOKUP(C139,PRP!$A$2:$C$241,3,0)</f>
        <v xml:space="preserve">3318 CB </v>
      </c>
      <c r="E139" s="66" t="s">
        <v>70</v>
      </c>
      <c r="F139" s="65" t="s">
        <v>1028</v>
      </c>
      <c r="G139" s="66">
        <v>1</v>
      </c>
      <c r="H139" s="66" t="s">
        <v>81</v>
      </c>
      <c r="I139" s="66" t="s">
        <v>567</v>
      </c>
      <c r="J139" s="65" t="s">
        <v>1029</v>
      </c>
      <c r="K139" s="66"/>
      <c r="L139" s="66" t="s">
        <v>1030</v>
      </c>
      <c r="M139" s="66"/>
      <c r="N139" s="65"/>
      <c r="O139" s="98">
        <v>0</v>
      </c>
    </row>
    <row r="140" spans="2:16" x14ac:dyDescent="0.3">
      <c r="B140" s="67" t="str">
        <f>VLOOKUP(C140,PRP!$A$2:$B$241,2,0)</f>
        <v>PRP-000038</v>
      </c>
      <c r="C140" s="68" t="s">
        <v>3507</v>
      </c>
      <c r="D140" s="68" t="str">
        <f>VLOOKUP(C140,PRP!$A$2:$C$241,3,0)</f>
        <v xml:space="preserve">3318 CB </v>
      </c>
      <c r="E140" s="68" t="s">
        <v>70</v>
      </c>
      <c r="F140" s="67" t="s">
        <v>1031</v>
      </c>
      <c r="G140" s="68">
        <v>3</v>
      </c>
      <c r="H140" s="68" t="s">
        <v>81</v>
      </c>
      <c r="I140" s="68" t="s">
        <v>1032</v>
      </c>
      <c r="J140" s="67"/>
      <c r="K140" s="68"/>
      <c r="L140" s="68" t="s">
        <v>1030</v>
      </c>
      <c r="M140" s="68"/>
      <c r="N140" s="67"/>
      <c r="O140" s="98">
        <v>0</v>
      </c>
    </row>
    <row r="141" spans="2:16" x14ac:dyDescent="0.3">
      <c r="B141" s="65" t="str">
        <f>VLOOKUP(C141,PRP!$A$2:$B$241,2,0)</f>
        <v>PRP-000038</v>
      </c>
      <c r="C141" s="66" t="s">
        <v>3507</v>
      </c>
      <c r="D141" s="66" t="str">
        <f>VLOOKUP(C141,PRP!$A$2:$C$241,3,0)</f>
        <v xml:space="preserve">3318 CB </v>
      </c>
      <c r="E141" s="66" t="s">
        <v>70</v>
      </c>
      <c r="F141" s="65" t="s">
        <v>1033</v>
      </c>
      <c r="G141" s="66">
        <v>3</v>
      </c>
      <c r="H141" s="66" t="s">
        <v>81</v>
      </c>
      <c r="I141" s="66" t="s">
        <v>1032</v>
      </c>
      <c r="J141" s="65" t="s">
        <v>1034</v>
      </c>
      <c r="K141" s="66"/>
      <c r="L141" s="66" t="s">
        <v>1030</v>
      </c>
      <c r="M141" s="66"/>
      <c r="N141" s="65"/>
      <c r="O141" s="98">
        <v>0</v>
      </c>
    </row>
    <row r="142" spans="2:16" x14ac:dyDescent="0.3">
      <c r="B142" s="67" t="str">
        <f>VLOOKUP(C142,PRP!$A$2:$B$241,2,0)</f>
        <v>PRP-000038</v>
      </c>
      <c r="C142" s="68" t="s">
        <v>3507</v>
      </c>
      <c r="D142" s="68" t="str">
        <f>VLOOKUP(C142,PRP!$A$2:$C$241,3,0)</f>
        <v xml:space="preserve">3318 CB </v>
      </c>
      <c r="E142" s="68" t="s">
        <v>70</v>
      </c>
      <c r="F142" s="67" t="s">
        <v>378</v>
      </c>
      <c r="G142" s="68">
        <v>1</v>
      </c>
      <c r="H142" s="68" t="s">
        <v>81</v>
      </c>
      <c r="I142" s="68" t="s">
        <v>305</v>
      </c>
      <c r="J142" s="67" t="s">
        <v>1035</v>
      </c>
      <c r="K142" s="68"/>
      <c r="L142" s="68"/>
      <c r="M142" s="68"/>
      <c r="N142" s="67"/>
      <c r="O142" s="98">
        <v>0</v>
      </c>
    </row>
    <row r="143" spans="2:16" x14ac:dyDescent="0.3">
      <c r="B143" s="65" t="str">
        <f>VLOOKUP(C143,PRP!$A$2:$B$241,2,0)</f>
        <v>PRP-000038</v>
      </c>
      <c r="C143" s="66" t="s">
        <v>3507</v>
      </c>
      <c r="D143" s="66" t="str">
        <f>VLOOKUP(C143,PRP!$A$2:$C$241,3,0)</f>
        <v xml:space="preserve">3318 CB </v>
      </c>
      <c r="E143" s="66" t="s">
        <v>70</v>
      </c>
      <c r="F143" s="65" t="s">
        <v>378</v>
      </c>
      <c r="G143" s="66">
        <v>1</v>
      </c>
      <c r="H143" s="66" t="s">
        <v>81</v>
      </c>
      <c r="I143" s="66" t="s">
        <v>305</v>
      </c>
      <c r="J143" s="65" t="s">
        <v>1036</v>
      </c>
      <c r="K143" s="66"/>
      <c r="L143" s="66"/>
      <c r="M143" s="66"/>
      <c r="N143" s="65"/>
      <c r="O143" s="98">
        <v>0</v>
      </c>
    </row>
    <row r="144" spans="2:16" x14ac:dyDescent="0.3">
      <c r="B144" s="67" t="str">
        <f>VLOOKUP(C144,PRP!$A$2:$B$241,2,0)</f>
        <v>PRP-000038</v>
      </c>
      <c r="C144" s="68" t="s">
        <v>3507</v>
      </c>
      <c r="D144" s="68" t="str">
        <f>VLOOKUP(C144,PRP!$A$2:$C$241,3,0)</f>
        <v xml:space="preserve">3318 CB </v>
      </c>
      <c r="E144" s="68" t="s">
        <v>70</v>
      </c>
      <c r="F144" s="67" t="s">
        <v>602</v>
      </c>
      <c r="G144" s="68">
        <v>1</v>
      </c>
      <c r="H144" s="68" t="s">
        <v>81</v>
      </c>
      <c r="I144" s="68" t="s">
        <v>1017</v>
      </c>
      <c r="J144" s="67" t="s">
        <v>562</v>
      </c>
      <c r="K144" s="68"/>
      <c r="L144" s="68"/>
      <c r="M144" s="68"/>
      <c r="N144" s="67"/>
      <c r="O144" s="98">
        <v>0</v>
      </c>
    </row>
    <row r="145" spans="2:16" x14ac:dyDescent="0.3">
      <c r="B145" s="65" t="str">
        <f>VLOOKUP(C145,PRP!$A$2:$B$241,2,0)</f>
        <v>PRP-000038</v>
      </c>
      <c r="C145" s="66" t="s">
        <v>3507</v>
      </c>
      <c r="D145" s="66" t="str">
        <f>VLOOKUP(C145,PRP!$A$2:$C$241,3,0)</f>
        <v xml:space="preserve">3318 CB </v>
      </c>
      <c r="E145" s="66" t="s">
        <v>70</v>
      </c>
      <c r="F145" s="65" t="s">
        <v>332</v>
      </c>
      <c r="G145" s="66">
        <v>1</v>
      </c>
      <c r="H145" s="66" t="s">
        <v>81</v>
      </c>
      <c r="I145" s="66"/>
      <c r="J145" s="65"/>
      <c r="K145" s="66"/>
      <c r="L145" s="66"/>
      <c r="M145" s="66"/>
      <c r="N145" s="65"/>
      <c r="O145" s="98">
        <v>0</v>
      </c>
    </row>
    <row r="146" spans="2:16" x14ac:dyDescent="0.3">
      <c r="B146" s="67" t="str">
        <f>VLOOKUP(C146,PRP!$A$2:$B$241,2,0)</f>
        <v>PRP-000038</v>
      </c>
      <c r="C146" s="68" t="s">
        <v>3507</v>
      </c>
      <c r="D146" s="68" t="str">
        <f>VLOOKUP(C146,PRP!$A$2:$C$241,3,0)</f>
        <v xml:space="preserve">3318 CB </v>
      </c>
      <c r="E146" s="68" t="s">
        <v>70</v>
      </c>
      <c r="F146" s="67" t="s">
        <v>332</v>
      </c>
      <c r="G146" s="68">
        <v>2</v>
      </c>
      <c r="H146" s="68" t="s">
        <v>81</v>
      </c>
      <c r="I146" s="68"/>
      <c r="J146" s="67"/>
      <c r="K146" s="68"/>
      <c r="L146" s="68"/>
      <c r="M146" s="68"/>
      <c r="N146" s="67"/>
      <c r="O146" s="98">
        <v>0</v>
      </c>
    </row>
    <row r="147" spans="2:16" x14ac:dyDescent="0.3">
      <c r="B147" s="65" t="str">
        <f>VLOOKUP(C147,PRP!$A$2:$B$241,2,0)</f>
        <v>PRP-000038</v>
      </c>
      <c r="C147" s="66" t="s">
        <v>3507</v>
      </c>
      <c r="D147" s="66" t="str">
        <f>VLOOKUP(C147,PRP!$A$2:$C$241,3,0)</f>
        <v xml:space="preserve">3318 CB </v>
      </c>
      <c r="E147" s="66" t="s">
        <v>70</v>
      </c>
      <c r="F147" s="65" t="s">
        <v>1037</v>
      </c>
      <c r="G147" s="66">
        <v>1</v>
      </c>
      <c r="H147" s="66" t="s">
        <v>81</v>
      </c>
      <c r="I147" s="66" t="s">
        <v>287</v>
      </c>
      <c r="J147" s="65" t="s">
        <v>1038</v>
      </c>
      <c r="K147" s="66" t="s">
        <v>590</v>
      </c>
      <c r="L147" s="66"/>
      <c r="M147" s="66"/>
      <c r="N147" s="65"/>
      <c r="O147" s="98">
        <v>0</v>
      </c>
    </row>
    <row r="148" spans="2:16" x14ac:dyDescent="0.3">
      <c r="B148" s="67" t="str">
        <f>VLOOKUP(C148,PRP!$A$2:$B$241,2,0)</f>
        <v>PRP-000038</v>
      </c>
      <c r="C148" s="68" t="s">
        <v>3507</v>
      </c>
      <c r="D148" s="68" t="str">
        <f>VLOOKUP(C148,PRP!$A$2:$C$241,3,0)</f>
        <v xml:space="preserve">3318 CB </v>
      </c>
      <c r="E148" s="68" t="s">
        <v>70</v>
      </c>
      <c r="F148" s="67" t="s">
        <v>1039</v>
      </c>
      <c r="G148" s="68">
        <v>1</v>
      </c>
      <c r="H148" s="68" t="s">
        <v>81</v>
      </c>
      <c r="I148" s="68"/>
      <c r="J148" s="67"/>
      <c r="K148" s="68"/>
      <c r="L148" s="68"/>
      <c r="M148" s="68"/>
      <c r="N148" s="67"/>
      <c r="O148" s="98">
        <v>0</v>
      </c>
    </row>
    <row r="149" spans="2:16" x14ac:dyDescent="0.3">
      <c r="B149" s="65" t="str">
        <f>VLOOKUP(C149,PRP!$A$2:$B$241,2,0)</f>
        <v>PRP-000038</v>
      </c>
      <c r="C149" s="66" t="s">
        <v>3507</v>
      </c>
      <c r="D149" s="66" t="str">
        <f>VLOOKUP(C149,PRP!$A$2:$C$241,3,0)</f>
        <v xml:space="preserve">3318 CB </v>
      </c>
      <c r="E149" s="66" t="s">
        <v>70</v>
      </c>
      <c r="F149" s="65" t="s">
        <v>1040</v>
      </c>
      <c r="G149" s="66">
        <v>1</v>
      </c>
      <c r="H149" s="66" t="s">
        <v>81</v>
      </c>
      <c r="I149" s="66" t="s">
        <v>1041</v>
      </c>
      <c r="J149" s="65" t="s">
        <v>1042</v>
      </c>
      <c r="K149" s="66" t="s">
        <v>1043</v>
      </c>
      <c r="L149" s="66"/>
      <c r="M149" s="66"/>
      <c r="N149" s="65"/>
      <c r="O149" s="98">
        <v>0</v>
      </c>
    </row>
    <row r="150" spans="2:16" x14ac:dyDescent="0.3">
      <c r="B150" s="67" t="str">
        <f>VLOOKUP(C150,PRP!$A$2:$B$241,2,0)</f>
        <v>PRP-000038</v>
      </c>
      <c r="C150" s="68" t="s">
        <v>3507</v>
      </c>
      <c r="D150" s="68" t="str">
        <f>VLOOKUP(C150,PRP!$A$2:$C$241,3,0)</f>
        <v xml:space="preserve">3318 CB </v>
      </c>
      <c r="E150" s="68" t="s">
        <v>70</v>
      </c>
      <c r="F150" s="67" t="s">
        <v>310</v>
      </c>
      <c r="G150" s="68">
        <v>1</v>
      </c>
      <c r="H150" s="68" t="s">
        <v>81</v>
      </c>
      <c r="I150" s="68" t="s">
        <v>1044</v>
      </c>
      <c r="J150" s="67" t="s">
        <v>1045</v>
      </c>
      <c r="K150" s="68" t="s">
        <v>1046</v>
      </c>
      <c r="L150" s="68"/>
      <c r="M150" s="68"/>
      <c r="N150" s="67"/>
      <c r="O150" s="98">
        <v>0</v>
      </c>
    </row>
    <row r="151" spans="2:16" x14ac:dyDescent="0.3">
      <c r="B151" s="65" t="str">
        <f>VLOOKUP(C151,PRP!$A$2:$B$241,2,0)</f>
        <v>PRP-000038</v>
      </c>
      <c r="C151" s="66" t="s">
        <v>3507</v>
      </c>
      <c r="D151" s="66" t="str">
        <f>VLOOKUP(C151,PRP!$A$2:$C$241,3,0)</f>
        <v xml:space="preserve">3318 CB </v>
      </c>
      <c r="E151" s="66" t="s">
        <v>70</v>
      </c>
      <c r="F151" s="65" t="s">
        <v>310</v>
      </c>
      <c r="G151" s="66">
        <v>1</v>
      </c>
      <c r="H151" s="66" t="s">
        <v>81</v>
      </c>
      <c r="I151" s="66" t="s">
        <v>1047</v>
      </c>
      <c r="J151" s="65" t="s">
        <v>1048</v>
      </c>
      <c r="K151" s="66"/>
      <c r="L151" s="66"/>
      <c r="M151" s="66"/>
      <c r="N151" s="65"/>
      <c r="O151" s="98">
        <v>0</v>
      </c>
    </row>
    <row r="152" spans="2:16" x14ac:dyDescent="0.3">
      <c r="B152" s="67" t="str">
        <f>VLOOKUP(C152,PRP!$A$2:$B$241,2,0)</f>
        <v>PRP-000038</v>
      </c>
      <c r="C152" s="68" t="s">
        <v>3507</v>
      </c>
      <c r="D152" s="68" t="str">
        <f>VLOOKUP(C152,PRP!$A$2:$C$241,3,0)</f>
        <v xml:space="preserve">3318 CB </v>
      </c>
      <c r="E152" s="68" t="s">
        <v>70</v>
      </c>
      <c r="F152" s="67" t="s">
        <v>310</v>
      </c>
      <c r="G152" s="68">
        <v>1</v>
      </c>
      <c r="H152" s="68" t="s">
        <v>81</v>
      </c>
      <c r="I152" s="68" t="s">
        <v>1044</v>
      </c>
      <c r="J152" s="67" t="s">
        <v>1049</v>
      </c>
      <c r="K152" s="68" t="s">
        <v>1046</v>
      </c>
      <c r="L152" s="68"/>
      <c r="M152" s="68"/>
      <c r="N152" s="67"/>
      <c r="O152" s="98">
        <v>0</v>
      </c>
    </row>
    <row r="153" spans="2:16" x14ac:dyDescent="0.3">
      <c r="B153" s="73"/>
      <c r="C153" s="73" t="s">
        <v>3507</v>
      </c>
      <c r="D153" s="73"/>
      <c r="E153" s="73"/>
      <c r="F153" s="74"/>
      <c r="G153" s="75"/>
      <c r="H153" s="74"/>
      <c r="I153" s="74"/>
      <c r="J153" s="74"/>
      <c r="K153" s="74"/>
      <c r="L153" s="74"/>
      <c r="M153" s="74"/>
      <c r="N153" s="74"/>
      <c r="O153" s="99" t="s">
        <v>1999</v>
      </c>
      <c r="P153" s="76">
        <f>SUM(O137:O152)</f>
        <v>0</v>
      </c>
    </row>
    <row r="154" spans="2:16" x14ac:dyDescent="0.3">
      <c r="B154" s="65" t="str">
        <f>VLOOKUP(C154,PRP!$A$2:$B$241,2,0)</f>
        <v>PRP-000045</v>
      </c>
      <c r="C154" s="66" t="s">
        <v>3515</v>
      </c>
      <c r="D154" s="66" t="str">
        <f>VLOOKUP(C154,PRP!$A$2:$C$241,3,0)</f>
        <v xml:space="preserve">3317 LA </v>
      </c>
      <c r="E154" s="66" t="s">
        <v>70</v>
      </c>
      <c r="F154" s="65" t="s">
        <v>4111</v>
      </c>
      <c r="G154" s="66">
        <v>2</v>
      </c>
      <c r="H154" s="66" t="s">
        <v>81</v>
      </c>
      <c r="I154" s="66" t="s">
        <v>298</v>
      </c>
      <c r="J154" s="65" t="s">
        <v>1976</v>
      </c>
      <c r="K154" s="66" t="s">
        <v>1977</v>
      </c>
      <c r="L154" s="66" t="s">
        <v>147</v>
      </c>
      <c r="M154" s="66">
        <v>2017</v>
      </c>
      <c r="N154" s="65"/>
      <c r="O154" s="98">
        <v>0</v>
      </c>
    </row>
    <row r="155" spans="2:16" x14ac:dyDescent="0.3">
      <c r="B155" s="67" t="str">
        <f>VLOOKUP(C155,PRP!$A$2:$B$241,2,0)</f>
        <v>PRP-000045</v>
      </c>
      <c r="C155" s="68" t="s">
        <v>3515</v>
      </c>
      <c r="D155" s="68" t="str">
        <f>VLOOKUP(C155,PRP!$A$2:$C$241,3,0)</f>
        <v xml:space="preserve">3317 LA </v>
      </c>
      <c r="E155" s="68" t="s">
        <v>70</v>
      </c>
      <c r="F155" s="67" t="s">
        <v>1960</v>
      </c>
      <c r="G155" s="68">
        <v>1</v>
      </c>
      <c r="H155" s="68" t="s">
        <v>81</v>
      </c>
      <c r="I155" s="68" t="s">
        <v>247</v>
      </c>
      <c r="J155" s="67" t="s">
        <v>1978</v>
      </c>
      <c r="K155" s="68"/>
      <c r="L155" s="68"/>
      <c r="M155" s="68"/>
      <c r="N155" s="67"/>
      <c r="O155" s="98">
        <v>0</v>
      </c>
    </row>
    <row r="156" spans="2:16" x14ac:dyDescent="0.3">
      <c r="B156" s="65" t="str">
        <f>VLOOKUP(C156,PRP!$A$2:$B$241,2,0)</f>
        <v>PRP-000045</v>
      </c>
      <c r="C156" s="66" t="s">
        <v>3515</v>
      </c>
      <c r="D156" s="66" t="str">
        <f>VLOOKUP(C156,PRP!$A$2:$C$241,3,0)</f>
        <v xml:space="preserve">3317 LA </v>
      </c>
      <c r="E156" s="66" t="s">
        <v>70</v>
      </c>
      <c r="F156" s="65" t="s">
        <v>440</v>
      </c>
      <c r="G156" s="66">
        <v>1</v>
      </c>
      <c r="H156" s="66" t="s">
        <v>81</v>
      </c>
      <c r="I156" s="66" t="s">
        <v>230</v>
      </c>
      <c r="J156" s="65" t="s">
        <v>1979</v>
      </c>
      <c r="K156" s="66" t="s">
        <v>1980</v>
      </c>
      <c r="L156" s="66"/>
      <c r="M156" s="66"/>
      <c r="N156" s="65"/>
      <c r="O156" s="98">
        <v>0</v>
      </c>
    </row>
    <row r="157" spans="2:16" x14ac:dyDescent="0.3">
      <c r="B157" s="67" t="str">
        <f>VLOOKUP(C157,PRP!$A$2:$B$241,2,0)</f>
        <v>PRP-000045</v>
      </c>
      <c r="C157" s="68" t="s">
        <v>3515</v>
      </c>
      <c r="D157" s="68" t="str">
        <f>VLOOKUP(C157,PRP!$A$2:$C$241,3,0)</f>
        <v xml:space="preserve">3317 LA </v>
      </c>
      <c r="E157" s="68" t="s">
        <v>70</v>
      </c>
      <c r="F157" s="67" t="s">
        <v>440</v>
      </c>
      <c r="G157" s="68">
        <v>1</v>
      </c>
      <c r="H157" s="68" t="s">
        <v>81</v>
      </c>
      <c r="I157" s="68" t="s">
        <v>1981</v>
      </c>
      <c r="J157" s="67" t="s">
        <v>1982</v>
      </c>
      <c r="K157" s="68"/>
      <c r="L157" s="68"/>
      <c r="M157" s="68"/>
      <c r="N157" s="67"/>
      <c r="O157" s="98">
        <v>0</v>
      </c>
    </row>
    <row r="158" spans="2:16" x14ac:dyDescent="0.3">
      <c r="B158" s="65" t="str">
        <f>VLOOKUP(C158,PRP!$A$2:$B$241,2,0)</f>
        <v>PRP-000045</v>
      </c>
      <c r="C158" s="66" t="s">
        <v>3515</v>
      </c>
      <c r="D158" s="66" t="str">
        <f>VLOOKUP(C158,PRP!$A$2:$C$241,3,0)</f>
        <v xml:space="preserve">3317 LA </v>
      </c>
      <c r="E158" s="66" t="s">
        <v>70</v>
      </c>
      <c r="F158" s="65" t="s">
        <v>440</v>
      </c>
      <c r="G158" s="66">
        <v>1</v>
      </c>
      <c r="H158" s="66" t="s">
        <v>81</v>
      </c>
      <c r="I158" s="66" t="s">
        <v>1983</v>
      </c>
      <c r="J158" s="65" t="s">
        <v>1984</v>
      </c>
      <c r="K158" s="66"/>
      <c r="L158" s="66"/>
      <c r="M158" s="66"/>
      <c r="N158" s="65"/>
      <c r="O158" s="98">
        <v>0</v>
      </c>
    </row>
    <row r="159" spans="2:16" x14ac:dyDescent="0.3">
      <c r="B159" s="67" t="str">
        <f>VLOOKUP(C159,PRP!$A$2:$B$241,2,0)</f>
        <v>PRP-000045</v>
      </c>
      <c r="C159" s="68" t="s">
        <v>3515</v>
      </c>
      <c r="D159" s="68" t="str">
        <f>VLOOKUP(C159,PRP!$A$2:$C$241,3,0)</f>
        <v xml:space="preserve">3317 LA </v>
      </c>
      <c r="E159" s="68" t="s">
        <v>70</v>
      </c>
      <c r="F159" s="67" t="s">
        <v>1826</v>
      </c>
      <c r="G159" s="68">
        <v>2</v>
      </c>
      <c r="H159" s="68" t="s">
        <v>81</v>
      </c>
      <c r="I159" s="68" t="s">
        <v>112</v>
      </c>
      <c r="J159" s="67" t="s">
        <v>308</v>
      </c>
      <c r="K159" s="68" t="s">
        <v>590</v>
      </c>
      <c r="L159" s="68"/>
      <c r="M159" s="68"/>
      <c r="N159" s="67"/>
      <c r="O159" s="98">
        <v>0</v>
      </c>
    </row>
    <row r="160" spans="2:16" x14ac:dyDescent="0.3">
      <c r="B160" s="65" t="str">
        <f>VLOOKUP(C160,PRP!$A$2:$B$241,2,0)</f>
        <v>PRP-000045</v>
      </c>
      <c r="C160" s="66" t="s">
        <v>3515</v>
      </c>
      <c r="D160" s="66" t="str">
        <f>VLOOKUP(C160,PRP!$A$2:$C$241,3,0)</f>
        <v xml:space="preserve">3317 LA </v>
      </c>
      <c r="E160" s="66" t="s">
        <v>70</v>
      </c>
      <c r="F160" s="65" t="s">
        <v>1750</v>
      </c>
      <c r="G160" s="66">
        <v>4</v>
      </c>
      <c r="H160" s="66" t="s">
        <v>81</v>
      </c>
      <c r="I160" s="66" t="s">
        <v>305</v>
      </c>
      <c r="J160" s="65" t="s">
        <v>1590</v>
      </c>
      <c r="K160" s="66"/>
      <c r="L160" s="66"/>
      <c r="M160" s="66"/>
      <c r="N160" s="65"/>
      <c r="O160" s="98">
        <v>0</v>
      </c>
    </row>
    <row r="161" spans="2:16" x14ac:dyDescent="0.3">
      <c r="B161" s="67" t="str">
        <f>VLOOKUP(C161,PRP!$A$2:$B$241,2,0)</f>
        <v>PRP-000045</v>
      </c>
      <c r="C161" s="68" t="s">
        <v>3515</v>
      </c>
      <c r="D161" s="68" t="str">
        <f>VLOOKUP(C161,PRP!$A$2:$C$241,3,0)</f>
        <v xml:space="preserve">3317 LA </v>
      </c>
      <c r="E161" s="68" t="s">
        <v>70</v>
      </c>
      <c r="F161" s="67" t="s">
        <v>1803</v>
      </c>
      <c r="G161" s="68">
        <v>2</v>
      </c>
      <c r="H161" s="68" t="s">
        <v>81</v>
      </c>
      <c r="I161" s="68" t="s">
        <v>99</v>
      </c>
      <c r="J161" s="67" t="s">
        <v>1985</v>
      </c>
      <c r="K161" s="68" t="s">
        <v>852</v>
      </c>
      <c r="L161" s="68"/>
      <c r="M161" s="68"/>
      <c r="N161" s="67"/>
      <c r="O161" s="98">
        <v>0</v>
      </c>
    </row>
    <row r="162" spans="2:16" x14ac:dyDescent="0.3">
      <c r="B162" s="65" t="str">
        <f>VLOOKUP(C162,PRP!$A$2:$B$241,2,0)</f>
        <v>PRP-000045</v>
      </c>
      <c r="C162" s="66" t="s">
        <v>3515</v>
      </c>
      <c r="D162" s="66" t="str">
        <f>VLOOKUP(C162,PRP!$A$2:$C$241,3,0)</f>
        <v xml:space="preserve">3317 LA </v>
      </c>
      <c r="E162" s="66" t="s">
        <v>70</v>
      </c>
      <c r="F162" s="65" t="s">
        <v>1803</v>
      </c>
      <c r="G162" s="66">
        <v>1</v>
      </c>
      <c r="H162" s="66" t="s">
        <v>81</v>
      </c>
      <c r="I162" s="66" t="s">
        <v>99</v>
      </c>
      <c r="J162" s="65" t="s">
        <v>319</v>
      </c>
      <c r="K162" s="66" t="s">
        <v>494</v>
      </c>
      <c r="L162" s="66"/>
      <c r="M162" s="66"/>
      <c r="N162" s="65"/>
      <c r="O162" s="98">
        <v>0</v>
      </c>
    </row>
    <row r="163" spans="2:16" x14ac:dyDescent="0.3">
      <c r="B163" s="67" t="str">
        <f>VLOOKUP(C163,PRP!$A$2:$B$241,2,0)</f>
        <v>PRP-000045</v>
      </c>
      <c r="C163" s="68" t="s">
        <v>3515</v>
      </c>
      <c r="D163" s="68" t="str">
        <f>VLOOKUP(C163,PRP!$A$2:$C$241,3,0)</f>
        <v xml:space="preserve">3317 LA </v>
      </c>
      <c r="E163" s="68" t="s">
        <v>70</v>
      </c>
      <c r="F163" s="67" t="s">
        <v>1986</v>
      </c>
      <c r="G163" s="68">
        <v>6</v>
      </c>
      <c r="H163" s="68" t="s">
        <v>81</v>
      </c>
      <c r="I163" s="68" t="s">
        <v>361</v>
      </c>
      <c r="J163" s="67" t="s">
        <v>1987</v>
      </c>
      <c r="K163" s="68"/>
      <c r="L163" s="68"/>
      <c r="M163" s="68">
        <v>1997</v>
      </c>
      <c r="N163" s="67"/>
      <c r="O163" s="98">
        <v>0</v>
      </c>
    </row>
    <row r="164" spans="2:16" x14ac:dyDescent="0.3">
      <c r="B164" s="65" t="str">
        <f>VLOOKUP(C164,PRP!$A$2:$B$241,2,0)</f>
        <v>PRP-000045</v>
      </c>
      <c r="C164" s="66" t="s">
        <v>3515</v>
      </c>
      <c r="D164" s="66" t="str">
        <f>VLOOKUP(C164,PRP!$A$2:$C$241,3,0)</f>
        <v xml:space="preserve">3317 LA </v>
      </c>
      <c r="E164" s="66" t="s">
        <v>70</v>
      </c>
      <c r="F164" s="65" t="s">
        <v>1988</v>
      </c>
      <c r="G164" s="66">
        <v>2</v>
      </c>
      <c r="H164" s="66" t="s">
        <v>81</v>
      </c>
      <c r="I164" s="66" t="s">
        <v>1989</v>
      </c>
      <c r="J164" s="65" t="s">
        <v>1990</v>
      </c>
      <c r="K164" s="66" t="s">
        <v>1991</v>
      </c>
      <c r="L164" s="66"/>
      <c r="M164" s="66">
        <v>2010</v>
      </c>
      <c r="N164" s="65"/>
      <c r="O164" s="98">
        <v>0</v>
      </c>
    </row>
    <row r="165" spans="2:16" x14ac:dyDescent="0.3">
      <c r="B165" s="73"/>
      <c r="C165" s="73" t="s">
        <v>3515</v>
      </c>
      <c r="D165" s="73"/>
      <c r="E165" s="73"/>
      <c r="F165" s="74"/>
      <c r="G165" s="75"/>
      <c r="H165" s="74"/>
      <c r="I165" s="74"/>
      <c r="J165" s="74"/>
      <c r="K165" s="74"/>
      <c r="L165" s="74"/>
      <c r="M165" s="74"/>
      <c r="N165" s="74"/>
      <c r="O165" s="99" t="s">
        <v>1999</v>
      </c>
      <c r="P165" s="76">
        <f>SUM(O154:O164)</f>
        <v>0</v>
      </c>
    </row>
    <row r="166" spans="2:16" x14ac:dyDescent="0.3">
      <c r="B166" s="65" t="str">
        <f>VLOOKUP(C166,PRP!$A$2:$B$241,2,0)</f>
        <v>PRP-000610</v>
      </c>
      <c r="C166" s="66" t="s">
        <v>261</v>
      </c>
      <c r="D166" s="66" t="str">
        <f>VLOOKUP(C166,PRP!$A$2:$C$241,3,0)</f>
        <v xml:space="preserve">3311 BB </v>
      </c>
      <c r="E166" s="66" t="s">
        <v>70</v>
      </c>
      <c r="F166" s="65" t="s">
        <v>118</v>
      </c>
      <c r="G166" s="66">
        <v>2</v>
      </c>
      <c r="H166" s="66" t="s">
        <v>81</v>
      </c>
      <c r="I166" s="66" t="s">
        <v>262</v>
      </c>
      <c r="J166" s="65" t="s">
        <v>263</v>
      </c>
      <c r="K166" s="66"/>
      <c r="L166" s="66"/>
      <c r="M166" s="66"/>
      <c r="N166" s="65"/>
      <c r="O166" s="98">
        <v>0</v>
      </c>
    </row>
    <row r="167" spans="2:16" x14ac:dyDescent="0.3">
      <c r="B167" s="67" t="str">
        <f>VLOOKUP(C167,PRP!$A$2:$B$241,2,0)</f>
        <v>PRP-000610</v>
      </c>
      <c r="C167" s="68" t="s">
        <v>261</v>
      </c>
      <c r="D167" s="68" t="str">
        <f>VLOOKUP(C167,PRP!$A$2:$C$241,3,0)</f>
        <v xml:space="preserve">3311 BB </v>
      </c>
      <c r="E167" s="68" t="s">
        <v>70</v>
      </c>
      <c r="F167" s="67" t="s">
        <v>264</v>
      </c>
      <c r="G167" s="68">
        <v>1</v>
      </c>
      <c r="H167" s="68" t="s">
        <v>81</v>
      </c>
      <c r="I167" s="68" t="s">
        <v>265</v>
      </c>
      <c r="J167" s="67" t="s">
        <v>266</v>
      </c>
      <c r="K167" s="68"/>
      <c r="L167" s="68"/>
      <c r="M167" s="68">
        <v>2024</v>
      </c>
      <c r="N167" s="67" t="s">
        <v>267</v>
      </c>
      <c r="O167" s="98">
        <v>0</v>
      </c>
    </row>
    <row r="168" spans="2:16" x14ac:dyDescent="0.3">
      <c r="B168" s="73"/>
      <c r="C168" s="73" t="s">
        <v>261</v>
      </c>
      <c r="D168" s="73"/>
      <c r="E168" s="73"/>
      <c r="F168" s="74"/>
      <c r="G168" s="75"/>
      <c r="H168" s="74"/>
      <c r="I168" s="74"/>
      <c r="J168" s="74"/>
      <c r="K168" s="74"/>
      <c r="L168" s="74"/>
      <c r="M168" s="74"/>
      <c r="N168" s="74"/>
      <c r="O168" s="99" t="s">
        <v>1999</v>
      </c>
      <c r="P168" s="76">
        <f>SUM(O166:O167)</f>
        <v>0</v>
      </c>
    </row>
    <row r="169" spans="2:16" x14ac:dyDescent="0.3">
      <c r="B169" s="65" t="str">
        <f>VLOOKUP(C169,PRP!$A$2:$B$241,2,0)</f>
        <v>PRP-000046</v>
      </c>
      <c r="C169" s="66" t="s">
        <v>1050</v>
      </c>
      <c r="D169" s="66" t="str">
        <f>VLOOKUP(C169,PRP!$A$2:$C$241,3,0)</f>
        <v xml:space="preserve">3313 GT </v>
      </c>
      <c r="E169" s="66" t="s">
        <v>70</v>
      </c>
      <c r="F169" s="65" t="s">
        <v>1051</v>
      </c>
      <c r="G169" s="66">
        <v>2</v>
      </c>
      <c r="H169" s="66" t="s">
        <v>81</v>
      </c>
      <c r="I169" s="66"/>
      <c r="J169" s="65"/>
      <c r="K169" s="66"/>
      <c r="L169" s="66"/>
      <c r="M169" s="66"/>
      <c r="N169" s="65"/>
      <c r="O169" s="98">
        <v>0</v>
      </c>
    </row>
    <row r="170" spans="2:16" x14ac:dyDescent="0.3">
      <c r="B170" s="67" t="str">
        <f>VLOOKUP(C170,PRP!$A$2:$B$241,2,0)</f>
        <v>PRP-000046</v>
      </c>
      <c r="C170" s="68" t="s">
        <v>1050</v>
      </c>
      <c r="D170" s="68" t="str">
        <f>VLOOKUP(C170,PRP!$A$2:$C$241,3,0)</f>
        <v xml:space="preserve">3313 GT </v>
      </c>
      <c r="E170" s="68" t="s">
        <v>70</v>
      </c>
      <c r="F170" s="67" t="s">
        <v>1052</v>
      </c>
      <c r="G170" s="68">
        <v>1</v>
      </c>
      <c r="H170" s="68" t="s">
        <v>81</v>
      </c>
      <c r="I170" s="68" t="s">
        <v>630</v>
      </c>
      <c r="J170" s="67" t="s">
        <v>1053</v>
      </c>
      <c r="K170" s="68" t="s">
        <v>1054</v>
      </c>
      <c r="L170" s="68" t="s">
        <v>147</v>
      </c>
      <c r="M170" s="68"/>
      <c r="N170" s="67"/>
      <c r="O170" s="98">
        <v>0</v>
      </c>
    </row>
    <row r="171" spans="2:16" x14ac:dyDescent="0.3">
      <c r="B171" s="65" t="str">
        <f>VLOOKUP(C171,PRP!$A$2:$B$241,2,0)</f>
        <v>PRP-000046</v>
      </c>
      <c r="C171" s="66" t="s">
        <v>1050</v>
      </c>
      <c r="D171" s="66" t="str">
        <f>VLOOKUP(C171,PRP!$A$2:$C$241,3,0)</f>
        <v xml:space="preserve">3313 GT </v>
      </c>
      <c r="E171" s="66" t="s">
        <v>70</v>
      </c>
      <c r="F171" s="65" t="s">
        <v>1055</v>
      </c>
      <c r="G171" s="66">
        <v>1</v>
      </c>
      <c r="H171" s="66" t="s">
        <v>81</v>
      </c>
      <c r="I171" s="66" t="s">
        <v>488</v>
      </c>
      <c r="J171" s="65" t="s">
        <v>1056</v>
      </c>
      <c r="K171" s="66" t="s">
        <v>1057</v>
      </c>
      <c r="L171" s="66" t="s">
        <v>147</v>
      </c>
      <c r="M171" s="66"/>
      <c r="N171" s="65"/>
      <c r="O171" s="98">
        <v>0</v>
      </c>
    </row>
    <row r="172" spans="2:16" x14ac:dyDescent="0.3">
      <c r="B172" s="67" t="str">
        <f>VLOOKUP(C172,PRP!$A$2:$B$241,2,0)</f>
        <v>PRP-000046</v>
      </c>
      <c r="C172" s="68" t="s">
        <v>1050</v>
      </c>
      <c r="D172" s="68" t="str">
        <f>VLOOKUP(C172,PRP!$A$2:$C$241,3,0)</f>
        <v xml:space="preserve">3313 GT </v>
      </c>
      <c r="E172" s="68" t="s">
        <v>70</v>
      </c>
      <c r="F172" s="67" t="s">
        <v>141</v>
      </c>
      <c r="G172" s="68">
        <v>5</v>
      </c>
      <c r="H172" s="68" t="s">
        <v>81</v>
      </c>
      <c r="I172" s="68"/>
      <c r="J172" s="67"/>
      <c r="K172" s="68"/>
      <c r="L172" s="68"/>
      <c r="M172" s="68"/>
      <c r="N172" s="67"/>
      <c r="O172" s="98">
        <v>0</v>
      </c>
    </row>
    <row r="173" spans="2:16" x14ac:dyDescent="0.3">
      <c r="B173" s="65" t="str">
        <f>VLOOKUP(C173,PRP!$A$2:$B$241,2,0)</f>
        <v>PRP-000046</v>
      </c>
      <c r="C173" s="66" t="s">
        <v>1050</v>
      </c>
      <c r="D173" s="66" t="str">
        <f>VLOOKUP(C173,PRP!$A$2:$C$241,3,0)</f>
        <v xml:space="preserve">3313 GT </v>
      </c>
      <c r="E173" s="66" t="s">
        <v>70</v>
      </c>
      <c r="F173" s="65" t="s">
        <v>897</v>
      </c>
      <c r="G173" s="66">
        <v>1</v>
      </c>
      <c r="H173" s="66" t="s">
        <v>81</v>
      </c>
      <c r="I173" s="66" t="s">
        <v>1058</v>
      </c>
      <c r="J173" s="65"/>
      <c r="K173" s="66"/>
      <c r="L173" s="66"/>
      <c r="M173" s="66"/>
      <c r="N173" s="65"/>
      <c r="O173" s="98">
        <v>0</v>
      </c>
    </row>
    <row r="174" spans="2:16" x14ac:dyDescent="0.3">
      <c r="B174" s="67" t="str">
        <f>VLOOKUP(C174,PRP!$A$2:$B$241,2,0)</f>
        <v>PRP-000046</v>
      </c>
      <c r="C174" s="68" t="s">
        <v>1050</v>
      </c>
      <c r="D174" s="68" t="str">
        <f>VLOOKUP(C174,PRP!$A$2:$C$241,3,0)</f>
        <v xml:space="preserve">3313 GT </v>
      </c>
      <c r="E174" s="68" t="s">
        <v>70</v>
      </c>
      <c r="F174" s="67" t="s">
        <v>1059</v>
      </c>
      <c r="G174" s="68">
        <v>1</v>
      </c>
      <c r="H174" s="68" t="s">
        <v>81</v>
      </c>
      <c r="I174" s="68" t="s">
        <v>630</v>
      </c>
      <c r="J174" s="67" t="s">
        <v>1060</v>
      </c>
      <c r="K174" s="68"/>
      <c r="L174" s="68"/>
      <c r="M174" s="68"/>
      <c r="N174" s="67"/>
      <c r="O174" s="98">
        <v>0</v>
      </c>
    </row>
    <row r="175" spans="2:16" x14ac:dyDescent="0.3">
      <c r="B175" s="73"/>
      <c r="C175" s="73" t="s">
        <v>1050</v>
      </c>
      <c r="D175" s="73"/>
      <c r="E175" s="73"/>
      <c r="F175" s="74"/>
      <c r="G175" s="75"/>
      <c r="H175" s="74"/>
      <c r="I175" s="74"/>
      <c r="J175" s="74"/>
      <c r="K175" s="74"/>
      <c r="L175" s="74"/>
      <c r="M175" s="74"/>
      <c r="N175" s="74"/>
      <c r="O175" s="99" t="s">
        <v>1999</v>
      </c>
      <c r="P175" s="76">
        <f>SUM(O169:O174)</f>
        <v>0</v>
      </c>
    </row>
    <row r="176" spans="2:16" x14ac:dyDescent="0.3">
      <c r="B176" s="65" t="str">
        <f>VLOOKUP(C176,PRP!$A$2:$B$241,2,0)</f>
        <v>PRP-000049</v>
      </c>
      <c r="C176" s="66" t="s">
        <v>1730</v>
      </c>
      <c r="D176" s="66" t="str">
        <f>VLOOKUP(C176,PRP!$A$2:$C$241,3,0)</f>
        <v xml:space="preserve">3317 SE </v>
      </c>
      <c r="E176" s="66" t="s">
        <v>70</v>
      </c>
      <c r="F176" s="65" t="s">
        <v>1731</v>
      </c>
      <c r="G176" s="66">
        <v>1</v>
      </c>
      <c r="H176" s="66" t="s">
        <v>81</v>
      </c>
      <c r="I176" s="66" t="s">
        <v>1732</v>
      </c>
      <c r="J176" s="65" t="s">
        <v>1732</v>
      </c>
      <c r="K176" s="66"/>
      <c r="L176" s="66"/>
      <c r="M176" s="66"/>
      <c r="N176" s="65"/>
      <c r="O176" s="98">
        <v>0</v>
      </c>
    </row>
    <row r="177" spans="2:16" x14ac:dyDescent="0.3">
      <c r="B177" s="67" t="str">
        <f>VLOOKUP(C177,PRP!$A$2:$B$241,2,0)</f>
        <v>PRP-000049</v>
      </c>
      <c r="C177" s="68" t="s">
        <v>1730</v>
      </c>
      <c r="D177" s="68" t="str">
        <f>VLOOKUP(C177,PRP!$A$2:$C$241,3,0)</f>
        <v xml:space="preserve">3317 SE </v>
      </c>
      <c r="E177" s="68" t="s">
        <v>70</v>
      </c>
      <c r="F177" s="67" t="s">
        <v>1210</v>
      </c>
      <c r="G177" s="68">
        <v>1</v>
      </c>
      <c r="H177" s="68" t="s">
        <v>81</v>
      </c>
      <c r="I177" s="68" t="s">
        <v>880</v>
      </c>
      <c r="J177" s="67" t="s">
        <v>1733</v>
      </c>
      <c r="K177" s="68"/>
      <c r="L177" s="68"/>
      <c r="M177" s="68"/>
      <c r="N177" s="67"/>
      <c r="O177" s="98">
        <v>0</v>
      </c>
    </row>
    <row r="178" spans="2:16" x14ac:dyDescent="0.3">
      <c r="B178" s="65" t="str">
        <f>VLOOKUP(C178,PRP!$A$2:$B$241,2,0)</f>
        <v>PRP-000049</v>
      </c>
      <c r="C178" s="66" t="s">
        <v>1730</v>
      </c>
      <c r="D178" s="66" t="str">
        <f>VLOOKUP(C178,PRP!$A$2:$C$241,3,0)</f>
        <v xml:space="preserve">3317 SE </v>
      </c>
      <c r="E178" s="66" t="s">
        <v>70</v>
      </c>
      <c r="F178" s="65" t="s">
        <v>1734</v>
      </c>
      <c r="G178" s="66">
        <v>1</v>
      </c>
      <c r="H178" s="66" t="s">
        <v>81</v>
      </c>
      <c r="I178" s="66" t="s">
        <v>630</v>
      </c>
      <c r="J178" s="65" t="s">
        <v>1735</v>
      </c>
      <c r="K178" s="66"/>
      <c r="L178" s="66"/>
      <c r="M178" s="66"/>
      <c r="N178" s="65"/>
      <c r="O178" s="98">
        <v>0</v>
      </c>
    </row>
    <row r="179" spans="2:16" x14ac:dyDescent="0.3">
      <c r="B179" s="67" t="str">
        <f>VLOOKUP(C179,PRP!$A$2:$B$241,2,0)</f>
        <v>PRP-000049</v>
      </c>
      <c r="C179" s="68" t="s">
        <v>1730</v>
      </c>
      <c r="D179" s="68" t="str">
        <f>VLOOKUP(C179,PRP!$A$2:$C$241,3,0)</f>
        <v xml:space="preserve">3317 SE </v>
      </c>
      <c r="E179" s="68" t="s">
        <v>70</v>
      </c>
      <c r="F179" s="67" t="s">
        <v>1464</v>
      </c>
      <c r="G179" s="68">
        <v>1</v>
      </c>
      <c r="H179" s="68" t="s">
        <v>81</v>
      </c>
      <c r="I179" s="68" t="s">
        <v>630</v>
      </c>
      <c r="J179" s="67" t="s">
        <v>1736</v>
      </c>
      <c r="K179" s="68"/>
      <c r="L179" s="68"/>
      <c r="M179" s="68"/>
      <c r="N179" s="67"/>
      <c r="O179" s="98">
        <v>0</v>
      </c>
    </row>
    <row r="180" spans="2:16" x14ac:dyDescent="0.3">
      <c r="B180" s="73"/>
      <c r="C180" s="73" t="s">
        <v>1730</v>
      </c>
      <c r="D180" s="73"/>
      <c r="E180" s="73"/>
      <c r="F180" s="74"/>
      <c r="G180" s="75"/>
      <c r="H180" s="74"/>
      <c r="I180" s="74"/>
      <c r="J180" s="74"/>
      <c r="K180" s="74"/>
      <c r="L180" s="74"/>
      <c r="M180" s="74"/>
      <c r="N180" s="74"/>
      <c r="O180" s="99" t="s">
        <v>1999</v>
      </c>
      <c r="P180" s="76">
        <f>SUM(O176:O179)</f>
        <v>0</v>
      </c>
    </row>
    <row r="181" spans="2:16" x14ac:dyDescent="0.3">
      <c r="B181" s="65" t="str">
        <f>VLOOKUP(C181,PRP!$A$2:$B$241,2,0)</f>
        <v>PRP-000051</v>
      </c>
      <c r="C181" s="66" t="s">
        <v>1061</v>
      </c>
      <c r="D181" s="66" t="str">
        <f>VLOOKUP(C181,PRP!$A$2:$C$241,3,0)</f>
        <v xml:space="preserve">3312 AX </v>
      </c>
      <c r="E181" s="66" t="s">
        <v>70</v>
      </c>
      <c r="F181" s="65" t="s">
        <v>4111</v>
      </c>
      <c r="G181" s="66">
        <v>1</v>
      </c>
      <c r="H181" s="66" t="s">
        <v>81</v>
      </c>
      <c r="I181" s="66" t="s">
        <v>145</v>
      </c>
      <c r="J181" s="65" t="s">
        <v>1062</v>
      </c>
      <c r="K181" s="66" t="s">
        <v>1063</v>
      </c>
      <c r="L181" s="66" t="s">
        <v>147</v>
      </c>
      <c r="M181" s="66"/>
      <c r="N181" s="65"/>
      <c r="O181" s="98">
        <v>0</v>
      </c>
    </row>
    <row r="182" spans="2:16" x14ac:dyDescent="0.3">
      <c r="B182" s="67" t="str">
        <f>VLOOKUP(C182,PRP!$A$2:$B$241,2,0)</f>
        <v>PRP-000051</v>
      </c>
      <c r="C182" s="68" t="s">
        <v>1061</v>
      </c>
      <c r="D182" s="68" t="str">
        <f>VLOOKUP(C182,PRP!$A$2:$C$241,3,0)</f>
        <v xml:space="preserve">3312 AX </v>
      </c>
      <c r="E182" s="68" t="s">
        <v>70</v>
      </c>
      <c r="F182" s="67" t="s">
        <v>486</v>
      </c>
      <c r="G182" s="68">
        <v>1</v>
      </c>
      <c r="H182" s="68" t="s">
        <v>81</v>
      </c>
      <c r="I182" s="68" t="s">
        <v>305</v>
      </c>
      <c r="J182" s="67" t="s">
        <v>1064</v>
      </c>
      <c r="K182" s="68"/>
      <c r="L182" s="68"/>
      <c r="M182" s="68"/>
      <c r="N182" s="67"/>
      <c r="O182" s="98">
        <v>0</v>
      </c>
    </row>
    <row r="183" spans="2:16" x14ac:dyDescent="0.3">
      <c r="B183" s="65" t="str">
        <f>VLOOKUP(C183,PRP!$A$2:$B$241,2,0)</f>
        <v>PRP-000051</v>
      </c>
      <c r="C183" s="66" t="s">
        <v>1061</v>
      </c>
      <c r="D183" s="66" t="str">
        <f>VLOOKUP(C183,PRP!$A$2:$C$241,3,0)</f>
        <v xml:space="preserve">3312 AX </v>
      </c>
      <c r="E183" s="66" t="s">
        <v>70</v>
      </c>
      <c r="F183" s="65" t="s">
        <v>1055</v>
      </c>
      <c r="G183" s="66">
        <v>1</v>
      </c>
      <c r="H183" s="66" t="s">
        <v>81</v>
      </c>
      <c r="I183" s="66" t="s">
        <v>488</v>
      </c>
      <c r="J183" s="65" t="s">
        <v>1065</v>
      </c>
      <c r="K183" s="66" t="s">
        <v>1066</v>
      </c>
      <c r="L183" s="66" t="s">
        <v>147</v>
      </c>
      <c r="M183" s="66"/>
      <c r="N183" s="65"/>
      <c r="O183" s="98">
        <v>0</v>
      </c>
    </row>
    <row r="184" spans="2:16" x14ac:dyDescent="0.3">
      <c r="B184" s="67" t="str">
        <f>VLOOKUP(C184,PRP!$A$2:$B$241,2,0)</f>
        <v>PRP-000051</v>
      </c>
      <c r="C184" s="68" t="s">
        <v>1061</v>
      </c>
      <c r="D184" s="68" t="str">
        <f>VLOOKUP(C184,PRP!$A$2:$C$241,3,0)</f>
        <v xml:space="preserve">3312 AX </v>
      </c>
      <c r="E184" s="68" t="s">
        <v>70</v>
      </c>
      <c r="F184" s="67" t="s">
        <v>384</v>
      </c>
      <c r="G184" s="68">
        <v>1</v>
      </c>
      <c r="H184" s="68" t="s">
        <v>81</v>
      </c>
      <c r="I184" s="68" t="s">
        <v>287</v>
      </c>
      <c r="J184" s="67" t="s">
        <v>1067</v>
      </c>
      <c r="K184" s="68" t="s">
        <v>590</v>
      </c>
      <c r="L184" s="68"/>
      <c r="M184" s="68"/>
      <c r="N184" s="67"/>
      <c r="O184" s="98">
        <v>0</v>
      </c>
    </row>
    <row r="185" spans="2:16" x14ac:dyDescent="0.3">
      <c r="B185" s="65" t="str">
        <f>VLOOKUP(C185,PRP!$A$2:$B$241,2,0)</f>
        <v>PRP-000051</v>
      </c>
      <c r="C185" s="66" t="s">
        <v>1061</v>
      </c>
      <c r="D185" s="66" t="str">
        <f>VLOOKUP(C185,PRP!$A$2:$C$241,3,0)</f>
        <v xml:space="preserve">3312 AX </v>
      </c>
      <c r="E185" s="66" t="s">
        <v>70</v>
      </c>
      <c r="F185" s="65" t="s">
        <v>378</v>
      </c>
      <c r="G185" s="66">
        <v>1</v>
      </c>
      <c r="H185" s="66" t="s">
        <v>81</v>
      </c>
      <c r="I185" s="66" t="s">
        <v>305</v>
      </c>
      <c r="J185" s="65" t="s">
        <v>1068</v>
      </c>
      <c r="K185" s="66"/>
      <c r="L185" s="66"/>
      <c r="M185" s="66"/>
      <c r="N185" s="65"/>
      <c r="O185" s="98">
        <v>0</v>
      </c>
    </row>
    <row r="186" spans="2:16" x14ac:dyDescent="0.3">
      <c r="B186" s="67" t="str">
        <f>VLOOKUP(C186,PRP!$A$2:$B$241,2,0)</f>
        <v>PRP-000051</v>
      </c>
      <c r="C186" s="68" t="s">
        <v>1061</v>
      </c>
      <c r="D186" s="68" t="str">
        <f>VLOOKUP(C186,PRP!$A$2:$C$241,3,0)</f>
        <v xml:space="preserve">3312 AX </v>
      </c>
      <c r="E186" s="68" t="s">
        <v>70</v>
      </c>
      <c r="F186" s="67" t="s">
        <v>279</v>
      </c>
      <c r="G186" s="68">
        <v>160</v>
      </c>
      <c r="H186" s="68" t="s">
        <v>86</v>
      </c>
      <c r="I186" s="68"/>
      <c r="J186" s="67"/>
      <c r="K186" s="68"/>
      <c r="L186" s="68"/>
      <c r="M186" s="68"/>
      <c r="N186" s="67"/>
      <c r="O186" s="98">
        <v>0</v>
      </c>
    </row>
    <row r="187" spans="2:16" x14ac:dyDescent="0.3">
      <c r="B187" s="65" t="str">
        <f>VLOOKUP(C187,PRP!$A$2:$B$241,2,0)</f>
        <v>PRP-000051</v>
      </c>
      <c r="C187" s="66" t="s">
        <v>1061</v>
      </c>
      <c r="D187" s="66" t="str">
        <f>VLOOKUP(C187,PRP!$A$2:$C$241,3,0)</f>
        <v xml:space="preserve">3312 AX </v>
      </c>
      <c r="E187" s="66" t="s">
        <v>70</v>
      </c>
      <c r="F187" s="65" t="s">
        <v>166</v>
      </c>
      <c r="G187" s="66">
        <v>7</v>
      </c>
      <c r="H187" s="66" t="s">
        <v>81</v>
      </c>
      <c r="I187" s="66"/>
      <c r="J187" s="65"/>
      <c r="K187" s="66"/>
      <c r="L187" s="66"/>
      <c r="M187" s="66"/>
      <c r="N187" s="65"/>
      <c r="O187" s="98">
        <v>0</v>
      </c>
    </row>
    <row r="188" spans="2:16" x14ac:dyDescent="0.3">
      <c r="B188" s="67" t="str">
        <f>VLOOKUP(C188,PRP!$A$2:$B$241,2,0)</f>
        <v>PRP-000051</v>
      </c>
      <c r="C188" s="68" t="s">
        <v>1061</v>
      </c>
      <c r="D188" s="68" t="str">
        <f>VLOOKUP(C188,PRP!$A$2:$C$241,3,0)</f>
        <v xml:space="preserve">3312 AX </v>
      </c>
      <c r="E188" s="68" t="s">
        <v>70</v>
      </c>
      <c r="F188" s="67" t="s">
        <v>310</v>
      </c>
      <c r="G188" s="68">
        <v>1</v>
      </c>
      <c r="H188" s="68" t="s">
        <v>81</v>
      </c>
      <c r="I188" s="68" t="s">
        <v>1047</v>
      </c>
      <c r="J188" s="67" t="s">
        <v>1048</v>
      </c>
      <c r="K188" s="68"/>
      <c r="L188" s="68"/>
      <c r="M188" s="68"/>
      <c r="N188" s="67"/>
      <c r="O188" s="98">
        <v>0</v>
      </c>
    </row>
    <row r="189" spans="2:16" x14ac:dyDescent="0.3">
      <c r="B189" s="65" t="str">
        <f>VLOOKUP(C189,PRP!$A$2:$B$241,2,0)</f>
        <v>PRP-000051</v>
      </c>
      <c r="C189" s="66" t="s">
        <v>1061</v>
      </c>
      <c r="D189" s="66" t="str">
        <f>VLOOKUP(C189,PRP!$A$2:$C$241,3,0)</f>
        <v xml:space="preserve">3312 AX </v>
      </c>
      <c r="E189" s="66" t="s">
        <v>70</v>
      </c>
      <c r="F189" s="65" t="s">
        <v>310</v>
      </c>
      <c r="G189" s="66">
        <v>1</v>
      </c>
      <c r="H189" s="66" t="s">
        <v>81</v>
      </c>
      <c r="I189" s="66"/>
      <c r="J189" s="65"/>
      <c r="K189" s="66"/>
      <c r="L189" s="66"/>
      <c r="M189" s="66"/>
      <c r="N189" s="65"/>
      <c r="O189" s="98">
        <v>0</v>
      </c>
    </row>
    <row r="190" spans="2:16" x14ac:dyDescent="0.3">
      <c r="B190" s="73"/>
      <c r="C190" s="73" t="s">
        <v>1061</v>
      </c>
      <c r="D190" s="73"/>
      <c r="E190" s="73"/>
      <c r="F190" s="74"/>
      <c r="G190" s="75"/>
      <c r="H190" s="74"/>
      <c r="I190" s="74"/>
      <c r="J190" s="74"/>
      <c r="K190" s="74"/>
      <c r="L190" s="74"/>
      <c r="M190" s="74"/>
      <c r="N190" s="74"/>
      <c r="O190" s="99" t="s">
        <v>1999</v>
      </c>
      <c r="P190" s="76">
        <f>SUM(O181:O189)</f>
        <v>0</v>
      </c>
    </row>
    <row r="191" spans="2:16" x14ac:dyDescent="0.3">
      <c r="B191" s="65" t="str">
        <f>VLOOKUP(C191,PRP!$A$2:$B$241,2,0)</f>
        <v>PRP-001003</v>
      </c>
      <c r="C191" s="66" t="s">
        <v>1069</v>
      </c>
      <c r="D191" s="66" t="str">
        <f>VLOOKUP(C191,PRP!$A$2:$C$241,3,0)</f>
        <v xml:space="preserve">3312 AX </v>
      </c>
      <c r="E191" s="66" t="s">
        <v>70</v>
      </c>
      <c r="F191" s="65" t="s">
        <v>4111</v>
      </c>
      <c r="G191" s="66">
        <v>2</v>
      </c>
      <c r="H191" s="66" t="s">
        <v>81</v>
      </c>
      <c r="I191" s="66" t="s">
        <v>1070</v>
      </c>
      <c r="J191" s="65" t="s">
        <v>148</v>
      </c>
      <c r="K191" s="66" t="s">
        <v>1071</v>
      </c>
      <c r="L191" s="66" t="s">
        <v>147</v>
      </c>
      <c r="M191" s="66">
        <v>2006</v>
      </c>
      <c r="N191" s="65"/>
      <c r="O191" s="98">
        <v>0</v>
      </c>
    </row>
    <row r="192" spans="2:16" x14ac:dyDescent="0.3">
      <c r="B192" s="73"/>
      <c r="C192" s="73" t="s">
        <v>1069</v>
      </c>
      <c r="D192" s="73"/>
      <c r="E192" s="73"/>
      <c r="F192" s="74"/>
      <c r="G192" s="75"/>
      <c r="H192" s="74"/>
      <c r="I192" s="74"/>
      <c r="J192" s="74"/>
      <c r="K192" s="74"/>
      <c r="L192" s="74"/>
      <c r="M192" s="74"/>
      <c r="N192" s="74"/>
      <c r="O192" s="99" t="s">
        <v>1999</v>
      </c>
      <c r="P192" s="76">
        <f>O191</f>
        <v>0</v>
      </c>
    </row>
    <row r="193" spans="2:16" x14ac:dyDescent="0.3">
      <c r="B193" s="65" t="str">
        <f>VLOOKUP(C193,PRP!$A$2:$B$241,2,0)</f>
        <v>PRP-000053</v>
      </c>
      <c r="C193" s="66" t="s">
        <v>268</v>
      </c>
      <c r="D193" s="66" t="str">
        <f>VLOOKUP(C193,PRP!$A$2:$C$241,3,0)</f>
        <v xml:space="preserve">3314 JD </v>
      </c>
      <c r="E193" s="66" t="s">
        <v>70</v>
      </c>
      <c r="F193" s="65" t="s">
        <v>136</v>
      </c>
      <c r="G193" s="66">
        <v>1</v>
      </c>
      <c r="H193" s="66" t="s">
        <v>81</v>
      </c>
      <c r="I193" s="66" t="s">
        <v>145</v>
      </c>
      <c r="J193" s="65" t="s">
        <v>269</v>
      </c>
      <c r="K193" s="66" t="s">
        <v>270</v>
      </c>
      <c r="L193" s="66" t="s">
        <v>139</v>
      </c>
      <c r="M193" s="66"/>
      <c r="N193" s="65"/>
      <c r="O193" s="98">
        <v>0</v>
      </c>
    </row>
    <row r="194" spans="2:16" x14ac:dyDescent="0.3">
      <c r="B194" s="67" t="str">
        <f>VLOOKUP(C194,PRP!$A$2:$B$241,2,0)</f>
        <v>PRP-000053</v>
      </c>
      <c r="C194" s="68" t="s">
        <v>268</v>
      </c>
      <c r="D194" s="68" t="str">
        <f>VLOOKUP(C194,PRP!$A$2:$C$241,3,0)</f>
        <v xml:space="preserve">3314 JD </v>
      </c>
      <c r="E194" s="68" t="s">
        <v>70</v>
      </c>
      <c r="F194" s="67" t="s">
        <v>120</v>
      </c>
      <c r="G194" s="68">
        <v>1</v>
      </c>
      <c r="H194" s="68" t="s">
        <v>81</v>
      </c>
      <c r="I194" s="68" t="s">
        <v>99</v>
      </c>
      <c r="J194" s="67" t="s">
        <v>271</v>
      </c>
      <c r="K194" s="68" t="s">
        <v>272</v>
      </c>
      <c r="L194" s="68"/>
      <c r="M194" s="68"/>
      <c r="N194" s="67"/>
      <c r="O194" s="98">
        <v>0</v>
      </c>
    </row>
    <row r="195" spans="2:16" x14ac:dyDescent="0.3">
      <c r="B195" s="65" t="str">
        <f>VLOOKUP(C195,PRP!$A$2:$B$241,2,0)</f>
        <v>PRP-000053</v>
      </c>
      <c r="C195" s="66" t="s">
        <v>268</v>
      </c>
      <c r="D195" s="66" t="str">
        <f>VLOOKUP(C195,PRP!$A$2:$C$241,3,0)</f>
        <v xml:space="preserve">3314 JD </v>
      </c>
      <c r="E195" s="66" t="s">
        <v>70</v>
      </c>
      <c r="F195" s="65" t="s">
        <v>111</v>
      </c>
      <c r="G195" s="66">
        <v>1</v>
      </c>
      <c r="H195" s="66" t="s">
        <v>81</v>
      </c>
      <c r="I195" s="66"/>
      <c r="J195" s="65"/>
      <c r="K195" s="66"/>
      <c r="L195" s="66"/>
      <c r="M195" s="66"/>
      <c r="N195" s="65"/>
      <c r="O195" s="98">
        <v>0</v>
      </c>
    </row>
    <row r="196" spans="2:16" x14ac:dyDescent="0.3">
      <c r="B196" s="67" t="str">
        <f>VLOOKUP(C196,PRP!$A$2:$B$241,2,0)</f>
        <v>PRP-000053</v>
      </c>
      <c r="C196" s="68" t="s">
        <v>268</v>
      </c>
      <c r="D196" s="68" t="str">
        <f>VLOOKUP(C196,PRP!$A$2:$C$241,3,0)</f>
        <v xml:space="preserve">3314 JD </v>
      </c>
      <c r="E196" s="68" t="s">
        <v>70</v>
      </c>
      <c r="F196" s="67" t="s">
        <v>94</v>
      </c>
      <c r="G196" s="68">
        <v>1</v>
      </c>
      <c r="H196" s="68" t="s">
        <v>81</v>
      </c>
      <c r="I196" s="68"/>
      <c r="J196" s="67"/>
      <c r="K196" s="68"/>
      <c r="L196" s="68"/>
      <c r="M196" s="68"/>
      <c r="N196" s="67"/>
      <c r="O196" s="98">
        <v>0</v>
      </c>
    </row>
    <row r="197" spans="2:16" x14ac:dyDescent="0.3">
      <c r="B197" s="73"/>
      <c r="C197" s="73" t="s">
        <v>268</v>
      </c>
      <c r="D197" s="73"/>
      <c r="E197" s="73"/>
      <c r="F197" s="74"/>
      <c r="G197" s="75"/>
      <c r="H197" s="74"/>
      <c r="I197" s="74"/>
      <c r="J197" s="74"/>
      <c r="K197" s="74"/>
      <c r="L197" s="74"/>
      <c r="M197" s="74"/>
      <c r="N197" s="74"/>
      <c r="O197" s="99" t="s">
        <v>1999</v>
      </c>
      <c r="P197" s="76">
        <f>SUM(O193:O196)</f>
        <v>0</v>
      </c>
    </row>
    <row r="198" spans="2:16" x14ac:dyDescent="0.3">
      <c r="B198" s="65" t="str">
        <f>VLOOKUP(C198,PRP!$A$2:$B$241,2,0)</f>
        <v>PRP-000885</v>
      </c>
      <c r="C198" s="66" t="s">
        <v>273</v>
      </c>
      <c r="D198" s="66" t="str">
        <f>VLOOKUP(C198,PRP!$A$2:$C$241,3,0)</f>
        <v xml:space="preserve">3314 JD </v>
      </c>
      <c r="E198" s="66" t="s">
        <v>70</v>
      </c>
      <c r="F198" s="65" t="s">
        <v>136</v>
      </c>
      <c r="G198" s="66">
        <v>1</v>
      </c>
      <c r="H198" s="66" t="s">
        <v>81</v>
      </c>
      <c r="I198" s="66" t="s">
        <v>274</v>
      </c>
      <c r="J198" s="65" t="s">
        <v>275</v>
      </c>
      <c r="K198" s="66"/>
      <c r="L198" s="66" t="s">
        <v>139</v>
      </c>
      <c r="M198" s="66">
        <v>2023</v>
      </c>
      <c r="N198" s="65"/>
      <c r="O198" s="98">
        <v>0</v>
      </c>
    </row>
    <row r="199" spans="2:16" x14ac:dyDescent="0.3">
      <c r="B199" s="67" t="str">
        <f>VLOOKUP(C199,PRP!$A$2:$B$241,2,0)</f>
        <v>PRP-000885</v>
      </c>
      <c r="C199" s="68" t="s">
        <v>273</v>
      </c>
      <c r="D199" s="68" t="str">
        <f>VLOOKUP(C199,PRP!$A$2:$C$241,3,0)</f>
        <v xml:space="preserve">3314 JD </v>
      </c>
      <c r="E199" s="68" t="s">
        <v>70</v>
      </c>
      <c r="F199" s="67" t="s">
        <v>276</v>
      </c>
      <c r="G199" s="68">
        <v>1</v>
      </c>
      <c r="H199" s="68" t="s">
        <v>81</v>
      </c>
      <c r="I199" s="68"/>
      <c r="J199" s="67"/>
      <c r="K199" s="68"/>
      <c r="L199" s="68"/>
      <c r="M199" s="68"/>
      <c r="N199" s="67"/>
      <c r="O199" s="98">
        <v>0</v>
      </c>
    </row>
    <row r="200" spans="2:16" x14ac:dyDescent="0.3">
      <c r="B200" s="65" t="str">
        <f>VLOOKUP(C200,PRP!$A$2:$B$241,2,0)</f>
        <v>PRP-000885</v>
      </c>
      <c r="C200" s="66" t="s">
        <v>273</v>
      </c>
      <c r="D200" s="66" t="str">
        <f>VLOOKUP(C200,PRP!$A$2:$C$241,3,0)</f>
        <v xml:space="preserve">3314 JD </v>
      </c>
      <c r="E200" s="66" t="s">
        <v>70</v>
      </c>
      <c r="F200" s="65" t="s">
        <v>277</v>
      </c>
      <c r="G200" s="66">
        <v>3</v>
      </c>
      <c r="H200" s="66" t="s">
        <v>81</v>
      </c>
      <c r="I200" s="66"/>
      <c r="J200" s="65"/>
      <c r="K200" s="66"/>
      <c r="L200" s="66"/>
      <c r="M200" s="66"/>
      <c r="N200" s="65"/>
      <c r="O200" s="98">
        <v>0</v>
      </c>
    </row>
    <row r="201" spans="2:16" x14ac:dyDescent="0.3">
      <c r="B201" s="73"/>
      <c r="C201" s="73" t="s">
        <v>273</v>
      </c>
      <c r="D201" s="73"/>
      <c r="E201" s="73"/>
      <c r="F201" s="74"/>
      <c r="G201" s="75"/>
      <c r="H201" s="74"/>
      <c r="I201" s="74"/>
      <c r="J201" s="74"/>
      <c r="K201" s="74"/>
      <c r="L201" s="74"/>
      <c r="M201" s="74"/>
      <c r="N201" s="74"/>
      <c r="O201" s="99" t="s">
        <v>1999</v>
      </c>
      <c r="P201" s="76">
        <f>SUM(O198:O200)</f>
        <v>0</v>
      </c>
    </row>
    <row r="202" spans="2:16" x14ac:dyDescent="0.3">
      <c r="B202" s="65" t="str">
        <f>VLOOKUP(C202,PRP!$A$2:$B$241,2,0)</f>
        <v>PRP-000400</v>
      </c>
      <c r="C202" s="66" t="s">
        <v>278</v>
      </c>
      <c r="D202" s="66" t="str">
        <f>VLOOKUP(C202,PRP!$A$2:$C$241,3,0)</f>
        <v xml:space="preserve">3312 NB </v>
      </c>
      <c r="E202" s="66" t="s">
        <v>70</v>
      </c>
      <c r="F202" s="65" t="s">
        <v>280</v>
      </c>
      <c r="G202" s="66">
        <v>1</v>
      </c>
      <c r="H202" s="66" t="s">
        <v>81</v>
      </c>
      <c r="I202" s="66"/>
      <c r="J202" s="65" t="s">
        <v>281</v>
      </c>
      <c r="K202" s="66" t="s">
        <v>282</v>
      </c>
      <c r="L202" s="66"/>
      <c r="M202" s="66"/>
      <c r="N202" s="65"/>
      <c r="O202" s="98">
        <v>0</v>
      </c>
    </row>
    <row r="203" spans="2:16" x14ac:dyDescent="0.3">
      <c r="B203" s="67" t="str">
        <f>VLOOKUP(C203,PRP!$A$2:$B$241,2,0)</f>
        <v>PRP-000400</v>
      </c>
      <c r="C203" s="68" t="s">
        <v>278</v>
      </c>
      <c r="D203" s="68" t="str">
        <f>VLOOKUP(C203,PRP!$A$2:$C$241,3,0)</f>
        <v xml:space="preserve">3312 NB </v>
      </c>
      <c r="E203" s="68" t="s">
        <v>70</v>
      </c>
      <c r="F203" s="67" t="s">
        <v>283</v>
      </c>
      <c r="G203" s="68">
        <v>1</v>
      </c>
      <c r="H203" s="68" t="s">
        <v>81</v>
      </c>
      <c r="I203" s="68" t="s">
        <v>57</v>
      </c>
      <c r="J203" s="67"/>
      <c r="K203" s="68"/>
      <c r="L203" s="68"/>
      <c r="M203" s="68"/>
      <c r="N203" s="67"/>
      <c r="O203" s="98">
        <v>0</v>
      </c>
    </row>
    <row r="204" spans="2:16" x14ac:dyDescent="0.3">
      <c r="B204" s="65" t="str">
        <f>VLOOKUP(C204,PRP!$A$2:$B$241,2,0)</f>
        <v>PRP-000400</v>
      </c>
      <c r="C204" s="66" t="s">
        <v>278</v>
      </c>
      <c r="D204" s="66" t="str">
        <f>VLOOKUP(C204,PRP!$A$2:$C$241,3,0)</f>
        <v xml:space="preserve">3312 NB </v>
      </c>
      <c r="E204" s="66" t="s">
        <v>70</v>
      </c>
      <c r="F204" s="65" t="s">
        <v>4111</v>
      </c>
      <c r="G204" s="66">
        <v>1</v>
      </c>
      <c r="H204" s="66" t="s">
        <v>81</v>
      </c>
      <c r="I204" s="66" t="s">
        <v>145</v>
      </c>
      <c r="J204" s="65" t="s">
        <v>284</v>
      </c>
      <c r="K204" s="66" t="s">
        <v>285</v>
      </c>
      <c r="L204" s="66" t="s">
        <v>147</v>
      </c>
      <c r="M204" s="66">
        <v>2010</v>
      </c>
      <c r="N204" s="65"/>
      <c r="O204" s="98">
        <v>0</v>
      </c>
    </row>
    <row r="205" spans="2:16" x14ac:dyDescent="0.3">
      <c r="B205" s="67" t="str">
        <f>VLOOKUP(C205,PRP!$A$2:$B$241,2,0)</f>
        <v>PRP-000400</v>
      </c>
      <c r="C205" s="68" t="s">
        <v>278</v>
      </c>
      <c r="D205" s="68" t="str">
        <f>VLOOKUP(C205,PRP!$A$2:$C$241,3,0)</f>
        <v xml:space="preserve">3312 NB </v>
      </c>
      <c r="E205" s="68" t="s">
        <v>70</v>
      </c>
      <c r="F205" s="67" t="s">
        <v>286</v>
      </c>
      <c r="G205" s="68">
        <v>2</v>
      </c>
      <c r="H205" s="68" t="s">
        <v>81</v>
      </c>
      <c r="I205" s="68" t="s">
        <v>287</v>
      </c>
      <c r="J205" s="67"/>
      <c r="K205" s="68"/>
      <c r="L205" s="68"/>
      <c r="M205" s="68"/>
      <c r="N205" s="67"/>
      <c r="O205" s="98">
        <v>0</v>
      </c>
    </row>
    <row r="206" spans="2:16" x14ac:dyDescent="0.3">
      <c r="B206" s="65" t="str">
        <f>VLOOKUP(C206,PRP!$A$2:$B$241,2,0)</f>
        <v>PRP-000400</v>
      </c>
      <c r="C206" s="66" t="s">
        <v>278</v>
      </c>
      <c r="D206" s="66" t="str">
        <f>VLOOKUP(C206,PRP!$A$2:$C$241,3,0)</f>
        <v xml:space="preserve">3312 NB </v>
      </c>
      <c r="E206" s="66" t="s">
        <v>70</v>
      </c>
      <c r="F206" s="65" t="s">
        <v>288</v>
      </c>
      <c r="G206" s="66">
        <v>1</v>
      </c>
      <c r="H206" s="66" t="s">
        <v>81</v>
      </c>
      <c r="I206" s="66" t="s">
        <v>289</v>
      </c>
      <c r="J206" s="65" t="s">
        <v>290</v>
      </c>
      <c r="K206" s="66" t="s">
        <v>291</v>
      </c>
      <c r="L206" s="66"/>
      <c r="M206" s="66">
        <v>2010</v>
      </c>
      <c r="N206" s="65"/>
      <c r="O206" s="98">
        <v>0</v>
      </c>
    </row>
    <row r="207" spans="2:16" x14ac:dyDescent="0.3">
      <c r="B207" s="67" t="str">
        <f>VLOOKUP(C207,PRP!$A$2:$B$241,2,0)</f>
        <v>PRP-000400</v>
      </c>
      <c r="C207" s="68" t="s">
        <v>278</v>
      </c>
      <c r="D207" s="68" t="str">
        <f>VLOOKUP(C207,PRP!$A$2:$C$241,3,0)</f>
        <v xml:space="preserve">3312 NB </v>
      </c>
      <c r="E207" s="68" t="s">
        <v>70</v>
      </c>
      <c r="F207" s="67" t="s">
        <v>292</v>
      </c>
      <c r="G207" s="68">
        <v>2</v>
      </c>
      <c r="H207" s="68" t="s">
        <v>81</v>
      </c>
      <c r="I207" s="68"/>
      <c r="J207" s="67"/>
      <c r="K207" s="68"/>
      <c r="L207" s="68"/>
      <c r="M207" s="68"/>
      <c r="N207" s="67"/>
      <c r="O207" s="98">
        <v>0</v>
      </c>
    </row>
    <row r="208" spans="2:16" x14ac:dyDescent="0.3">
      <c r="B208" s="65" t="str">
        <f>VLOOKUP(C208,PRP!$A$2:$B$241,2,0)</f>
        <v>PRP-000400</v>
      </c>
      <c r="C208" s="66" t="s">
        <v>278</v>
      </c>
      <c r="D208" s="66" t="str">
        <f>VLOOKUP(C208,PRP!$A$2:$C$241,3,0)</f>
        <v xml:space="preserve">3312 NB </v>
      </c>
      <c r="E208" s="66" t="s">
        <v>70</v>
      </c>
      <c r="F208" s="65" t="s">
        <v>293</v>
      </c>
      <c r="G208" s="66">
        <v>1</v>
      </c>
      <c r="H208" s="66" t="s">
        <v>81</v>
      </c>
      <c r="I208" s="66"/>
      <c r="J208" s="65"/>
      <c r="K208" s="66"/>
      <c r="L208" s="66"/>
      <c r="M208" s="66"/>
      <c r="N208" s="65"/>
      <c r="O208" s="98">
        <v>0</v>
      </c>
    </row>
    <row r="209" spans="2:16" x14ac:dyDescent="0.3">
      <c r="B209" s="67" t="str">
        <f>VLOOKUP(C209,PRP!$A$2:$B$241,2,0)</f>
        <v>PRP-000400</v>
      </c>
      <c r="C209" s="68" t="s">
        <v>278</v>
      </c>
      <c r="D209" s="68" t="str">
        <f>VLOOKUP(C209,PRP!$A$2:$C$241,3,0)</f>
        <v xml:space="preserve">3312 NB </v>
      </c>
      <c r="E209" s="68" t="s">
        <v>70</v>
      </c>
      <c r="F209" s="67" t="s">
        <v>294</v>
      </c>
      <c r="G209" s="68">
        <v>1</v>
      </c>
      <c r="H209" s="68" t="s">
        <v>81</v>
      </c>
      <c r="I209" s="68" t="s">
        <v>295</v>
      </c>
      <c r="J209" s="67" t="s">
        <v>296</v>
      </c>
      <c r="K209" s="68"/>
      <c r="L209" s="68"/>
      <c r="M209" s="68"/>
      <c r="N209" s="67"/>
      <c r="O209" s="98">
        <v>0</v>
      </c>
    </row>
    <row r="210" spans="2:16" x14ac:dyDescent="0.3">
      <c r="B210" s="73"/>
      <c r="C210" s="73" t="s">
        <v>278</v>
      </c>
      <c r="D210" s="73"/>
      <c r="E210" s="73"/>
      <c r="F210" s="74"/>
      <c r="G210" s="75"/>
      <c r="H210" s="74"/>
      <c r="I210" s="74"/>
      <c r="J210" s="74"/>
      <c r="K210" s="74"/>
      <c r="L210" s="74"/>
      <c r="M210" s="74"/>
      <c r="N210" s="74"/>
      <c r="O210" s="99" t="s">
        <v>1999</v>
      </c>
      <c r="P210" s="76">
        <f>SUM(O202:O209)</f>
        <v>0</v>
      </c>
    </row>
    <row r="211" spans="2:16" x14ac:dyDescent="0.3">
      <c r="B211" s="65" t="str">
        <f>VLOOKUP(C211,PRP!$A$2:$B$241,2,0)</f>
        <v>PRP-000066</v>
      </c>
      <c r="C211" s="66" t="s">
        <v>19</v>
      </c>
      <c r="D211" s="66" t="str">
        <f>VLOOKUP(C211,PRP!$A$2:$C$241,3,0)</f>
        <v xml:space="preserve">3319 ET </v>
      </c>
      <c r="E211" s="66" t="s">
        <v>70</v>
      </c>
      <c r="F211" s="65" t="s">
        <v>1737</v>
      </c>
      <c r="G211" s="66">
        <v>1</v>
      </c>
      <c r="H211" s="66" t="s">
        <v>81</v>
      </c>
      <c r="I211" s="66" t="s">
        <v>99</v>
      </c>
      <c r="J211" s="65" t="s">
        <v>1738</v>
      </c>
      <c r="K211" s="66"/>
      <c r="L211" s="66"/>
      <c r="M211" s="66"/>
      <c r="N211" s="65"/>
      <c r="O211" s="98">
        <v>0</v>
      </c>
    </row>
    <row r="212" spans="2:16" x14ac:dyDescent="0.3">
      <c r="B212" s="67" t="str">
        <f>VLOOKUP(C212,PRP!$A$2:$B$241,2,0)</f>
        <v>PRP-000066</v>
      </c>
      <c r="C212" s="68" t="s">
        <v>19</v>
      </c>
      <c r="D212" s="68" t="str">
        <f>VLOOKUP(C212,PRP!$A$2:$C$241,3,0)</f>
        <v xml:space="preserve">3319 ET </v>
      </c>
      <c r="E212" s="68" t="s">
        <v>70</v>
      </c>
      <c r="F212" s="67" t="s">
        <v>1739</v>
      </c>
      <c r="G212" s="68">
        <v>1</v>
      </c>
      <c r="H212" s="68" t="s">
        <v>81</v>
      </c>
      <c r="I212" s="68" t="s">
        <v>99</v>
      </c>
      <c r="J212" s="67" t="s">
        <v>1740</v>
      </c>
      <c r="K212" s="68"/>
      <c r="L212" s="68"/>
      <c r="M212" s="68"/>
      <c r="N212" s="67"/>
      <c r="O212" s="98">
        <v>0</v>
      </c>
    </row>
    <row r="213" spans="2:16" x14ac:dyDescent="0.3">
      <c r="B213" s="65" t="str">
        <f>VLOOKUP(C213,PRP!$A$2:$B$241,2,0)</f>
        <v>PRP-000066</v>
      </c>
      <c r="C213" s="66" t="s">
        <v>19</v>
      </c>
      <c r="D213" s="66" t="str">
        <f>VLOOKUP(C213,PRP!$A$2:$C$241,3,0)</f>
        <v xml:space="preserve">3319 ET </v>
      </c>
      <c r="E213" s="66" t="s">
        <v>70</v>
      </c>
      <c r="F213" s="65" t="s">
        <v>1741</v>
      </c>
      <c r="G213" s="66">
        <v>1</v>
      </c>
      <c r="H213" s="66" t="s">
        <v>81</v>
      </c>
      <c r="I213" s="66" t="s">
        <v>1742</v>
      </c>
      <c r="J213" s="65">
        <v>6600</v>
      </c>
      <c r="K213" s="66"/>
      <c r="L213" s="66"/>
      <c r="M213" s="66"/>
      <c r="N213" s="65"/>
      <c r="O213" s="98">
        <v>0</v>
      </c>
    </row>
    <row r="214" spans="2:16" x14ac:dyDescent="0.3">
      <c r="B214" s="67" t="str">
        <f>VLOOKUP(C214,PRP!$A$2:$B$241,2,0)</f>
        <v>PRP-000066</v>
      </c>
      <c r="C214" s="68" t="s">
        <v>19</v>
      </c>
      <c r="D214" s="68" t="str">
        <f>VLOOKUP(C214,PRP!$A$2:$C$241,3,0)</f>
        <v xml:space="preserve">3319 ET </v>
      </c>
      <c r="E214" s="68" t="s">
        <v>70</v>
      </c>
      <c r="F214" s="67" t="s">
        <v>1741</v>
      </c>
      <c r="G214" s="68">
        <v>2</v>
      </c>
      <c r="H214" s="68" t="s">
        <v>81</v>
      </c>
      <c r="I214" s="68" t="s">
        <v>1744</v>
      </c>
      <c r="J214" s="67" t="s">
        <v>1745</v>
      </c>
      <c r="K214" s="68"/>
      <c r="L214" s="68"/>
      <c r="M214" s="68"/>
      <c r="N214" s="67"/>
      <c r="O214" s="98">
        <v>0</v>
      </c>
    </row>
    <row r="215" spans="2:16" x14ac:dyDescent="0.3">
      <c r="B215" s="65" t="str">
        <f>VLOOKUP(C215,PRP!$A$2:$B$241,2,0)</f>
        <v>PRP-000066</v>
      </c>
      <c r="C215" s="66" t="s">
        <v>19</v>
      </c>
      <c r="D215" s="66" t="str">
        <f>VLOOKUP(C215,PRP!$A$2:$C$241,3,0)</f>
        <v xml:space="preserve">3319 ET </v>
      </c>
      <c r="E215" s="66" t="s">
        <v>70</v>
      </c>
      <c r="F215" s="65" t="s">
        <v>1746</v>
      </c>
      <c r="G215" s="66">
        <v>1</v>
      </c>
      <c r="H215" s="66" t="s">
        <v>81</v>
      </c>
      <c r="I215" s="66" t="s">
        <v>1747</v>
      </c>
      <c r="J215" s="65" t="s">
        <v>1748</v>
      </c>
      <c r="K215" s="66"/>
      <c r="L215" s="66"/>
      <c r="M215" s="66"/>
      <c r="N215" s="65"/>
      <c r="O215" s="98">
        <v>0</v>
      </c>
    </row>
    <row r="216" spans="2:16" x14ac:dyDescent="0.3">
      <c r="B216" s="67" t="str">
        <f>VLOOKUP(C216,PRP!$A$2:$B$241,2,0)</f>
        <v>PRP-000066</v>
      </c>
      <c r="C216" s="68" t="s">
        <v>19</v>
      </c>
      <c r="D216" s="68" t="str">
        <f>VLOOKUP(C216,PRP!$A$2:$C$241,3,0)</f>
        <v xml:space="preserve">3319 ET </v>
      </c>
      <c r="E216" s="68" t="s">
        <v>70</v>
      </c>
      <c r="F216" s="67" t="s">
        <v>4111</v>
      </c>
      <c r="G216" s="68">
        <v>2</v>
      </c>
      <c r="H216" s="68" t="s">
        <v>81</v>
      </c>
      <c r="I216" s="68" t="s">
        <v>145</v>
      </c>
      <c r="J216" s="67" t="s">
        <v>1749</v>
      </c>
      <c r="K216" s="68" t="s">
        <v>1667</v>
      </c>
      <c r="L216" s="68" t="s">
        <v>147</v>
      </c>
      <c r="M216" s="68">
        <v>2012</v>
      </c>
      <c r="N216" s="67"/>
      <c r="O216" s="98">
        <v>0</v>
      </c>
    </row>
    <row r="217" spans="2:16" x14ac:dyDescent="0.3">
      <c r="B217" s="65" t="str">
        <f>VLOOKUP(C217,PRP!$A$2:$B$241,2,0)</f>
        <v>PRP-000066</v>
      </c>
      <c r="C217" s="66" t="s">
        <v>19</v>
      </c>
      <c r="D217" s="66" t="str">
        <f>VLOOKUP(C217,PRP!$A$2:$C$241,3,0)</f>
        <v xml:space="preserve">3319 ET </v>
      </c>
      <c r="E217" s="66" t="s">
        <v>70</v>
      </c>
      <c r="F217" s="65" t="s">
        <v>1750</v>
      </c>
      <c r="G217" s="66">
        <v>2</v>
      </c>
      <c r="H217" s="66" t="s">
        <v>81</v>
      </c>
      <c r="I217" s="66" t="s">
        <v>1751</v>
      </c>
      <c r="J217" s="65" t="s">
        <v>1752</v>
      </c>
      <c r="K217" s="66"/>
      <c r="L217" s="66"/>
      <c r="M217" s="66"/>
      <c r="N217" s="65"/>
      <c r="O217" s="98">
        <v>0</v>
      </c>
    </row>
    <row r="218" spans="2:16" x14ac:dyDescent="0.3">
      <c r="B218" s="67" t="str">
        <f>VLOOKUP(C218,PRP!$A$2:$B$241,2,0)</f>
        <v>PRP-000066</v>
      </c>
      <c r="C218" s="68" t="s">
        <v>19</v>
      </c>
      <c r="D218" s="68" t="str">
        <f>VLOOKUP(C218,PRP!$A$2:$C$241,3,0)</f>
        <v xml:space="preserve">3319 ET </v>
      </c>
      <c r="E218" s="68" t="s">
        <v>70</v>
      </c>
      <c r="F218" s="67" t="s">
        <v>1753</v>
      </c>
      <c r="G218" s="68">
        <v>1</v>
      </c>
      <c r="H218" s="68" t="s">
        <v>81</v>
      </c>
      <c r="I218" s="68" t="s">
        <v>145</v>
      </c>
      <c r="J218" s="67" t="s">
        <v>1754</v>
      </c>
      <c r="K218" s="68"/>
      <c r="L218" s="68"/>
      <c r="M218" s="68"/>
      <c r="N218" s="67"/>
      <c r="O218" s="98">
        <v>0</v>
      </c>
    </row>
    <row r="219" spans="2:16" x14ac:dyDescent="0.3">
      <c r="B219" s="65" t="str">
        <f>VLOOKUP(C219,PRP!$A$2:$B$241,2,0)</f>
        <v>PRP-000066</v>
      </c>
      <c r="C219" s="66" t="s">
        <v>19</v>
      </c>
      <c r="D219" s="66" t="str">
        <f>VLOOKUP(C219,PRP!$A$2:$C$241,3,0)</f>
        <v xml:space="preserve">3319 ET </v>
      </c>
      <c r="E219" s="66" t="s">
        <v>70</v>
      </c>
      <c r="F219" s="65" t="s">
        <v>1755</v>
      </c>
      <c r="G219" s="66">
        <v>1</v>
      </c>
      <c r="H219" s="66" t="s">
        <v>81</v>
      </c>
      <c r="I219" s="66" t="s">
        <v>1756</v>
      </c>
      <c r="J219" s="65" t="s">
        <v>1757</v>
      </c>
      <c r="K219" s="66"/>
      <c r="L219" s="66"/>
      <c r="M219" s="66"/>
      <c r="N219" s="65"/>
      <c r="O219" s="98">
        <v>0</v>
      </c>
    </row>
    <row r="220" spans="2:16" x14ac:dyDescent="0.3">
      <c r="B220" s="67" t="str">
        <f>VLOOKUP(C220,PRP!$A$2:$B$241,2,0)</f>
        <v>PRP-000066</v>
      </c>
      <c r="C220" s="68" t="s">
        <v>19</v>
      </c>
      <c r="D220" s="68" t="str">
        <f>VLOOKUP(C220,PRP!$A$2:$C$241,3,0)</f>
        <v xml:space="preserve">3319 ET </v>
      </c>
      <c r="E220" s="68" t="s">
        <v>70</v>
      </c>
      <c r="F220" s="67" t="s">
        <v>1758</v>
      </c>
      <c r="G220" s="68">
        <v>1</v>
      </c>
      <c r="H220" s="68" t="s">
        <v>81</v>
      </c>
      <c r="I220" s="68" t="s">
        <v>1759</v>
      </c>
      <c r="J220" s="67" t="s">
        <v>1760</v>
      </c>
      <c r="K220" s="68"/>
      <c r="L220" s="68"/>
      <c r="M220" s="68"/>
      <c r="N220" s="67"/>
      <c r="O220" s="98">
        <v>0</v>
      </c>
    </row>
    <row r="221" spans="2:16" x14ac:dyDescent="0.3">
      <c r="B221" s="65" t="str">
        <f>VLOOKUP(C221,PRP!$A$2:$B$241,2,0)</f>
        <v>PRP-000066</v>
      </c>
      <c r="C221" s="66" t="s">
        <v>19</v>
      </c>
      <c r="D221" s="66" t="str">
        <f>VLOOKUP(C221,PRP!$A$2:$C$241,3,0)</f>
        <v xml:space="preserve">3319 ET </v>
      </c>
      <c r="E221" s="66" t="s">
        <v>70</v>
      </c>
      <c r="F221" s="65" t="s">
        <v>1739</v>
      </c>
      <c r="G221" s="66">
        <v>1</v>
      </c>
      <c r="H221" s="66" t="s">
        <v>81</v>
      </c>
      <c r="I221" s="66" t="s">
        <v>99</v>
      </c>
      <c r="J221" s="65" t="s">
        <v>1740</v>
      </c>
      <c r="K221" s="66"/>
      <c r="L221" s="66"/>
      <c r="M221" s="66"/>
      <c r="N221" s="65"/>
      <c r="O221" s="98">
        <v>0</v>
      </c>
    </row>
    <row r="222" spans="2:16" x14ac:dyDescent="0.3">
      <c r="B222" s="67" t="str">
        <f>VLOOKUP(C222,PRP!$A$2:$B$241,2,0)</f>
        <v>PRP-000066</v>
      </c>
      <c r="C222" s="68" t="s">
        <v>19</v>
      </c>
      <c r="D222" s="68" t="str">
        <f>VLOOKUP(C222,PRP!$A$2:$C$241,3,0)</f>
        <v xml:space="preserve">3319 ET </v>
      </c>
      <c r="E222" s="68" t="s">
        <v>70</v>
      </c>
      <c r="F222" s="67" t="s">
        <v>926</v>
      </c>
      <c r="G222" s="68">
        <v>1</v>
      </c>
      <c r="H222" s="68" t="s">
        <v>81</v>
      </c>
      <c r="I222" s="68" t="s">
        <v>1761</v>
      </c>
      <c r="J222" s="67" t="s">
        <v>1762</v>
      </c>
      <c r="K222" s="68"/>
      <c r="L222" s="68"/>
      <c r="M222" s="68"/>
      <c r="N222" s="67"/>
      <c r="O222" s="98">
        <v>0</v>
      </c>
    </row>
    <row r="223" spans="2:16" x14ac:dyDescent="0.3">
      <c r="B223" s="65" t="str">
        <f>VLOOKUP(C223,PRP!$A$2:$B$241,2,0)</f>
        <v>PRP-000066</v>
      </c>
      <c r="C223" s="66" t="s">
        <v>19</v>
      </c>
      <c r="D223" s="66" t="str">
        <f>VLOOKUP(C223,PRP!$A$2:$C$241,3,0)</f>
        <v xml:space="preserve">3319 ET </v>
      </c>
      <c r="E223" s="66" t="s">
        <v>70</v>
      </c>
      <c r="F223" s="65" t="s">
        <v>1763</v>
      </c>
      <c r="G223" s="66">
        <v>1</v>
      </c>
      <c r="H223" s="66" t="s">
        <v>81</v>
      </c>
      <c r="I223" s="66" t="s">
        <v>1743</v>
      </c>
      <c r="J223" s="65">
        <v>21</v>
      </c>
      <c r="K223" s="66"/>
      <c r="L223" s="66"/>
      <c r="M223" s="66"/>
      <c r="N223" s="65"/>
      <c r="O223" s="98">
        <v>0</v>
      </c>
    </row>
    <row r="224" spans="2:16" x14ac:dyDescent="0.3">
      <c r="B224" s="67" t="str">
        <f>VLOOKUP(C224,PRP!$A$2:$B$241,2,0)</f>
        <v>PRP-000066</v>
      </c>
      <c r="C224" s="68" t="s">
        <v>19</v>
      </c>
      <c r="D224" s="68" t="str">
        <f>VLOOKUP(C224,PRP!$A$2:$C$241,3,0)</f>
        <v xml:space="preserve">3319 ET </v>
      </c>
      <c r="E224" s="68" t="s">
        <v>70</v>
      </c>
      <c r="F224" s="67" t="s">
        <v>1741</v>
      </c>
      <c r="G224" s="68">
        <v>1</v>
      </c>
      <c r="H224" s="68" t="s">
        <v>81</v>
      </c>
      <c r="I224" s="68" t="s">
        <v>1742</v>
      </c>
      <c r="J224" s="67">
        <v>6600</v>
      </c>
      <c r="K224" s="68"/>
      <c r="L224" s="68"/>
      <c r="M224" s="68"/>
      <c r="N224" s="67"/>
      <c r="O224" s="98">
        <v>0</v>
      </c>
    </row>
    <row r="225" spans="2:15" x14ac:dyDescent="0.3">
      <c r="B225" s="65" t="str">
        <f>VLOOKUP(C225,PRP!$A$2:$B$241,2,0)</f>
        <v>PRP-000066</v>
      </c>
      <c r="C225" s="66" t="s">
        <v>19</v>
      </c>
      <c r="D225" s="66" t="str">
        <f>VLOOKUP(C225,PRP!$A$2:$C$241,3,0)</f>
        <v xml:space="preserve">3319 ET </v>
      </c>
      <c r="E225" s="66" t="s">
        <v>70</v>
      </c>
      <c r="F225" s="65" t="s">
        <v>1731</v>
      </c>
      <c r="G225" s="66">
        <v>1</v>
      </c>
      <c r="H225" s="66" t="s">
        <v>81</v>
      </c>
      <c r="I225" s="66" t="s">
        <v>1764</v>
      </c>
      <c r="J225" s="65" t="s">
        <v>1765</v>
      </c>
      <c r="K225" s="66"/>
      <c r="L225" s="66"/>
      <c r="M225" s="66"/>
      <c r="N225" s="65"/>
      <c r="O225" s="98">
        <v>0</v>
      </c>
    </row>
    <row r="226" spans="2:15" x14ac:dyDescent="0.3">
      <c r="B226" s="67" t="str">
        <f>VLOOKUP(C226,PRP!$A$2:$B$241,2,0)</f>
        <v>PRP-000066</v>
      </c>
      <c r="C226" s="68" t="s">
        <v>19</v>
      </c>
      <c r="D226" s="68" t="str">
        <f>VLOOKUP(C226,PRP!$A$2:$C$241,3,0)</f>
        <v xml:space="preserve">3319 ET </v>
      </c>
      <c r="E226" s="68" t="s">
        <v>70</v>
      </c>
      <c r="F226" s="67" t="s">
        <v>1766</v>
      </c>
      <c r="G226" s="68">
        <v>1</v>
      </c>
      <c r="H226" s="68" t="s">
        <v>81</v>
      </c>
      <c r="I226" s="68" t="s">
        <v>99</v>
      </c>
      <c r="J226" s="67" t="s">
        <v>319</v>
      </c>
      <c r="K226" s="68"/>
      <c r="L226" s="68"/>
      <c r="M226" s="68"/>
      <c r="N226" s="67"/>
      <c r="O226" s="98">
        <v>0</v>
      </c>
    </row>
    <row r="227" spans="2:15" x14ac:dyDescent="0.3">
      <c r="B227" s="65" t="str">
        <f>VLOOKUP(C227,PRP!$A$2:$B$241,2,0)</f>
        <v>PRP-000066</v>
      </c>
      <c r="C227" s="66" t="s">
        <v>19</v>
      </c>
      <c r="D227" s="66" t="str">
        <f>VLOOKUP(C227,PRP!$A$2:$C$241,3,0)</f>
        <v xml:space="preserve">3319 ET </v>
      </c>
      <c r="E227" s="66" t="s">
        <v>70</v>
      </c>
      <c r="F227" s="65" t="s">
        <v>1767</v>
      </c>
      <c r="G227" s="66">
        <v>1</v>
      </c>
      <c r="H227" s="66" t="s">
        <v>81</v>
      </c>
      <c r="I227" s="66" t="s">
        <v>99</v>
      </c>
      <c r="J227" s="65" t="s">
        <v>1740</v>
      </c>
      <c r="K227" s="66"/>
      <c r="L227" s="66"/>
      <c r="M227" s="66"/>
      <c r="N227" s="65"/>
      <c r="O227" s="98">
        <v>0</v>
      </c>
    </row>
    <row r="228" spans="2:15" x14ac:dyDescent="0.3">
      <c r="B228" s="67" t="str">
        <f>VLOOKUP(C228,PRP!$A$2:$B$241,2,0)</f>
        <v>PRP-000066</v>
      </c>
      <c r="C228" s="68" t="s">
        <v>19</v>
      </c>
      <c r="D228" s="68" t="str">
        <f>VLOOKUP(C228,PRP!$A$2:$C$241,3,0)</f>
        <v xml:space="preserve">3319 ET </v>
      </c>
      <c r="E228" s="68" t="s">
        <v>70</v>
      </c>
      <c r="F228" s="67" t="s">
        <v>1768</v>
      </c>
      <c r="G228" s="68">
        <v>1</v>
      </c>
      <c r="H228" s="68" t="s">
        <v>81</v>
      </c>
      <c r="I228" s="68" t="s">
        <v>103</v>
      </c>
      <c r="J228" s="67" t="s">
        <v>1769</v>
      </c>
      <c r="K228" s="68"/>
      <c r="L228" s="68" t="s">
        <v>1213</v>
      </c>
      <c r="M228" s="68"/>
      <c r="N228" s="67"/>
      <c r="O228" s="98">
        <v>0</v>
      </c>
    </row>
    <row r="229" spans="2:15" x14ac:dyDescent="0.3">
      <c r="B229" s="65" t="str">
        <f>VLOOKUP(C229,PRP!$A$2:$B$241,2,0)</f>
        <v>PRP-000066</v>
      </c>
      <c r="C229" s="66" t="s">
        <v>19</v>
      </c>
      <c r="D229" s="66" t="str">
        <f>VLOOKUP(C229,PRP!$A$2:$C$241,3,0)</f>
        <v xml:space="preserve">3319 ET </v>
      </c>
      <c r="E229" s="66" t="s">
        <v>70</v>
      </c>
      <c r="F229" s="65" t="s">
        <v>1770</v>
      </c>
      <c r="G229" s="66">
        <v>1</v>
      </c>
      <c r="H229" s="66" t="s">
        <v>81</v>
      </c>
      <c r="I229" s="66" t="s">
        <v>103</v>
      </c>
      <c r="J229" s="65" t="s">
        <v>1771</v>
      </c>
      <c r="K229" s="66"/>
      <c r="L229" s="66" t="s">
        <v>1213</v>
      </c>
      <c r="M229" s="66"/>
      <c r="N229" s="65"/>
      <c r="O229" s="98">
        <v>0</v>
      </c>
    </row>
    <row r="230" spans="2:15" x14ac:dyDescent="0.3">
      <c r="B230" s="67" t="str">
        <f>VLOOKUP(C230,PRP!$A$2:$B$241,2,0)</f>
        <v>PRP-000066</v>
      </c>
      <c r="C230" s="68" t="s">
        <v>19</v>
      </c>
      <c r="D230" s="68" t="str">
        <f>VLOOKUP(C230,PRP!$A$2:$C$241,3,0)</f>
        <v xml:space="preserve">3319 ET </v>
      </c>
      <c r="E230" s="68" t="s">
        <v>70</v>
      </c>
      <c r="F230" s="67" t="s">
        <v>1768</v>
      </c>
      <c r="G230" s="68">
        <v>1</v>
      </c>
      <c r="H230" s="68" t="s">
        <v>81</v>
      </c>
      <c r="I230" s="68" t="s">
        <v>103</v>
      </c>
      <c r="J230" s="67" t="s">
        <v>1769</v>
      </c>
      <c r="K230" s="68"/>
      <c r="L230" s="68" t="s">
        <v>1213</v>
      </c>
      <c r="M230" s="68"/>
      <c r="N230" s="67"/>
      <c r="O230" s="98">
        <v>0</v>
      </c>
    </row>
    <row r="231" spans="2:15" x14ac:dyDescent="0.3">
      <c r="B231" s="65" t="str">
        <f>VLOOKUP(C231,PRP!$A$2:$B$241,2,0)</f>
        <v>PRP-000066</v>
      </c>
      <c r="C231" s="66" t="s">
        <v>19</v>
      </c>
      <c r="D231" s="66" t="str">
        <f>VLOOKUP(C231,PRP!$A$2:$C$241,3,0)</f>
        <v xml:space="preserve">3319 ET </v>
      </c>
      <c r="E231" s="66" t="s">
        <v>70</v>
      </c>
      <c r="F231" s="65" t="s">
        <v>1770</v>
      </c>
      <c r="G231" s="66">
        <v>1</v>
      </c>
      <c r="H231" s="66" t="s">
        <v>81</v>
      </c>
      <c r="I231" s="66" t="s">
        <v>103</v>
      </c>
      <c r="J231" s="65" t="s">
        <v>1771</v>
      </c>
      <c r="K231" s="66"/>
      <c r="L231" s="66" t="s">
        <v>1213</v>
      </c>
      <c r="M231" s="66"/>
      <c r="N231" s="65"/>
      <c r="O231" s="98">
        <v>0</v>
      </c>
    </row>
    <row r="232" spans="2:15" x14ac:dyDescent="0.3">
      <c r="B232" s="67" t="str">
        <f>VLOOKUP(C232,PRP!$A$2:$B$241,2,0)</f>
        <v>PRP-000066</v>
      </c>
      <c r="C232" s="68" t="s">
        <v>19</v>
      </c>
      <c r="D232" s="68" t="str">
        <f>VLOOKUP(C232,PRP!$A$2:$C$241,3,0)</f>
        <v xml:space="preserve">3319 ET </v>
      </c>
      <c r="E232" s="68" t="s">
        <v>70</v>
      </c>
      <c r="F232" s="67" t="s">
        <v>1768</v>
      </c>
      <c r="G232" s="68">
        <v>1</v>
      </c>
      <c r="H232" s="68" t="s">
        <v>81</v>
      </c>
      <c r="I232" s="68" t="s">
        <v>1772</v>
      </c>
      <c r="J232" s="67" t="s">
        <v>1773</v>
      </c>
      <c r="K232" s="68"/>
      <c r="L232" s="68" t="s">
        <v>1213</v>
      </c>
      <c r="M232" s="68"/>
      <c r="N232" s="67"/>
      <c r="O232" s="98">
        <v>0</v>
      </c>
    </row>
    <row r="233" spans="2:15" x14ac:dyDescent="0.3">
      <c r="B233" s="65" t="str">
        <f>VLOOKUP(C233,PRP!$A$2:$B$241,2,0)</f>
        <v>PRP-000066</v>
      </c>
      <c r="C233" s="66" t="s">
        <v>19</v>
      </c>
      <c r="D233" s="66" t="str">
        <f>VLOOKUP(C233,PRP!$A$2:$C$241,3,0)</f>
        <v xml:space="preserve">3319 ET </v>
      </c>
      <c r="E233" s="66" t="s">
        <v>70</v>
      </c>
      <c r="F233" s="65" t="s">
        <v>1770</v>
      </c>
      <c r="G233" s="66">
        <v>1</v>
      </c>
      <c r="H233" s="66" t="s">
        <v>81</v>
      </c>
      <c r="I233" s="66" t="s">
        <v>1772</v>
      </c>
      <c r="J233" s="65" t="s">
        <v>1774</v>
      </c>
      <c r="K233" s="66"/>
      <c r="L233" s="66" t="s">
        <v>1213</v>
      </c>
      <c r="M233" s="66"/>
      <c r="N233" s="65"/>
      <c r="O233" s="98">
        <v>0</v>
      </c>
    </row>
    <row r="234" spans="2:15" x14ac:dyDescent="0.3">
      <c r="B234" s="67" t="str">
        <f>VLOOKUP(C234,PRP!$A$2:$B$241,2,0)</f>
        <v>PRP-000066</v>
      </c>
      <c r="C234" s="68" t="s">
        <v>19</v>
      </c>
      <c r="D234" s="68" t="str">
        <f>VLOOKUP(C234,PRP!$A$2:$C$241,3,0)</f>
        <v xml:space="preserve">3319 ET </v>
      </c>
      <c r="E234" s="68" t="s">
        <v>70</v>
      </c>
      <c r="F234" s="67" t="s">
        <v>4116</v>
      </c>
      <c r="G234" s="68">
        <v>1</v>
      </c>
      <c r="H234" s="68" t="s">
        <v>81</v>
      </c>
      <c r="I234" s="68" t="s">
        <v>1775</v>
      </c>
      <c r="J234" s="67" t="s">
        <v>1740</v>
      </c>
      <c r="K234" s="68"/>
      <c r="L234" s="68"/>
      <c r="M234" s="68"/>
      <c r="N234" s="67"/>
      <c r="O234" s="98">
        <v>0</v>
      </c>
    </row>
    <row r="235" spans="2:15" x14ac:dyDescent="0.3">
      <c r="B235" s="65" t="str">
        <f>VLOOKUP(C235,PRP!$A$2:$B$241,2,0)</f>
        <v>PRP-000066</v>
      </c>
      <c r="C235" s="66" t="s">
        <v>19</v>
      </c>
      <c r="D235" s="66" t="str">
        <f>VLOOKUP(C235,PRP!$A$2:$C$241,3,0)</f>
        <v xml:space="preserve">3319 ET </v>
      </c>
      <c r="E235" s="66" t="s">
        <v>70</v>
      </c>
      <c r="F235" s="65" t="s">
        <v>1776</v>
      </c>
      <c r="G235" s="66">
        <v>1</v>
      </c>
      <c r="H235" s="66" t="s">
        <v>81</v>
      </c>
      <c r="I235" s="66" t="s">
        <v>1777</v>
      </c>
      <c r="J235" s="65" t="s">
        <v>1778</v>
      </c>
      <c r="K235" s="66"/>
      <c r="L235" s="66"/>
      <c r="M235" s="66"/>
      <c r="N235" s="65"/>
      <c r="O235" s="98">
        <v>0</v>
      </c>
    </row>
    <row r="236" spans="2:15" x14ac:dyDescent="0.3">
      <c r="B236" s="67" t="str">
        <f>VLOOKUP(C236,PRP!$A$2:$B$241,2,0)</f>
        <v>PRP-000066</v>
      </c>
      <c r="C236" s="68" t="s">
        <v>19</v>
      </c>
      <c r="D236" s="68" t="str">
        <f>VLOOKUP(C236,PRP!$A$2:$C$241,3,0)</f>
        <v xml:space="preserve">3319 ET </v>
      </c>
      <c r="E236" s="68" t="s">
        <v>70</v>
      </c>
      <c r="F236" s="67" t="s">
        <v>1779</v>
      </c>
      <c r="G236" s="68">
        <v>1</v>
      </c>
      <c r="H236" s="68" t="s">
        <v>81</v>
      </c>
      <c r="I236" s="68" t="s">
        <v>1780</v>
      </c>
      <c r="J236" s="67" t="s">
        <v>1538</v>
      </c>
      <c r="K236" s="68"/>
      <c r="L236" s="68"/>
      <c r="M236" s="68"/>
      <c r="N236" s="67"/>
      <c r="O236" s="98">
        <v>0</v>
      </c>
    </row>
    <row r="237" spans="2:15" x14ac:dyDescent="0.3">
      <c r="B237" s="65" t="str">
        <f>VLOOKUP(C237,PRP!$A$2:$B$241,2,0)</f>
        <v>PRP-000066</v>
      </c>
      <c r="C237" s="66" t="s">
        <v>19</v>
      </c>
      <c r="D237" s="66" t="str">
        <f>VLOOKUP(C237,PRP!$A$2:$C$241,3,0)</f>
        <v xml:space="preserve">3319 ET </v>
      </c>
      <c r="E237" s="66" t="s">
        <v>70</v>
      </c>
      <c r="F237" s="65" t="s">
        <v>1750</v>
      </c>
      <c r="G237" s="66">
        <v>1</v>
      </c>
      <c r="H237" s="66" t="s">
        <v>81</v>
      </c>
      <c r="I237" s="66" t="s">
        <v>1751</v>
      </c>
      <c r="J237" s="65" t="s">
        <v>685</v>
      </c>
      <c r="K237" s="66"/>
      <c r="L237" s="66"/>
      <c r="M237" s="66"/>
      <c r="N237" s="65"/>
      <c r="O237" s="98">
        <v>0</v>
      </c>
    </row>
    <row r="238" spans="2:15" x14ac:dyDescent="0.3">
      <c r="B238" s="67" t="str">
        <f>VLOOKUP(C238,PRP!$A$2:$B$241,2,0)</f>
        <v>PRP-000066</v>
      </c>
      <c r="C238" s="68" t="s">
        <v>19</v>
      </c>
      <c r="D238" s="68" t="str">
        <f>VLOOKUP(C238,PRP!$A$2:$C$241,3,0)</f>
        <v xml:space="preserve">3319 ET </v>
      </c>
      <c r="E238" s="68" t="s">
        <v>70</v>
      </c>
      <c r="F238" s="67" t="s">
        <v>1750</v>
      </c>
      <c r="G238" s="68">
        <v>1</v>
      </c>
      <c r="H238" s="68" t="s">
        <v>81</v>
      </c>
      <c r="I238" s="68" t="s">
        <v>1751</v>
      </c>
      <c r="J238" s="67" t="s">
        <v>1781</v>
      </c>
      <c r="K238" s="68"/>
      <c r="L238" s="68"/>
      <c r="M238" s="68"/>
      <c r="N238" s="67"/>
      <c r="O238" s="98">
        <v>0</v>
      </c>
    </row>
    <row r="239" spans="2:15" x14ac:dyDescent="0.3">
      <c r="B239" s="65" t="str">
        <f>VLOOKUP(C239,PRP!$A$2:$B$241,2,0)</f>
        <v>PRP-000066</v>
      </c>
      <c r="C239" s="66" t="s">
        <v>19</v>
      </c>
      <c r="D239" s="66" t="str">
        <f>VLOOKUP(C239,PRP!$A$2:$C$241,3,0)</f>
        <v xml:space="preserve">3319 ET </v>
      </c>
      <c r="E239" s="66" t="s">
        <v>70</v>
      </c>
      <c r="F239" s="65" t="s">
        <v>1755</v>
      </c>
      <c r="G239" s="66">
        <v>1</v>
      </c>
      <c r="H239" s="66" t="s">
        <v>81</v>
      </c>
      <c r="I239" s="66" t="s">
        <v>112</v>
      </c>
      <c r="J239" s="65" t="s">
        <v>1782</v>
      </c>
      <c r="K239" s="66"/>
      <c r="L239" s="66"/>
      <c r="M239" s="66"/>
      <c r="N239" s="65"/>
      <c r="O239" s="98">
        <v>0</v>
      </c>
    </row>
    <row r="240" spans="2:15" x14ac:dyDescent="0.3">
      <c r="B240" s="67" t="str">
        <f>VLOOKUP(C240,PRP!$A$2:$B$241,2,0)</f>
        <v>PRP-000066</v>
      </c>
      <c r="C240" s="68" t="s">
        <v>19</v>
      </c>
      <c r="D240" s="68" t="str">
        <f>VLOOKUP(C240,PRP!$A$2:$C$241,3,0)</f>
        <v xml:space="preserve">3319 ET </v>
      </c>
      <c r="E240" s="68" t="s">
        <v>70</v>
      </c>
      <c r="F240" s="67" t="s">
        <v>1731</v>
      </c>
      <c r="G240" s="68">
        <v>1</v>
      </c>
      <c r="H240" s="68" t="s">
        <v>81</v>
      </c>
      <c r="I240" s="68" t="s">
        <v>1783</v>
      </c>
      <c r="J240" s="67" t="s">
        <v>1740</v>
      </c>
      <c r="K240" s="68"/>
      <c r="L240" s="68"/>
      <c r="M240" s="68"/>
      <c r="N240" s="67"/>
      <c r="O240" s="98">
        <v>0</v>
      </c>
    </row>
    <row r="241" spans="2:16" x14ac:dyDescent="0.3">
      <c r="B241" s="65" t="str">
        <f>VLOOKUP(C241,PRP!$A$2:$B$241,2,0)</f>
        <v>PRP-000066</v>
      </c>
      <c r="C241" s="66" t="s">
        <v>19</v>
      </c>
      <c r="D241" s="66" t="str">
        <f>VLOOKUP(C241,PRP!$A$2:$C$241,3,0)</f>
        <v xml:space="preserve">3319 ET </v>
      </c>
      <c r="E241" s="66" t="s">
        <v>70</v>
      </c>
      <c r="F241" s="65" t="s">
        <v>1784</v>
      </c>
      <c r="G241" s="66">
        <v>1</v>
      </c>
      <c r="H241" s="66" t="s">
        <v>81</v>
      </c>
      <c r="I241" s="66" t="s">
        <v>1785</v>
      </c>
      <c r="J241" s="65" t="s">
        <v>1786</v>
      </c>
      <c r="K241" s="66"/>
      <c r="L241" s="66"/>
      <c r="M241" s="66"/>
      <c r="N241" s="65"/>
      <c r="O241" s="98">
        <v>0</v>
      </c>
    </row>
    <row r="242" spans="2:16" x14ac:dyDescent="0.3">
      <c r="B242" s="67" t="str">
        <f>VLOOKUP(C242,PRP!$A$2:$B$241,2,0)</f>
        <v>PRP-000066</v>
      </c>
      <c r="C242" s="68" t="s">
        <v>19</v>
      </c>
      <c r="D242" s="68" t="str">
        <f>VLOOKUP(C242,PRP!$A$2:$C$241,3,0)</f>
        <v xml:space="preserve">3319 ET </v>
      </c>
      <c r="E242" s="68" t="s">
        <v>70</v>
      </c>
      <c r="F242" s="67" t="s">
        <v>1787</v>
      </c>
      <c r="G242" s="68">
        <v>1</v>
      </c>
      <c r="H242" s="68" t="s">
        <v>81</v>
      </c>
      <c r="I242" s="68" t="s">
        <v>305</v>
      </c>
      <c r="J242" s="67" t="s">
        <v>1740</v>
      </c>
      <c r="K242" s="68"/>
      <c r="L242" s="68"/>
      <c r="M242" s="68"/>
      <c r="N242" s="67"/>
      <c r="O242" s="98">
        <v>0</v>
      </c>
    </row>
    <row r="243" spans="2:16" x14ac:dyDescent="0.3">
      <c r="B243" s="65" t="str">
        <f>VLOOKUP(C243,PRP!$A$2:$B$241,2,0)</f>
        <v>PRP-000066</v>
      </c>
      <c r="C243" s="66" t="s">
        <v>19</v>
      </c>
      <c r="D243" s="66" t="str">
        <f>VLOOKUP(C243,PRP!$A$2:$C$241,3,0)</f>
        <v xml:space="preserve">3319 ET </v>
      </c>
      <c r="E243" s="66" t="s">
        <v>70</v>
      </c>
      <c r="F243" s="65" t="s">
        <v>1788</v>
      </c>
      <c r="G243" s="66">
        <v>10</v>
      </c>
      <c r="H243" s="66" t="s">
        <v>81</v>
      </c>
      <c r="I243" s="66" t="s">
        <v>1740</v>
      </c>
      <c r="J243" s="65" t="s">
        <v>1740</v>
      </c>
      <c r="K243" s="66"/>
      <c r="L243" s="66"/>
      <c r="M243" s="66"/>
      <c r="N243" s="65"/>
      <c r="O243" s="98">
        <v>0</v>
      </c>
    </row>
    <row r="244" spans="2:16" x14ac:dyDescent="0.3">
      <c r="B244" s="67" t="str">
        <f>VLOOKUP(C244,PRP!$A$2:$B$241,2,0)</f>
        <v>PRP-000066</v>
      </c>
      <c r="C244" s="68" t="s">
        <v>19</v>
      </c>
      <c r="D244" s="68" t="str">
        <f>VLOOKUP(C244,PRP!$A$2:$C$241,3,0)</f>
        <v xml:space="preserve">3319 ET </v>
      </c>
      <c r="E244" s="68" t="s">
        <v>70</v>
      </c>
      <c r="F244" s="67" t="s">
        <v>4116</v>
      </c>
      <c r="G244" s="68">
        <v>1</v>
      </c>
      <c r="H244" s="68" t="s">
        <v>81</v>
      </c>
      <c r="I244" s="68" t="s">
        <v>305</v>
      </c>
      <c r="J244" s="67" t="s">
        <v>1789</v>
      </c>
      <c r="K244" s="68"/>
      <c r="L244" s="68"/>
      <c r="M244" s="68"/>
      <c r="N244" s="67"/>
      <c r="O244" s="98">
        <v>0</v>
      </c>
    </row>
    <row r="245" spans="2:16" x14ac:dyDescent="0.3">
      <c r="B245" s="65" t="str">
        <f>VLOOKUP(C245,PRP!$A$2:$B$241,2,0)</f>
        <v>PRP-000066</v>
      </c>
      <c r="C245" s="66" t="s">
        <v>19</v>
      </c>
      <c r="D245" s="66" t="str">
        <f>VLOOKUP(C245,PRP!$A$2:$C$241,3,0)</f>
        <v xml:space="preserve">3319 ET </v>
      </c>
      <c r="E245" s="66" t="s">
        <v>70</v>
      </c>
      <c r="F245" s="65" t="s">
        <v>1731</v>
      </c>
      <c r="G245" s="66">
        <v>1</v>
      </c>
      <c r="H245" s="66" t="s">
        <v>81</v>
      </c>
      <c r="I245" s="66" t="s">
        <v>1790</v>
      </c>
      <c r="J245" s="65" t="s">
        <v>1765</v>
      </c>
      <c r="K245" s="66"/>
      <c r="L245" s="66"/>
      <c r="M245" s="66"/>
      <c r="N245" s="65"/>
      <c r="O245" s="98">
        <v>0</v>
      </c>
    </row>
    <row r="246" spans="2:16" x14ac:dyDescent="0.3">
      <c r="B246" s="67" t="str">
        <f>VLOOKUP(C246,PRP!$A$2:$B$241,2,0)</f>
        <v>PRP-000066</v>
      </c>
      <c r="C246" s="68" t="s">
        <v>19</v>
      </c>
      <c r="D246" s="68" t="str">
        <f>VLOOKUP(C246,PRP!$A$2:$C$241,3,0)</f>
        <v xml:space="preserve">3319 ET </v>
      </c>
      <c r="E246" s="68" t="s">
        <v>70</v>
      </c>
      <c r="F246" s="67" t="s">
        <v>1746</v>
      </c>
      <c r="G246" s="68">
        <v>1</v>
      </c>
      <c r="H246" s="68" t="s">
        <v>81</v>
      </c>
      <c r="I246" s="68" t="s">
        <v>1747</v>
      </c>
      <c r="J246" s="67" t="s">
        <v>1748</v>
      </c>
      <c r="K246" s="68"/>
      <c r="L246" s="68"/>
      <c r="M246" s="68"/>
      <c r="N246" s="67"/>
      <c r="O246" s="98">
        <v>0</v>
      </c>
    </row>
    <row r="247" spans="2:16" x14ac:dyDescent="0.3">
      <c r="B247" s="65" t="str">
        <f>VLOOKUP(C247,PRP!$A$2:$B$241,2,0)</f>
        <v>PRP-000066</v>
      </c>
      <c r="C247" s="66" t="s">
        <v>19</v>
      </c>
      <c r="D247" s="66" t="str">
        <f>VLOOKUP(C247,PRP!$A$2:$C$241,3,0)</f>
        <v xml:space="preserve">3319 ET </v>
      </c>
      <c r="E247" s="66" t="s">
        <v>70</v>
      </c>
      <c r="F247" s="65" t="s">
        <v>1791</v>
      </c>
      <c r="G247" s="66">
        <v>1</v>
      </c>
      <c r="H247" s="66" t="s">
        <v>81</v>
      </c>
      <c r="I247" s="66" t="s">
        <v>1598</v>
      </c>
      <c r="J247" s="65" t="s">
        <v>1740</v>
      </c>
      <c r="K247" s="66"/>
      <c r="L247" s="66"/>
      <c r="M247" s="66"/>
      <c r="N247" s="65"/>
      <c r="O247" s="98">
        <v>0</v>
      </c>
    </row>
    <row r="248" spans="2:16" x14ac:dyDescent="0.3">
      <c r="B248" s="67" t="str">
        <f>VLOOKUP(C248,PRP!$A$2:$B$241,2,0)</f>
        <v>PRP-000066</v>
      </c>
      <c r="C248" s="68" t="s">
        <v>19</v>
      </c>
      <c r="D248" s="68" t="str">
        <f>VLOOKUP(C248,PRP!$A$2:$C$241,3,0)</f>
        <v xml:space="preserve">3319 ET </v>
      </c>
      <c r="E248" s="68" t="s">
        <v>70</v>
      </c>
      <c r="F248" s="67" t="s">
        <v>1776</v>
      </c>
      <c r="G248" s="68">
        <v>1</v>
      </c>
      <c r="H248" s="68" t="s">
        <v>81</v>
      </c>
      <c r="I248" s="68" t="s">
        <v>1776</v>
      </c>
      <c r="J248" s="67" t="s">
        <v>1740</v>
      </c>
      <c r="K248" s="68"/>
      <c r="L248" s="68"/>
      <c r="M248" s="68"/>
      <c r="N248" s="67"/>
      <c r="O248" s="98">
        <v>0</v>
      </c>
    </row>
    <row r="249" spans="2:16" x14ac:dyDescent="0.3">
      <c r="B249" s="65" t="str">
        <f>VLOOKUP(C249,PRP!$A$2:$B$241,2,0)</f>
        <v>PRP-000066</v>
      </c>
      <c r="C249" s="66" t="s">
        <v>19</v>
      </c>
      <c r="D249" s="66" t="str">
        <f>VLOOKUP(C249,PRP!$A$2:$C$241,3,0)</f>
        <v xml:space="preserve">3319 ET </v>
      </c>
      <c r="E249" s="66" t="s">
        <v>70</v>
      </c>
      <c r="F249" s="65" t="s">
        <v>1792</v>
      </c>
      <c r="G249" s="66">
        <v>1</v>
      </c>
      <c r="H249" s="66" t="s">
        <v>81</v>
      </c>
      <c r="I249" s="66" t="s">
        <v>1792</v>
      </c>
      <c r="J249" s="65" t="s">
        <v>1793</v>
      </c>
      <c r="K249" s="66"/>
      <c r="L249" s="66"/>
      <c r="M249" s="66"/>
      <c r="N249" s="65"/>
      <c r="O249" s="98">
        <v>0</v>
      </c>
    </row>
    <row r="250" spans="2:16" x14ac:dyDescent="0.3">
      <c r="B250" s="67" t="str">
        <f>VLOOKUP(C250,PRP!$A$2:$B$241,2,0)</f>
        <v>PRP-000066</v>
      </c>
      <c r="C250" s="68" t="s">
        <v>19</v>
      </c>
      <c r="D250" s="68" t="str">
        <f>VLOOKUP(C250,PRP!$A$2:$C$241,3,0)</f>
        <v xml:space="preserve">3319 ET </v>
      </c>
      <c r="E250" s="68" t="s">
        <v>70</v>
      </c>
      <c r="F250" s="67" t="s">
        <v>1794</v>
      </c>
      <c r="G250" s="68">
        <v>1</v>
      </c>
      <c r="H250" s="68" t="s">
        <v>81</v>
      </c>
      <c r="I250" s="68" t="s">
        <v>1795</v>
      </c>
      <c r="J250" s="67"/>
      <c r="K250" s="68"/>
      <c r="L250" s="68"/>
      <c r="M250" s="68"/>
      <c r="N250" s="67"/>
      <c r="O250" s="98">
        <v>0</v>
      </c>
    </row>
    <row r="251" spans="2:16" x14ac:dyDescent="0.3">
      <c r="B251" s="73"/>
      <c r="C251" s="73" t="s">
        <v>19</v>
      </c>
      <c r="D251" s="73"/>
      <c r="E251" s="73"/>
      <c r="F251" s="74"/>
      <c r="G251" s="75"/>
      <c r="H251" s="74"/>
      <c r="I251" s="74"/>
      <c r="J251" s="74"/>
      <c r="K251" s="74"/>
      <c r="L251" s="74"/>
      <c r="M251" s="74"/>
      <c r="N251" s="74"/>
      <c r="O251" s="99" t="s">
        <v>1999</v>
      </c>
      <c r="P251" s="76">
        <f>SUM(O211:O250)</f>
        <v>0</v>
      </c>
    </row>
    <row r="252" spans="2:16" x14ac:dyDescent="0.3">
      <c r="B252" s="65" t="str">
        <f>VLOOKUP(C252,PRP!$A$2:$B$241,2,0)</f>
        <v>PRP-000420</v>
      </c>
      <c r="C252" s="66" t="s">
        <v>297</v>
      </c>
      <c r="D252" s="66" t="str">
        <f>VLOOKUP(C252,PRP!$A$2:$C$241,3,0)</f>
        <v xml:space="preserve">3311 DB </v>
      </c>
      <c r="E252" s="66" t="s">
        <v>70</v>
      </c>
      <c r="F252" s="65" t="s">
        <v>136</v>
      </c>
      <c r="G252" s="66">
        <v>1</v>
      </c>
      <c r="H252" s="66" t="s">
        <v>81</v>
      </c>
      <c r="I252" s="66" t="s">
        <v>298</v>
      </c>
      <c r="J252" s="65" t="s">
        <v>299</v>
      </c>
      <c r="K252" s="66"/>
      <c r="L252" s="66" t="s">
        <v>139</v>
      </c>
      <c r="M252" s="66"/>
      <c r="N252" s="65"/>
      <c r="O252" s="98">
        <v>0</v>
      </c>
    </row>
    <row r="253" spans="2:16" x14ac:dyDescent="0.3">
      <c r="B253" s="73"/>
      <c r="C253" s="73" t="s">
        <v>297</v>
      </c>
      <c r="D253" s="73"/>
      <c r="E253" s="73"/>
      <c r="F253" s="74"/>
      <c r="G253" s="75"/>
      <c r="H253" s="74"/>
      <c r="I253" s="74"/>
      <c r="J253" s="74"/>
      <c r="K253" s="74"/>
      <c r="L253" s="74"/>
      <c r="M253" s="74"/>
      <c r="N253" s="74"/>
      <c r="O253" s="99" t="s">
        <v>1999</v>
      </c>
      <c r="P253" s="76">
        <f>O252</f>
        <v>0</v>
      </c>
    </row>
    <row r="254" spans="2:16" x14ac:dyDescent="0.3">
      <c r="B254" s="65" t="str">
        <f>VLOOKUP(C254,PRP!$A$2:$B$241,2,0)</f>
        <v>PRP-000070</v>
      </c>
      <c r="C254" s="66" t="s">
        <v>3578</v>
      </c>
      <c r="D254" s="66" t="str">
        <f>VLOOKUP(C254,PRP!$A$2:$C$241,3,0)</f>
        <v xml:space="preserve">3311 CC </v>
      </c>
      <c r="E254" s="66" t="s">
        <v>70</v>
      </c>
      <c r="F254" s="65" t="s">
        <v>1072</v>
      </c>
      <c r="G254" s="66">
        <v>1</v>
      </c>
      <c r="H254" s="66" t="s">
        <v>81</v>
      </c>
      <c r="I254" s="66" t="s">
        <v>1073</v>
      </c>
      <c r="J254" s="65" t="s">
        <v>1074</v>
      </c>
      <c r="K254" s="66" t="s">
        <v>1075</v>
      </c>
      <c r="L254" s="66"/>
      <c r="M254" s="66"/>
      <c r="N254" s="65"/>
      <c r="O254" s="98">
        <v>0</v>
      </c>
    </row>
    <row r="255" spans="2:16" x14ac:dyDescent="0.3">
      <c r="B255" s="67" t="str">
        <f>VLOOKUP(C255,PRP!$A$2:$B$241,2,0)</f>
        <v>PRP-000070</v>
      </c>
      <c r="C255" s="68" t="s">
        <v>3578</v>
      </c>
      <c r="D255" s="68" t="str">
        <f>VLOOKUP(C255,PRP!$A$2:$C$241,3,0)</f>
        <v xml:space="preserve">3311 CC </v>
      </c>
      <c r="E255" s="68" t="s">
        <v>70</v>
      </c>
      <c r="F255" s="67" t="s">
        <v>136</v>
      </c>
      <c r="G255" s="68">
        <v>1</v>
      </c>
      <c r="H255" s="68" t="s">
        <v>81</v>
      </c>
      <c r="I255" s="68" t="s">
        <v>298</v>
      </c>
      <c r="J255" s="67" t="s">
        <v>1076</v>
      </c>
      <c r="K255" s="68" t="s">
        <v>1077</v>
      </c>
      <c r="L255" s="68" t="s">
        <v>139</v>
      </c>
      <c r="M255" s="68">
        <v>1996</v>
      </c>
      <c r="N255" s="67"/>
      <c r="O255" s="98">
        <v>0</v>
      </c>
    </row>
    <row r="256" spans="2:16" x14ac:dyDescent="0.3">
      <c r="B256" s="65" t="str">
        <f>VLOOKUP(C256,PRP!$A$2:$B$241,2,0)</f>
        <v>PRP-000070</v>
      </c>
      <c r="C256" s="66" t="s">
        <v>3578</v>
      </c>
      <c r="D256" s="66" t="str">
        <f>VLOOKUP(C256,PRP!$A$2:$C$241,3,0)</f>
        <v xml:space="preserve">3311 CC </v>
      </c>
      <c r="E256" s="66" t="s">
        <v>70</v>
      </c>
      <c r="F256" s="65" t="s">
        <v>136</v>
      </c>
      <c r="G256" s="66">
        <v>1</v>
      </c>
      <c r="H256" s="66" t="s">
        <v>81</v>
      </c>
      <c r="I256" s="66" t="s">
        <v>298</v>
      </c>
      <c r="J256" s="65" t="s">
        <v>1078</v>
      </c>
      <c r="K256" s="66"/>
      <c r="L256" s="66" t="s">
        <v>139</v>
      </c>
      <c r="M256" s="66"/>
      <c r="N256" s="65"/>
      <c r="O256" s="98">
        <v>0</v>
      </c>
    </row>
    <row r="257" spans="2:16" x14ac:dyDescent="0.3">
      <c r="B257" s="67" t="str">
        <f>VLOOKUP(C257,PRP!$A$2:$B$241,2,0)</f>
        <v>PRP-000070</v>
      </c>
      <c r="C257" s="68" t="s">
        <v>3578</v>
      </c>
      <c r="D257" s="68" t="str">
        <f>VLOOKUP(C257,PRP!$A$2:$C$241,3,0)</f>
        <v xml:space="preserve">3311 CC </v>
      </c>
      <c r="E257" s="68" t="s">
        <v>70</v>
      </c>
      <c r="F257" s="67" t="s">
        <v>1079</v>
      </c>
      <c r="G257" s="68">
        <v>1</v>
      </c>
      <c r="H257" s="68" t="s">
        <v>81</v>
      </c>
      <c r="I257" s="68"/>
      <c r="J257" s="67"/>
      <c r="K257" s="68"/>
      <c r="L257" s="68"/>
      <c r="M257" s="68"/>
      <c r="N257" s="67"/>
      <c r="O257" s="98">
        <v>0</v>
      </c>
    </row>
    <row r="258" spans="2:16" x14ac:dyDescent="0.3">
      <c r="B258" s="65" t="str">
        <f>VLOOKUP(C258,PRP!$A$2:$B$241,2,0)</f>
        <v>PRP-000070</v>
      </c>
      <c r="C258" s="66" t="s">
        <v>3578</v>
      </c>
      <c r="D258" s="66" t="str">
        <f>VLOOKUP(C258,PRP!$A$2:$C$241,3,0)</f>
        <v xml:space="preserve">3311 CC </v>
      </c>
      <c r="E258" s="66" t="s">
        <v>70</v>
      </c>
      <c r="F258" s="65" t="s">
        <v>1079</v>
      </c>
      <c r="G258" s="66">
        <v>1</v>
      </c>
      <c r="H258" s="66" t="s">
        <v>81</v>
      </c>
      <c r="I258" s="66"/>
      <c r="J258" s="65"/>
      <c r="K258" s="66"/>
      <c r="L258" s="66"/>
      <c r="M258" s="66"/>
      <c r="N258" s="65"/>
      <c r="O258" s="98">
        <v>0</v>
      </c>
    </row>
    <row r="259" spans="2:16" x14ac:dyDescent="0.3">
      <c r="B259" s="67" t="str">
        <f>VLOOKUP(C259,PRP!$A$2:$B$241,2,0)</f>
        <v>PRP-000070</v>
      </c>
      <c r="C259" s="68" t="s">
        <v>3578</v>
      </c>
      <c r="D259" s="68" t="str">
        <f>VLOOKUP(C259,PRP!$A$2:$C$241,3,0)</f>
        <v xml:space="preserve">3311 CC </v>
      </c>
      <c r="E259" s="68" t="s">
        <v>70</v>
      </c>
      <c r="F259" s="67" t="s">
        <v>115</v>
      </c>
      <c r="G259" s="68">
        <v>1</v>
      </c>
      <c r="H259" s="68" t="s">
        <v>81</v>
      </c>
      <c r="I259" s="68"/>
      <c r="J259" s="67"/>
      <c r="K259" s="68"/>
      <c r="L259" s="68"/>
      <c r="M259" s="68"/>
      <c r="N259" s="67"/>
      <c r="O259" s="98">
        <v>0</v>
      </c>
    </row>
    <row r="260" spans="2:16" x14ac:dyDescent="0.3">
      <c r="B260" s="73"/>
      <c r="C260" s="73" t="s">
        <v>3578</v>
      </c>
      <c r="D260" s="73"/>
      <c r="E260" s="73"/>
      <c r="F260" s="74"/>
      <c r="G260" s="75"/>
      <c r="H260" s="74"/>
      <c r="I260" s="74"/>
      <c r="J260" s="74"/>
      <c r="K260" s="74"/>
      <c r="L260" s="74"/>
      <c r="M260" s="74"/>
      <c r="N260" s="74"/>
      <c r="O260" s="99" t="s">
        <v>1999</v>
      </c>
      <c r="P260" s="76">
        <f>SUM(O254:O259)</f>
        <v>0</v>
      </c>
    </row>
    <row r="261" spans="2:16" x14ac:dyDescent="0.3">
      <c r="B261" s="65" t="str">
        <f>VLOOKUP(C261,PRP!$A$2:$B$241,2,0)</f>
        <v>PRP-000935</v>
      </c>
      <c r="C261" s="66" t="s">
        <v>300</v>
      </c>
      <c r="D261" s="66" t="str">
        <f>VLOOKUP(C261,PRP!$A$2:$C$241,3,0)</f>
        <v xml:space="preserve">3312 GH </v>
      </c>
      <c r="E261" s="66" t="s">
        <v>70</v>
      </c>
      <c r="F261" s="65" t="s">
        <v>301</v>
      </c>
      <c r="G261" s="66"/>
      <c r="H261" s="66"/>
      <c r="I261" s="66"/>
      <c r="J261" s="65"/>
      <c r="K261" s="66"/>
      <c r="L261" s="66"/>
      <c r="M261" s="66"/>
      <c r="N261" s="65" t="s">
        <v>302</v>
      </c>
      <c r="O261" s="98">
        <v>0</v>
      </c>
    </row>
    <row r="262" spans="2:16" x14ac:dyDescent="0.3">
      <c r="B262" s="73"/>
      <c r="C262" s="73" t="s">
        <v>300</v>
      </c>
      <c r="D262" s="73"/>
      <c r="E262" s="73"/>
      <c r="F262" s="74"/>
      <c r="G262" s="75"/>
      <c r="H262" s="74"/>
      <c r="I262" s="74"/>
      <c r="J262" s="74"/>
      <c r="K262" s="74"/>
      <c r="L262" s="74"/>
      <c r="M262" s="74"/>
      <c r="N262" s="74"/>
      <c r="O262" s="99" t="s">
        <v>1999</v>
      </c>
      <c r="P262" s="76">
        <f>O261</f>
        <v>0</v>
      </c>
    </row>
    <row r="263" spans="2:16" x14ac:dyDescent="0.3">
      <c r="B263" s="65" t="str">
        <f>VLOOKUP(C263,PRP!$A$2:$B$241,2,0)</f>
        <v>PRP-000426</v>
      </c>
      <c r="C263" s="66" t="s">
        <v>303</v>
      </c>
      <c r="D263" s="66" t="str">
        <f>VLOOKUP(C263,PRP!$A$2:$C$241,3,0)</f>
        <v xml:space="preserve">3312 GH </v>
      </c>
      <c r="E263" s="66" t="s">
        <v>70</v>
      </c>
      <c r="F263" s="65" t="s">
        <v>304</v>
      </c>
      <c r="G263" s="66">
        <v>1</v>
      </c>
      <c r="H263" s="66" t="s">
        <v>81</v>
      </c>
      <c r="I263" s="66" t="s">
        <v>305</v>
      </c>
      <c r="J263" s="65" t="s">
        <v>306</v>
      </c>
      <c r="K263" s="66"/>
      <c r="L263" s="66"/>
      <c r="M263" s="66"/>
      <c r="N263" s="65"/>
      <c r="O263" s="98">
        <v>0</v>
      </c>
    </row>
    <row r="264" spans="2:16" x14ac:dyDescent="0.3">
      <c r="B264" s="67" t="str">
        <f>VLOOKUP(C264,PRP!$A$2:$B$241,2,0)</f>
        <v>PRP-000426</v>
      </c>
      <c r="C264" s="68" t="s">
        <v>303</v>
      </c>
      <c r="D264" s="68" t="str">
        <f>VLOOKUP(C264,PRP!$A$2:$C$241,3,0)</f>
        <v xml:space="preserve">3312 GH </v>
      </c>
      <c r="E264" s="68" t="s">
        <v>70</v>
      </c>
      <c r="F264" s="67" t="s">
        <v>307</v>
      </c>
      <c r="G264" s="68">
        <v>1</v>
      </c>
      <c r="H264" s="68" t="s">
        <v>81</v>
      </c>
      <c r="I264" s="68" t="s">
        <v>112</v>
      </c>
      <c r="J264" s="67" t="s">
        <v>308</v>
      </c>
      <c r="K264" s="68" t="s">
        <v>309</v>
      </c>
      <c r="L264" s="68"/>
      <c r="M264" s="68"/>
      <c r="N264" s="67"/>
      <c r="O264" s="98">
        <v>0</v>
      </c>
    </row>
    <row r="265" spans="2:16" x14ac:dyDescent="0.3">
      <c r="B265" s="65" t="str">
        <f>VLOOKUP(C265,PRP!$A$2:$B$241,2,0)</f>
        <v>PRP-000426</v>
      </c>
      <c r="C265" s="66" t="s">
        <v>303</v>
      </c>
      <c r="D265" s="66" t="str">
        <f>VLOOKUP(C265,PRP!$A$2:$C$241,3,0)</f>
        <v xml:space="preserve">3312 GH </v>
      </c>
      <c r="E265" s="66" t="s">
        <v>70</v>
      </c>
      <c r="F265" s="65" t="s">
        <v>165</v>
      </c>
      <c r="G265" s="66">
        <v>1</v>
      </c>
      <c r="H265" s="66" t="s">
        <v>81</v>
      </c>
      <c r="I265" s="66"/>
      <c r="J265" s="65"/>
      <c r="K265" s="66"/>
      <c r="L265" s="66"/>
      <c r="M265" s="66"/>
      <c r="N265" s="65"/>
      <c r="O265" s="98">
        <v>0</v>
      </c>
    </row>
    <row r="266" spans="2:16" x14ac:dyDescent="0.3">
      <c r="B266" s="67" t="str">
        <f>VLOOKUP(C266,PRP!$A$2:$B$241,2,0)</f>
        <v>PRP-000426</v>
      </c>
      <c r="C266" s="68" t="s">
        <v>303</v>
      </c>
      <c r="D266" s="68" t="str">
        <f>VLOOKUP(C266,PRP!$A$2:$C$241,3,0)</f>
        <v xml:space="preserve">3312 GH </v>
      </c>
      <c r="E266" s="68" t="s">
        <v>70</v>
      </c>
      <c r="F266" s="67" t="s">
        <v>310</v>
      </c>
      <c r="G266" s="68">
        <v>1</v>
      </c>
      <c r="H266" s="68" t="s">
        <v>81</v>
      </c>
      <c r="I266" s="68" t="s">
        <v>57</v>
      </c>
      <c r="J266" s="67" t="s">
        <v>311</v>
      </c>
      <c r="K266" s="68"/>
      <c r="L266" s="68"/>
      <c r="M266" s="68"/>
      <c r="N266" s="67"/>
      <c r="O266" s="98">
        <v>0</v>
      </c>
    </row>
    <row r="267" spans="2:16" x14ac:dyDescent="0.3">
      <c r="B267" s="73"/>
      <c r="C267" s="73" t="s">
        <v>303</v>
      </c>
      <c r="D267" s="73"/>
      <c r="E267" s="73"/>
      <c r="F267" s="74"/>
      <c r="G267" s="75"/>
      <c r="H267" s="74"/>
      <c r="I267" s="74"/>
      <c r="J267" s="74"/>
      <c r="K267" s="74"/>
      <c r="L267" s="74"/>
      <c r="M267" s="74"/>
      <c r="N267" s="74"/>
      <c r="O267" s="99" t="s">
        <v>1999</v>
      </c>
      <c r="P267" s="76">
        <f>SUM(O263:O266)</f>
        <v>0</v>
      </c>
    </row>
    <row r="268" spans="2:16" x14ac:dyDescent="0.3">
      <c r="B268" s="65" t="str">
        <f>VLOOKUP(C268,PRP!$A$2:$B$241,2,0)</f>
        <v>PRP-000072</v>
      </c>
      <c r="C268" s="66" t="s">
        <v>1080</v>
      </c>
      <c r="D268" s="66" t="str">
        <f>VLOOKUP(C268,PRP!$A$2:$C$241,3,0)</f>
        <v xml:space="preserve">3312 GH </v>
      </c>
      <c r="E268" s="66" t="s">
        <v>70</v>
      </c>
      <c r="F268" s="65" t="s">
        <v>136</v>
      </c>
      <c r="G268" s="66">
        <v>1</v>
      </c>
      <c r="H268" s="66" t="s">
        <v>81</v>
      </c>
      <c r="I268" s="66" t="s">
        <v>298</v>
      </c>
      <c r="J268" s="65" t="s">
        <v>1081</v>
      </c>
      <c r="K268" s="66" t="s">
        <v>1082</v>
      </c>
      <c r="L268" s="66" t="s">
        <v>139</v>
      </c>
      <c r="M268" s="66"/>
      <c r="N268" s="65"/>
      <c r="O268" s="98">
        <v>0</v>
      </c>
    </row>
    <row r="269" spans="2:16" x14ac:dyDescent="0.3">
      <c r="B269" s="67" t="str">
        <f>VLOOKUP(C269,PRP!$A$2:$B$241,2,0)</f>
        <v>PRP-000072</v>
      </c>
      <c r="C269" s="68" t="s">
        <v>1080</v>
      </c>
      <c r="D269" s="68" t="str">
        <f>VLOOKUP(C269,PRP!$A$2:$C$241,3,0)</f>
        <v xml:space="preserve">3312 GH </v>
      </c>
      <c r="E269" s="68" t="s">
        <v>70</v>
      </c>
      <c r="F269" s="67" t="s">
        <v>1083</v>
      </c>
      <c r="G269" s="68">
        <v>1</v>
      </c>
      <c r="H269" s="68" t="s">
        <v>81</v>
      </c>
      <c r="I269" s="68" t="s">
        <v>1084</v>
      </c>
      <c r="J269" s="67"/>
      <c r="K269" s="68" t="s">
        <v>1085</v>
      </c>
      <c r="L269" s="68"/>
      <c r="M269" s="68"/>
      <c r="N269" s="67"/>
      <c r="O269" s="98">
        <v>0</v>
      </c>
    </row>
    <row r="270" spans="2:16" x14ac:dyDescent="0.3">
      <c r="B270" s="65" t="str">
        <f>VLOOKUP(C270,PRP!$A$2:$B$241,2,0)</f>
        <v>PRP-000072</v>
      </c>
      <c r="C270" s="66" t="s">
        <v>1080</v>
      </c>
      <c r="D270" s="66" t="str">
        <f>VLOOKUP(C270,PRP!$A$2:$C$241,3,0)</f>
        <v xml:space="preserve">3312 GH </v>
      </c>
      <c r="E270" s="66" t="s">
        <v>70</v>
      </c>
      <c r="F270" s="65" t="s">
        <v>192</v>
      </c>
      <c r="G270" s="66">
        <v>1</v>
      </c>
      <c r="H270" s="66" t="s">
        <v>81</v>
      </c>
      <c r="I270" s="66" t="s">
        <v>197</v>
      </c>
      <c r="J270" s="65" t="s">
        <v>1086</v>
      </c>
      <c r="K270" s="66" t="s">
        <v>1087</v>
      </c>
      <c r="L270" s="66"/>
      <c r="M270" s="66"/>
      <c r="N270" s="65"/>
      <c r="O270" s="98">
        <v>0</v>
      </c>
    </row>
    <row r="271" spans="2:16" x14ac:dyDescent="0.3">
      <c r="B271" s="67" t="str">
        <f>VLOOKUP(C271,PRP!$A$2:$B$241,2,0)</f>
        <v>PRP-000072</v>
      </c>
      <c r="C271" s="68" t="s">
        <v>1080</v>
      </c>
      <c r="D271" s="68" t="str">
        <f>VLOOKUP(C271,PRP!$A$2:$C$241,3,0)</f>
        <v xml:space="preserve">3312 GH </v>
      </c>
      <c r="E271" s="68" t="s">
        <v>70</v>
      </c>
      <c r="F271" s="67" t="s">
        <v>192</v>
      </c>
      <c r="G271" s="68">
        <v>1</v>
      </c>
      <c r="H271" s="68" t="s">
        <v>81</v>
      </c>
      <c r="I271" s="68" t="s">
        <v>197</v>
      </c>
      <c r="J271" s="67" t="s">
        <v>1088</v>
      </c>
      <c r="K271" s="68" t="s">
        <v>1089</v>
      </c>
      <c r="L271" s="68"/>
      <c r="M271" s="68"/>
      <c r="N271" s="67"/>
      <c r="O271" s="98">
        <v>0</v>
      </c>
    </row>
    <row r="272" spans="2:16" x14ac:dyDescent="0.3">
      <c r="B272" s="65" t="str">
        <f>VLOOKUP(C272,PRP!$A$2:$B$241,2,0)</f>
        <v>PRP-000072</v>
      </c>
      <c r="C272" s="66" t="s">
        <v>1080</v>
      </c>
      <c r="D272" s="66" t="str">
        <f>VLOOKUP(C272,PRP!$A$2:$C$241,3,0)</f>
        <v xml:space="preserve">3312 GH </v>
      </c>
      <c r="E272" s="66" t="s">
        <v>70</v>
      </c>
      <c r="F272" s="65" t="s">
        <v>709</v>
      </c>
      <c r="G272" s="66">
        <v>1</v>
      </c>
      <c r="H272" s="66" t="s">
        <v>81</v>
      </c>
      <c r="I272" s="66" t="s">
        <v>197</v>
      </c>
      <c r="J272" s="65" t="s">
        <v>1090</v>
      </c>
      <c r="K272" s="66"/>
      <c r="L272" s="66"/>
      <c r="M272" s="66"/>
      <c r="N272" s="65"/>
      <c r="O272" s="98">
        <v>0</v>
      </c>
    </row>
    <row r="273" spans="2:16" x14ac:dyDescent="0.3">
      <c r="B273" s="67" t="str">
        <f>VLOOKUP(C273,PRP!$A$2:$B$241,2,0)</f>
        <v>PRP-000072</v>
      </c>
      <c r="C273" s="68" t="s">
        <v>1080</v>
      </c>
      <c r="D273" s="68" t="str">
        <f>VLOOKUP(C273,PRP!$A$2:$C$241,3,0)</f>
        <v xml:space="preserve">3312 GH </v>
      </c>
      <c r="E273" s="68" t="s">
        <v>70</v>
      </c>
      <c r="F273" s="67" t="s">
        <v>709</v>
      </c>
      <c r="G273" s="68">
        <v>1</v>
      </c>
      <c r="H273" s="68" t="s">
        <v>81</v>
      </c>
      <c r="I273" s="68" t="s">
        <v>197</v>
      </c>
      <c r="J273" s="67" t="s">
        <v>1091</v>
      </c>
      <c r="K273" s="68"/>
      <c r="L273" s="68"/>
      <c r="M273" s="68"/>
      <c r="N273" s="67"/>
      <c r="O273" s="98">
        <v>0</v>
      </c>
    </row>
    <row r="274" spans="2:16" x14ac:dyDescent="0.3">
      <c r="B274" s="65" t="str">
        <f>VLOOKUP(C274,PRP!$A$2:$B$241,2,0)</f>
        <v>PRP-000072</v>
      </c>
      <c r="C274" s="66" t="s">
        <v>1080</v>
      </c>
      <c r="D274" s="66" t="str">
        <f>VLOOKUP(C274,PRP!$A$2:$C$241,3,0)</f>
        <v xml:space="preserve">3312 GH </v>
      </c>
      <c r="E274" s="66" t="s">
        <v>70</v>
      </c>
      <c r="F274" s="65" t="s">
        <v>709</v>
      </c>
      <c r="G274" s="66">
        <v>1</v>
      </c>
      <c r="H274" s="66" t="s">
        <v>81</v>
      </c>
      <c r="I274" s="66" t="s">
        <v>197</v>
      </c>
      <c r="J274" s="65" t="s">
        <v>1092</v>
      </c>
      <c r="K274" s="66"/>
      <c r="L274" s="66"/>
      <c r="M274" s="66"/>
      <c r="N274" s="65"/>
      <c r="O274" s="98">
        <v>0</v>
      </c>
    </row>
    <row r="275" spans="2:16" x14ac:dyDescent="0.3">
      <c r="B275" s="67" t="str">
        <f>VLOOKUP(C275,PRP!$A$2:$B$241,2,0)</f>
        <v>PRP-000072</v>
      </c>
      <c r="C275" s="68" t="s">
        <v>1080</v>
      </c>
      <c r="D275" s="68" t="str">
        <f>VLOOKUP(C275,PRP!$A$2:$C$241,3,0)</f>
        <v xml:space="preserve">3312 GH </v>
      </c>
      <c r="E275" s="68" t="s">
        <v>70</v>
      </c>
      <c r="F275" s="67" t="s">
        <v>384</v>
      </c>
      <c r="G275" s="68">
        <v>1</v>
      </c>
      <c r="H275" s="68" t="s">
        <v>81</v>
      </c>
      <c r="I275" s="68" t="s">
        <v>287</v>
      </c>
      <c r="J275" s="67" t="s">
        <v>420</v>
      </c>
      <c r="K275" s="68" t="s">
        <v>386</v>
      </c>
      <c r="L275" s="68"/>
      <c r="M275" s="68"/>
      <c r="N275" s="67"/>
      <c r="O275" s="98">
        <v>0</v>
      </c>
    </row>
    <row r="276" spans="2:16" x14ac:dyDescent="0.3">
      <c r="B276" s="65" t="str">
        <f>VLOOKUP(C276,PRP!$A$2:$B$241,2,0)</f>
        <v>PRP-000072</v>
      </c>
      <c r="C276" s="66" t="s">
        <v>1080</v>
      </c>
      <c r="D276" s="66" t="str">
        <f>VLOOKUP(C276,PRP!$A$2:$C$241,3,0)</f>
        <v xml:space="preserve">3312 GH </v>
      </c>
      <c r="E276" s="66" t="s">
        <v>70</v>
      </c>
      <c r="F276" s="65" t="s">
        <v>378</v>
      </c>
      <c r="G276" s="66">
        <v>1</v>
      </c>
      <c r="H276" s="66" t="s">
        <v>81</v>
      </c>
      <c r="I276" s="66" t="s">
        <v>305</v>
      </c>
      <c r="J276" s="65" t="s">
        <v>1093</v>
      </c>
      <c r="K276" s="66"/>
      <c r="L276" s="66"/>
      <c r="M276" s="66"/>
      <c r="N276" s="65"/>
      <c r="O276" s="98">
        <v>0</v>
      </c>
    </row>
    <row r="277" spans="2:16" x14ac:dyDescent="0.3">
      <c r="B277" s="67" t="str">
        <f>VLOOKUP(C277,PRP!$A$2:$B$241,2,0)</f>
        <v>PRP-000072</v>
      </c>
      <c r="C277" s="68" t="s">
        <v>1080</v>
      </c>
      <c r="D277" s="68" t="str">
        <f>VLOOKUP(C277,PRP!$A$2:$C$241,3,0)</f>
        <v xml:space="preserve">3312 GH </v>
      </c>
      <c r="E277" s="68" t="s">
        <v>70</v>
      </c>
      <c r="F277" s="67" t="s">
        <v>332</v>
      </c>
      <c r="G277" s="68">
        <v>1</v>
      </c>
      <c r="H277" s="68" t="s">
        <v>81</v>
      </c>
      <c r="I277" s="68"/>
      <c r="J277" s="67"/>
      <c r="K277" s="68"/>
      <c r="L277" s="68"/>
      <c r="M277" s="68"/>
      <c r="N277" s="67"/>
      <c r="O277" s="98">
        <v>0</v>
      </c>
    </row>
    <row r="278" spans="2:16" x14ac:dyDescent="0.3">
      <c r="B278" s="65" t="str">
        <f>VLOOKUP(C278,PRP!$A$2:$B$241,2,0)</f>
        <v>PRP-000072</v>
      </c>
      <c r="C278" s="66" t="s">
        <v>1080</v>
      </c>
      <c r="D278" s="66" t="str">
        <f>VLOOKUP(C278,PRP!$A$2:$C$241,3,0)</f>
        <v xml:space="preserve">3312 GH </v>
      </c>
      <c r="E278" s="66" t="s">
        <v>70</v>
      </c>
      <c r="F278" s="65" t="s">
        <v>1094</v>
      </c>
      <c r="G278" s="66">
        <v>2</v>
      </c>
      <c r="H278" s="66" t="s">
        <v>81</v>
      </c>
      <c r="I278" s="66" t="s">
        <v>95</v>
      </c>
      <c r="J278" s="65"/>
      <c r="K278" s="66"/>
      <c r="L278" s="66"/>
      <c r="M278" s="66"/>
      <c r="N278" s="65"/>
      <c r="O278" s="98">
        <v>0</v>
      </c>
    </row>
    <row r="279" spans="2:16" x14ac:dyDescent="0.3">
      <c r="B279" s="67" t="str">
        <f>VLOOKUP(C279,PRP!$A$2:$B$241,2,0)</f>
        <v>PRP-000072</v>
      </c>
      <c r="C279" s="68" t="s">
        <v>1080</v>
      </c>
      <c r="D279" s="68" t="str">
        <f>VLOOKUP(C279,PRP!$A$2:$C$241,3,0)</f>
        <v xml:space="preserve">3312 GH </v>
      </c>
      <c r="E279" s="68" t="s">
        <v>70</v>
      </c>
      <c r="F279" s="67" t="s">
        <v>438</v>
      </c>
      <c r="G279" s="68">
        <v>1</v>
      </c>
      <c r="H279" s="68" t="s">
        <v>81</v>
      </c>
      <c r="I279" s="68" t="s">
        <v>1095</v>
      </c>
      <c r="J279" s="67" t="s">
        <v>1096</v>
      </c>
      <c r="K279" s="68"/>
      <c r="L279" s="68"/>
      <c r="M279" s="68"/>
      <c r="N279" s="67"/>
      <c r="O279" s="98">
        <v>0</v>
      </c>
    </row>
    <row r="280" spans="2:16" x14ac:dyDescent="0.3">
      <c r="B280" s="65" t="str">
        <f>VLOOKUP(C280,PRP!$A$2:$B$241,2,0)</f>
        <v>PRP-000072</v>
      </c>
      <c r="C280" s="66" t="s">
        <v>1080</v>
      </c>
      <c r="D280" s="66" t="str">
        <f>VLOOKUP(C280,PRP!$A$2:$C$241,3,0)</f>
        <v xml:space="preserve">3312 GH </v>
      </c>
      <c r="E280" s="66" t="s">
        <v>70</v>
      </c>
      <c r="F280" s="65" t="s">
        <v>440</v>
      </c>
      <c r="G280" s="66">
        <v>1</v>
      </c>
      <c r="H280" s="66" t="s">
        <v>81</v>
      </c>
      <c r="I280" s="66"/>
      <c r="J280" s="65"/>
      <c r="K280" s="66"/>
      <c r="L280" s="66"/>
      <c r="M280" s="66"/>
      <c r="N280" s="65"/>
      <c r="O280" s="98">
        <v>0</v>
      </c>
    </row>
    <row r="281" spans="2:16" x14ac:dyDescent="0.3">
      <c r="B281" s="73"/>
      <c r="C281" s="73" t="s">
        <v>1080</v>
      </c>
      <c r="D281" s="73"/>
      <c r="E281" s="73"/>
      <c r="F281" s="74"/>
      <c r="G281" s="75"/>
      <c r="H281" s="74"/>
      <c r="I281" s="74"/>
      <c r="J281" s="74"/>
      <c r="K281" s="74"/>
      <c r="L281" s="74"/>
      <c r="M281" s="74"/>
      <c r="N281" s="74"/>
      <c r="O281" s="99" t="s">
        <v>1999</v>
      </c>
      <c r="P281" s="76">
        <f>SUM(O268:O280)</f>
        <v>0</v>
      </c>
    </row>
    <row r="282" spans="2:16" x14ac:dyDescent="0.3">
      <c r="B282" s="65" t="str">
        <f>VLOOKUP(C282,PRP!$A$2:$B$241,2,0)</f>
        <v>PRP-000078</v>
      </c>
      <c r="C282" s="66" t="s">
        <v>3592</v>
      </c>
      <c r="D282" s="66" t="str">
        <f>VLOOKUP(C282,PRP!$A$2:$C$241,3,0)</f>
        <v xml:space="preserve">3311 XG </v>
      </c>
      <c r="E282" s="66" t="s">
        <v>70</v>
      </c>
      <c r="F282" s="65" t="s">
        <v>4111</v>
      </c>
      <c r="G282" s="66">
        <v>2</v>
      </c>
      <c r="H282" s="66" t="s">
        <v>81</v>
      </c>
      <c r="I282" s="66" t="s">
        <v>145</v>
      </c>
      <c r="J282" s="65" t="s">
        <v>312</v>
      </c>
      <c r="K282" s="66" t="s">
        <v>313</v>
      </c>
      <c r="L282" s="66" t="s">
        <v>147</v>
      </c>
      <c r="M282" s="66">
        <v>2016</v>
      </c>
      <c r="N282" s="65"/>
      <c r="O282" s="98">
        <v>0</v>
      </c>
    </row>
    <row r="283" spans="2:16" x14ac:dyDescent="0.3">
      <c r="B283" s="67" t="str">
        <f>VLOOKUP(C283,PRP!$A$2:$B$241,2,0)</f>
        <v>PRP-000078</v>
      </c>
      <c r="C283" s="68" t="s">
        <v>3592</v>
      </c>
      <c r="D283" s="68" t="str">
        <f>VLOOKUP(C283,PRP!$A$2:$C$241,3,0)</f>
        <v xml:space="preserve">3311 XG </v>
      </c>
      <c r="E283" s="68" t="s">
        <v>70</v>
      </c>
      <c r="F283" s="67" t="s">
        <v>314</v>
      </c>
      <c r="G283" s="68">
        <v>1</v>
      </c>
      <c r="H283" s="68" t="s">
        <v>81</v>
      </c>
      <c r="I283" s="68" t="s">
        <v>315</v>
      </c>
      <c r="J283" s="67"/>
      <c r="K283" s="68"/>
      <c r="L283" s="68"/>
      <c r="M283" s="68"/>
      <c r="N283" s="67"/>
      <c r="O283" s="98">
        <v>0</v>
      </c>
    </row>
    <row r="284" spans="2:16" x14ac:dyDescent="0.3">
      <c r="B284" s="65" t="str">
        <f>VLOOKUP(C284,PRP!$A$2:$B$241,2,0)</f>
        <v>PRP-000078</v>
      </c>
      <c r="C284" s="66" t="s">
        <v>3592</v>
      </c>
      <c r="D284" s="66" t="str">
        <f>VLOOKUP(C284,PRP!$A$2:$C$241,3,0)</f>
        <v xml:space="preserve">3311 XG </v>
      </c>
      <c r="E284" s="66" t="s">
        <v>70</v>
      </c>
      <c r="F284" s="65" t="s">
        <v>316</v>
      </c>
      <c r="G284" s="66">
        <v>1</v>
      </c>
      <c r="H284" s="66" t="s">
        <v>81</v>
      </c>
      <c r="I284" s="66" t="s">
        <v>88</v>
      </c>
      <c r="J284" s="65" t="s">
        <v>317</v>
      </c>
      <c r="K284" s="66"/>
      <c r="L284" s="66"/>
      <c r="M284" s="66"/>
      <c r="N284" s="65"/>
      <c r="O284" s="98">
        <v>0</v>
      </c>
    </row>
    <row r="285" spans="2:16" x14ac:dyDescent="0.3">
      <c r="B285" s="67" t="str">
        <f>VLOOKUP(C285,PRP!$A$2:$B$241,2,0)</f>
        <v>PRP-000078</v>
      </c>
      <c r="C285" s="68" t="s">
        <v>3592</v>
      </c>
      <c r="D285" s="68" t="str">
        <f>VLOOKUP(C285,PRP!$A$2:$C$241,3,0)</f>
        <v xml:space="preserve">3311 XG </v>
      </c>
      <c r="E285" s="68" t="s">
        <v>70</v>
      </c>
      <c r="F285" s="67" t="s">
        <v>87</v>
      </c>
      <c r="G285" s="68">
        <v>1</v>
      </c>
      <c r="H285" s="68" t="s">
        <v>81</v>
      </c>
      <c r="I285" s="68" t="s">
        <v>88</v>
      </c>
      <c r="J285" s="67" t="s">
        <v>318</v>
      </c>
      <c r="K285" s="68"/>
      <c r="L285" s="68"/>
      <c r="M285" s="68"/>
      <c r="N285" s="67"/>
      <c r="O285" s="98">
        <v>0</v>
      </c>
    </row>
    <row r="286" spans="2:16" x14ac:dyDescent="0.3">
      <c r="B286" s="65" t="str">
        <f>VLOOKUP(C286,PRP!$A$2:$B$241,2,0)</f>
        <v>PRP-000078</v>
      </c>
      <c r="C286" s="66" t="s">
        <v>3592</v>
      </c>
      <c r="D286" s="66" t="str">
        <f>VLOOKUP(C286,PRP!$A$2:$C$241,3,0)</f>
        <v xml:space="preserve">3311 XG </v>
      </c>
      <c r="E286" s="66" t="s">
        <v>70</v>
      </c>
      <c r="F286" s="65" t="s">
        <v>98</v>
      </c>
      <c r="G286" s="66">
        <v>2</v>
      </c>
      <c r="H286" s="66" t="s">
        <v>81</v>
      </c>
      <c r="I286" s="66" t="s">
        <v>99</v>
      </c>
      <c r="J286" s="65" t="s">
        <v>319</v>
      </c>
      <c r="K286" s="66" t="s">
        <v>320</v>
      </c>
      <c r="L286" s="66"/>
      <c r="M286" s="66"/>
      <c r="N286" s="65"/>
      <c r="O286" s="98">
        <v>0</v>
      </c>
    </row>
    <row r="287" spans="2:16" x14ac:dyDescent="0.3">
      <c r="B287" s="67" t="str">
        <f>VLOOKUP(C287,PRP!$A$2:$B$241,2,0)</f>
        <v>PRP-000078</v>
      </c>
      <c r="C287" s="68" t="s">
        <v>3592</v>
      </c>
      <c r="D287" s="68" t="str">
        <f>VLOOKUP(C287,PRP!$A$2:$C$241,3,0)</f>
        <v xml:space="preserve">3311 XG </v>
      </c>
      <c r="E287" s="68" t="s">
        <v>70</v>
      </c>
      <c r="F287" s="67" t="s">
        <v>321</v>
      </c>
      <c r="G287" s="68">
        <v>4</v>
      </c>
      <c r="H287" s="68" t="s">
        <v>81</v>
      </c>
      <c r="I287" s="68" t="s">
        <v>99</v>
      </c>
      <c r="J287" s="67" t="s">
        <v>322</v>
      </c>
      <c r="K287" s="68" t="s">
        <v>323</v>
      </c>
      <c r="L287" s="68"/>
      <c r="M287" s="68"/>
      <c r="N287" s="67"/>
      <c r="O287" s="98">
        <v>0</v>
      </c>
    </row>
    <row r="288" spans="2:16" x14ac:dyDescent="0.3">
      <c r="B288" s="65" t="str">
        <f>VLOOKUP(C288,PRP!$A$2:$B$241,2,0)</f>
        <v>PRP-000078</v>
      </c>
      <c r="C288" s="66" t="s">
        <v>3592</v>
      </c>
      <c r="D288" s="66" t="str">
        <f>VLOOKUP(C288,PRP!$A$2:$C$241,3,0)</f>
        <v xml:space="preserve">3311 XG </v>
      </c>
      <c r="E288" s="66" t="s">
        <v>70</v>
      </c>
      <c r="F288" s="65" t="s">
        <v>324</v>
      </c>
      <c r="G288" s="66">
        <v>1</v>
      </c>
      <c r="H288" s="66" t="s">
        <v>81</v>
      </c>
      <c r="I288" s="66" t="s">
        <v>325</v>
      </c>
      <c r="J288" s="65" t="s">
        <v>326</v>
      </c>
      <c r="K288" s="66" t="s">
        <v>327</v>
      </c>
      <c r="L288" s="66"/>
      <c r="M288" s="66"/>
      <c r="N288" s="65"/>
      <c r="O288" s="98">
        <v>0</v>
      </c>
    </row>
    <row r="289" spans="2:15" x14ac:dyDescent="0.3">
      <c r="B289" s="67" t="str">
        <f>VLOOKUP(C289,PRP!$A$2:$B$241,2,0)</f>
        <v>PRP-000078</v>
      </c>
      <c r="C289" s="68" t="s">
        <v>3592</v>
      </c>
      <c r="D289" s="68" t="str">
        <f>VLOOKUP(C289,PRP!$A$2:$C$241,3,0)</f>
        <v xml:space="preserve">3311 XG </v>
      </c>
      <c r="E289" s="68" t="s">
        <v>70</v>
      </c>
      <c r="F289" s="67" t="s">
        <v>328</v>
      </c>
      <c r="G289" s="68">
        <v>1</v>
      </c>
      <c r="H289" s="68" t="s">
        <v>81</v>
      </c>
      <c r="I289" s="68" t="s">
        <v>329</v>
      </c>
      <c r="J289" s="67" t="s">
        <v>330</v>
      </c>
      <c r="K289" s="68" t="s">
        <v>331</v>
      </c>
      <c r="L289" s="68"/>
      <c r="M289" s="68"/>
      <c r="N289" s="67"/>
      <c r="O289" s="98">
        <v>0</v>
      </c>
    </row>
    <row r="290" spans="2:15" x14ac:dyDescent="0.3">
      <c r="B290" s="65" t="str">
        <f>VLOOKUP(C290,PRP!$A$2:$B$241,2,0)</f>
        <v>PRP-000078</v>
      </c>
      <c r="C290" s="66" t="s">
        <v>3592</v>
      </c>
      <c r="D290" s="66" t="str">
        <f>VLOOKUP(C290,PRP!$A$2:$C$241,3,0)</f>
        <v xml:space="preserve">3311 XG </v>
      </c>
      <c r="E290" s="66" t="s">
        <v>70</v>
      </c>
      <c r="F290" s="65" t="s">
        <v>332</v>
      </c>
      <c r="G290" s="66">
        <v>6</v>
      </c>
      <c r="H290" s="66" t="s">
        <v>81</v>
      </c>
      <c r="I290" s="66" t="s">
        <v>333</v>
      </c>
      <c r="J290" s="65"/>
      <c r="K290" s="66"/>
      <c r="L290" s="66"/>
      <c r="M290" s="66"/>
      <c r="N290" s="65"/>
      <c r="O290" s="98">
        <v>0</v>
      </c>
    </row>
    <row r="291" spans="2:15" x14ac:dyDescent="0.3">
      <c r="B291" s="67" t="str">
        <f>VLOOKUP(C291,PRP!$A$2:$B$241,2,0)</f>
        <v>PRP-000078</v>
      </c>
      <c r="C291" s="68" t="s">
        <v>3592</v>
      </c>
      <c r="D291" s="68" t="str">
        <f>VLOOKUP(C291,PRP!$A$2:$C$241,3,0)</f>
        <v xml:space="preserve">3311 XG </v>
      </c>
      <c r="E291" s="68" t="s">
        <v>70</v>
      </c>
      <c r="F291" s="67" t="s">
        <v>334</v>
      </c>
      <c r="G291" s="68">
        <v>2</v>
      </c>
      <c r="H291" s="68" t="s">
        <v>81</v>
      </c>
      <c r="I291" s="68" t="s">
        <v>287</v>
      </c>
      <c r="J291" s="67" t="s">
        <v>335</v>
      </c>
      <c r="K291" s="68" t="s">
        <v>336</v>
      </c>
      <c r="L291" s="68"/>
      <c r="M291" s="68"/>
      <c r="N291" s="67"/>
      <c r="O291" s="98">
        <v>0</v>
      </c>
    </row>
    <row r="292" spans="2:15" x14ac:dyDescent="0.3">
      <c r="B292" s="65" t="str">
        <f>VLOOKUP(C292,PRP!$A$2:$B$241,2,0)</f>
        <v>PRP-000078</v>
      </c>
      <c r="C292" s="66" t="s">
        <v>3592</v>
      </c>
      <c r="D292" s="66" t="str">
        <f>VLOOKUP(C292,PRP!$A$2:$C$241,3,0)</f>
        <v xml:space="preserve">3311 XG </v>
      </c>
      <c r="E292" s="66" t="s">
        <v>70</v>
      </c>
      <c r="F292" s="65" t="s">
        <v>334</v>
      </c>
      <c r="G292" s="66">
        <v>2</v>
      </c>
      <c r="H292" s="66" t="s">
        <v>81</v>
      </c>
      <c r="I292" s="66" t="s">
        <v>287</v>
      </c>
      <c r="J292" s="65" t="s">
        <v>335</v>
      </c>
      <c r="K292" s="66" t="s">
        <v>336</v>
      </c>
      <c r="L292" s="66"/>
      <c r="M292" s="66"/>
      <c r="N292" s="65"/>
      <c r="O292" s="98">
        <v>0</v>
      </c>
    </row>
    <row r="293" spans="2:15" x14ac:dyDescent="0.3">
      <c r="B293" s="67" t="str">
        <f>VLOOKUP(C293,PRP!$A$2:$B$241,2,0)</f>
        <v>PRP-000078</v>
      </c>
      <c r="C293" s="68" t="s">
        <v>3592</v>
      </c>
      <c r="D293" s="68" t="str">
        <f>VLOOKUP(C293,PRP!$A$2:$C$241,3,0)</f>
        <v xml:space="preserve">3311 XG </v>
      </c>
      <c r="E293" s="68" t="s">
        <v>70</v>
      </c>
      <c r="F293" s="67" t="s">
        <v>307</v>
      </c>
      <c r="G293" s="68">
        <v>1</v>
      </c>
      <c r="H293" s="68" t="s">
        <v>81</v>
      </c>
      <c r="I293" s="68" t="s">
        <v>287</v>
      </c>
      <c r="J293" s="67" t="s">
        <v>335</v>
      </c>
      <c r="K293" s="68" t="s">
        <v>337</v>
      </c>
      <c r="L293" s="68"/>
      <c r="M293" s="68"/>
      <c r="N293" s="67"/>
      <c r="O293" s="98">
        <v>0</v>
      </c>
    </row>
    <row r="294" spans="2:15" x14ac:dyDescent="0.3">
      <c r="B294" s="65" t="str">
        <f>VLOOKUP(C294,PRP!$A$2:$B$241,2,0)</f>
        <v>PRP-000078</v>
      </c>
      <c r="C294" s="66" t="s">
        <v>3592</v>
      </c>
      <c r="D294" s="66" t="str">
        <f>VLOOKUP(C294,PRP!$A$2:$C$241,3,0)</f>
        <v xml:space="preserve">3311 XG </v>
      </c>
      <c r="E294" s="66" t="s">
        <v>70</v>
      </c>
      <c r="F294" s="65" t="s">
        <v>307</v>
      </c>
      <c r="G294" s="66">
        <v>1</v>
      </c>
      <c r="H294" s="66" t="s">
        <v>81</v>
      </c>
      <c r="I294" s="66" t="s">
        <v>287</v>
      </c>
      <c r="J294" s="65" t="s">
        <v>338</v>
      </c>
      <c r="K294" s="66" t="s">
        <v>337</v>
      </c>
      <c r="L294" s="66"/>
      <c r="M294" s="66"/>
      <c r="N294" s="65"/>
      <c r="O294" s="98">
        <v>0</v>
      </c>
    </row>
    <row r="295" spans="2:15" x14ac:dyDescent="0.3">
      <c r="B295" s="67" t="str">
        <f>VLOOKUP(C295,PRP!$A$2:$B$241,2,0)</f>
        <v>PRP-000078</v>
      </c>
      <c r="C295" s="68" t="s">
        <v>3592</v>
      </c>
      <c r="D295" s="68" t="str">
        <f>VLOOKUP(C295,PRP!$A$2:$C$241,3,0)</f>
        <v xml:space="preserve">3311 XG </v>
      </c>
      <c r="E295" s="68" t="s">
        <v>70</v>
      </c>
      <c r="F295" s="67" t="s">
        <v>339</v>
      </c>
      <c r="G295" s="68">
        <v>1</v>
      </c>
      <c r="H295" s="68" t="s">
        <v>81</v>
      </c>
      <c r="I295" s="68" t="s">
        <v>287</v>
      </c>
      <c r="J295" s="67" t="s">
        <v>335</v>
      </c>
      <c r="K295" s="68" t="s">
        <v>340</v>
      </c>
      <c r="L295" s="68"/>
      <c r="M295" s="68"/>
      <c r="N295" s="67"/>
      <c r="O295" s="98">
        <v>0</v>
      </c>
    </row>
    <row r="296" spans="2:15" x14ac:dyDescent="0.3">
      <c r="B296" s="65" t="str">
        <f>VLOOKUP(C296,PRP!$A$2:$B$241,2,0)</f>
        <v>PRP-000078</v>
      </c>
      <c r="C296" s="66" t="s">
        <v>3592</v>
      </c>
      <c r="D296" s="66" t="str">
        <f>VLOOKUP(C296,PRP!$A$2:$C$241,3,0)</f>
        <v xml:space="preserve">3311 XG </v>
      </c>
      <c r="E296" s="66" t="s">
        <v>70</v>
      </c>
      <c r="F296" s="65" t="s">
        <v>341</v>
      </c>
      <c r="G296" s="66">
        <v>2</v>
      </c>
      <c r="H296" s="66" t="s">
        <v>81</v>
      </c>
      <c r="I296" s="66" t="s">
        <v>305</v>
      </c>
      <c r="J296" s="65" t="s">
        <v>342</v>
      </c>
      <c r="K296" s="66"/>
      <c r="L296" s="66"/>
      <c r="M296" s="66"/>
      <c r="N296" s="65"/>
      <c r="O296" s="98">
        <v>0</v>
      </c>
    </row>
    <row r="297" spans="2:15" x14ac:dyDescent="0.3">
      <c r="B297" s="67" t="str">
        <f>VLOOKUP(C297,PRP!$A$2:$B$241,2,0)</f>
        <v>PRP-000078</v>
      </c>
      <c r="C297" s="68" t="s">
        <v>3592</v>
      </c>
      <c r="D297" s="68" t="str">
        <f>VLOOKUP(C297,PRP!$A$2:$C$241,3,0)</f>
        <v xml:space="preserve">3311 XG </v>
      </c>
      <c r="E297" s="68" t="s">
        <v>70</v>
      </c>
      <c r="F297" s="67" t="s">
        <v>304</v>
      </c>
      <c r="G297" s="68">
        <v>1</v>
      </c>
      <c r="H297" s="68" t="s">
        <v>81</v>
      </c>
      <c r="I297" s="68" t="s">
        <v>305</v>
      </c>
      <c r="J297" s="67" t="s">
        <v>343</v>
      </c>
      <c r="K297" s="68"/>
      <c r="L297" s="68"/>
      <c r="M297" s="68"/>
      <c r="N297" s="67"/>
      <c r="O297" s="98">
        <v>0</v>
      </c>
    </row>
    <row r="298" spans="2:15" x14ac:dyDescent="0.3">
      <c r="B298" s="65" t="str">
        <f>VLOOKUP(C298,PRP!$A$2:$B$241,2,0)</f>
        <v>PRP-000078</v>
      </c>
      <c r="C298" s="66" t="s">
        <v>3592</v>
      </c>
      <c r="D298" s="66" t="str">
        <f>VLOOKUP(C298,PRP!$A$2:$C$241,3,0)</f>
        <v xml:space="preserve">3311 XG </v>
      </c>
      <c r="E298" s="66" t="s">
        <v>70</v>
      </c>
      <c r="F298" s="65" t="s">
        <v>344</v>
      </c>
      <c r="G298" s="66">
        <v>1</v>
      </c>
      <c r="H298" s="66" t="s">
        <v>81</v>
      </c>
      <c r="I298" s="66" t="s">
        <v>305</v>
      </c>
      <c r="J298" s="65" t="s">
        <v>345</v>
      </c>
      <c r="K298" s="66"/>
      <c r="L298" s="66"/>
      <c r="M298" s="66"/>
      <c r="N298" s="65"/>
      <c r="O298" s="98">
        <v>0</v>
      </c>
    </row>
    <row r="299" spans="2:15" x14ac:dyDescent="0.3">
      <c r="B299" s="67" t="str">
        <f>VLOOKUP(C299,PRP!$A$2:$B$241,2,0)</f>
        <v>PRP-000078</v>
      </c>
      <c r="C299" s="68" t="s">
        <v>3592</v>
      </c>
      <c r="D299" s="68" t="str">
        <f>VLOOKUP(C299,PRP!$A$2:$C$241,3,0)</f>
        <v xml:space="preserve">3311 XG </v>
      </c>
      <c r="E299" s="68" t="s">
        <v>70</v>
      </c>
      <c r="F299" s="67" t="s">
        <v>346</v>
      </c>
      <c r="G299" s="68">
        <v>1</v>
      </c>
      <c r="H299" s="68" t="s">
        <v>81</v>
      </c>
      <c r="I299" s="68" t="s">
        <v>305</v>
      </c>
      <c r="J299" s="67" t="s">
        <v>347</v>
      </c>
      <c r="K299" s="68"/>
      <c r="L299" s="68"/>
      <c r="M299" s="68"/>
      <c r="N299" s="67"/>
      <c r="O299" s="98">
        <v>0</v>
      </c>
    </row>
    <row r="300" spans="2:15" x14ac:dyDescent="0.3">
      <c r="B300" s="65" t="str">
        <f>VLOOKUP(C300,PRP!$A$2:$B$241,2,0)</f>
        <v>PRP-000078</v>
      </c>
      <c r="C300" s="66" t="s">
        <v>3592</v>
      </c>
      <c r="D300" s="66" t="str">
        <f>VLOOKUP(C300,PRP!$A$2:$C$241,3,0)</f>
        <v xml:space="preserve">3311 XG </v>
      </c>
      <c r="E300" s="66" t="s">
        <v>70</v>
      </c>
      <c r="F300" s="65" t="s">
        <v>348</v>
      </c>
      <c r="G300" s="66">
        <v>1</v>
      </c>
      <c r="H300" s="66" t="s">
        <v>81</v>
      </c>
      <c r="I300" s="66" t="s">
        <v>265</v>
      </c>
      <c r="J300" s="65" t="s">
        <v>349</v>
      </c>
      <c r="K300" s="66"/>
      <c r="L300" s="66"/>
      <c r="M300" s="66"/>
      <c r="N300" s="65"/>
      <c r="O300" s="98">
        <v>0</v>
      </c>
    </row>
    <row r="301" spans="2:15" x14ac:dyDescent="0.3">
      <c r="B301" s="67" t="str">
        <f>VLOOKUP(C301,PRP!$A$2:$B$241,2,0)</f>
        <v>PRP-000078</v>
      </c>
      <c r="C301" s="68" t="s">
        <v>3592</v>
      </c>
      <c r="D301" s="68" t="str">
        <f>VLOOKUP(C301,PRP!$A$2:$C$241,3,0)</f>
        <v xml:space="preserve">3311 XG </v>
      </c>
      <c r="E301" s="68" t="s">
        <v>70</v>
      </c>
      <c r="F301" s="67" t="s">
        <v>348</v>
      </c>
      <c r="G301" s="68">
        <v>2</v>
      </c>
      <c r="H301" s="68" t="s">
        <v>81</v>
      </c>
      <c r="I301" s="68" t="s">
        <v>350</v>
      </c>
      <c r="J301" s="67" t="s">
        <v>351</v>
      </c>
      <c r="K301" s="68"/>
      <c r="L301" s="68"/>
      <c r="M301" s="68"/>
      <c r="N301" s="67"/>
      <c r="O301" s="98">
        <v>0</v>
      </c>
    </row>
    <row r="302" spans="2:15" x14ac:dyDescent="0.3">
      <c r="B302" s="65" t="str">
        <f>VLOOKUP(C302,PRP!$A$2:$B$241,2,0)</f>
        <v>PRP-000078</v>
      </c>
      <c r="C302" s="66" t="s">
        <v>3592</v>
      </c>
      <c r="D302" s="66" t="str">
        <f>VLOOKUP(C302,PRP!$A$2:$C$241,3,0)</f>
        <v xml:space="preserve">3311 XG </v>
      </c>
      <c r="E302" s="66" t="s">
        <v>70</v>
      </c>
      <c r="F302" s="65" t="s">
        <v>352</v>
      </c>
      <c r="G302" s="66">
        <v>1</v>
      </c>
      <c r="H302" s="66" t="s">
        <v>81</v>
      </c>
      <c r="I302" s="66" t="s">
        <v>353</v>
      </c>
      <c r="J302" s="65" t="s">
        <v>354</v>
      </c>
      <c r="K302" s="66"/>
      <c r="L302" s="66"/>
      <c r="M302" s="66"/>
      <c r="N302" s="65"/>
      <c r="O302" s="98">
        <v>0</v>
      </c>
    </row>
    <row r="303" spans="2:15" x14ac:dyDescent="0.3">
      <c r="B303" s="67" t="str">
        <f>VLOOKUP(C303,PRP!$A$2:$B$241,2,0)</f>
        <v>PRP-000078</v>
      </c>
      <c r="C303" s="68" t="s">
        <v>3592</v>
      </c>
      <c r="D303" s="68" t="str">
        <f>VLOOKUP(C303,PRP!$A$2:$C$241,3,0)</f>
        <v xml:space="preserve">3311 XG </v>
      </c>
      <c r="E303" s="68" t="s">
        <v>70</v>
      </c>
      <c r="F303" s="67" t="s">
        <v>355</v>
      </c>
      <c r="G303" s="68">
        <v>2</v>
      </c>
      <c r="H303" s="68" t="s">
        <v>81</v>
      </c>
      <c r="I303" s="68" t="s">
        <v>350</v>
      </c>
      <c r="J303" s="67" t="s">
        <v>356</v>
      </c>
      <c r="K303" s="68" t="s">
        <v>357</v>
      </c>
      <c r="L303" s="68"/>
      <c r="M303" s="68"/>
      <c r="N303" s="67"/>
      <c r="O303" s="98">
        <v>0</v>
      </c>
    </row>
    <row r="304" spans="2:15" x14ac:dyDescent="0.3">
      <c r="B304" s="65" t="str">
        <f>VLOOKUP(C304,PRP!$A$2:$B$241,2,0)</f>
        <v>PRP-000078</v>
      </c>
      <c r="C304" s="66" t="s">
        <v>3592</v>
      </c>
      <c r="D304" s="66" t="str">
        <f>VLOOKUP(C304,PRP!$A$2:$C$241,3,0)</f>
        <v xml:space="preserve">3311 XG </v>
      </c>
      <c r="E304" s="66" t="s">
        <v>70</v>
      </c>
      <c r="F304" s="65" t="s">
        <v>358</v>
      </c>
      <c r="G304" s="66">
        <v>1</v>
      </c>
      <c r="H304" s="66" t="s">
        <v>81</v>
      </c>
      <c r="I304" s="66" t="s">
        <v>325</v>
      </c>
      <c r="J304" s="65" t="s">
        <v>359</v>
      </c>
      <c r="K304" s="66"/>
      <c r="L304" s="66"/>
      <c r="M304" s="66"/>
      <c r="N304" s="65"/>
      <c r="O304" s="98">
        <v>0</v>
      </c>
    </row>
    <row r="305" spans="2:16" x14ac:dyDescent="0.3">
      <c r="B305" s="67" t="str">
        <f>VLOOKUP(C305,PRP!$A$2:$B$241,2,0)</f>
        <v>PRP-000078</v>
      </c>
      <c r="C305" s="68" t="s">
        <v>3592</v>
      </c>
      <c r="D305" s="68" t="str">
        <f>VLOOKUP(C305,PRP!$A$2:$C$241,3,0)</f>
        <v xml:space="preserve">3311 XG </v>
      </c>
      <c r="E305" s="68" t="s">
        <v>70</v>
      </c>
      <c r="F305" s="67" t="s">
        <v>358</v>
      </c>
      <c r="G305" s="68">
        <v>1</v>
      </c>
      <c r="H305" s="68" t="s">
        <v>81</v>
      </c>
      <c r="I305" s="68" t="s">
        <v>325</v>
      </c>
      <c r="J305" s="67" t="s">
        <v>359</v>
      </c>
      <c r="K305" s="68"/>
      <c r="L305" s="68"/>
      <c r="M305" s="68"/>
      <c r="N305" s="67"/>
      <c r="O305" s="98">
        <v>0</v>
      </c>
    </row>
    <row r="306" spans="2:16" x14ac:dyDescent="0.3">
      <c r="B306" s="65" t="str">
        <f>VLOOKUP(C306,PRP!$A$2:$B$241,2,0)</f>
        <v>PRP-000078</v>
      </c>
      <c r="C306" s="66" t="s">
        <v>3592</v>
      </c>
      <c r="D306" s="66" t="str">
        <f>VLOOKUP(C306,PRP!$A$2:$C$241,3,0)</f>
        <v xml:space="preserve">3311 XG </v>
      </c>
      <c r="E306" s="66" t="s">
        <v>70</v>
      </c>
      <c r="F306" s="65" t="s">
        <v>360</v>
      </c>
      <c r="G306" s="66">
        <v>2</v>
      </c>
      <c r="H306" s="66" t="s">
        <v>81</v>
      </c>
      <c r="I306" s="66" t="s">
        <v>361</v>
      </c>
      <c r="J306" s="65" t="s">
        <v>362</v>
      </c>
      <c r="K306" s="66" t="s">
        <v>363</v>
      </c>
      <c r="L306" s="66"/>
      <c r="M306" s="66"/>
      <c r="N306" s="65"/>
      <c r="O306" s="98">
        <v>0</v>
      </c>
    </row>
    <row r="307" spans="2:16" x14ac:dyDescent="0.3">
      <c r="B307" s="67" t="str">
        <f>VLOOKUP(C307,PRP!$A$2:$B$241,2,0)</f>
        <v>PRP-000078</v>
      </c>
      <c r="C307" s="68" t="s">
        <v>3592</v>
      </c>
      <c r="D307" s="68" t="str">
        <f>VLOOKUP(C307,PRP!$A$2:$C$241,3,0)</f>
        <v xml:space="preserve">3311 XG </v>
      </c>
      <c r="E307" s="68" t="s">
        <v>70</v>
      </c>
      <c r="F307" s="67" t="s">
        <v>364</v>
      </c>
      <c r="G307" s="68">
        <v>4</v>
      </c>
      <c r="H307" s="68" t="s">
        <v>81</v>
      </c>
      <c r="I307" s="68" t="s">
        <v>365</v>
      </c>
      <c r="J307" s="67" t="s">
        <v>366</v>
      </c>
      <c r="K307" s="68"/>
      <c r="L307" s="68"/>
      <c r="M307" s="68"/>
      <c r="N307" s="67"/>
      <c r="O307" s="98">
        <v>0</v>
      </c>
    </row>
    <row r="308" spans="2:16" x14ac:dyDescent="0.3">
      <c r="B308" s="65" t="str">
        <f>VLOOKUP(C308,PRP!$A$2:$B$241,2,0)</f>
        <v>PRP-000078</v>
      </c>
      <c r="C308" s="66" t="s">
        <v>3592</v>
      </c>
      <c r="D308" s="66" t="str">
        <f>VLOOKUP(C308,PRP!$A$2:$C$241,3,0)</f>
        <v xml:space="preserve">3311 XG </v>
      </c>
      <c r="E308" s="66" t="s">
        <v>70</v>
      </c>
      <c r="F308" s="65" t="s">
        <v>310</v>
      </c>
      <c r="G308" s="66">
        <v>2</v>
      </c>
      <c r="H308" s="66" t="s">
        <v>81</v>
      </c>
      <c r="I308" s="66" t="s">
        <v>367</v>
      </c>
      <c r="J308" s="65"/>
      <c r="K308" s="66"/>
      <c r="L308" s="66"/>
      <c r="M308" s="66"/>
      <c r="N308" s="65"/>
      <c r="O308" s="98">
        <v>0</v>
      </c>
    </row>
    <row r="309" spans="2:16" x14ac:dyDescent="0.3">
      <c r="B309" s="73"/>
      <c r="C309" s="73" t="s">
        <v>3592</v>
      </c>
      <c r="D309" s="73"/>
      <c r="E309" s="73"/>
      <c r="F309" s="74"/>
      <c r="G309" s="75"/>
      <c r="H309" s="74"/>
      <c r="I309" s="74"/>
      <c r="J309" s="74"/>
      <c r="K309" s="74"/>
      <c r="L309" s="74"/>
      <c r="M309" s="74"/>
      <c r="N309" s="74"/>
      <c r="O309" s="99" t="s">
        <v>1999</v>
      </c>
      <c r="P309" s="76">
        <f>SUM(O282:O308)</f>
        <v>0</v>
      </c>
    </row>
    <row r="310" spans="2:16" x14ac:dyDescent="0.3">
      <c r="B310" s="65" t="str">
        <f>VLOOKUP(C310,PRP!$A$2:$B$241,2,0)</f>
        <v>PRP-000435</v>
      </c>
      <c r="C310" s="66" t="s">
        <v>3603</v>
      </c>
      <c r="D310" s="66" t="str">
        <f>VLOOKUP(C310,PRP!$A$2:$C$241,3,0)</f>
        <v xml:space="preserve">3314 TK </v>
      </c>
      <c r="E310" s="66" t="s">
        <v>70</v>
      </c>
      <c r="F310" s="65" t="s">
        <v>4111</v>
      </c>
      <c r="G310" s="66">
        <v>6</v>
      </c>
      <c r="H310" s="66" t="s">
        <v>81</v>
      </c>
      <c r="I310" s="66" t="s">
        <v>298</v>
      </c>
      <c r="J310" s="65" t="s">
        <v>1097</v>
      </c>
      <c r="K310" s="66" t="s">
        <v>1115</v>
      </c>
      <c r="L310" s="66" t="s">
        <v>147</v>
      </c>
      <c r="M310" s="66"/>
      <c r="N310" s="65"/>
      <c r="O310" s="98">
        <v>0</v>
      </c>
    </row>
    <row r="311" spans="2:16" x14ac:dyDescent="0.3">
      <c r="B311" s="67" t="str">
        <f>VLOOKUP(C311,PRP!$A$2:$B$241,2,0)</f>
        <v>PRP-000435</v>
      </c>
      <c r="C311" s="68" t="s">
        <v>3603</v>
      </c>
      <c r="D311" s="68" t="str">
        <f>VLOOKUP(C311,PRP!$A$2:$C$241,3,0)</f>
        <v xml:space="preserve">3314 TK </v>
      </c>
      <c r="E311" s="68" t="s">
        <v>70</v>
      </c>
      <c r="F311" s="67" t="s">
        <v>1116</v>
      </c>
      <c r="G311" s="68">
        <v>1</v>
      </c>
      <c r="H311" s="68" t="s">
        <v>81</v>
      </c>
      <c r="I311" s="68" t="s">
        <v>1117</v>
      </c>
      <c r="J311" s="67" t="s">
        <v>1118</v>
      </c>
      <c r="K311" s="68" t="s">
        <v>1119</v>
      </c>
      <c r="L311" s="68"/>
      <c r="M311" s="68"/>
      <c r="N311" s="67"/>
      <c r="O311" s="98">
        <v>0</v>
      </c>
    </row>
    <row r="312" spans="2:16" x14ac:dyDescent="0.3">
      <c r="B312" s="65" t="str">
        <f>VLOOKUP(C312,PRP!$A$2:$B$241,2,0)</f>
        <v>PRP-000435</v>
      </c>
      <c r="C312" s="66" t="s">
        <v>3603</v>
      </c>
      <c r="D312" s="66" t="str">
        <f>VLOOKUP(C312,PRP!$A$2:$C$241,3,0)</f>
        <v xml:space="preserve">3314 TK </v>
      </c>
      <c r="E312" s="66" t="s">
        <v>70</v>
      </c>
      <c r="F312" s="65" t="s">
        <v>1116</v>
      </c>
      <c r="G312" s="66">
        <v>2</v>
      </c>
      <c r="H312" s="66" t="s">
        <v>81</v>
      </c>
      <c r="I312" s="66" t="s">
        <v>1120</v>
      </c>
      <c r="J312" s="65" t="s">
        <v>1121</v>
      </c>
      <c r="K312" s="66" t="s">
        <v>1122</v>
      </c>
      <c r="L312" s="66"/>
      <c r="M312" s="66"/>
      <c r="N312" s="65"/>
      <c r="O312" s="98">
        <v>0</v>
      </c>
    </row>
    <row r="313" spans="2:16" x14ac:dyDescent="0.3">
      <c r="B313" s="67" t="str">
        <f>VLOOKUP(C313,PRP!$A$2:$B$241,2,0)</f>
        <v>PRP-000435</v>
      </c>
      <c r="C313" s="68" t="s">
        <v>3603</v>
      </c>
      <c r="D313" s="68" t="str">
        <f>VLOOKUP(C313,PRP!$A$2:$C$241,3,0)</f>
        <v xml:space="preserve">3314 TK </v>
      </c>
      <c r="E313" s="68" t="s">
        <v>70</v>
      </c>
      <c r="F313" s="67" t="s">
        <v>841</v>
      </c>
      <c r="G313" s="68">
        <v>1</v>
      </c>
      <c r="H313" s="68" t="s">
        <v>81</v>
      </c>
      <c r="I313" s="68" t="s">
        <v>1123</v>
      </c>
      <c r="J313" s="67" t="s">
        <v>1124</v>
      </c>
      <c r="K313" s="68" t="s">
        <v>1125</v>
      </c>
      <c r="L313" s="68"/>
      <c r="M313" s="68"/>
      <c r="N313" s="67"/>
      <c r="O313" s="98">
        <v>0</v>
      </c>
    </row>
    <row r="314" spans="2:16" x14ac:dyDescent="0.3">
      <c r="B314" s="65" t="str">
        <f>VLOOKUP(C314,PRP!$A$2:$B$241,2,0)</f>
        <v>PRP-000435</v>
      </c>
      <c r="C314" s="66" t="s">
        <v>3603</v>
      </c>
      <c r="D314" s="66" t="str">
        <f>VLOOKUP(C314,PRP!$A$2:$C$241,3,0)</f>
        <v xml:space="preserve">3314 TK </v>
      </c>
      <c r="E314" s="66" t="s">
        <v>70</v>
      </c>
      <c r="F314" s="65" t="s">
        <v>254</v>
      </c>
      <c r="G314" s="66">
        <v>3</v>
      </c>
      <c r="H314" s="66" t="s">
        <v>81</v>
      </c>
      <c r="I314" s="66" t="s">
        <v>88</v>
      </c>
      <c r="J314" s="65" t="s">
        <v>1126</v>
      </c>
      <c r="K314" s="66" t="s">
        <v>1127</v>
      </c>
      <c r="L314" s="66"/>
      <c r="M314" s="66"/>
      <c r="N314" s="65"/>
      <c r="O314" s="98">
        <v>0</v>
      </c>
    </row>
    <row r="315" spans="2:16" x14ac:dyDescent="0.3">
      <c r="B315" s="67" t="str">
        <f>VLOOKUP(C315,PRP!$A$2:$B$241,2,0)</f>
        <v>PRP-000435</v>
      </c>
      <c r="C315" s="68" t="s">
        <v>3603</v>
      </c>
      <c r="D315" s="68" t="str">
        <f>VLOOKUP(C315,PRP!$A$2:$C$241,3,0)</f>
        <v xml:space="preserve">3314 TK </v>
      </c>
      <c r="E315" s="68" t="s">
        <v>70</v>
      </c>
      <c r="F315" s="67" t="s">
        <v>1128</v>
      </c>
      <c r="G315" s="68">
        <v>1</v>
      </c>
      <c r="H315" s="68" t="s">
        <v>81</v>
      </c>
      <c r="I315" s="68" t="s">
        <v>1129</v>
      </c>
      <c r="J315" s="67" t="s">
        <v>1130</v>
      </c>
      <c r="K315" s="68" t="s">
        <v>1131</v>
      </c>
      <c r="L315" s="68"/>
      <c r="M315" s="68"/>
      <c r="N315" s="67"/>
      <c r="O315" s="98">
        <v>0</v>
      </c>
    </row>
    <row r="316" spans="2:16" x14ac:dyDescent="0.3">
      <c r="B316" s="65" t="str">
        <f>VLOOKUP(C316,PRP!$A$2:$B$241,2,0)</f>
        <v>PRP-000435</v>
      </c>
      <c r="C316" s="66" t="s">
        <v>3603</v>
      </c>
      <c r="D316" s="66" t="str">
        <f>VLOOKUP(C316,PRP!$A$2:$C$241,3,0)</f>
        <v xml:space="preserve">3314 TK </v>
      </c>
      <c r="E316" s="66" t="s">
        <v>70</v>
      </c>
      <c r="F316" s="65" t="s">
        <v>1128</v>
      </c>
      <c r="G316" s="66">
        <v>1</v>
      </c>
      <c r="H316" s="66" t="s">
        <v>81</v>
      </c>
      <c r="I316" s="66" t="s">
        <v>1129</v>
      </c>
      <c r="J316" s="65" t="s">
        <v>1130</v>
      </c>
      <c r="K316" s="66" t="s">
        <v>847</v>
      </c>
      <c r="L316" s="66"/>
      <c r="M316" s="66"/>
      <c r="N316" s="65"/>
      <c r="O316" s="98">
        <v>0</v>
      </c>
    </row>
    <row r="317" spans="2:16" x14ac:dyDescent="0.3">
      <c r="B317" s="67" t="str">
        <f>VLOOKUP(C317,PRP!$A$2:$B$241,2,0)</f>
        <v>PRP-000435</v>
      </c>
      <c r="C317" s="68" t="s">
        <v>3603</v>
      </c>
      <c r="D317" s="68" t="str">
        <f>VLOOKUP(C317,PRP!$A$2:$C$241,3,0)</f>
        <v xml:space="preserve">3314 TK </v>
      </c>
      <c r="E317" s="68" t="s">
        <v>70</v>
      </c>
      <c r="F317" s="67" t="s">
        <v>1128</v>
      </c>
      <c r="G317" s="68">
        <v>1</v>
      </c>
      <c r="H317" s="68" t="s">
        <v>81</v>
      </c>
      <c r="I317" s="68" t="s">
        <v>1129</v>
      </c>
      <c r="J317" s="67" t="s">
        <v>1130</v>
      </c>
      <c r="K317" s="68" t="s">
        <v>1132</v>
      </c>
      <c r="L317" s="68"/>
      <c r="M317" s="68"/>
      <c r="N317" s="67"/>
      <c r="O317" s="98">
        <v>0</v>
      </c>
    </row>
    <row r="318" spans="2:16" x14ac:dyDescent="0.3">
      <c r="B318" s="65" t="str">
        <f>VLOOKUP(C318,PRP!$A$2:$B$241,2,0)</f>
        <v>PRP-000435</v>
      </c>
      <c r="C318" s="66" t="s">
        <v>3603</v>
      </c>
      <c r="D318" s="66" t="str">
        <f>VLOOKUP(C318,PRP!$A$2:$C$241,3,0)</f>
        <v xml:space="preserve">3314 TK </v>
      </c>
      <c r="E318" s="66" t="s">
        <v>70</v>
      </c>
      <c r="F318" s="65" t="s">
        <v>1128</v>
      </c>
      <c r="G318" s="66">
        <v>1</v>
      </c>
      <c r="H318" s="66" t="s">
        <v>81</v>
      </c>
      <c r="I318" s="66" t="s">
        <v>1129</v>
      </c>
      <c r="J318" s="65" t="s">
        <v>1130</v>
      </c>
      <c r="K318" s="66" t="s">
        <v>1132</v>
      </c>
      <c r="L318" s="66"/>
      <c r="M318" s="66"/>
      <c r="N318" s="65"/>
      <c r="O318" s="98">
        <v>0</v>
      </c>
    </row>
    <row r="319" spans="2:16" x14ac:dyDescent="0.3">
      <c r="B319" s="67" t="str">
        <f>VLOOKUP(C319,PRP!$A$2:$B$241,2,0)</f>
        <v>PRP-000435</v>
      </c>
      <c r="C319" s="68" t="s">
        <v>3603</v>
      </c>
      <c r="D319" s="68" t="str">
        <f>VLOOKUP(C319,PRP!$A$2:$C$241,3,0)</f>
        <v xml:space="preserve">3314 TK </v>
      </c>
      <c r="E319" s="68" t="s">
        <v>70</v>
      </c>
      <c r="F319" s="67" t="s">
        <v>118</v>
      </c>
      <c r="G319" s="68">
        <v>1</v>
      </c>
      <c r="H319" s="68" t="s">
        <v>81</v>
      </c>
      <c r="I319" s="68" t="s">
        <v>88</v>
      </c>
      <c r="J319" s="67" t="s">
        <v>1133</v>
      </c>
      <c r="K319" s="68"/>
      <c r="L319" s="68"/>
      <c r="M319" s="68"/>
      <c r="N319" s="67"/>
      <c r="O319" s="98">
        <v>0</v>
      </c>
    </row>
    <row r="320" spans="2:16" x14ac:dyDescent="0.3">
      <c r="B320" s="65" t="str">
        <f>VLOOKUP(C320,PRP!$A$2:$B$241,2,0)</f>
        <v>PRP-000435</v>
      </c>
      <c r="C320" s="66" t="s">
        <v>3603</v>
      </c>
      <c r="D320" s="66" t="str">
        <f>VLOOKUP(C320,PRP!$A$2:$C$241,3,0)</f>
        <v xml:space="preserve">3314 TK </v>
      </c>
      <c r="E320" s="66" t="s">
        <v>70</v>
      </c>
      <c r="F320" s="65" t="s">
        <v>120</v>
      </c>
      <c r="G320" s="66">
        <v>1</v>
      </c>
      <c r="H320" s="66" t="s">
        <v>81</v>
      </c>
      <c r="I320" s="66" t="s">
        <v>99</v>
      </c>
      <c r="J320" s="65" t="s">
        <v>100</v>
      </c>
      <c r="K320" s="66" t="s">
        <v>101</v>
      </c>
      <c r="L320" s="66"/>
      <c r="M320" s="66"/>
      <c r="N320" s="65"/>
      <c r="O320" s="98">
        <v>0</v>
      </c>
    </row>
    <row r="321" spans="2:15" x14ac:dyDescent="0.3">
      <c r="B321" s="67" t="str">
        <f>VLOOKUP(C321,PRP!$A$2:$B$241,2,0)</f>
        <v>PRP-000435</v>
      </c>
      <c r="C321" s="68" t="s">
        <v>3603</v>
      </c>
      <c r="D321" s="68" t="str">
        <f>VLOOKUP(C321,PRP!$A$2:$C$241,3,0)</f>
        <v xml:space="preserve">3314 TK </v>
      </c>
      <c r="E321" s="68" t="s">
        <v>70</v>
      </c>
      <c r="F321" s="67" t="s">
        <v>120</v>
      </c>
      <c r="G321" s="68">
        <v>1</v>
      </c>
      <c r="H321" s="68" t="s">
        <v>81</v>
      </c>
      <c r="I321" s="68" t="s">
        <v>99</v>
      </c>
      <c r="J321" s="67" t="s">
        <v>522</v>
      </c>
      <c r="K321" s="68" t="s">
        <v>494</v>
      </c>
      <c r="L321" s="68"/>
      <c r="M321" s="68"/>
      <c r="N321" s="67"/>
      <c r="O321" s="98">
        <v>0</v>
      </c>
    </row>
    <row r="322" spans="2:15" x14ac:dyDescent="0.3">
      <c r="B322" s="65" t="str">
        <f>VLOOKUP(C322,PRP!$A$2:$B$241,2,0)</f>
        <v>PRP-000435</v>
      </c>
      <c r="C322" s="66" t="s">
        <v>3603</v>
      </c>
      <c r="D322" s="66" t="str">
        <f>VLOOKUP(C322,PRP!$A$2:$C$241,3,0)</f>
        <v xml:space="preserve">3314 TK </v>
      </c>
      <c r="E322" s="66" t="s">
        <v>70</v>
      </c>
      <c r="F322" s="65" t="s">
        <v>120</v>
      </c>
      <c r="G322" s="66">
        <v>1</v>
      </c>
      <c r="H322" s="66" t="s">
        <v>81</v>
      </c>
      <c r="I322" s="66" t="s">
        <v>99</v>
      </c>
      <c r="J322" s="65" t="s">
        <v>854</v>
      </c>
      <c r="K322" s="66" t="s">
        <v>852</v>
      </c>
      <c r="L322" s="66"/>
      <c r="M322" s="66"/>
      <c r="N322" s="65"/>
      <c r="O322" s="98">
        <v>0</v>
      </c>
    </row>
    <row r="323" spans="2:15" x14ac:dyDescent="0.3">
      <c r="B323" s="67" t="str">
        <f>VLOOKUP(C323,PRP!$A$2:$B$241,2,0)</f>
        <v>PRP-000435</v>
      </c>
      <c r="C323" s="68" t="s">
        <v>3603</v>
      </c>
      <c r="D323" s="68" t="str">
        <f>VLOOKUP(C323,PRP!$A$2:$C$241,3,0)</f>
        <v xml:space="preserve">3314 TK </v>
      </c>
      <c r="E323" s="68" t="s">
        <v>70</v>
      </c>
      <c r="F323" s="67" t="s">
        <v>120</v>
      </c>
      <c r="G323" s="68">
        <v>11</v>
      </c>
      <c r="H323" s="68" t="s">
        <v>81</v>
      </c>
      <c r="I323" s="68" t="s">
        <v>99</v>
      </c>
      <c r="J323" s="67" t="s">
        <v>522</v>
      </c>
      <c r="K323" s="68" t="s">
        <v>101</v>
      </c>
      <c r="L323" s="68"/>
      <c r="M323" s="68"/>
      <c r="N323" s="67"/>
      <c r="O323" s="98">
        <v>0</v>
      </c>
    </row>
    <row r="324" spans="2:15" x14ac:dyDescent="0.3">
      <c r="B324" s="65" t="str">
        <f>VLOOKUP(C324,PRP!$A$2:$B$241,2,0)</f>
        <v>PRP-000435</v>
      </c>
      <c r="C324" s="66" t="s">
        <v>3603</v>
      </c>
      <c r="D324" s="66" t="str">
        <f>VLOOKUP(C324,PRP!$A$2:$C$241,3,0)</f>
        <v xml:space="preserve">3314 TK </v>
      </c>
      <c r="E324" s="66" t="s">
        <v>70</v>
      </c>
      <c r="F324" s="65" t="s">
        <v>189</v>
      </c>
      <c r="G324" s="66">
        <v>1</v>
      </c>
      <c r="H324" s="66" t="s">
        <v>81</v>
      </c>
      <c r="I324" s="66" t="s">
        <v>103</v>
      </c>
      <c r="J324" s="65" t="s">
        <v>1134</v>
      </c>
      <c r="K324" s="66" t="s">
        <v>1135</v>
      </c>
      <c r="L324" s="66"/>
      <c r="M324" s="66"/>
      <c r="N324" s="65"/>
      <c r="O324" s="98">
        <v>0</v>
      </c>
    </row>
    <row r="325" spans="2:15" x14ac:dyDescent="0.3">
      <c r="B325" s="67" t="str">
        <f>VLOOKUP(C325,PRP!$A$2:$B$241,2,0)</f>
        <v>PRP-000435</v>
      </c>
      <c r="C325" s="68" t="s">
        <v>3603</v>
      </c>
      <c r="D325" s="68" t="str">
        <f>VLOOKUP(C325,PRP!$A$2:$C$241,3,0)</f>
        <v xml:space="preserve">3314 TK </v>
      </c>
      <c r="E325" s="68" t="s">
        <v>70</v>
      </c>
      <c r="F325" s="67" t="s">
        <v>189</v>
      </c>
      <c r="G325" s="68">
        <v>1</v>
      </c>
      <c r="H325" s="68" t="s">
        <v>81</v>
      </c>
      <c r="I325" s="68" t="s">
        <v>103</v>
      </c>
      <c r="J325" s="67" t="s">
        <v>1136</v>
      </c>
      <c r="K325" s="68"/>
      <c r="L325" s="68"/>
      <c r="M325" s="68"/>
      <c r="N325" s="67"/>
      <c r="O325" s="98">
        <v>0</v>
      </c>
    </row>
    <row r="326" spans="2:15" x14ac:dyDescent="0.3">
      <c r="B326" s="65" t="str">
        <f>VLOOKUP(C326,PRP!$A$2:$B$241,2,0)</f>
        <v>PRP-000435</v>
      </c>
      <c r="C326" s="66" t="s">
        <v>3603</v>
      </c>
      <c r="D326" s="66" t="str">
        <f>VLOOKUP(C326,PRP!$A$2:$C$241,3,0)</f>
        <v xml:space="preserve">3314 TK </v>
      </c>
      <c r="E326" s="66" t="s">
        <v>70</v>
      </c>
      <c r="F326" s="65" t="s">
        <v>189</v>
      </c>
      <c r="G326" s="66">
        <v>1</v>
      </c>
      <c r="H326" s="66" t="s">
        <v>81</v>
      </c>
      <c r="I326" s="66" t="s">
        <v>325</v>
      </c>
      <c r="J326" s="65" t="s">
        <v>1137</v>
      </c>
      <c r="K326" s="66" t="s">
        <v>1138</v>
      </c>
      <c r="L326" s="66"/>
      <c r="M326" s="66"/>
      <c r="N326" s="65"/>
      <c r="O326" s="98">
        <v>0</v>
      </c>
    </row>
    <row r="327" spans="2:15" x14ac:dyDescent="0.3">
      <c r="B327" s="67" t="str">
        <f>VLOOKUP(C327,PRP!$A$2:$B$241,2,0)</f>
        <v>PRP-000435</v>
      </c>
      <c r="C327" s="68" t="s">
        <v>3603</v>
      </c>
      <c r="D327" s="68" t="str">
        <f>VLOOKUP(C327,PRP!$A$2:$C$241,3,0)</f>
        <v xml:space="preserve">3314 TK </v>
      </c>
      <c r="E327" s="68" t="s">
        <v>70</v>
      </c>
      <c r="F327" s="67" t="s">
        <v>189</v>
      </c>
      <c r="G327" s="68">
        <v>1</v>
      </c>
      <c r="H327" s="68" t="s">
        <v>81</v>
      </c>
      <c r="I327" s="68" t="s">
        <v>325</v>
      </c>
      <c r="J327" s="67" t="s">
        <v>1137</v>
      </c>
      <c r="K327" s="68" t="s">
        <v>829</v>
      </c>
      <c r="L327" s="68"/>
      <c r="M327" s="68"/>
      <c r="N327" s="67"/>
      <c r="O327" s="98">
        <v>0</v>
      </c>
    </row>
    <row r="328" spans="2:15" x14ac:dyDescent="0.3">
      <c r="B328" s="65" t="str">
        <f>VLOOKUP(C328,PRP!$A$2:$B$241,2,0)</f>
        <v>PRP-000435</v>
      </c>
      <c r="C328" s="66" t="s">
        <v>3603</v>
      </c>
      <c r="D328" s="66" t="str">
        <f>VLOOKUP(C328,PRP!$A$2:$C$241,3,0)</f>
        <v xml:space="preserve">3314 TK </v>
      </c>
      <c r="E328" s="66" t="s">
        <v>70</v>
      </c>
      <c r="F328" s="65" t="s">
        <v>189</v>
      </c>
      <c r="G328" s="66">
        <v>1</v>
      </c>
      <c r="H328" s="66" t="s">
        <v>81</v>
      </c>
      <c r="I328" s="66" t="s">
        <v>103</v>
      </c>
      <c r="J328" s="65" t="s">
        <v>1139</v>
      </c>
      <c r="K328" s="66"/>
      <c r="L328" s="66"/>
      <c r="M328" s="66"/>
      <c r="N328" s="65"/>
      <c r="O328" s="98">
        <v>0</v>
      </c>
    </row>
    <row r="329" spans="2:15" x14ac:dyDescent="0.3">
      <c r="B329" s="67" t="str">
        <f>VLOOKUP(C329,PRP!$A$2:$B$241,2,0)</f>
        <v>PRP-000435</v>
      </c>
      <c r="C329" s="68" t="s">
        <v>3603</v>
      </c>
      <c r="D329" s="68" t="str">
        <f>VLOOKUP(C329,PRP!$A$2:$C$241,3,0)</f>
        <v xml:space="preserve">3314 TK </v>
      </c>
      <c r="E329" s="68" t="s">
        <v>70</v>
      </c>
      <c r="F329" s="67" t="s">
        <v>192</v>
      </c>
      <c r="G329" s="68">
        <v>1</v>
      </c>
      <c r="H329" s="68" t="s">
        <v>81</v>
      </c>
      <c r="I329" s="68" t="s">
        <v>103</v>
      </c>
      <c r="J329" s="67" t="s">
        <v>1140</v>
      </c>
      <c r="K329" s="68" t="s">
        <v>1141</v>
      </c>
      <c r="L329" s="68"/>
      <c r="M329" s="68"/>
      <c r="N329" s="67"/>
      <c r="O329" s="98">
        <v>0</v>
      </c>
    </row>
    <row r="330" spans="2:15" x14ac:dyDescent="0.3">
      <c r="B330" s="65" t="str">
        <f>VLOOKUP(C330,PRP!$A$2:$B$241,2,0)</f>
        <v>PRP-000435</v>
      </c>
      <c r="C330" s="66" t="s">
        <v>3603</v>
      </c>
      <c r="D330" s="66" t="str">
        <f>VLOOKUP(C330,PRP!$A$2:$C$241,3,0)</f>
        <v xml:space="preserve">3314 TK </v>
      </c>
      <c r="E330" s="66" t="s">
        <v>70</v>
      </c>
      <c r="F330" s="65" t="s">
        <v>1100</v>
      </c>
      <c r="G330" s="66">
        <v>1</v>
      </c>
      <c r="H330" s="66" t="s">
        <v>81</v>
      </c>
      <c r="I330" s="66" t="s">
        <v>656</v>
      </c>
      <c r="J330" s="65" t="s">
        <v>1101</v>
      </c>
      <c r="K330" s="66"/>
      <c r="L330" s="66"/>
      <c r="M330" s="66"/>
      <c r="N330" s="65"/>
      <c r="O330" s="98">
        <v>0</v>
      </c>
    </row>
    <row r="331" spans="2:15" x14ac:dyDescent="0.3">
      <c r="B331" s="67" t="str">
        <f>VLOOKUP(C331,PRP!$A$2:$B$241,2,0)</f>
        <v>PRP-000435</v>
      </c>
      <c r="C331" s="68" t="s">
        <v>3603</v>
      </c>
      <c r="D331" s="68" t="str">
        <f>VLOOKUP(C331,PRP!$A$2:$C$241,3,0)</f>
        <v xml:space="preserve">3314 TK </v>
      </c>
      <c r="E331" s="68" t="s">
        <v>70</v>
      </c>
      <c r="F331" s="67" t="s">
        <v>1100</v>
      </c>
      <c r="G331" s="68">
        <v>2</v>
      </c>
      <c r="H331" s="68" t="s">
        <v>81</v>
      </c>
      <c r="I331" s="68" t="s">
        <v>656</v>
      </c>
      <c r="J331" s="67" t="s">
        <v>1142</v>
      </c>
      <c r="K331" s="68"/>
      <c r="L331" s="68"/>
      <c r="M331" s="68"/>
      <c r="N331" s="67"/>
      <c r="O331" s="98">
        <v>0</v>
      </c>
    </row>
    <row r="332" spans="2:15" x14ac:dyDescent="0.3">
      <c r="B332" s="65" t="str">
        <f>VLOOKUP(C332,PRP!$A$2:$B$241,2,0)</f>
        <v>PRP-000435</v>
      </c>
      <c r="C332" s="66" t="s">
        <v>3603</v>
      </c>
      <c r="D332" s="66" t="str">
        <f>VLOOKUP(C332,PRP!$A$2:$C$241,3,0)</f>
        <v xml:space="preserve">3314 TK </v>
      </c>
      <c r="E332" s="66" t="s">
        <v>70</v>
      </c>
      <c r="F332" s="65" t="s">
        <v>1100</v>
      </c>
      <c r="G332" s="66">
        <v>2</v>
      </c>
      <c r="H332" s="66" t="s">
        <v>81</v>
      </c>
      <c r="I332" s="66" t="s">
        <v>656</v>
      </c>
      <c r="J332" s="65" t="s">
        <v>1143</v>
      </c>
      <c r="K332" s="66"/>
      <c r="L332" s="66"/>
      <c r="M332" s="66"/>
      <c r="N332" s="65"/>
      <c r="O332" s="98">
        <v>0</v>
      </c>
    </row>
    <row r="333" spans="2:15" x14ac:dyDescent="0.3">
      <c r="B333" s="67" t="str">
        <f>VLOOKUP(C333,PRP!$A$2:$B$241,2,0)</f>
        <v>PRP-000435</v>
      </c>
      <c r="C333" s="68" t="s">
        <v>3603</v>
      </c>
      <c r="D333" s="68" t="str">
        <f>VLOOKUP(C333,PRP!$A$2:$C$241,3,0)</f>
        <v xml:space="preserve">3314 TK </v>
      </c>
      <c r="E333" s="68" t="s">
        <v>70</v>
      </c>
      <c r="F333" s="67" t="s">
        <v>1144</v>
      </c>
      <c r="G333" s="68">
        <v>2</v>
      </c>
      <c r="H333" s="68" t="s">
        <v>81</v>
      </c>
      <c r="I333" s="68" t="s">
        <v>287</v>
      </c>
      <c r="J333" s="67" t="s">
        <v>421</v>
      </c>
      <c r="K333" s="68" t="s">
        <v>422</v>
      </c>
      <c r="L333" s="68"/>
      <c r="M333" s="68"/>
      <c r="N333" s="67"/>
      <c r="O333" s="98">
        <v>0</v>
      </c>
    </row>
    <row r="334" spans="2:15" x14ac:dyDescent="0.3">
      <c r="B334" s="65" t="str">
        <f>VLOOKUP(C334,PRP!$A$2:$B$241,2,0)</f>
        <v>PRP-000435</v>
      </c>
      <c r="C334" s="66" t="s">
        <v>3603</v>
      </c>
      <c r="D334" s="66" t="str">
        <f>VLOOKUP(C334,PRP!$A$2:$C$241,3,0)</f>
        <v xml:space="preserve">3314 TK </v>
      </c>
      <c r="E334" s="66" t="s">
        <v>70</v>
      </c>
      <c r="F334" s="65" t="s">
        <v>276</v>
      </c>
      <c r="G334" s="66">
        <v>1</v>
      </c>
      <c r="H334" s="66" t="s">
        <v>81</v>
      </c>
      <c r="I334" s="66" t="s">
        <v>287</v>
      </c>
      <c r="J334" s="65" t="s">
        <v>1145</v>
      </c>
      <c r="K334" s="66" t="s">
        <v>862</v>
      </c>
      <c r="L334" s="66"/>
      <c r="M334" s="66"/>
      <c r="N334" s="65"/>
      <c r="O334" s="98">
        <v>0</v>
      </c>
    </row>
    <row r="335" spans="2:15" x14ac:dyDescent="0.3">
      <c r="B335" s="67" t="str">
        <f>VLOOKUP(C335,PRP!$A$2:$B$241,2,0)</f>
        <v>PRP-000435</v>
      </c>
      <c r="C335" s="68" t="s">
        <v>3603</v>
      </c>
      <c r="D335" s="68" t="str">
        <f>VLOOKUP(C335,PRP!$A$2:$C$241,3,0)</f>
        <v xml:space="preserve">3314 TK </v>
      </c>
      <c r="E335" s="68" t="s">
        <v>70</v>
      </c>
      <c r="F335" s="67" t="s">
        <v>276</v>
      </c>
      <c r="G335" s="68">
        <v>1</v>
      </c>
      <c r="H335" s="68" t="s">
        <v>81</v>
      </c>
      <c r="I335" s="68" t="s">
        <v>112</v>
      </c>
      <c r="J335" s="67" t="s">
        <v>1146</v>
      </c>
      <c r="K335" s="68" t="s">
        <v>862</v>
      </c>
      <c r="L335" s="68"/>
      <c r="M335" s="68"/>
      <c r="N335" s="67"/>
      <c r="O335" s="98">
        <v>0</v>
      </c>
    </row>
    <row r="336" spans="2:15" x14ac:dyDescent="0.3">
      <c r="B336" s="65" t="str">
        <f>VLOOKUP(C336,PRP!$A$2:$B$241,2,0)</f>
        <v>PRP-000435</v>
      </c>
      <c r="C336" s="66" t="s">
        <v>3603</v>
      </c>
      <c r="D336" s="66" t="str">
        <f>VLOOKUP(C336,PRP!$A$2:$C$241,3,0)</f>
        <v xml:space="preserve">3314 TK </v>
      </c>
      <c r="E336" s="66" t="s">
        <v>70</v>
      </c>
      <c r="F336" s="65" t="s">
        <v>384</v>
      </c>
      <c r="G336" s="66">
        <v>2</v>
      </c>
      <c r="H336" s="66" t="s">
        <v>81</v>
      </c>
      <c r="I336" s="66" t="s">
        <v>287</v>
      </c>
      <c r="J336" s="65" t="s">
        <v>1067</v>
      </c>
      <c r="K336" s="66" t="s">
        <v>590</v>
      </c>
      <c r="L336" s="66"/>
      <c r="M336" s="66"/>
      <c r="N336" s="65"/>
      <c r="O336" s="98">
        <v>0</v>
      </c>
    </row>
    <row r="337" spans="2:15" x14ac:dyDescent="0.3">
      <c r="B337" s="67" t="str">
        <f>VLOOKUP(C337,PRP!$A$2:$B$241,2,0)</f>
        <v>PRP-000435</v>
      </c>
      <c r="C337" s="68" t="s">
        <v>3603</v>
      </c>
      <c r="D337" s="68" t="str">
        <f>VLOOKUP(C337,PRP!$A$2:$C$241,3,0)</f>
        <v xml:space="preserve">3314 TK </v>
      </c>
      <c r="E337" s="68" t="s">
        <v>70</v>
      </c>
      <c r="F337" s="67" t="s">
        <v>378</v>
      </c>
      <c r="G337" s="68">
        <v>1</v>
      </c>
      <c r="H337" s="68" t="s">
        <v>81</v>
      </c>
      <c r="I337" s="68" t="s">
        <v>305</v>
      </c>
      <c r="J337" s="67" t="s">
        <v>1147</v>
      </c>
      <c r="K337" s="68"/>
      <c r="L337" s="68"/>
      <c r="M337" s="68"/>
      <c r="N337" s="67"/>
      <c r="O337" s="98">
        <v>0</v>
      </c>
    </row>
    <row r="338" spans="2:15" x14ac:dyDescent="0.3">
      <c r="B338" s="65" t="str">
        <f>VLOOKUP(C338,PRP!$A$2:$B$241,2,0)</f>
        <v>PRP-000435</v>
      </c>
      <c r="C338" s="66" t="s">
        <v>3603</v>
      </c>
      <c r="D338" s="66" t="str">
        <f>VLOOKUP(C338,PRP!$A$2:$C$241,3,0)</f>
        <v xml:space="preserve">3314 TK </v>
      </c>
      <c r="E338" s="66" t="s">
        <v>70</v>
      </c>
      <c r="F338" s="65" t="s">
        <v>378</v>
      </c>
      <c r="G338" s="66">
        <v>1</v>
      </c>
      <c r="H338" s="66" t="s">
        <v>81</v>
      </c>
      <c r="I338" s="66" t="s">
        <v>305</v>
      </c>
      <c r="J338" s="65" t="s">
        <v>1147</v>
      </c>
      <c r="K338" s="66"/>
      <c r="L338" s="66"/>
      <c r="M338" s="66"/>
      <c r="N338" s="65"/>
      <c r="O338" s="98">
        <v>0</v>
      </c>
    </row>
    <row r="339" spans="2:15" x14ac:dyDescent="0.3">
      <c r="B339" s="67" t="str">
        <f>VLOOKUP(C339,PRP!$A$2:$B$241,2,0)</f>
        <v>PRP-000435</v>
      </c>
      <c r="C339" s="68" t="s">
        <v>3603</v>
      </c>
      <c r="D339" s="68" t="str">
        <f>VLOOKUP(C339,PRP!$A$2:$C$241,3,0)</f>
        <v xml:space="preserve">3314 TK </v>
      </c>
      <c r="E339" s="68" t="s">
        <v>70</v>
      </c>
      <c r="F339" s="67" t="s">
        <v>378</v>
      </c>
      <c r="G339" s="68">
        <v>1</v>
      </c>
      <c r="H339" s="68" t="s">
        <v>81</v>
      </c>
      <c r="I339" s="68" t="s">
        <v>305</v>
      </c>
      <c r="J339" s="67" t="s">
        <v>1148</v>
      </c>
      <c r="K339" s="68"/>
      <c r="L339" s="68"/>
      <c r="M339" s="68"/>
      <c r="N339" s="67"/>
      <c r="O339" s="98">
        <v>0</v>
      </c>
    </row>
    <row r="340" spans="2:15" x14ac:dyDescent="0.3">
      <c r="B340" s="65" t="str">
        <f>VLOOKUP(C340,PRP!$A$2:$B$241,2,0)</f>
        <v>PRP-000435</v>
      </c>
      <c r="C340" s="66" t="s">
        <v>3603</v>
      </c>
      <c r="D340" s="66" t="str">
        <f>VLOOKUP(C340,PRP!$A$2:$C$241,3,0)</f>
        <v xml:space="preserve">3314 TK </v>
      </c>
      <c r="E340" s="66" t="s">
        <v>70</v>
      </c>
      <c r="F340" s="65" t="s">
        <v>378</v>
      </c>
      <c r="G340" s="66">
        <v>1</v>
      </c>
      <c r="H340" s="66" t="s">
        <v>81</v>
      </c>
      <c r="I340" s="66" t="s">
        <v>305</v>
      </c>
      <c r="J340" s="65" t="s">
        <v>1149</v>
      </c>
      <c r="K340" s="66"/>
      <c r="L340" s="66"/>
      <c r="M340" s="66"/>
      <c r="N340" s="65"/>
      <c r="O340" s="98">
        <v>0</v>
      </c>
    </row>
    <row r="341" spans="2:15" x14ac:dyDescent="0.3">
      <c r="B341" s="67" t="str">
        <f>VLOOKUP(C341,PRP!$A$2:$B$241,2,0)</f>
        <v>PRP-000435</v>
      </c>
      <c r="C341" s="68" t="s">
        <v>3603</v>
      </c>
      <c r="D341" s="68" t="str">
        <f>VLOOKUP(C341,PRP!$A$2:$C$241,3,0)</f>
        <v xml:space="preserve">3314 TK </v>
      </c>
      <c r="E341" s="68" t="s">
        <v>70</v>
      </c>
      <c r="F341" s="67" t="s">
        <v>378</v>
      </c>
      <c r="G341" s="68">
        <v>1</v>
      </c>
      <c r="H341" s="68" t="s">
        <v>81</v>
      </c>
      <c r="I341" s="68" t="s">
        <v>305</v>
      </c>
      <c r="J341" s="67" t="s">
        <v>1150</v>
      </c>
      <c r="K341" s="68"/>
      <c r="L341" s="68"/>
      <c r="M341" s="68"/>
      <c r="N341" s="67"/>
      <c r="O341" s="98">
        <v>0</v>
      </c>
    </row>
    <row r="342" spans="2:15" x14ac:dyDescent="0.3">
      <c r="B342" s="65" t="str">
        <f>VLOOKUP(C342,PRP!$A$2:$B$241,2,0)</f>
        <v>PRP-000435</v>
      </c>
      <c r="C342" s="66" t="s">
        <v>3603</v>
      </c>
      <c r="D342" s="66" t="str">
        <f>VLOOKUP(C342,PRP!$A$2:$C$241,3,0)</f>
        <v xml:space="preserve">3314 TK </v>
      </c>
      <c r="E342" s="66" t="s">
        <v>70</v>
      </c>
      <c r="F342" s="65" t="s">
        <v>293</v>
      </c>
      <c r="G342" s="66">
        <v>1</v>
      </c>
      <c r="H342" s="66" t="s">
        <v>81</v>
      </c>
      <c r="I342" s="66" t="s">
        <v>1151</v>
      </c>
      <c r="J342" s="65" t="s">
        <v>1152</v>
      </c>
      <c r="K342" s="66"/>
      <c r="L342" s="66"/>
      <c r="M342" s="66"/>
      <c r="N342" s="65"/>
      <c r="O342" s="98">
        <v>0</v>
      </c>
    </row>
    <row r="343" spans="2:15" x14ac:dyDescent="0.3">
      <c r="B343" s="67" t="str">
        <f>VLOOKUP(C343,PRP!$A$2:$B$241,2,0)</f>
        <v>PRP-000435</v>
      </c>
      <c r="C343" s="68" t="s">
        <v>3603</v>
      </c>
      <c r="D343" s="68" t="str">
        <f>VLOOKUP(C343,PRP!$A$2:$C$241,3,0)</f>
        <v xml:space="preserve">3314 TK </v>
      </c>
      <c r="E343" s="68" t="s">
        <v>70</v>
      </c>
      <c r="F343" s="67" t="s">
        <v>1153</v>
      </c>
      <c r="G343" s="68">
        <v>1</v>
      </c>
      <c r="H343" s="68" t="s">
        <v>81</v>
      </c>
      <c r="I343" s="68" t="s">
        <v>424</v>
      </c>
      <c r="J343" s="67" t="s">
        <v>1154</v>
      </c>
      <c r="K343" s="68"/>
      <c r="L343" s="68"/>
      <c r="M343" s="68"/>
      <c r="N343" s="67"/>
      <c r="O343" s="98">
        <v>0</v>
      </c>
    </row>
    <row r="344" spans="2:15" x14ac:dyDescent="0.3">
      <c r="B344" s="65" t="str">
        <f>VLOOKUP(C344,PRP!$A$2:$B$241,2,0)</f>
        <v>PRP-000435</v>
      </c>
      <c r="C344" s="66" t="s">
        <v>3603</v>
      </c>
      <c r="D344" s="66" t="str">
        <f>VLOOKUP(C344,PRP!$A$2:$C$241,3,0)</f>
        <v xml:space="preserve">3314 TK </v>
      </c>
      <c r="E344" s="66" t="s">
        <v>70</v>
      </c>
      <c r="F344" s="65" t="s">
        <v>499</v>
      </c>
      <c r="G344" s="66">
        <v>3</v>
      </c>
      <c r="H344" s="66" t="s">
        <v>81</v>
      </c>
      <c r="I344" s="66" t="s">
        <v>424</v>
      </c>
      <c r="J344" s="65" t="s">
        <v>1155</v>
      </c>
      <c r="K344" s="66"/>
      <c r="L344" s="66"/>
      <c r="M344" s="66"/>
      <c r="N344" s="65"/>
      <c r="O344" s="98">
        <v>0</v>
      </c>
    </row>
    <row r="345" spans="2:15" x14ac:dyDescent="0.3">
      <c r="B345" s="67" t="str">
        <f>VLOOKUP(C345,PRP!$A$2:$B$241,2,0)</f>
        <v>PRP-000435</v>
      </c>
      <c r="C345" s="68" t="s">
        <v>3603</v>
      </c>
      <c r="D345" s="68" t="str">
        <f>VLOOKUP(C345,PRP!$A$2:$C$241,3,0)</f>
        <v xml:space="preserve">3314 TK </v>
      </c>
      <c r="E345" s="68" t="s">
        <v>70</v>
      </c>
      <c r="F345" s="67" t="s">
        <v>438</v>
      </c>
      <c r="G345" s="68">
        <v>1</v>
      </c>
      <c r="H345" s="68" t="s">
        <v>81</v>
      </c>
      <c r="I345" s="68" t="s">
        <v>1156</v>
      </c>
      <c r="J345" s="67" t="s">
        <v>1157</v>
      </c>
      <c r="K345" s="68" t="s">
        <v>1158</v>
      </c>
      <c r="L345" s="68"/>
      <c r="M345" s="68"/>
      <c r="N345" s="67"/>
      <c r="O345" s="98">
        <v>0</v>
      </c>
    </row>
    <row r="346" spans="2:15" x14ac:dyDescent="0.3">
      <c r="B346" s="65" t="str">
        <f>VLOOKUP(C346,PRP!$A$2:$B$241,2,0)</f>
        <v>PRP-000435</v>
      </c>
      <c r="C346" s="66" t="s">
        <v>3603</v>
      </c>
      <c r="D346" s="66" t="str">
        <f>VLOOKUP(C346,PRP!$A$2:$C$241,3,0)</f>
        <v xml:space="preserve">3314 TK </v>
      </c>
      <c r="E346" s="66" t="s">
        <v>70</v>
      </c>
      <c r="F346" s="65" t="s">
        <v>438</v>
      </c>
      <c r="G346" s="66">
        <v>2</v>
      </c>
      <c r="H346" s="66" t="s">
        <v>81</v>
      </c>
      <c r="I346" s="66" t="s">
        <v>1156</v>
      </c>
      <c r="J346" s="65" t="s">
        <v>1157</v>
      </c>
      <c r="K346" s="66" t="s">
        <v>1158</v>
      </c>
      <c r="L346" s="66"/>
      <c r="M346" s="66"/>
      <c r="N346" s="65"/>
      <c r="O346" s="98">
        <v>0</v>
      </c>
    </row>
    <row r="347" spans="2:15" x14ac:dyDescent="0.3">
      <c r="B347" s="67" t="str">
        <f>VLOOKUP(C347,PRP!$A$2:$B$241,2,0)</f>
        <v>PRP-000435</v>
      </c>
      <c r="C347" s="68" t="s">
        <v>3603</v>
      </c>
      <c r="D347" s="68" t="str">
        <f>VLOOKUP(C347,PRP!$A$2:$C$241,3,0)</f>
        <v xml:space="preserve">3314 TK </v>
      </c>
      <c r="E347" s="68" t="s">
        <v>70</v>
      </c>
      <c r="F347" s="67" t="s">
        <v>438</v>
      </c>
      <c r="G347" s="68">
        <v>7</v>
      </c>
      <c r="H347" s="68" t="s">
        <v>81</v>
      </c>
      <c r="I347" s="68" t="s">
        <v>1159</v>
      </c>
      <c r="J347" s="67" t="s">
        <v>1160</v>
      </c>
      <c r="K347" s="68" t="s">
        <v>1161</v>
      </c>
      <c r="L347" s="68"/>
      <c r="M347" s="68"/>
      <c r="N347" s="67"/>
      <c r="O347" s="98">
        <v>0</v>
      </c>
    </row>
    <row r="348" spans="2:15" x14ac:dyDescent="0.3">
      <c r="B348" s="65" t="str">
        <f>VLOOKUP(C348,PRP!$A$2:$B$241,2,0)</f>
        <v>PRP-000435</v>
      </c>
      <c r="C348" s="66" t="s">
        <v>3603</v>
      </c>
      <c r="D348" s="66" t="str">
        <f>VLOOKUP(C348,PRP!$A$2:$C$241,3,0)</f>
        <v xml:space="preserve">3314 TK </v>
      </c>
      <c r="E348" s="66" t="s">
        <v>70</v>
      </c>
      <c r="F348" s="65" t="s">
        <v>125</v>
      </c>
      <c r="G348" s="66">
        <v>1</v>
      </c>
      <c r="H348" s="66" t="s">
        <v>81</v>
      </c>
      <c r="I348" s="66" t="s">
        <v>530</v>
      </c>
      <c r="J348" s="65" t="s">
        <v>1162</v>
      </c>
      <c r="K348" s="66" t="s">
        <v>1163</v>
      </c>
      <c r="L348" s="66"/>
      <c r="M348" s="66"/>
      <c r="N348" s="65"/>
      <c r="O348" s="98">
        <v>0</v>
      </c>
    </row>
    <row r="349" spans="2:15" x14ac:dyDescent="0.3">
      <c r="B349" s="67" t="str">
        <f>VLOOKUP(C349,PRP!$A$2:$B$241,2,0)</f>
        <v>PRP-000435</v>
      </c>
      <c r="C349" s="68" t="s">
        <v>3603</v>
      </c>
      <c r="D349" s="68" t="str">
        <f>VLOOKUP(C349,PRP!$A$2:$C$241,3,0)</f>
        <v xml:space="preserve">3314 TK </v>
      </c>
      <c r="E349" s="68" t="s">
        <v>70</v>
      </c>
      <c r="F349" s="67" t="s">
        <v>125</v>
      </c>
      <c r="G349" s="68">
        <v>1</v>
      </c>
      <c r="H349" s="68" t="s">
        <v>81</v>
      </c>
      <c r="I349" s="68"/>
      <c r="J349" s="67"/>
      <c r="K349" s="68"/>
      <c r="L349" s="68"/>
      <c r="M349" s="68"/>
      <c r="N349" s="67"/>
      <c r="O349" s="98">
        <v>0</v>
      </c>
    </row>
    <row r="350" spans="2:15" x14ac:dyDescent="0.3">
      <c r="B350" s="65" t="str">
        <f>VLOOKUP(C350,PRP!$A$2:$B$241,2,0)</f>
        <v>PRP-000435</v>
      </c>
      <c r="C350" s="66" t="s">
        <v>3603</v>
      </c>
      <c r="D350" s="66" t="str">
        <f>VLOOKUP(C350,PRP!$A$2:$C$241,3,0)</f>
        <v xml:space="preserve">3314 TK </v>
      </c>
      <c r="E350" s="66" t="s">
        <v>70</v>
      </c>
      <c r="F350" s="65" t="s">
        <v>1111</v>
      </c>
      <c r="G350" s="66">
        <v>1</v>
      </c>
      <c r="H350" s="66" t="s">
        <v>81</v>
      </c>
      <c r="I350" s="66" t="s">
        <v>1041</v>
      </c>
      <c r="J350" s="65" t="s">
        <v>1164</v>
      </c>
      <c r="K350" s="66" t="s">
        <v>1165</v>
      </c>
      <c r="L350" s="66"/>
      <c r="M350" s="66"/>
      <c r="N350" s="65"/>
      <c r="O350" s="98">
        <v>0</v>
      </c>
    </row>
    <row r="351" spans="2:15" x14ac:dyDescent="0.3">
      <c r="B351" s="67" t="str">
        <f>VLOOKUP(C351,PRP!$A$2:$B$241,2,0)</f>
        <v>PRP-000435</v>
      </c>
      <c r="C351" s="68" t="s">
        <v>3603</v>
      </c>
      <c r="D351" s="68" t="str">
        <f>VLOOKUP(C351,PRP!$A$2:$C$241,3,0)</f>
        <v xml:space="preserve">3314 TK </v>
      </c>
      <c r="E351" s="68" t="s">
        <v>70</v>
      </c>
      <c r="F351" s="67" t="s">
        <v>1111</v>
      </c>
      <c r="G351" s="68">
        <v>1</v>
      </c>
      <c r="H351" s="68" t="s">
        <v>81</v>
      </c>
      <c r="I351" s="68" t="s">
        <v>1041</v>
      </c>
      <c r="J351" s="67" t="s">
        <v>1164</v>
      </c>
      <c r="K351" s="68" t="s">
        <v>1166</v>
      </c>
      <c r="L351" s="68"/>
      <c r="M351" s="68"/>
      <c r="N351" s="67"/>
      <c r="O351" s="98">
        <v>0</v>
      </c>
    </row>
    <row r="352" spans="2:15" x14ac:dyDescent="0.3">
      <c r="B352" s="65" t="str">
        <f>VLOOKUP(C352,PRP!$A$2:$B$241,2,0)</f>
        <v>PRP-000435</v>
      </c>
      <c r="C352" s="66" t="s">
        <v>3603</v>
      </c>
      <c r="D352" s="66" t="str">
        <f>VLOOKUP(C352,PRP!$A$2:$C$241,3,0)</f>
        <v xml:space="preserve">3314 TK </v>
      </c>
      <c r="E352" s="66" t="s">
        <v>70</v>
      </c>
      <c r="F352" s="65" t="s">
        <v>1111</v>
      </c>
      <c r="G352" s="66">
        <v>1</v>
      </c>
      <c r="H352" s="66" t="s">
        <v>81</v>
      </c>
      <c r="I352" s="66" t="s">
        <v>1041</v>
      </c>
      <c r="J352" s="65" t="s">
        <v>1167</v>
      </c>
      <c r="K352" s="66" t="s">
        <v>1168</v>
      </c>
      <c r="L352" s="66"/>
      <c r="M352" s="66"/>
      <c r="N352" s="65"/>
      <c r="O352" s="98">
        <v>0</v>
      </c>
    </row>
    <row r="353" spans="2:16" x14ac:dyDescent="0.3">
      <c r="B353" s="67" t="str">
        <f>VLOOKUP(C353,PRP!$A$2:$B$241,2,0)</f>
        <v>PRP-000435</v>
      </c>
      <c r="C353" s="68" t="s">
        <v>3603</v>
      </c>
      <c r="D353" s="68" t="str">
        <f>VLOOKUP(C353,PRP!$A$2:$C$241,3,0)</f>
        <v xml:space="preserve">3314 TK </v>
      </c>
      <c r="E353" s="68" t="s">
        <v>70</v>
      </c>
      <c r="F353" s="67" t="s">
        <v>1169</v>
      </c>
      <c r="G353" s="68">
        <v>30</v>
      </c>
      <c r="H353" s="68" t="s">
        <v>81</v>
      </c>
      <c r="I353" s="68" t="s">
        <v>1170</v>
      </c>
      <c r="J353" s="67" t="s">
        <v>1171</v>
      </c>
      <c r="K353" s="68" t="s">
        <v>1172</v>
      </c>
      <c r="L353" s="68"/>
      <c r="M353" s="68">
        <v>2020</v>
      </c>
      <c r="N353" s="67"/>
      <c r="O353" s="98">
        <v>0</v>
      </c>
    </row>
    <row r="354" spans="2:16" x14ac:dyDescent="0.3">
      <c r="B354" s="65" t="str">
        <f>VLOOKUP(C354,PRP!$A$2:$B$241,2,0)</f>
        <v>PRP-000435</v>
      </c>
      <c r="C354" s="66" t="s">
        <v>3603</v>
      </c>
      <c r="D354" s="66" t="str">
        <f>VLOOKUP(C354,PRP!$A$2:$C$241,3,0)</f>
        <v xml:space="preserve">3314 TK </v>
      </c>
      <c r="E354" s="66" t="s">
        <v>70</v>
      </c>
      <c r="F354" s="65" t="s">
        <v>1173</v>
      </c>
      <c r="G354" s="66">
        <v>30</v>
      </c>
      <c r="H354" s="66" t="s">
        <v>81</v>
      </c>
      <c r="I354" s="66" t="s">
        <v>103</v>
      </c>
      <c r="J354" s="65" t="s">
        <v>1174</v>
      </c>
      <c r="K354" s="66" t="s">
        <v>1175</v>
      </c>
      <c r="L354" s="66" t="s">
        <v>1030</v>
      </c>
      <c r="M354" s="66">
        <v>2020</v>
      </c>
      <c r="N354" s="65"/>
      <c r="O354" s="98">
        <v>0</v>
      </c>
    </row>
    <row r="355" spans="2:16" x14ac:dyDescent="0.3">
      <c r="B355" s="67" t="str">
        <f>VLOOKUP(C355,PRP!$A$2:$B$241,2,0)</f>
        <v>PRP-000435</v>
      </c>
      <c r="C355" s="68" t="s">
        <v>3603</v>
      </c>
      <c r="D355" s="68" t="str">
        <f>VLOOKUP(C355,PRP!$A$2:$C$241,3,0)</f>
        <v xml:space="preserve">3314 TK </v>
      </c>
      <c r="E355" s="68" t="s">
        <v>70</v>
      </c>
      <c r="F355" s="67" t="s">
        <v>136</v>
      </c>
      <c r="G355" s="68">
        <v>1</v>
      </c>
      <c r="H355" s="68" t="s">
        <v>81</v>
      </c>
      <c r="I355" s="68" t="s">
        <v>298</v>
      </c>
      <c r="J355" s="67" t="s">
        <v>1097</v>
      </c>
      <c r="K355" s="68" t="s">
        <v>1098</v>
      </c>
      <c r="L355" s="68" t="s">
        <v>139</v>
      </c>
      <c r="M355" s="68"/>
      <c r="N355" s="67"/>
      <c r="O355" s="98">
        <v>0</v>
      </c>
    </row>
    <row r="356" spans="2:16" x14ac:dyDescent="0.3">
      <c r="B356" s="65" t="str">
        <f>VLOOKUP(C356,PRP!$A$2:$B$241,2,0)</f>
        <v>PRP-000435</v>
      </c>
      <c r="C356" s="66" t="s">
        <v>3603</v>
      </c>
      <c r="D356" s="66" t="str">
        <f>VLOOKUP(C356,PRP!$A$2:$C$241,3,0)</f>
        <v xml:space="preserve">3314 TK </v>
      </c>
      <c r="E356" s="66" t="s">
        <v>70</v>
      </c>
      <c r="F356" s="65" t="s">
        <v>118</v>
      </c>
      <c r="G356" s="66">
        <v>2</v>
      </c>
      <c r="H356" s="66" t="s">
        <v>81</v>
      </c>
      <c r="I356" s="66" t="s">
        <v>88</v>
      </c>
      <c r="J356" s="65"/>
      <c r="K356" s="66"/>
      <c r="L356" s="66"/>
      <c r="M356" s="66"/>
      <c r="N356" s="65"/>
      <c r="O356" s="98">
        <v>0</v>
      </c>
    </row>
    <row r="357" spans="2:16" x14ac:dyDescent="0.3">
      <c r="B357" s="67" t="str">
        <f>VLOOKUP(C357,PRP!$A$2:$B$241,2,0)</f>
        <v>PRP-000435</v>
      </c>
      <c r="C357" s="68" t="s">
        <v>3603</v>
      </c>
      <c r="D357" s="68" t="str">
        <f>VLOOKUP(C357,PRP!$A$2:$C$241,3,0)</f>
        <v xml:space="preserve">3314 TK </v>
      </c>
      <c r="E357" s="68" t="s">
        <v>70</v>
      </c>
      <c r="F357" s="67" t="s">
        <v>486</v>
      </c>
      <c r="G357" s="68">
        <v>1</v>
      </c>
      <c r="H357" s="68" t="s">
        <v>81</v>
      </c>
      <c r="I357" s="68" t="s">
        <v>379</v>
      </c>
      <c r="J357" s="67" t="s">
        <v>1099</v>
      </c>
      <c r="K357" s="68"/>
      <c r="L357" s="68"/>
      <c r="M357" s="68"/>
      <c r="N357" s="67"/>
      <c r="O357" s="98">
        <v>0</v>
      </c>
    </row>
    <row r="358" spans="2:16" x14ac:dyDescent="0.3">
      <c r="B358" s="65" t="str">
        <f>VLOOKUP(C358,PRP!$A$2:$B$241,2,0)</f>
        <v>PRP-000435</v>
      </c>
      <c r="C358" s="66" t="s">
        <v>3603</v>
      </c>
      <c r="D358" s="66" t="str">
        <f>VLOOKUP(C358,PRP!$A$2:$C$241,3,0)</f>
        <v xml:space="preserve">3314 TK </v>
      </c>
      <c r="E358" s="66" t="s">
        <v>70</v>
      </c>
      <c r="F358" s="65" t="s">
        <v>120</v>
      </c>
      <c r="G358" s="66">
        <v>1</v>
      </c>
      <c r="H358" s="66" t="s">
        <v>81</v>
      </c>
      <c r="I358" s="66" t="s">
        <v>99</v>
      </c>
      <c r="J358" s="65" t="s">
        <v>522</v>
      </c>
      <c r="K358" s="66" t="s">
        <v>494</v>
      </c>
      <c r="L358" s="66"/>
      <c r="M358" s="66"/>
      <c r="N358" s="65"/>
      <c r="O358" s="98">
        <v>0</v>
      </c>
    </row>
    <row r="359" spans="2:16" x14ac:dyDescent="0.3">
      <c r="B359" s="67" t="str">
        <f>VLOOKUP(C359,PRP!$A$2:$B$241,2,0)</f>
        <v>PRP-000435</v>
      </c>
      <c r="C359" s="68" t="s">
        <v>3603</v>
      </c>
      <c r="D359" s="68" t="str">
        <f>VLOOKUP(C359,PRP!$A$2:$C$241,3,0)</f>
        <v xml:space="preserve">3314 TK </v>
      </c>
      <c r="E359" s="68" t="s">
        <v>70</v>
      </c>
      <c r="F359" s="67" t="s">
        <v>1100</v>
      </c>
      <c r="G359" s="68">
        <v>2</v>
      </c>
      <c r="H359" s="68" t="s">
        <v>81</v>
      </c>
      <c r="I359" s="68" t="s">
        <v>656</v>
      </c>
      <c r="J359" s="67" t="s">
        <v>1101</v>
      </c>
      <c r="K359" s="68"/>
      <c r="L359" s="68"/>
      <c r="M359" s="68"/>
      <c r="N359" s="67"/>
      <c r="O359" s="98">
        <v>0</v>
      </c>
    </row>
    <row r="360" spans="2:16" x14ac:dyDescent="0.3">
      <c r="B360" s="65" t="str">
        <f>VLOOKUP(C360,PRP!$A$2:$B$241,2,0)</f>
        <v>PRP-000435</v>
      </c>
      <c r="C360" s="66" t="s">
        <v>3603</v>
      </c>
      <c r="D360" s="66" t="str">
        <f>VLOOKUP(C360,PRP!$A$2:$C$241,3,0)</f>
        <v xml:space="preserve">3314 TK </v>
      </c>
      <c r="E360" s="66" t="s">
        <v>70</v>
      </c>
      <c r="F360" s="65" t="s">
        <v>276</v>
      </c>
      <c r="G360" s="66">
        <v>1</v>
      </c>
      <c r="H360" s="66" t="s">
        <v>81</v>
      </c>
      <c r="I360" s="66" t="s">
        <v>287</v>
      </c>
      <c r="J360" s="65" t="s">
        <v>1102</v>
      </c>
      <c r="K360" s="66" t="s">
        <v>852</v>
      </c>
      <c r="L360" s="66"/>
      <c r="M360" s="66"/>
      <c r="N360" s="65"/>
      <c r="O360" s="98">
        <v>0</v>
      </c>
    </row>
    <row r="361" spans="2:16" x14ac:dyDescent="0.3">
      <c r="B361" s="67" t="str">
        <f>VLOOKUP(C361,PRP!$A$2:$B$241,2,0)</f>
        <v>PRP-000435</v>
      </c>
      <c r="C361" s="68" t="s">
        <v>3603</v>
      </c>
      <c r="D361" s="68" t="str">
        <f>VLOOKUP(C361,PRP!$A$2:$C$241,3,0)</f>
        <v xml:space="preserve">3314 TK </v>
      </c>
      <c r="E361" s="68" t="s">
        <v>70</v>
      </c>
      <c r="F361" s="67" t="s">
        <v>378</v>
      </c>
      <c r="G361" s="68">
        <v>2</v>
      </c>
      <c r="H361" s="68" t="s">
        <v>81</v>
      </c>
      <c r="I361" s="68" t="s">
        <v>305</v>
      </c>
      <c r="J361" s="67" t="s">
        <v>1103</v>
      </c>
      <c r="K361" s="68"/>
      <c r="L361" s="68"/>
      <c r="M361" s="68"/>
      <c r="N361" s="67"/>
      <c r="O361" s="98">
        <v>0</v>
      </c>
    </row>
    <row r="362" spans="2:16" x14ac:dyDescent="0.3">
      <c r="B362" s="65" t="str">
        <f>VLOOKUP(C362,PRP!$A$2:$B$241,2,0)</f>
        <v>PRP-000435</v>
      </c>
      <c r="C362" s="66" t="s">
        <v>3603</v>
      </c>
      <c r="D362" s="66" t="str">
        <f>VLOOKUP(C362,PRP!$A$2:$C$241,3,0)</f>
        <v xml:space="preserve">3314 TK </v>
      </c>
      <c r="E362" s="66" t="s">
        <v>70</v>
      </c>
      <c r="F362" s="65" t="s">
        <v>440</v>
      </c>
      <c r="G362" s="66">
        <v>2</v>
      </c>
      <c r="H362" s="66" t="s">
        <v>81</v>
      </c>
      <c r="I362" s="66" t="s">
        <v>1104</v>
      </c>
      <c r="J362" s="65" t="s">
        <v>1105</v>
      </c>
      <c r="K362" s="66"/>
      <c r="L362" s="66"/>
      <c r="M362" s="66"/>
      <c r="N362" s="65"/>
      <c r="O362" s="98">
        <v>0</v>
      </c>
    </row>
    <row r="363" spans="2:16" x14ac:dyDescent="0.3">
      <c r="B363" s="67" t="str">
        <f>VLOOKUP(C363,PRP!$A$2:$B$241,2,0)</f>
        <v>PRP-000435</v>
      </c>
      <c r="C363" s="68" t="s">
        <v>3603</v>
      </c>
      <c r="D363" s="68" t="str">
        <f>VLOOKUP(C363,PRP!$A$2:$C$241,3,0)</f>
        <v xml:space="preserve">3314 TK </v>
      </c>
      <c r="E363" s="68" t="s">
        <v>70</v>
      </c>
      <c r="F363" s="67" t="s">
        <v>125</v>
      </c>
      <c r="G363" s="68">
        <v>2</v>
      </c>
      <c r="H363" s="68" t="s">
        <v>81</v>
      </c>
      <c r="I363" s="68" t="s">
        <v>1106</v>
      </c>
      <c r="J363" s="67" t="s">
        <v>1107</v>
      </c>
      <c r="K363" s="68" t="s">
        <v>1108</v>
      </c>
      <c r="L363" s="68"/>
      <c r="M363" s="68"/>
      <c r="N363" s="67"/>
      <c r="O363" s="98">
        <v>0</v>
      </c>
    </row>
    <row r="364" spans="2:16" x14ac:dyDescent="0.3">
      <c r="B364" s="65" t="str">
        <f>VLOOKUP(C364,PRP!$A$2:$B$241,2,0)</f>
        <v>PRP-000435</v>
      </c>
      <c r="C364" s="66" t="s">
        <v>3603</v>
      </c>
      <c r="D364" s="66" t="str">
        <f>VLOOKUP(C364,PRP!$A$2:$C$241,3,0)</f>
        <v xml:space="preserve">3314 TK </v>
      </c>
      <c r="E364" s="66" t="s">
        <v>70</v>
      </c>
      <c r="F364" s="65" t="s">
        <v>1109</v>
      </c>
      <c r="G364" s="66">
        <v>1</v>
      </c>
      <c r="H364" s="66" t="s">
        <v>81</v>
      </c>
      <c r="I364" s="66" t="s">
        <v>145</v>
      </c>
      <c r="J364" s="65" t="s">
        <v>1110</v>
      </c>
      <c r="K364" s="66" t="s">
        <v>291</v>
      </c>
      <c r="L364" s="66"/>
      <c r="M364" s="66"/>
      <c r="N364" s="65"/>
      <c r="O364" s="98">
        <v>0</v>
      </c>
    </row>
    <row r="365" spans="2:16" x14ac:dyDescent="0.3">
      <c r="B365" s="67" t="str">
        <f>VLOOKUP(C365,PRP!$A$2:$B$241,2,0)</f>
        <v>PRP-000435</v>
      </c>
      <c r="C365" s="68" t="s">
        <v>3603</v>
      </c>
      <c r="D365" s="68" t="str">
        <f>VLOOKUP(C365,PRP!$A$2:$C$241,3,0)</f>
        <v xml:space="preserve">3314 TK </v>
      </c>
      <c r="E365" s="68" t="s">
        <v>70</v>
      </c>
      <c r="F365" s="67" t="s">
        <v>1111</v>
      </c>
      <c r="G365" s="68">
        <v>2</v>
      </c>
      <c r="H365" s="68" t="s">
        <v>81</v>
      </c>
      <c r="I365" s="68" t="s">
        <v>1041</v>
      </c>
      <c r="J365" s="67" t="s">
        <v>1112</v>
      </c>
      <c r="K365" s="68" t="s">
        <v>1113</v>
      </c>
      <c r="L365" s="68"/>
      <c r="M365" s="68"/>
      <c r="N365" s="67"/>
      <c r="O365" s="98">
        <v>0</v>
      </c>
    </row>
    <row r="366" spans="2:16" x14ac:dyDescent="0.3">
      <c r="B366" s="65" t="str">
        <f>VLOOKUP(C366,PRP!$A$2:$B$241,2,0)</f>
        <v>PRP-000435</v>
      </c>
      <c r="C366" s="66" t="s">
        <v>3603</v>
      </c>
      <c r="D366" s="66" t="str">
        <f>VLOOKUP(C366,PRP!$A$2:$C$241,3,0)</f>
        <v xml:space="preserve">3314 TK </v>
      </c>
      <c r="E366" s="66" t="s">
        <v>70</v>
      </c>
      <c r="F366" s="65" t="s">
        <v>310</v>
      </c>
      <c r="G366" s="66">
        <v>1</v>
      </c>
      <c r="H366" s="66" t="s">
        <v>81</v>
      </c>
      <c r="I366" s="66" t="s">
        <v>476</v>
      </c>
      <c r="J366" s="65" t="s">
        <v>1114</v>
      </c>
      <c r="K366" s="66"/>
      <c r="L366" s="66"/>
      <c r="M366" s="66"/>
      <c r="N366" s="65"/>
      <c r="O366" s="98">
        <v>0</v>
      </c>
    </row>
    <row r="367" spans="2:16" x14ac:dyDescent="0.3">
      <c r="B367" s="73"/>
      <c r="C367" s="73" t="s">
        <v>3603</v>
      </c>
      <c r="D367" s="73"/>
      <c r="E367" s="73"/>
      <c r="F367" s="74"/>
      <c r="G367" s="75"/>
      <c r="H367" s="74"/>
      <c r="I367" s="74"/>
      <c r="J367" s="74"/>
      <c r="K367" s="74"/>
      <c r="L367" s="74"/>
      <c r="M367" s="74"/>
      <c r="N367" s="74"/>
      <c r="O367" s="99" t="s">
        <v>1999</v>
      </c>
      <c r="P367" s="76">
        <f>SUM(O310:O366)</f>
        <v>0</v>
      </c>
    </row>
    <row r="368" spans="2:16" x14ac:dyDescent="0.3">
      <c r="B368" s="65" t="str">
        <f>VLOOKUP(C368,PRP!$A$2:$B$241,2,0)</f>
        <v>PRP-000087</v>
      </c>
      <c r="C368" s="66" t="s">
        <v>20</v>
      </c>
      <c r="D368" s="66" t="str">
        <f>VLOOKUP(C368,PRP!$A$2:$C$241,3,0)</f>
        <v xml:space="preserve">3316 LJ </v>
      </c>
      <c r="E368" s="66" t="s">
        <v>70</v>
      </c>
      <c r="F368" s="65" t="s">
        <v>4111</v>
      </c>
      <c r="G368" s="66">
        <v>1</v>
      </c>
      <c r="H368" s="66" t="s">
        <v>81</v>
      </c>
      <c r="I368" s="66" t="s">
        <v>145</v>
      </c>
      <c r="J368" s="65" t="s">
        <v>368</v>
      </c>
      <c r="K368" s="66" t="s">
        <v>369</v>
      </c>
      <c r="L368" s="66" t="s">
        <v>147</v>
      </c>
      <c r="M368" s="66"/>
      <c r="N368" s="65"/>
      <c r="O368" s="98">
        <v>0</v>
      </c>
    </row>
    <row r="369" spans="2:15" x14ac:dyDescent="0.3">
      <c r="B369" s="67" t="str">
        <f>VLOOKUP(C369,PRP!$A$2:$B$241,2,0)</f>
        <v>PRP-000087</v>
      </c>
      <c r="C369" s="68" t="s">
        <v>20</v>
      </c>
      <c r="D369" s="68" t="str">
        <f>VLOOKUP(C369,PRP!$A$2:$C$241,3,0)</f>
        <v xml:space="preserve">3316 LJ </v>
      </c>
      <c r="E369" s="68" t="s">
        <v>70</v>
      </c>
      <c r="F369" s="67" t="s">
        <v>4111</v>
      </c>
      <c r="G369" s="68">
        <v>1</v>
      </c>
      <c r="H369" s="68" t="s">
        <v>81</v>
      </c>
      <c r="I369" s="68" t="s">
        <v>145</v>
      </c>
      <c r="J369" s="67" t="s">
        <v>368</v>
      </c>
      <c r="K369" s="68" t="s">
        <v>369</v>
      </c>
      <c r="L369" s="68" t="s">
        <v>147</v>
      </c>
      <c r="M369" s="68"/>
      <c r="N369" s="67"/>
      <c r="O369" s="98">
        <v>0</v>
      </c>
    </row>
    <row r="370" spans="2:15" x14ac:dyDescent="0.3">
      <c r="B370" s="65" t="str">
        <f>VLOOKUP(C370,PRP!$A$2:$B$241,2,0)</f>
        <v>PRP-000087</v>
      </c>
      <c r="C370" s="66" t="s">
        <v>20</v>
      </c>
      <c r="D370" s="66" t="str">
        <f>VLOOKUP(C370,PRP!$A$2:$C$241,3,0)</f>
        <v xml:space="preserve">3316 LJ </v>
      </c>
      <c r="E370" s="66" t="s">
        <v>70</v>
      </c>
      <c r="F370" s="65" t="s">
        <v>370</v>
      </c>
      <c r="G370" s="66">
        <v>1</v>
      </c>
      <c r="H370" s="66" t="s">
        <v>81</v>
      </c>
      <c r="I370" s="66" t="s">
        <v>365</v>
      </c>
      <c r="J370" s="65" t="s">
        <v>371</v>
      </c>
      <c r="K370" s="66" t="s">
        <v>372</v>
      </c>
      <c r="L370" s="66"/>
      <c r="M370" s="66"/>
      <c r="N370" s="65"/>
      <c r="O370" s="98">
        <v>0</v>
      </c>
    </row>
    <row r="371" spans="2:15" x14ac:dyDescent="0.3">
      <c r="B371" s="67" t="str">
        <f>VLOOKUP(C371,PRP!$A$2:$B$241,2,0)</f>
        <v>PRP-000087</v>
      </c>
      <c r="C371" s="68" t="s">
        <v>20</v>
      </c>
      <c r="D371" s="68" t="str">
        <f>VLOOKUP(C371,PRP!$A$2:$C$241,3,0)</f>
        <v xml:space="preserve">3316 LJ </v>
      </c>
      <c r="E371" s="68" t="s">
        <v>70</v>
      </c>
      <c r="F371" s="67" t="s">
        <v>87</v>
      </c>
      <c r="G371" s="68">
        <v>1</v>
      </c>
      <c r="H371" s="68" t="s">
        <v>81</v>
      </c>
      <c r="I371" s="68" t="s">
        <v>88</v>
      </c>
      <c r="J371" s="67" t="s">
        <v>373</v>
      </c>
      <c r="K371" s="68" t="s">
        <v>374</v>
      </c>
      <c r="L371" s="68"/>
      <c r="M371" s="68"/>
      <c r="N371" s="67"/>
      <c r="O371" s="98">
        <v>0</v>
      </c>
    </row>
    <row r="372" spans="2:15" x14ac:dyDescent="0.3">
      <c r="B372" s="65" t="str">
        <f>VLOOKUP(C372,PRP!$A$2:$B$241,2,0)</f>
        <v>PRP-000087</v>
      </c>
      <c r="C372" s="66" t="s">
        <v>20</v>
      </c>
      <c r="D372" s="66" t="str">
        <f>VLOOKUP(C372,PRP!$A$2:$C$241,3,0)</f>
        <v xml:space="preserve">3316 LJ </v>
      </c>
      <c r="E372" s="66" t="s">
        <v>70</v>
      </c>
      <c r="F372" s="65" t="s">
        <v>375</v>
      </c>
      <c r="G372" s="66">
        <v>1</v>
      </c>
      <c r="H372" s="66" t="s">
        <v>81</v>
      </c>
      <c r="I372" s="66" t="s">
        <v>99</v>
      </c>
      <c r="J372" s="65" t="s">
        <v>376</v>
      </c>
      <c r="K372" s="66" t="s">
        <v>309</v>
      </c>
      <c r="L372" s="66"/>
      <c r="M372" s="66"/>
      <c r="N372" s="65"/>
      <c r="O372" s="98">
        <v>0</v>
      </c>
    </row>
    <row r="373" spans="2:15" x14ac:dyDescent="0.3">
      <c r="B373" s="67" t="str">
        <f>VLOOKUP(C373,PRP!$A$2:$B$241,2,0)</f>
        <v>PRP-000087</v>
      </c>
      <c r="C373" s="68" t="s">
        <v>20</v>
      </c>
      <c r="D373" s="68" t="str">
        <f>VLOOKUP(C373,PRP!$A$2:$C$241,3,0)</f>
        <v xml:space="preserve">3316 LJ </v>
      </c>
      <c r="E373" s="68" t="s">
        <v>70</v>
      </c>
      <c r="F373" s="67" t="s">
        <v>377</v>
      </c>
      <c r="G373" s="68">
        <v>1</v>
      </c>
      <c r="H373" s="68" t="s">
        <v>81</v>
      </c>
      <c r="I373" s="68" t="s">
        <v>289</v>
      </c>
      <c r="J373" s="67"/>
      <c r="K373" s="68"/>
      <c r="L373" s="68"/>
      <c r="M373" s="68"/>
      <c r="N373" s="67"/>
      <c r="O373" s="98">
        <v>0</v>
      </c>
    </row>
    <row r="374" spans="2:15" x14ac:dyDescent="0.3">
      <c r="B374" s="65" t="str">
        <f>VLOOKUP(C374,PRP!$A$2:$B$241,2,0)</f>
        <v>PRP-000087</v>
      </c>
      <c r="C374" s="66" t="s">
        <v>20</v>
      </c>
      <c r="D374" s="66" t="str">
        <f>VLOOKUP(C374,PRP!$A$2:$C$241,3,0)</f>
        <v xml:space="preserve">3316 LJ </v>
      </c>
      <c r="E374" s="66" t="s">
        <v>70</v>
      </c>
      <c r="F374" s="65" t="s">
        <v>378</v>
      </c>
      <c r="G374" s="66">
        <v>1</v>
      </c>
      <c r="H374" s="66" t="s">
        <v>81</v>
      </c>
      <c r="I374" s="66" t="s">
        <v>379</v>
      </c>
      <c r="J374" s="65" t="s">
        <v>380</v>
      </c>
      <c r="K374" s="66"/>
      <c r="L374" s="66"/>
      <c r="M374" s="66"/>
      <c r="N374" s="65"/>
      <c r="O374" s="98">
        <v>0</v>
      </c>
    </row>
    <row r="375" spans="2:15" x14ac:dyDescent="0.3">
      <c r="B375" s="67" t="str">
        <f>VLOOKUP(C375,PRP!$A$2:$B$241,2,0)</f>
        <v>PRP-000087</v>
      </c>
      <c r="C375" s="68" t="s">
        <v>20</v>
      </c>
      <c r="D375" s="68" t="str">
        <f>VLOOKUP(C375,PRP!$A$2:$C$241,3,0)</f>
        <v xml:space="preserve">3316 LJ </v>
      </c>
      <c r="E375" s="68" t="s">
        <v>70</v>
      </c>
      <c r="F375" s="67" t="s">
        <v>378</v>
      </c>
      <c r="G375" s="68">
        <v>1</v>
      </c>
      <c r="H375" s="68" t="s">
        <v>81</v>
      </c>
      <c r="I375" s="68" t="s">
        <v>379</v>
      </c>
      <c r="J375" s="67" t="s">
        <v>381</v>
      </c>
      <c r="K375" s="68"/>
      <c r="L375" s="68"/>
      <c r="M375" s="68"/>
      <c r="N375" s="67"/>
      <c r="O375" s="98">
        <v>0</v>
      </c>
    </row>
    <row r="376" spans="2:15" x14ac:dyDescent="0.3">
      <c r="B376" s="65" t="str">
        <f>VLOOKUP(C376,PRP!$A$2:$B$241,2,0)</f>
        <v>PRP-000087</v>
      </c>
      <c r="C376" s="66" t="s">
        <v>20</v>
      </c>
      <c r="D376" s="66" t="str">
        <f>VLOOKUP(C376,PRP!$A$2:$C$241,3,0)</f>
        <v xml:space="preserve">3316 LJ </v>
      </c>
      <c r="E376" s="66" t="s">
        <v>70</v>
      </c>
      <c r="F376" s="65" t="s">
        <v>378</v>
      </c>
      <c r="G376" s="66">
        <v>1</v>
      </c>
      <c r="H376" s="66" t="s">
        <v>81</v>
      </c>
      <c r="I376" s="66" t="s">
        <v>305</v>
      </c>
      <c r="J376" s="65" t="s">
        <v>382</v>
      </c>
      <c r="K376" s="66"/>
      <c r="L376" s="66"/>
      <c r="M376" s="66"/>
      <c r="N376" s="65"/>
      <c r="O376" s="98">
        <v>0</v>
      </c>
    </row>
    <row r="377" spans="2:15" x14ac:dyDescent="0.3">
      <c r="B377" s="67" t="str">
        <f>VLOOKUP(C377,PRP!$A$2:$B$241,2,0)</f>
        <v>PRP-000087</v>
      </c>
      <c r="C377" s="68" t="s">
        <v>20</v>
      </c>
      <c r="D377" s="68" t="str">
        <f>VLOOKUP(C377,PRP!$A$2:$C$241,3,0)</f>
        <v xml:space="preserve">3316 LJ </v>
      </c>
      <c r="E377" s="68" t="s">
        <v>70</v>
      </c>
      <c r="F377" s="67" t="s">
        <v>378</v>
      </c>
      <c r="G377" s="68">
        <v>2</v>
      </c>
      <c r="H377" s="68" t="s">
        <v>81</v>
      </c>
      <c r="I377" s="68" t="s">
        <v>305</v>
      </c>
      <c r="J377" s="67" t="s">
        <v>383</v>
      </c>
      <c r="K377" s="68"/>
      <c r="L377" s="68"/>
      <c r="M377" s="68"/>
      <c r="N377" s="67"/>
      <c r="O377" s="98">
        <v>0</v>
      </c>
    </row>
    <row r="378" spans="2:15" x14ac:dyDescent="0.3">
      <c r="B378" s="65" t="str">
        <f>VLOOKUP(C378,PRP!$A$2:$B$241,2,0)</f>
        <v>PRP-000087</v>
      </c>
      <c r="C378" s="66" t="s">
        <v>20</v>
      </c>
      <c r="D378" s="66" t="str">
        <f>VLOOKUP(C378,PRP!$A$2:$C$241,3,0)</f>
        <v xml:space="preserve">3316 LJ </v>
      </c>
      <c r="E378" s="66" t="s">
        <v>70</v>
      </c>
      <c r="F378" s="65" t="s">
        <v>384</v>
      </c>
      <c r="G378" s="66">
        <v>1</v>
      </c>
      <c r="H378" s="66" t="s">
        <v>81</v>
      </c>
      <c r="I378" s="66" t="s">
        <v>287</v>
      </c>
      <c r="J378" s="65" t="s">
        <v>385</v>
      </c>
      <c r="K378" s="66" t="s">
        <v>386</v>
      </c>
      <c r="L378" s="66"/>
      <c r="M378" s="66"/>
      <c r="N378" s="65"/>
      <c r="O378" s="98">
        <v>0</v>
      </c>
    </row>
    <row r="379" spans="2:15" x14ac:dyDescent="0.3">
      <c r="B379" s="67" t="str">
        <f>VLOOKUP(C379,PRP!$A$2:$B$241,2,0)</f>
        <v>PRP-000087</v>
      </c>
      <c r="C379" s="68" t="s">
        <v>20</v>
      </c>
      <c r="D379" s="68" t="str">
        <f>VLOOKUP(C379,PRP!$A$2:$C$241,3,0)</f>
        <v xml:space="preserve">3316 LJ </v>
      </c>
      <c r="E379" s="68" t="s">
        <v>70</v>
      </c>
      <c r="F379" s="67" t="s">
        <v>387</v>
      </c>
      <c r="G379" s="68">
        <v>2</v>
      </c>
      <c r="H379" s="68" t="s">
        <v>81</v>
      </c>
      <c r="I379" s="68"/>
      <c r="J379" s="67"/>
      <c r="K379" s="68"/>
      <c r="L379" s="68"/>
      <c r="M379" s="68"/>
      <c r="N379" s="67"/>
      <c r="O379" s="98">
        <v>0</v>
      </c>
    </row>
    <row r="380" spans="2:15" x14ac:dyDescent="0.3">
      <c r="B380" s="65" t="str">
        <f>VLOOKUP(C380,PRP!$A$2:$B$241,2,0)</f>
        <v>PRP-000087</v>
      </c>
      <c r="C380" s="66" t="s">
        <v>20</v>
      </c>
      <c r="D380" s="66" t="str">
        <f>VLOOKUP(C380,PRP!$A$2:$C$241,3,0)</f>
        <v xml:space="preserve">3316 LJ </v>
      </c>
      <c r="E380" s="66" t="s">
        <v>70</v>
      </c>
      <c r="F380" s="65" t="s">
        <v>387</v>
      </c>
      <c r="G380" s="66">
        <v>4</v>
      </c>
      <c r="H380" s="66" t="s">
        <v>81</v>
      </c>
      <c r="I380" s="66"/>
      <c r="J380" s="65"/>
      <c r="K380" s="66"/>
      <c r="L380" s="66"/>
      <c r="M380" s="66"/>
      <c r="N380" s="65"/>
      <c r="O380" s="98">
        <v>0</v>
      </c>
    </row>
    <row r="381" spans="2:15" x14ac:dyDescent="0.3">
      <c r="B381" s="67" t="str">
        <f>VLOOKUP(C381,PRP!$A$2:$B$241,2,0)</f>
        <v>PRP-000087</v>
      </c>
      <c r="C381" s="68" t="s">
        <v>20</v>
      </c>
      <c r="D381" s="68" t="str">
        <f>VLOOKUP(C381,PRP!$A$2:$C$241,3,0)</f>
        <v xml:space="preserve">3316 LJ </v>
      </c>
      <c r="E381" s="68" t="s">
        <v>70</v>
      </c>
      <c r="F381" s="67" t="s">
        <v>387</v>
      </c>
      <c r="G381" s="68">
        <v>8</v>
      </c>
      <c r="H381" s="68" t="s">
        <v>81</v>
      </c>
      <c r="I381" s="68"/>
      <c r="J381" s="67"/>
      <c r="K381" s="68"/>
      <c r="L381" s="68"/>
      <c r="M381" s="68"/>
      <c r="N381" s="67"/>
      <c r="O381" s="98">
        <v>0</v>
      </c>
    </row>
    <row r="382" spans="2:15" x14ac:dyDescent="0.3">
      <c r="B382" s="65" t="str">
        <f>VLOOKUP(C382,PRP!$A$2:$B$241,2,0)</f>
        <v>PRP-000087</v>
      </c>
      <c r="C382" s="66" t="s">
        <v>20</v>
      </c>
      <c r="D382" s="66" t="str">
        <f>VLOOKUP(C382,PRP!$A$2:$C$241,3,0)</f>
        <v xml:space="preserve">3316 LJ </v>
      </c>
      <c r="E382" s="66" t="s">
        <v>70</v>
      </c>
      <c r="F382" s="65" t="s">
        <v>388</v>
      </c>
      <c r="G382" s="66">
        <v>1</v>
      </c>
      <c r="H382" s="66" t="s">
        <v>81</v>
      </c>
      <c r="I382" s="66" t="s">
        <v>389</v>
      </c>
      <c r="J382" s="65" t="s">
        <v>390</v>
      </c>
      <c r="K382" s="66" t="s">
        <v>391</v>
      </c>
      <c r="L382" s="66" t="s">
        <v>392</v>
      </c>
      <c r="M382" s="66"/>
      <c r="N382" s="65"/>
      <c r="O382" s="98">
        <v>0</v>
      </c>
    </row>
    <row r="383" spans="2:15" x14ac:dyDescent="0.3">
      <c r="B383" s="67" t="str">
        <f>VLOOKUP(C383,PRP!$A$2:$B$241,2,0)</f>
        <v>PRP-000087</v>
      </c>
      <c r="C383" s="68" t="s">
        <v>20</v>
      </c>
      <c r="D383" s="68" t="str">
        <f>VLOOKUP(C383,PRP!$A$2:$C$241,3,0)</f>
        <v xml:space="preserve">3316 LJ </v>
      </c>
      <c r="E383" s="68" t="s">
        <v>70</v>
      </c>
      <c r="F383" s="67" t="s">
        <v>393</v>
      </c>
      <c r="G383" s="68">
        <v>1</v>
      </c>
      <c r="H383" s="68" t="s">
        <v>81</v>
      </c>
      <c r="I383" s="68" t="s">
        <v>394</v>
      </c>
      <c r="J383" s="67" t="s">
        <v>395</v>
      </c>
      <c r="K383" s="68" t="s">
        <v>396</v>
      </c>
      <c r="L383" s="68" t="s">
        <v>392</v>
      </c>
      <c r="M383" s="68"/>
      <c r="N383" s="67"/>
      <c r="O383" s="98">
        <v>0</v>
      </c>
    </row>
    <row r="384" spans="2:15" x14ac:dyDescent="0.3">
      <c r="B384" s="65" t="str">
        <f>VLOOKUP(C384,PRP!$A$2:$B$241,2,0)</f>
        <v>PRP-000087</v>
      </c>
      <c r="C384" s="66" t="s">
        <v>20</v>
      </c>
      <c r="D384" s="66" t="str">
        <f>VLOOKUP(C384,PRP!$A$2:$C$241,3,0)</f>
        <v xml:space="preserve">3316 LJ </v>
      </c>
      <c r="E384" s="66" t="s">
        <v>70</v>
      </c>
      <c r="F384" s="65" t="s">
        <v>111</v>
      </c>
      <c r="G384" s="66">
        <v>1</v>
      </c>
      <c r="H384" s="66" t="s">
        <v>81</v>
      </c>
      <c r="I384" s="66" t="s">
        <v>112</v>
      </c>
      <c r="J384" s="65"/>
      <c r="K384" s="66" t="s">
        <v>114</v>
      </c>
      <c r="L384" s="66"/>
      <c r="M384" s="66"/>
      <c r="N384" s="65"/>
      <c r="O384" s="98">
        <v>0</v>
      </c>
    </row>
    <row r="385" spans="2:15" x14ac:dyDescent="0.3">
      <c r="B385" s="67" t="str">
        <f>VLOOKUP(C385,PRP!$A$2:$B$241,2,0)</f>
        <v>PRP-000087</v>
      </c>
      <c r="C385" s="68" t="s">
        <v>20</v>
      </c>
      <c r="D385" s="68" t="str">
        <f>VLOOKUP(C385,PRP!$A$2:$C$241,3,0)</f>
        <v xml:space="preserve">3316 LJ </v>
      </c>
      <c r="E385" s="68" t="s">
        <v>70</v>
      </c>
      <c r="F385" s="67" t="s">
        <v>307</v>
      </c>
      <c r="G385" s="68">
        <v>1</v>
      </c>
      <c r="H385" s="68" t="s">
        <v>81</v>
      </c>
      <c r="I385" s="68" t="s">
        <v>287</v>
      </c>
      <c r="J385" s="67" t="s">
        <v>397</v>
      </c>
      <c r="K385" s="68" t="s">
        <v>309</v>
      </c>
      <c r="L385" s="68"/>
      <c r="M385" s="68"/>
      <c r="N385" s="67"/>
      <c r="O385" s="98">
        <v>0</v>
      </c>
    </row>
    <row r="386" spans="2:15" x14ac:dyDescent="0.3">
      <c r="B386" s="65" t="str">
        <f>VLOOKUP(C386,PRP!$A$2:$B$241,2,0)</f>
        <v>PRP-000087</v>
      </c>
      <c r="C386" s="66" t="s">
        <v>20</v>
      </c>
      <c r="D386" s="66" t="str">
        <f>VLOOKUP(C386,PRP!$A$2:$C$241,3,0)</f>
        <v xml:space="preserve">3316 LJ </v>
      </c>
      <c r="E386" s="66" t="s">
        <v>70</v>
      </c>
      <c r="F386" s="65" t="s">
        <v>398</v>
      </c>
      <c r="G386" s="66">
        <v>1</v>
      </c>
      <c r="H386" s="66" t="s">
        <v>81</v>
      </c>
      <c r="I386" s="66" t="s">
        <v>287</v>
      </c>
      <c r="J386" s="65" t="s">
        <v>399</v>
      </c>
      <c r="K386" s="66" t="s">
        <v>400</v>
      </c>
      <c r="L386" s="66"/>
      <c r="M386" s="66"/>
      <c r="N386" s="65"/>
      <c r="O386" s="98">
        <v>0</v>
      </c>
    </row>
    <row r="387" spans="2:15" x14ac:dyDescent="0.3">
      <c r="B387" s="67" t="str">
        <f>VLOOKUP(C387,PRP!$A$2:$B$241,2,0)</f>
        <v>PRP-000087</v>
      </c>
      <c r="C387" s="68" t="s">
        <v>20</v>
      </c>
      <c r="D387" s="68" t="str">
        <f>VLOOKUP(C387,PRP!$A$2:$C$241,3,0)</f>
        <v xml:space="preserve">3316 LJ </v>
      </c>
      <c r="E387" s="68" t="s">
        <v>70</v>
      </c>
      <c r="F387" s="67" t="s">
        <v>401</v>
      </c>
      <c r="G387" s="68">
        <v>2</v>
      </c>
      <c r="H387" s="68" t="s">
        <v>81</v>
      </c>
      <c r="I387" s="68" t="s">
        <v>402</v>
      </c>
      <c r="J387" s="67" t="s">
        <v>403</v>
      </c>
      <c r="K387" s="68"/>
      <c r="L387" s="68"/>
      <c r="M387" s="68"/>
      <c r="N387" s="67"/>
      <c r="O387" s="98">
        <v>0</v>
      </c>
    </row>
    <row r="388" spans="2:15" x14ac:dyDescent="0.3">
      <c r="B388" s="65" t="str">
        <f>VLOOKUP(C388,PRP!$A$2:$B$241,2,0)</f>
        <v>PRP-000087</v>
      </c>
      <c r="C388" s="66" t="s">
        <v>20</v>
      </c>
      <c r="D388" s="66" t="str">
        <f>VLOOKUP(C388,PRP!$A$2:$C$241,3,0)</f>
        <v xml:space="preserve">3316 LJ </v>
      </c>
      <c r="E388" s="66" t="s">
        <v>70</v>
      </c>
      <c r="F388" s="65" t="s">
        <v>404</v>
      </c>
      <c r="G388" s="66">
        <v>2</v>
      </c>
      <c r="H388" s="66" t="s">
        <v>81</v>
      </c>
      <c r="I388" s="66" t="s">
        <v>402</v>
      </c>
      <c r="J388" s="65" t="s">
        <v>405</v>
      </c>
      <c r="K388" s="66"/>
      <c r="L388" s="66"/>
      <c r="M388" s="66"/>
      <c r="N388" s="65"/>
      <c r="O388" s="98">
        <v>0</v>
      </c>
    </row>
    <row r="389" spans="2:15" x14ac:dyDescent="0.3">
      <c r="B389" s="67" t="str">
        <f>VLOOKUP(C389,PRP!$A$2:$B$241,2,0)</f>
        <v>PRP-000087</v>
      </c>
      <c r="C389" s="68" t="s">
        <v>20</v>
      </c>
      <c r="D389" s="68" t="str">
        <f>VLOOKUP(C389,PRP!$A$2:$C$241,3,0)</f>
        <v xml:space="preserve">3316 LJ </v>
      </c>
      <c r="E389" s="68" t="s">
        <v>70</v>
      </c>
      <c r="F389" s="67" t="s">
        <v>406</v>
      </c>
      <c r="G389" s="68">
        <v>1</v>
      </c>
      <c r="H389" s="68" t="s">
        <v>81</v>
      </c>
      <c r="I389" s="68" t="s">
        <v>402</v>
      </c>
      <c r="J389" s="67" t="s">
        <v>407</v>
      </c>
      <c r="K389" s="68"/>
      <c r="L389" s="68"/>
      <c r="M389" s="68"/>
      <c r="N389" s="67"/>
      <c r="O389" s="98">
        <v>0</v>
      </c>
    </row>
    <row r="390" spans="2:15" x14ac:dyDescent="0.3">
      <c r="B390" s="65" t="str">
        <f>VLOOKUP(C390,PRP!$A$2:$B$241,2,0)</f>
        <v>PRP-000087</v>
      </c>
      <c r="C390" s="66" t="s">
        <v>20</v>
      </c>
      <c r="D390" s="66" t="str">
        <f>VLOOKUP(C390,PRP!$A$2:$C$241,3,0)</f>
        <v xml:space="preserve">3316 LJ </v>
      </c>
      <c r="E390" s="66" t="s">
        <v>70</v>
      </c>
      <c r="F390" s="65" t="s">
        <v>408</v>
      </c>
      <c r="G390" s="66">
        <v>1</v>
      </c>
      <c r="H390" s="66" t="s">
        <v>81</v>
      </c>
      <c r="I390" s="66" t="s">
        <v>409</v>
      </c>
      <c r="J390" s="65" t="s">
        <v>409</v>
      </c>
      <c r="K390" s="66" t="s">
        <v>409</v>
      </c>
      <c r="L390" s="66"/>
      <c r="M390" s="66"/>
      <c r="N390" s="65"/>
      <c r="O390" s="98">
        <v>0</v>
      </c>
    </row>
    <row r="391" spans="2:15" x14ac:dyDescent="0.3">
      <c r="B391" s="67" t="str">
        <f>VLOOKUP(C391,PRP!$A$2:$B$241,2,0)</f>
        <v>PRP-000087</v>
      </c>
      <c r="C391" s="68" t="s">
        <v>20</v>
      </c>
      <c r="D391" s="68" t="str">
        <f>VLOOKUP(C391,PRP!$A$2:$C$241,3,0)</f>
        <v xml:space="preserve">3316 LJ </v>
      </c>
      <c r="E391" s="68" t="s">
        <v>70</v>
      </c>
      <c r="F391" s="67" t="s">
        <v>378</v>
      </c>
      <c r="G391" s="68">
        <v>1</v>
      </c>
      <c r="H391" s="68" t="s">
        <v>81</v>
      </c>
      <c r="I391" s="68" t="s">
        <v>379</v>
      </c>
      <c r="J391" s="67" t="s">
        <v>410</v>
      </c>
      <c r="K391" s="68"/>
      <c r="L391" s="68"/>
      <c r="M391" s="68"/>
      <c r="N391" s="67"/>
      <c r="O391" s="98">
        <v>0</v>
      </c>
    </row>
    <row r="392" spans="2:15" x14ac:dyDescent="0.3">
      <c r="B392" s="65" t="str">
        <f>VLOOKUP(C392,PRP!$A$2:$B$241,2,0)</f>
        <v>PRP-000087</v>
      </c>
      <c r="C392" s="66" t="s">
        <v>20</v>
      </c>
      <c r="D392" s="66" t="str">
        <f>VLOOKUP(C392,PRP!$A$2:$C$241,3,0)</f>
        <v xml:space="preserve">3316 LJ </v>
      </c>
      <c r="E392" s="66" t="s">
        <v>70</v>
      </c>
      <c r="F392" s="65" t="s">
        <v>378</v>
      </c>
      <c r="G392" s="66">
        <v>1</v>
      </c>
      <c r="H392" s="66" t="s">
        <v>81</v>
      </c>
      <c r="I392" s="66" t="s">
        <v>305</v>
      </c>
      <c r="J392" s="65" t="s">
        <v>411</v>
      </c>
      <c r="K392" s="66"/>
      <c r="L392" s="66"/>
      <c r="M392" s="66"/>
      <c r="N392" s="65"/>
      <c r="O392" s="98">
        <v>0</v>
      </c>
    </row>
    <row r="393" spans="2:15" x14ac:dyDescent="0.3">
      <c r="B393" s="67" t="str">
        <f>VLOOKUP(C393,PRP!$A$2:$B$241,2,0)</f>
        <v>PRP-000087</v>
      </c>
      <c r="C393" s="68" t="s">
        <v>20</v>
      </c>
      <c r="D393" s="68" t="str">
        <f>VLOOKUP(C393,PRP!$A$2:$C$241,3,0)</f>
        <v xml:space="preserve">3316 LJ </v>
      </c>
      <c r="E393" s="68" t="s">
        <v>70</v>
      </c>
      <c r="F393" s="67" t="s">
        <v>378</v>
      </c>
      <c r="G393" s="68">
        <v>1</v>
      </c>
      <c r="H393" s="68" t="s">
        <v>81</v>
      </c>
      <c r="I393" s="68" t="s">
        <v>305</v>
      </c>
      <c r="J393" s="67" t="s">
        <v>412</v>
      </c>
      <c r="K393" s="68"/>
      <c r="L393" s="68"/>
      <c r="M393" s="68"/>
      <c r="N393" s="67"/>
      <c r="O393" s="98">
        <v>0</v>
      </c>
    </row>
    <row r="394" spans="2:15" x14ac:dyDescent="0.3">
      <c r="B394" s="65" t="str">
        <f>VLOOKUP(C394,PRP!$A$2:$B$241,2,0)</f>
        <v>PRP-000087</v>
      </c>
      <c r="C394" s="66" t="s">
        <v>20</v>
      </c>
      <c r="D394" s="66" t="str">
        <f>VLOOKUP(C394,PRP!$A$2:$C$241,3,0)</f>
        <v xml:space="preserve">3316 LJ </v>
      </c>
      <c r="E394" s="66" t="s">
        <v>70</v>
      </c>
      <c r="F394" s="65" t="s">
        <v>378</v>
      </c>
      <c r="G394" s="66">
        <v>1</v>
      </c>
      <c r="H394" s="66" t="s">
        <v>81</v>
      </c>
      <c r="I394" s="66" t="s">
        <v>379</v>
      </c>
      <c r="J394" s="65" t="s">
        <v>413</v>
      </c>
      <c r="K394" s="66"/>
      <c r="L394" s="66"/>
      <c r="M394" s="66"/>
      <c r="N394" s="65"/>
      <c r="O394" s="98">
        <v>0</v>
      </c>
    </row>
    <row r="395" spans="2:15" x14ac:dyDescent="0.3">
      <c r="B395" s="67" t="str">
        <f>VLOOKUP(C395,PRP!$A$2:$B$241,2,0)</f>
        <v>PRP-000087</v>
      </c>
      <c r="C395" s="68" t="s">
        <v>20</v>
      </c>
      <c r="D395" s="68" t="str">
        <f>VLOOKUP(C395,PRP!$A$2:$C$241,3,0)</f>
        <v xml:space="preserve">3316 LJ </v>
      </c>
      <c r="E395" s="68" t="s">
        <v>70</v>
      </c>
      <c r="F395" s="67" t="s">
        <v>378</v>
      </c>
      <c r="G395" s="68">
        <v>1</v>
      </c>
      <c r="H395" s="68" t="s">
        <v>81</v>
      </c>
      <c r="I395" s="68" t="s">
        <v>379</v>
      </c>
      <c r="J395" s="67" t="s">
        <v>414</v>
      </c>
      <c r="K395" s="68"/>
      <c r="L395" s="68"/>
      <c r="M395" s="68"/>
      <c r="N395" s="67"/>
      <c r="O395" s="98">
        <v>0</v>
      </c>
    </row>
    <row r="396" spans="2:15" x14ac:dyDescent="0.3">
      <c r="B396" s="65" t="str">
        <f>VLOOKUP(C396,PRP!$A$2:$B$241,2,0)</f>
        <v>PRP-000087</v>
      </c>
      <c r="C396" s="66" t="s">
        <v>20</v>
      </c>
      <c r="D396" s="66" t="str">
        <f>VLOOKUP(C396,PRP!$A$2:$C$241,3,0)</f>
        <v xml:space="preserve">3316 LJ </v>
      </c>
      <c r="E396" s="66" t="s">
        <v>70</v>
      </c>
      <c r="F396" s="65" t="s">
        <v>378</v>
      </c>
      <c r="G396" s="66">
        <v>1</v>
      </c>
      <c r="H396" s="66" t="s">
        <v>81</v>
      </c>
      <c r="I396" s="66" t="s">
        <v>379</v>
      </c>
      <c r="J396" s="65" t="s">
        <v>415</v>
      </c>
      <c r="K396" s="66"/>
      <c r="L396" s="66"/>
      <c r="M396" s="66"/>
      <c r="N396" s="65"/>
      <c r="O396" s="98">
        <v>0</v>
      </c>
    </row>
    <row r="397" spans="2:15" x14ac:dyDescent="0.3">
      <c r="B397" s="67" t="str">
        <f>VLOOKUP(C397,PRP!$A$2:$B$241,2,0)</f>
        <v>PRP-000087</v>
      </c>
      <c r="C397" s="68" t="s">
        <v>20</v>
      </c>
      <c r="D397" s="68" t="str">
        <f>VLOOKUP(C397,PRP!$A$2:$C$241,3,0)</f>
        <v xml:space="preserve">3316 LJ </v>
      </c>
      <c r="E397" s="68" t="s">
        <v>70</v>
      </c>
      <c r="F397" s="67" t="s">
        <v>165</v>
      </c>
      <c r="G397" s="68">
        <v>2</v>
      </c>
      <c r="H397" s="68" t="s">
        <v>81</v>
      </c>
      <c r="I397" s="68"/>
      <c r="J397" s="67"/>
      <c r="K397" s="68"/>
      <c r="L397" s="68"/>
      <c r="M397" s="68"/>
      <c r="N397" s="67"/>
      <c r="O397" s="98">
        <v>0</v>
      </c>
    </row>
    <row r="398" spans="2:15" x14ac:dyDescent="0.3">
      <c r="B398" s="65" t="str">
        <f>VLOOKUP(C398,PRP!$A$2:$B$241,2,0)</f>
        <v>PRP-000087</v>
      </c>
      <c r="C398" s="66" t="s">
        <v>20</v>
      </c>
      <c r="D398" s="66" t="str">
        <f>VLOOKUP(C398,PRP!$A$2:$C$241,3,0)</f>
        <v xml:space="preserve">3316 LJ </v>
      </c>
      <c r="E398" s="66" t="s">
        <v>70</v>
      </c>
      <c r="F398" s="65" t="s">
        <v>165</v>
      </c>
      <c r="G398" s="66">
        <v>4</v>
      </c>
      <c r="H398" s="66" t="s">
        <v>81</v>
      </c>
      <c r="I398" s="66"/>
      <c r="J398" s="65"/>
      <c r="K398" s="66"/>
      <c r="L398" s="66"/>
      <c r="M398" s="66"/>
      <c r="N398" s="65"/>
      <c r="O398" s="98">
        <v>0</v>
      </c>
    </row>
    <row r="399" spans="2:15" x14ac:dyDescent="0.3">
      <c r="B399" s="67" t="str">
        <f>VLOOKUP(C399,PRP!$A$2:$B$241,2,0)</f>
        <v>PRP-000087</v>
      </c>
      <c r="C399" s="68" t="s">
        <v>20</v>
      </c>
      <c r="D399" s="68" t="str">
        <f>VLOOKUP(C399,PRP!$A$2:$C$241,3,0)</f>
        <v xml:space="preserve">3316 LJ </v>
      </c>
      <c r="E399" s="68" t="s">
        <v>70</v>
      </c>
      <c r="F399" s="67" t="s">
        <v>165</v>
      </c>
      <c r="G399" s="68">
        <v>7</v>
      </c>
      <c r="H399" s="68" t="s">
        <v>81</v>
      </c>
      <c r="I399" s="68"/>
      <c r="J399" s="67"/>
      <c r="K399" s="68"/>
      <c r="L399" s="68"/>
      <c r="M399" s="68"/>
      <c r="N399" s="67"/>
      <c r="O399" s="98">
        <v>0</v>
      </c>
    </row>
    <row r="400" spans="2:15" x14ac:dyDescent="0.3">
      <c r="B400" s="65" t="str">
        <f>VLOOKUP(C400,PRP!$A$2:$B$241,2,0)</f>
        <v>PRP-000087</v>
      </c>
      <c r="C400" s="66" t="s">
        <v>20</v>
      </c>
      <c r="D400" s="66" t="str">
        <f>VLOOKUP(C400,PRP!$A$2:$C$241,3,0)</f>
        <v xml:space="preserve">3316 LJ </v>
      </c>
      <c r="E400" s="66" t="s">
        <v>70</v>
      </c>
      <c r="F400" s="65" t="s">
        <v>416</v>
      </c>
      <c r="G400" s="66">
        <v>1</v>
      </c>
      <c r="H400" s="66" t="s">
        <v>81</v>
      </c>
      <c r="I400" s="66" t="s">
        <v>289</v>
      </c>
      <c r="J400" s="65" t="s">
        <v>417</v>
      </c>
      <c r="K400" s="66" t="s">
        <v>418</v>
      </c>
      <c r="L400" s="66"/>
      <c r="M400" s="66"/>
      <c r="N400" s="65"/>
      <c r="O400" s="98">
        <v>0</v>
      </c>
    </row>
    <row r="401" spans="2:15" x14ac:dyDescent="0.3">
      <c r="B401" s="67" t="str">
        <f>VLOOKUP(C401,PRP!$A$2:$B$241,2,0)</f>
        <v>PRP-000087</v>
      </c>
      <c r="C401" s="68" t="s">
        <v>20</v>
      </c>
      <c r="D401" s="68" t="str">
        <f>VLOOKUP(C401,PRP!$A$2:$C$241,3,0)</f>
        <v xml:space="preserve">3316 LJ </v>
      </c>
      <c r="E401" s="68" t="s">
        <v>70</v>
      </c>
      <c r="F401" s="67" t="s">
        <v>416</v>
      </c>
      <c r="G401" s="68">
        <v>1</v>
      </c>
      <c r="H401" s="68" t="s">
        <v>81</v>
      </c>
      <c r="I401" s="68" t="s">
        <v>289</v>
      </c>
      <c r="J401" s="67"/>
      <c r="K401" s="68"/>
      <c r="L401" s="68"/>
      <c r="M401" s="68"/>
      <c r="N401" s="67"/>
      <c r="O401" s="98">
        <v>0</v>
      </c>
    </row>
    <row r="402" spans="2:15" x14ac:dyDescent="0.3">
      <c r="B402" s="65" t="str">
        <f>VLOOKUP(C402,PRP!$A$2:$B$241,2,0)</f>
        <v>PRP-000087</v>
      </c>
      <c r="C402" s="66" t="s">
        <v>20</v>
      </c>
      <c r="D402" s="66" t="str">
        <f>VLOOKUP(C402,PRP!$A$2:$C$241,3,0)</f>
        <v xml:space="preserve">3316 LJ </v>
      </c>
      <c r="E402" s="66" t="s">
        <v>70</v>
      </c>
      <c r="F402" s="65" t="s">
        <v>332</v>
      </c>
      <c r="G402" s="66">
        <v>1</v>
      </c>
      <c r="H402" s="66" t="s">
        <v>81</v>
      </c>
      <c r="I402" s="66"/>
      <c r="J402" s="65"/>
      <c r="K402" s="66"/>
      <c r="L402" s="66"/>
      <c r="M402" s="66"/>
      <c r="N402" s="65"/>
      <c r="O402" s="98">
        <v>0</v>
      </c>
    </row>
    <row r="403" spans="2:15" x14ac:dyDescent="0.3">
      <c r="B403" s="67" t="str">
        <f>VLOOKUP(C403,PRP!$A$2:$B$241,2,0)</f>
        <v>PRP-000087</v>
      </c>
      <c r="C403" s="68" t="s">
        <v>20</v>
      </c>
      <c r="D403" s="68" t="str">
        <f>VLOOKUP(C403,PRP!$A$2:$C$241,3,0)</f>
        <v xml:space="preserve">3316 LJ </v>
      </c>
      <c r="E403" s="68" t="s">
        <v>70</v>
      </c>
      <c r="F403" s="67" t="s">
        <v>419</v>
      </c>
      <c r="G403" s="68">
        <v>1</v>
      </c>
      <c r="H403" s="68" t="s">
        <v>81</v>
      </c>
      <c r="I403" s="68" t="s">
        <v>287</v>
      </c>
      <c r="J403" s="67" t="s">
        <v>420</v>
      </c>
      <c r="K403" s="68" t="s">
        <v>386</v>
      </c>
      <c r="L403" s="68"/>
      <c r="M403" s="68"/>
      <c r="N403" s="67"/>
      <c r="O403" s="98">
        <v>0</v>
      </c>
    </row>
    <row r="404" spans="2:15" x14ac:dyDescent="0.3">
      <c r="B404" s="65" t="str">
        <f>VLOOKUP(C404,PRP!$A$2:$B$241,2,0)</f>
        <v>PRP-000087</v>
      </c>
      <c r="C404" s="66" t="s">
        <v>20</v>
      </c>
      <c r="D404" s="66" t="str">
        <f>VLOOKUP(C404,PRP!$A$2:$C$241,3,0)</f>
        <v xml:space="preserve">3316 LJ </v>
      </c>
      <c r="E404" s="66" t="s">
        <v>70</v>
      </c>
      <c r="F404" s="65" t="s">
        <v>307</v>
      </c>
      <c r="G404" s="66">
        <v>1</v>
      </c>
      <c r="H404" s="66" t="s">
        <v>81</v>
      </c>
      <c r="I404" s="66" t="s">
        <v>287</v>
      </c>
      <c r="J404" s="65" t="s">
        <v>397</v>
      </c>
      <c r="K404" s="66" t="s">
        <v>309</v>
      </c>
      <c r="L404" s="66"/>
      <c r="M404" s="66"/>
      <c r="N404" s="65"/>
      <c r="O404" s="98">
        <v>0</v>
      </c>
    </row>
    <row r="405" spans="2:15" x14ac:dyDescent="0.3">
      <c r="B405" s="67" t="str">
        <f>VLOOKUP(C405,PRP!$A$2:$B$241,2,0)</f>
        <v>PRP-000087</v>
      </c>
      <c r="C405" s="68" t="s">
        <v>20</v>
      </c>
      <c r="D405" s="68" t="str">
        <f>VLOOKUP(C405,PRP!$A$2:$C$241,3,0)</f>
        <v xml:space="preserve">3316 LJ </v>
      </c>
      <c r="E405" s="68" t="s">
        <v>70</v>
      </c>
      <c r="F405" s="67" t="s">
        <v>339</v>
      </c>
      <c r="G405" s="68">
        <v>1</v>
      </c>
      <c r="H405" s="68" t="s">
        <v>81</v>
      </c>
      <c r="I405" s="68" t="s">
        <v>287</v>
      </c>
      <c r="J405" s="67" t="s">
        <v>421</v>
      </c>
      <c r="K405" s="68" t="s">
        <v>422</v>
      </c>
      <c r="L405" s="68"/>
      <c r="M405" s="68"/>
      <c r="N405" s="67"/>
      <c r="O405" s="98">
        <v>0</v>
      </c>
    </row>
    <row r="406" spans="2:15" x14ac:dyDescent="0.3">
      <c r="B406" s="65" t="str">
        <f>VLOOKUP(C406,PRP!$A$2:$B$241,2,0)</f>
        <v>PRP-000087</v>
      </c>
      <c r="C406" s="66" t="s">
        <v>20</v>
      </c>
      <c r="D406" s="66" t="str">
        <f>VLOOKUP(C406,PRP!$A$2:$C$241,3,0)</f>
        <v xml:space="preserve">3316 LJ </v>
      </c>
      <c r="E406" s="66" t="s">
        <v>70</v>
      </c>
      <c r="F406" s="65" t="s">
        <v>423</v>
      </c>
      <c r="G406" s="66">
        <v>1</v>
      </c>
      <c r="H406" s="66" t="s">
        <v>81</v>
      </c>
      <c r="I406" s="66" t="s">
        <v>424</v>
      </c>
      <c r="J406" s="65" t="s">
        <v>425</v>
      </c>
      <c r="K406" s="66" t="s">
        <v>426</v>
      </c>
      <c r="L406" s="66"/>
      <c r="M406" s="66"/>
      <c r="N406" s="65"/>
      <c r="O406" s="98">
        <v>0</v>
      </c>
    </row>
    <row r="407" spans="2:15" x14ac:dyDescent="0.3">
      <c r="B407" s="67" t="str">
        <f>VLOOKUP(C407,PRP!$A$2:$B$241,2,0)</f>
        <v>PRP-000087</v>
      </c>
      <c r="C407" s="68" t="s">
        <v>20</v>
      </c>
      <c r="D407" s="68" t="str">
        <f>VLOOKUP(C407,PRP!$A$2:$C$241,3,0)</f>
        <v xml:space="preserve">3316 LJ </v>
      </c>
      <c r="E407" s="68" t="s">
        <v>70</v>
      </c>
      <c r="F407" s="67" t="s">
        <v>427</v>
      </c>
      <c r="G407" s="68">
        <v>29</v>
      </c>
      <c r="H407" s="68" t="s">
        <v>151</v>
      </c>
      <c r="I407" s="68" t="s">
        <v>428</v>
      </c>
      <c r="J407" s="67" t="s">
        <v>429</v>
      </c>
      <c r="K407" s="68"/>
      <c r="L407" s="68"/>
      <c r="M407" s="68"/>
      <c r="N407" s="67"/>
      <c r="O407" s="98">
        <v>0</v>
      </c>
    </row>
    <row r="408" spans="2:15" x14ac:dyDescent="0.3">
      <c r="B408" s="65" t="str">
        <f>VLOOKUP(C408,PRP!$A$2:$B$241,2,0)</f>
        <v>PRP-000087</v>
      </c>
      <c r="C408" s="66" t="s">
        <v>20</v>
      </c>
      <c r="D408" s="66" t="str">
        <f>VLOOKUP(C408,PRP!$A$2:$C$241,3,0)</f>
        <v xml:space="preserve">3316 LJ </v>
      </c>
      <c r="E408" s="66" t="s">
        <v>70</v>
      </c>
      <c r="F408" s="65" t="s">
        <v>430</v>
      </c>
      <c r="G408" s="66">
        <v>1</v>
      </c>
      <c r="H408" s="66" t="s">
        <v>151</v>
      </c>
      <c r="I408" s="66" t="s">
        <v>431</v>
      </c>
      <c r="J408" s="65" t="s">
        <v>432</v>
      </c>
      <c r="K408" s="66"/>
      <c r="L408" s="66"/>
      <c r="M408" s="66"/>
      <c r="N408" s="65"/>
      <c r="O408" s="98">
        <v>0</v>
      </c>
    </row>
    <row r="409" spans="2:15" x14ac:dyDescent="0.3">
      <c r="B409" s="67" t="str">
        <f>VLOOKUP(C409,PRP!$A$2:$B$241,2,0)</f>
        <v>PRP-000087</v>
      </c>
      <c r="C409" s="68" t="s">
        <v>20</v>
      </c>
      <c r="D409" s="68" t="str">
        <f>VLOOKUP(C409,PRP!$A$2:$C$241,3,0)</f>
        <v xml:space="preserve">3316 LJ </v>
      </c>
      <c r="E409" s="68" t="s">
        <v>70</v>
      </c>
      <c r="F409" s="67" t="s">
        <v>430</v>
      </c>
      <c r="G409" s="68">
        <v>1</v>
      </c>
      <c r="H409" s="68" t="s">
        <v>151</v>
      </c>
      <c r="I409" s="68" t="s">
        <v>431</v>
      </c>
      <c r="J409" s="67" t="s">
        <v>433</v>
      </c>
      <c r="K409" s="68" t="s">
        <v>434</v>
      </c>
      <c r="L409" s="68"/>
      <c r="M409" s="68"/>
      <c r="N409" s="67"/>
      <c r="O409" s="98">
        <v>0</v>
      </c>
    </row>
    <row r="410" spans="2:15" x14ac:dyDescent="0.3">
      <c r="B410" s="65" t="str">
        <f>VLOOKUP(C410,PRP!$A$2:$B$241,2,0)</f>
        <v>PRP-000087</v>
      </c>
      <c r="C410" s="66" t="s">
        <v>20</v>
      </c>
      <c r="D410" s="66" t="str">
        <f>VLOOKUP(C410,PRP!$A$2:$C$241,3,0)</f>
        <v xml:space="preserve">3316 LJ </v>
      </c>
      <c r="E410" s="66" t="s">
        <v>70</v>
      </c>
      <c r="F410" s="65" t="s">
        <v>430</v>
      </c>
      <c r="G410" s="66">
        <v>2</v>
      </c>
      <c r="H410" s="66" t="s">
        <v>151</v>
      </c>
      <c r="I410" s="66" t="s">
        <v>431</v>
      </c>
      <c r="J410" s="65" t="s">
        <v>435</v>
      </c>
      <c r="K410" s="66"/>
      <c r="L410" s="66"/>
      <c r="M410" s="66"/>
      <c r="N410" s="65"/>
      <c r="O410" s="98">
        <v>0</v>
      </c>
    </row>
    <row r="411" spans="2:15" x14ac:dyDescent="0.3">
      <c r="B411" s="67" t="str">
        <f>VLOOKUP(C411,PRP!$A$2:$B$241,2,0)</f>
        <v>PRP-000087</v>
      </c>
      <c r="C411" s="68" t="s">
        <v>20</v>
      </c>
      <c r="D411" s="68" t="str">
        <f>VLOOKUP(C411,PRP!$A$2:$C$241,3,0)</f>
        <v xml:space="preserve">3316 LJ </v>
      </c>
      <c r="E411" s="68" t="s">
        <v>70</v>
      </c>
      <c r="F411" s="67" t="s">
        <v>430</v>
      </c>
      <c r="G411" s="68">
        <v>4</v>
      </c>
      <c r="H411" s="68" t="s">
        <v>151</v>
      </c>
      <c r="I411" s="68" t="s">
        <v>436</v>
      </c>
      <c r="J411" s="67" t="s">
        <v>437</v>
      </c>
      <c r="K411" s="68"/>
      <c r="L411" s="68"/>
      <c r="M411" s="68"/>
      <c r="N411" s="67"/>
      <c r="O411" s="98">
        <v>0</v>
      </c>
    </row>
    <row r="412" spans="2:15" x14ac:dyDescent="0.3">
      <c r="B412" s="65" t="str">
        <f>VLOOKUP(C412,PRP!$A$2:$B$241,2,0)</f>
        <v>PRP-000087</v>
      </c>
      <c r="C412" s="66" t="s">
        <v>20</v>
      </c>
      <c r="D412" s="66" t="str">
        <f>VLOOKUP(C412,PRP!$A$2:$C$241,3,0)</f>
        <v xml:space="preserve">3316 LJ </v>
      </c>
      <c r="E412" s="66" t="s">
        <v>70</v>
      </c>
      <c r="F412" s="65" t="s">
        <v>438</v>
      </c>
      <c r="G412" s="66">
        <v>1</v>
      </c>
      <c r="H412" s="66" t="s">
        <v>81</v>
      </c>
      <c r="I412" s="66"/>
      <c r="J412" s="65"/>
      <c r="K412" s="66"/>
      <c r="L412" s="66"/>
      <c r="M412" s="66"/>
      <c r="N412" s="65"/>
      <c r="O412" s="98">
        <v>0</v>
      </c>
    </row>
    <row r="413" spans="2:15" x14ac:dyDescent="0.3">
      <c r="B413" s="67" t="str">
        <f>VLOOKUP(C413,PRP!$A$2:$B$241,2,0)</f>
        <v>PRP-000087</v>
      </c>
      <c r="C413" s="68" t="s">
        <v>20</v>
      </c>
      <c r="D413" s="68" t="str">
        <f>VLOOKUP(C413,PRP!$A$2:$C$241,3,0)</f>
        <v xml:space="preserve">3316 LJ </v>
      </c>
      <c r="E413" s="68" t="s">
        <v>70</v>
      </c>
      <c r="F413" s="67" t="s">
        <v>439</v>
      </c>
      <c r="G413" s="68">
        <v>3</v>
      </c>
      <c r="H413" s="68" t="s">
        <v>81</v>
      </c>
      <c r="I413" s="68"/>
      <c r="J413" s="67"/>
      <c r="K413" s="68"/>
      <c r="L413" s="68"/>
      <c r="M413" s="68"/>
      <c r="N413" s="67"/>
      <c r="O413" s="98">
        <v>0</v>
      </c>
    </row>
    <row r="414" spans="2:15" x14ac:dyDescent="0.3">
      <c r="B414" s="65" t="str">
        <f>VLOOKUP(C414,PRP!$A$2:$B$241,2,0)</f>
        <v>PRP-000087</v>
      </c>
      <c r="C414" s="66" t="s">
        <v>20</v>
      </c>
      <c r="D414" s="66" t="str">
        <f>VLOOKUP(C414,PRP!$A$2:$C$241,3,0)</f>
        <v xml:space="preserve">3316 LJ </v>
      </c>
      <c r="E414" s="66" t="s">
        <v>70</v>
      </c>
      <c r="F414" s="65" t="s">
        <v>440</v>
      </c>
      <c r="G414" s="66">
        <v>2</v>
      </c>
      <c r="H414" s="66" t="s">
        <v>81</v>
      </c>
      <c r="I414" s="66" t="s">
        <v>441</v>
      </c>
      <c r="J414" s="65" t="s">
        <v>442</v>
      </c>
      <c r="K414" s="66" t="s">
        <v>443</v>
      </c>
      <c r="L414" s="66"/>
      <c r="M414" s="66"/>
      <c r="N414" s="65"/>
      <c r="O414" s="98">
        <v>0</v>
      </c>
    </row>
    <row r="415" spans="2:15" x14ac:dyDescent="0.3">
      <c r="B415" s="67" t="str">
        <f>VLOOKUP(C415,PRP!$A$2:$B$241,2,0)</f>
        <v>PRP-000087</v>
      </c>
      <c r="C415" s="68" t="s">
        <v>20</v>
      </c>
      <c r="D415" s="68" t="str">
        <f>VLOOKUP(C415,PRP!$A$2:$C$241,3,0)</f>
        <v xml:space="preserve">3316 LJ </v>
      </c>
      <c r="E415" s="68" t="s">
        <v>70</v>
      </c>
      <c r="F415" s="67" t="s">
        <v>444</v>
      </c>
      <c r="G415" s="68">
        <v>1</v>
      </c>
      <c r="H415" s="68" t="s">
        <v>81</v>
      </c>
      <c r="I415" s="68" t="s">
        <v>445</v>
      </c>
      <c r="J415" s="67"/>
      <c r="K415" s="68"/>
      <c r="L415" s="68"/>
      <c r="M415" s="68"/>
      <c r="N415" s="67"/>
      <c r="O415" s="98">
        <v>0</v>
      </c>
    </row>
    <row r="416" spans="2:15" x14ac:dyDescent="0.3">
      <c r="B416" s="65" t="str">
        <f>VLOOKUP(C416,PRP!$A$2:$B$241,2,0)</f>
        <v>PRP-000087</v>
      </c>
      <c r="C416" s="66" t="s">
        <v>20</v>
      </c>
      <c r="D416" s="66" t="str">
        <f>VLOOKUP(C416,PRP!$A$2:$C$241,3,0)</f>
        <v xml:space="preserve">3316 LJ </v>
      </c>
      <c r="E416" s="66" t="s">
        <v>70</v>
      </c>
      <c r="F416" s="65" t="s">
        <v>352</v>
      </c>
      <c r="G416" s="66">
        <v>1</v>
      </c>
      <c r="H416" s="66" t="s">
        <v>81</v>
      </c>
      <c r="I416" s="66" t="s">
        <v>428</v>
      </c>
      <c r="J416" s="65" t="s">
        <v>446</v>
      </c>
      <c r="K416" s="66"/>
      <c r="L416" s="66"/>
      <c r="M416" s="66"/>
      <c r="N416" s="65"/>
      <c r="O416" s="98">
        <v>0</v>
      </c>
    </row>
    <row r="417" spans="2:15" x14ac:dyDescent="0.3">
      <c r="B417" s="67" t="str">
        <f>VLOOKUP(C417,PRP!$A$2:$B$241,2,0)</f>
        <v>PRP-000087</v>
      </c>
      <c r="C417" s="68" t="s">
        <v>20</v>
      </c>
      <c r="D417" s="68" t="str">
        <f>VLOOKUP(C417,PRP!$A$2:$C$241,3,0)</f>
        <v xml:space="preserve">3316 LJ </v>
      </c>
      <c r="E417" s="68" t="s">
        <v>70</v>
      </c>
      <c r="F417" s="67" t="s">
        <v>352</v>
      </c>
      <c r="G417" s="68">
        <v>1</v>
      </c>
      <c r="H417" s="68" t="s">
        <v>81</v>
      </c>
      <c r="I417" s="68" t="s">
        <v>428</v>
      </c>
      <c r="J417" s="67" t="s">
        <v>447</v>
      </c>
      <c r="K417" s="68"/>
      <c r="L417" s="68"/>
      <c r="M417" s="68"/>
      <c r="N417" s="67"/>
      <c r="O417" s="98">
        <v>0</v>
      </c>
    </row>
    <row r="418" spans="2:15" x14ac:dyDescent="0.3">
      <c r="B418" s="65" t="str">
        <f>VLOOKUP(C418,PRP!$A$2:$B$241,2,0)</f>
        <v>PRP-000087</v>
      </c>
      <c r="C418" s="66" t="s">
        <v>20</v>
      </c>
      <c r="D418" s="66" t="str">
        <f>VLOOKUP(C418,PRP!$A$2:$C$241,3,0)</f>
        <v xml:space="preserve">3316 LJ </v>
      </c>
      <c r="E418" s="66" t="s">
        <v>70</v>
      </c>
      <c r="F418" s="65" t="s">
        <v>352</v>
      </c>
      <c r="G418" s="66">
        <v>1</v>
      </c>
      <c r="H418" s="66" t="s">
        <v>81</v>
      </c>
      <c r="I418" s="66" t="s">
        <v>428</v>
      </c>
      <c r="J418" s="65" t="s">
        <v>448</v>
      </c>
      <c r="K418" s="66"/>
      <c r="L418" s="66"/>
      <c r="M418" s="66"/>
      <c r="N418" s="65"/>
      <c r="O418" s="98">
        <v>0</v>
      </c>
    </row>
    <row r="419" spans="2:15" x14ac:dyDescent="0.3">
      <c r="B419" s="67" t="str">
        <f>VLOOKUP(C419,PRP!$A$2:$B$241,2,0)</f>
        <v>PRP-000087</v>
      </c>
      <c r="C419" s="68" t="s">
        <v>20</v>
      </c>
      <c r="D419" s="68" t="str">
        <f>VLOOKUP(C419,PRP!$A$2:$C$241,3,0)</f>
        <v xml:space="preserve">3316 LJ </v>
      </c>
      <c r="E419" s="68" t="s">
        <v>70</v>
      </c>
      <c r="F419" s="67" t="s">
        <v>352</v>
      </c>
      <c r="G419" s="68">
        <v>1</v>
      </c>
      <c r="H419" s="68" t="s">
        <v>81</v>
      </c>
      <c r="I419" s="68" t="s">
        <v>428</v>
      </c>
      <c r="J419" s="67" t="s">
        <v>449</v>
      </c>
      <c r="K419" s="68"/>
      <c r="L419" s="68"/>
      <c r="M419" s="68"/>
      <c r="N419" s="67"/>
      <c r="O419" s="98">
        <v>0</v>
      </c>
    </row>
    <row r="420" spans="2:15" x14ac:dyDescent="0.3">
      <c r="B420" s="65" t="str">
        <f>VLOOKUP(C420,PRP!$A$2:$B$241,2,0)</f>
        <v>PRP-000087</v>
      </c>
      <c r="C420" s="66" t="s">
        <v>20</v>
      </c>
      <c r="D420" s="66" t="str">
        <f>VLOOKUP(C420,PRP!$A$2:$C$241,3,0)</f>
        <v xml:space="preserve">3316 LJ </v>
      </c>
      <c r="E420" s="66" t="s">
        <v>70</v>
      </c>
      <c r="F420" s="65" t="s">
        <v>352</v>
      </c>
      <c r="G420" s="66">
        <v>5</v>
      </c>
      <c r="H420" s="66" t="s">
        <v>81</v>
      </c>
      <c r="I420" s="66"/>
      <c r="J420" s="65"/>
      <c r="K420" s="66"/>
      <c r="L420" s="66"/>
      <c r="M420" s="66"/>
      <c r="N420" s="65"/>
      <c r="O420" s="98">
        <v>0</v>
      </c>
    </row>
    <row r="421" spans="2:15" x14ac:dyDescent="0.3">
      <c r="B421" s="67" t="str">
        <f>VLOOKUP(C421,PRP!$A$2:$B$241,2,0)</f>
        <v>PRP-000087</v>
      </c>
      <c r="C421" s="68" t="s">
        <v>20</v>
      </c>
      <c r="D421" s="68" t="str">
        <f>VLOOKUP(C421,PRP!$A$2:$C$241,3,0)</f>
        <v xml:space="preserve">3316 LJ </v>
      </c>
      <c r="E421" s="68" t="s">
        <v>70</v>
      </c>
      <c r="F421" s="67" t="s">
        <v>352</v>
      </c>
      <c r="G421" s="68">
        <v>1</v>
      </c>
      <c r="H421" s="68" t="s">
        <v>81</v>
      </c>
      <c r="I421" s="68" t="s">
        <v>428</v>
      </c>
      <c r="J421" s="67" t="s">
        <v>450</v>
      </c>
      <c r="K421" s="68"/>
      <c r="L421" s="68"/>
      <c r="M421" s="68"/>
      <c r="N421" s="67"/>
      <c r="O421" s="98">
        <v>0</v>
      </c>
    </row>
    <row r="422" spans="2:15" x14ac:dyDescent="0.3">
      <c r="B422" s="65" t="str">
        <f>VLOOKUP(C422,PRP!$A$2:$B$241,2,0)</f>
        <v>PRP-000087</v>
      </c>
      <c r="C422" s="66" t="s">
        <v>20</v>
      </c>
      <c r="D422" s="66" t="str">
        <f>VLOOKUP(C422,PRP!$A$2:$C$241,3,0)</f>
        <v xml:space="preserve">3316 LJ </v>
      </c>
      <c r="E422" s="66" t="s">
        <v>70</v>
      </c>
      <c r="F422" s="65" t="s">
        <v>352</v>
      </c>
      <c r="G422" s="66">
        <v>1</v>
      </c>
      <c r="H422" s="66" t="s">
        <v>81</v>
      </c>
      <c r="I422" s="66" t="s">
        <v>428</v>
      </c>
      <c r="J422" s="65" t="s">
        <v>451</v>
      </c>
      <c r="K422" s="66"/>
      <c r="L422" s="66"/>
      <c r="M422" s="66"/>
      <c r="N422" s="65"/>
      <c r="O422" s="98">
        <v>0</v>
      </c>
    </row>
    <row r="423" spans="2:15" x14ac:dyDescent="0.3">
      <c r="B423" s="67" t="str">
        <f>VLOOKUP(C423,PRP!$A$2:$B$241,2,0)</f>
        <v>PRP-000087</v>
      </c>
      <c r="C423" s="68" t="s">
        <v>20</v>
      </c>
      <c r="D423" s="68" t="str">
        <f>VLOOKUP(C423,PRP!$A$2:$C$241,3,0)</f>
        <v xml:space="preserve">3316 LJ </v>
      </c>
      <c r="E423" s="68" t="s">
        <v>70</v>
      </c>
      <c r="F423" s="67" t="s">
        <v>352</v>
      </c>
      <c r="G423" s="68">
        <v>1</v>
      </c>
      <c r="H423" s="68" t="s">
        <v>81</v>
      </c>
      <c r="I423" s="68" t="s">
        <v>428</v>
      </c>
      <c r="J423" s="67" t="s">
        <v>452</v>
      </c>
      <c r="K423" s="68"/>
      <c r="L423" s="68"/>
      <c r="M423" s="68"/>
      <c r="N423" s="67"/>
      <c r="O423" s="98">
        <v>0</v>
      </c>
    </row>
    <row r="424" spans="2:15" x14ac:dyDescent="0.3">
      <c r="B424" s="65" t="str">
        <f>VLOOKUP(C424,PRP!$A$2:$B$241,2,0)</f>
        <v>PRP-000087</v>
      </c>
      <c r="C424" s="66" t="s">
        <v>20</v>
      </c>
      <c r="D424" s="66" t="str">
        <f>VLOOKUP(C424,PRP!$A$2:$C$241,3,0)</f>
        <v xml:space="preserve">3316 LJ </v>
      </c>
      <c r="E424" s="66" t="s">
        <v>70</v>
      </c>
      <c r="F424" s="65" t="s">
        <v>352</v>
      </c>
      <c r="G424" s="66">
        <v>1</v>
      </c>
      <c r="H424" s="66" t="s">
        <v>81</v>
      </c>
      <c r="I424" s="66" t="s">
        <v>428</v>
      </c>
      <c r="J424" s="65" t="s">
        <v>453</v>
      </c>
      <c r="K424" s="66"/>
      <c r="L424" s="66"/>
      <c r="M424" s="66"/>
      <c r="N424" s="65"/>
      <c r="O424" s="98">
        <v>0</v>
      </c>
    </row>
    <row r="425" spans="2:15" x14ac:dyDescent="0.3">
      <c r="B425" s="67" t="str">
        <f>VLOOKUP(C425,PRP!$A$2:$B$241,2,0)</f>
        <v>PRP-000087</v>
      </c>
      <c r="C425" s="68" t="s">
        <v>20</v>
      </c>
      <c r="D425" s="68" t="str">
        <f>VLOOKUP(C425,PRP!$A$2:$C$241,3,0)</f>
        <v xml:space="preserve">3316 LJ </v>
      </c>
      <c r="E425" s="68" t="s">
        <v>70</v>
      </c>
      <c r="F425" s="67" t="s">
        <v>352</v>
      </c>
      <c r="G425" s="68">
        <v>1</v>
      </c>
      <c r="H425" s="68" t="s">
        <v>81</v>
      </c>
      <c r="I425" s="68" t="s">
        <v>428</v>
      </c>
      <c r="J425" s="67"/>
      <c r="K425" s="68"/>
      <c r="L425" s="68"/>
      <c r="M425" s="68"/>
      <c r="N425" s="67"/>
      <c r="O425" s="98">
        <v>0</v>
      </c>
    </row>
    <row r="426" spans="2:15" x14ac:dyDescent="0.3">
      <c r="B426" s="65" t="str">
        <f>VLOOKUP(C426,PRP!$A$2:$B$241,2,0)</f>
        <v>PRP-000087</v>
      </c>
      <c r="C426" s="66" t="s">
        <v>20</v>
      </c>
      <c r="D426" s="66" t="str">
        <f>VLOOKUP(C426,PRP!$A$2:$C$241,3,0)</f>
        <v xml:space="preserve">3316 LJ </v>
      </c>
      <c r="E426" s="66" t="s">
        <v>70</v>
      </c>
      <c r="F426" s="65" t="s">
        <v>352</v>
      </c>
      <c r="G426" s="66">
        <v>2</v>
      </c>
      <c r="H426" s="66" t="s">
        <v>81</v>
      </c>
      <c r="I426" s="66" t="s">
        <v>428</v>
      </c>
      <c r="J426" s="65"/>
      <c r="K426" s="66"/>
      <c r="L426" s="66"/>
      <c r="M426" s="66"/>
      <c r="N426" s="65"/>
      <c r="O426" s="98">
        <v>0</v>
      </c>
    </row>
    <row r="427" spans="2:15" x14ac:dyDescent="0.3">
      <c r="B427" s="67" t="str">
        <f>VLOOKUP(C427,PRP!$A$2:$B$241,2,0)</f>
        <v>PRP-000087</v>
      </c>
      <c r="C427" s="68" t="s">
        <v>20</v>
      </c>
      <c r="D427" s="68" t="str">
        <f>VLOOKUP(C427,PRP!$A$2:$C$241,3,0)</f>
        <v xml:space="preserve">3316 LJ </v>
      </c>
      <c r="E427" s="68" t="s">
        <v>70</v>
      </c>
      <c r="F427" s="67" t="s">
        <v>352</v>
      </c>
      <c r="G427" s="68">
        <v>1</v>
      </c>
      <c r="H427" s="68" t="s">
        <v>81</v>
      </c>
      <c r="I427" s="68" t="s">
        <v>428</v>
      </c>
      <c r="J427" s="67"/>
      <c r="K427" s="68"/>
      <c r="L427" s="68"/>
      <c r="M427" s="68"/>
      <c r="N427" s="67"/>
      <c r="O427" s="98">
        <v>0</v>
      </c>
    </row>
    <row r="428" spans="2:15" x14ac:dyDescent="0.3">
      <c r="B428" s="65" t="str">
        <f>VLOOKUP(C428,PRP!$A$2:$B$241,2,0)</f>
        <v>PRP-000087</v>
      </c>
      <c r="C428" s="66" t="s">
        <v>20</v>
      </c>
      <c r="D428" s="66" t="str">
        <f>VLOOKUP(C428,PRP!$A$2:$C$241,3,0)</f>
        <v xml:space="preserve">3316 LJ </v>
      </c>
      <c r="E428" s="66" t="s">
        <v>70</v>
      </c>
      <c r="F428" s="65" t="s">
        <v>352</v>
      </c>
      <c r="G428" s="66">
        <v>1</v>
      </c>
      <c r="H428" s="66" t="s">
        <v>81</v>
      </c>
      <c r="I428" s="66" t="s">
        <v>428</v>
      </c>
      <c r="J428" s="65"/>
      <c r="K428" s="66"/>
      <c r="L428" s="66"/>
      <c r="M428" s="66"/>
      <c r="N428" s="65"/>
      <c r="O428" s="98">
        <v>0</v>
      </c>
    </row>
    <row r="429" spans="2:15" x14ac:dyDescent="0.3">
      <c r="B429" s="67" t="str">
        <f>VLOOKUP(C429,PRP!$A$2:$B$241,2,0)</f>
        <v>PRP-000087</v>
      </c>
      <c r="C429" s="68" t="s">
        <v>20</v>
      </c>
      <c r="D429" s="68" t="str">
        <f>VLOOKUP(C429,PRP!$A$2:$C$241,3,0)</f>
        <v xml:space="preserve">3316 LJ </v>
      </c>
      <c r="E429" s="68" t="s">
        <v>70</v>
      </c>
      <c r="F429" s="67" t="s">
        <v>352</v>
      </c>
      <c r="G429" s="68">
        <v>1</v>
      </c>
      <c r="H429" s="68" t="s">
        <v>81</v>
      </c>
      <c r="I429" s="68" t="s">
        <v>428</v>
      </c>
      <c r="J429" s="67"/>
      <c r="K429" s="68"/>
      <c r="L429" s="68"/>
      <c r="M429" s="68"/>
      <c r="N429" s="67"/>
      <c r="O429" s="98">
        <v>0</v>
      </c>
    </row>
    <row r="430" spans="2:15" x14ac:dyDescent="0.3">
      <c r="B430" s="65" t="str">
        <f>VLOOKUP(C430,PRP!$A$2:$B$241,2,0)</f>
        <v>PRP-000087</v>
      </c>
      <c r="C430" s="66" t="s">
        <v>20</v>
      </c>
      <c r="D430" s="66" t="str">
        <f>VLOOKUP(C430,PRP!$A$2:$C$241,3,0)</f>
        <v xml:space="preserve">3316 LJ </v>
      </c>
      <c r="E430" s="66" t="s">
        <v>70</v>
      </c>
      <c r="F430" s="65" t="s">
        <v>352</v>
      </c>
      <c r="G430" s="66">
        <v>1</v>
      </c>
      <c r="H430" s="66" t="s">
        <v>81</v>
      </c>
      <c r="I430" s="66" t="s">
        <v>428</v>
      </c>
      <c r="J430" s="65"/>
      <c r="K430" s="66"/>
      <c r="L430" s="66"/>
      <c r="M430" s="66"/>
      <c r="N430" s="65"/>
      <c r="O430" s="98">
        <v>0</v>
      </c>
    </row>
    <row r="431" spans="2:15" x14ac:dyDescent="0.3">
      <c r="B431" s="67" t="str">
        <f>VLOOKUP(C431,PRP!$A$2:$B$241,2,0)</f>
        <v>PRP-000087</v>
      </c>
      <c r="C431" s="68" t="s">
        <v>20</v>
      </c>
      <c r="D431" s="68" t="str">
        <f>VLOOKUP(C431,PRP!$A$2:$C$241,3,0)</f>
        <v xml:space="preserve">3316 LJ </v>
      </c>
      <c r="E431" s="68" t="s">
        <v>70</v>
      </c>
      <c r="F431" s="67" t="s">
        <v>352</v>
      </c>
      <c r="G431" s="68">
        <v>1</v>
      </c>
      <c r="H431" s="68" t="s">
        <v>81</v>
      </c>
      <c r="I431" s="68" t="s">
        <v>428</v>
      </c>
      <c r="J431" s="67"/>
      <c r="K431" s="68"/>
      <c r="L431" s="68"/>
      <c r="M431" s="68"/>
      <c r="N431" s="67"/>
      <c r="O431" s="98">
        <v>0</v>
      </c>
    </row>
    <row r="432" spans="2:15" x14ac:dyDescent="0.3">
      <c r="B432" s="65" t="str">
        <f>VLOOKUP(C432,PRP!$A$2:$B$241,2,0)</f>
        <v>PRP-000087</v>
      </c>
      <c r="C432" s="66" t="s">
        <v>20</v>
      </c>
      <c r="D432" s="66" t="str">
        <f>VLOOKUP(C432,PRP!$A$2:$C$241,3,0)</f>
        <v xml:space="preserve">3316 LJ </v>
      </c>
      <c r="E432" s="66" t="s">
        <v>70</v>
      </c>
      <c r="F432" s="65" t="s">
        <v>352</v>
      </c>
      <c r="G432" s="66">
        <v>1</v>
      </c>
      <c r="H432" s="66" t="s">
        <v>81</v>
      </c>
      <c r="I432" s="66" t="s">
        <v>428</v>
      </c>
      <c r="J432" s="65"/>
      <c r="K432" s="66"/>
      <c r="L432" s="66"/>
      <c r="M432" s="66"/>
      <c r="N432" s="65"/>
      <c r="O432" s="98">
        <v>0</v>
      </c>
    </row>
    <row r="433" spans="2:15" x14ac:dyDescent="0.3">
      <c r="B433" s="67" t="str">
        <f>VLOOKUP(C433,PRP!$A$2:$B$241,2,0)</f>
        <v>PRP-000087</v>
      </c>
      <c r="C433" s="68" t="s">
        <v>20</v>
      </c>
      <c r="D433" s="68" t="str">
        <f>VLOOKUP(C433,PRP!$A$2:$C$241,3,0)</f>
        <v xml:space="preserve">3316 LJ </v>
      </c>
      <c r="E433" s="68" t="s">
        <v>70</v>
      </c>
      <c r="F433" s="67" t="s">
        <v>454</v>
      </c>
      <c r="G433" s="68">
        <v>1</v>
      </c>
      <c r="H433" s="68" t="s">
        <v>81</v>
      </c>
      <c r="I433" s="68" t="s">
        <v>428</v>
      </c>
      <c r="J433" s="67" t="s">
        <v>455</v>
      </c>
      <c r="K433" s="68" t="s">
        <v>456</v>
      </c>
      <c r="L433" s="68"/>
      <c r="M433" s="68"/>
      <c r="N433" s="67"/>
      <c r="O433" s="98">
        <v>0</v>
      </c>
    </row>
    <row r="434" spans="2:15" x14ac:dyDescent="0.3">
      <c r="B434" s="65" t="str">
        <f>VLOOKUP(C434,PRP!$A$2:$B$241,2,0)</f>
        <v>PRP-000087</v>
      </c>
      <c r="C434" s="66" t="s">
        <v>20</v>
      </c>
      <c r="D434" s="66" t="str">
        <f>VLOOKUP(C434,PRP!$A$2:$C$241,3,0)</f>
        <v xml:space="preserve">3316 LJ </v>
      </c>
      <c r="E434" s="66" t="s">
        <v>70</v>
      </c>
      <c r="F434" s="65" t="s">
        <v>454</v>
      </c>
      <c r="G434" s="66">
        <v>1</v>
      </c>
      <c r="H434" s="66" t="s">
        <v>81</v>
      </c>
      <c r="I434" s="66" t="s">
        <v>428</v>
      </c>
      <c r="J434" s="65" t="s">
        <v>455</v>
      </c>
      <c r="K434" s="66" t="s">
        <v>457</v>
      </c>
      <c r="L434" s="66"/>
      <c r="M434" s="66"/>
      <c r="N434" s="65"/>
      <c r="O434" s="98">
        <v>0</v>
      </c>
    </row>
    <row r="435" spans="2:15" x14ac:dyDescent="0.3">
      <c r="B435" s="67" t="str">
        <f>VLOOKUP(C435,PRP!$A$2:$B$241,2,0)</f>
        <v>PRP-000087</v>
      </c>
      <c r="C435" s="68" t="s">
        <v>20</v>
      </c>
      <c r="D435" s="68" t="str">
        <f>VLOOKUP(C435,PRP!$A$2:$C$241,3,0)</f>
        <v xml:space="preserve">3316 LJ </v>
      </c>
      <c r="E435" s="68" t="s">
        <v>70</v>
      </c>
      <c r="F435" s="67" t="s">
        <v>454</v>
      </c>
      <c r="G435" s="68">
        <v>1</v>
      </c>
      <c r="H435" s="68" t="s">
        <v>81</v>
      </c>
      <c r="I435" s="68" t="s">
        <v>428</v>
      </c>
      <c r="J435" s="67" t="s">
        <v>458</v>
      </c>
      <c r="K435" s="68" t="s">
        <v>459</v>
      </c>
      <c r="L435" s="68"/>
      <c r="M435" s="68"/>
      <c r="N435" s="67"/>
      <c r="O435" s="98">
        <v>0</v>
      </c>
    </row>
    <row r="436" spans="2:15" x14ac:dyDescent="0.3">
      <c r="B436" s="65" t="str">
        <f>VLOOKUP(C436,PRP!$A$2:$B$241,2,0)</f>
        <v>PRP-000087</v>
      </c>
      <c r="C436" s="66" t="s">
        <v>20</v>
      </c>
      <c r="D436" s="66" t="str">
        <f>VLOOKUP(C436,PRP!$A$2:$C$241,3,0)</f>
        <v xml:space="preserve">3316 LJ </v>
      </c>
      <c r="E436" s="66" t="s">
        <v>70</v>
      </c>
      <c r="F436" s="65" t="s">
        <v>454</v>
      </c>
      <c r="G436" s="66">
        <v>1</v>
      </c>
      <c r="H436" s="66" t="s">
        <v>81</v>
      </c>
      <c r="I436" s="66" t="s">
        <v>428</v>
      </c>
      <c r="J436" s="65" t="s">
        <v>460</v>
      </c>
      <c r="K436" s="66" t="s">
        <v>461</v>
      </c>
      <c r="L436" s="66"/>
      <c r="M436" s="66"/>
      <c r="N436" s="65"/>
      <c r="O436" s="98">
        <v>0</v>
      </c>
    </row>
    <row r="437" spans="2:15" x14ac:dyDescent="0.3">
      <c r="B437" s="67" t="str">
        <f>VLOOKUP(C437,PRP!$A$2:$B$241,2,0)</f>
        <v>PRP-000087</v>
      </c>
      <c r="C437" s="68" t="s">
        <v>20</v>
      </c>
      <c r="D437" s="68" t="str">
        <f>VLOOKUP(C437,PRP!$A$2:$C$241,3,0)</f>
        <v xml:space="preserve">3316 LJ </v>
      </c>
      <c r="E437" s="68" t="s">
        <v>70</v>
      </c>
      <c r="F437" s="67" t="s">
        <v>454</v>
      </c>
      <c r="G437" s="68">
        <v>1</v>
      </c>
      <c r="H437" s="68" t="s">
        <v>81</v>
      </c>
      <c r="I437" s="68" t="s">
        <v>428</v>
      </c>
      <c r="J437" s="67" t="s">
        <v>462</v>
      </c>
      <c r="K437" s="68" t="s">
        <v>463</v>
      </c>
      <c r="L437" s="68"/>
      <c r="M437" s="68"/>
      <c r="N437" s="67"/>
      <c r="O437" s="98">
        <v>0</v>
      </c>
    </row>
    <row r="438" spans="2:15" x14ac:dyDescent="0.3">
      <c r="B438" s="65" t="str">
        <f>VLOOKUP(C438,PRP!$A$2:$B$241,2,0)</f>
        <v>PRP-000087</v>
      </c>
      <c r="C438" s="66" t="s">
        <v>20</v>
      </c>
      <c r="D438" s="66" t="str">
        <f>VLOOKUP(C438,PRP!$A$2:$C$241,3,0)</f>
        <v xml:space="preserve">3316 LJ </v>
      </c>
      <c r="E438" s="66" t="s">
        <v>70</v>
      </c>
      <c r="F438" s="65" t="s">
        <v>454</v>
      </c>
      <c r="G438" s="66">
        <v>1</v>
      </c>
      <c r="H438" s="66" t="s">
        <v>81</v>
      </c>
      <c r="I438" s="66" t="s">
        <v>428</v>
      </c>
      <c r="J438" s="65" t="s">
        <v>462</v>
      </c>
      <c r="K438" s="66" t="s">
        <v>464</v>
      </c>
      <c r="L438" s="66"/>
      <c r="M438" s="66"/>
      <c r="N438" s="65"/>
      <c r="O438" s="98">
        <v>0</v>
      </c>
    </row>
    <row r="439" spans="2:15" x14ac:dyDescent="0.3">
      <c r="B439" s="67" t="str">
        <f>VLOOKUP(C439,PRP!$A$2:$B$241,2,0)</f>
        <v>PRP-000087</v>
      </c>
      <c r="C439" s="68" t="s">
        <v>20</v>
      </c>
      <c r="D439" s="68" t="str">
        <f>VLOOKUP(C439,PRP!$A$2:$C$241,3,0)</f>
        <v xml:space="preserve">3316 LJ </v>
      </c>
      <c r="E439" s="68" t="s">
        <v>70</v>
      </c>
      <c r="F439" s="67" t="s">
        <v>454</v>
      </c>
      <c r="G439" s="68">
        <v>1</v>
      </c>
      <c r="H439" s="68" t="s">
        <v>81</v>
      </c>
      <c r="I439" s="68" t="s">
        <v>428</v>
      </c>
      <c r="J439" s="67" t="s">
        <v>462</v>
      </c>
      <c r="K439" s="68" t="s">
        <v>465</v>
      </c>
      <c r="L439" s="68"/>
      <c r="M439" s="68"/>
      <c r="N439" s="67"/>
      <c r="O439" s="98">
        <v>0</v>
      </c>
    </row>
    <row r="440" spans="2:15" x14ac:dyDescent="0.3">
      <c r="B440" s="65" t="str">
        <f>VLOOKUP(C440,PRP!$A$2:$B$241,2,0)</f>
        <v>PRP-000087</v>
      </c>
      <c r="C440" s="66" t="s">
        <v>20</v>
      </c>
      <c r="D440" s="66" t="str">
        <f>VLOOKUP(C440,PRP!$A$2:$C$241,3,0)</f>
        <v xml:space="preserve">3316 LJ </v>
      </c>
      <c r="E440" s="66" t="s">
        <v>70</v>
      </c>
      <c r="F440" s="65" t="s">
        <v>466</v>
      </c>
      <c r="G440" s="66">
        <v>1</v>
      </c>
      <c r="H440" s="66" t="s">
        <v>81</v>
      </c>
      <c r="I440" s="66" t="s">
        <v>428</v>
      </c>
      <c r="J440" s="65"/>
      <c r="K440" s="66" t="s">
        <v>467</v>
      </c>
      <c r="L440" s="66"/>
      <c r="M440" s="66"/>
      <c r="N440" s="65"/>
      <c r="O440" s="98">
        <v>0</v>
      </c>
    </row>
    <row r="441" spans="2:15" x14ac:dyDescent="0.3">
      <c r="B441" s="67" t="str">
        <f>VLOOKUP(C441,PRP!$A$2:$B$241,2,0)</f>
        <v>PRP-000087</v>
      </c>
      <c r="C441" s="68" t="s">
        <v>20</v>
      </c>
      <c r="D441" s="68" t="str">
        <f>VLOOKUP(C441,PRP!$A$2:$C$241,3,0)</f>
        <v xml:space="preserve">3316 LJ </v>
      </c>
      <c r="E441" s="68" t="s">
        <v>70</v>
      </c>
      <c r="F441" s="67" t="s">
        <v>468</v>
      </c>
      <c r="G441" s="68">
        <v>1</v>
      </c>
      <c r="H441" s="68" t="s">
        <v>81</v>
      </c>
      <c r="I441" s="68" t="s">
        <v>428</v>
      </c>
      <c r="J441" s="67"/>
      <c r="K441" s="68"/>
      <c r="L441" s="68"/>
      <c r="M441" s="68"/>
      <c r="N441" s="67"/>
      <c r="O441" s="98">
        <v>0</v>
      </c>
    </row>
    <row r="442" spans="2:15" x14ac:dyDescent="0.3">
      <c r="B442" s="65" t="str">
        <f>VLOOKUP(C442,PRP!$A$2:$B$241,2,0)</f>
        <v>PRP-000087</v>
      </c>
      <c r="C442" s="66" t="s">
        <v>20</v>
      </c>
      <c r="D442" s="66" t="str">
        <f>VLOOKUP(C442,PRP!$A$2:$C$241,3,0)</f>
        <v xml:space="preserve">3316 LJ </v>
      </c>
      <c r="E442" s="66" t="s">
        <v>70</v>
      </c>
      <c r="F442" s="65" t="s">
        <v>469</v>
      </c>
      <c r="G442" s="66">
        <v>1</v>
      </c>
      <c r="H442" s="66" t="s">
        <v>81</v>
      </c>
      <c r="I442" s="66" t="s">
        <v>470</v>
      </c>
      <c r="J442" s="65" t="s">
        <v>471</v>
      </c>
      <c r="K442" s="66" t="s">
        <v>472</v>
      </c>
      <c r="L442" s="66"/>
      <c r="M442" s="66"/>
      <c r="N442" s="65"/>
      <c r="O442" s="98">
        <v>0</v>
      </c>
    </row>
    <row r="443" spans="2:15" x14ac:dyDescent="0.3">
      <c r="B443" s="67" t="str">
        <f>VLOOKUP(C443,PRP!$A$2:$B$241,2,0)</f>
        <v>PRP-000087</v>
      </c>
      <c r="C443" s="68" t="s">
        <v>20</v>
      </c>
      <c r="D443" s="68" t="str">
        <f>VLOOKUP(C443,PRP!$A$2:$C$241,3,0)</f>
        <v xml:space="preserve">3316 LJ </v>
      </c>
      <c r="E443" s="68" t="s">
        <v>70</v>
      </c>
      <c r="F443" s="67" t="s">
        <v>469</v>
      </c>
      <c r="G443" s="68">
        <v>1</v>
      </c>
      <c r="H443" s="68" t="s">
        <v>81</v>
      </c>
      <c r="I443" s="68" t="s">
        <v>470</v>
      </c>
      <c r="J443" s="67" t="s">
        <v>473</v>
      </c>
      <c r="K443" s="68" t="s">
        <v>474</v>
      </c>
      <c r="L443" s="68"/>
      <c r="M443" s="68"/>
      <c r="N443" s="67"/>
      <c r="O443" s="98">
        <v>0</v>
      </c>
    </row>
    <row r="444" spans="2:15" x14ac:dyDescent="0.3">
      <c r="B444" s="65" t="str">
        <f>VLOOKUP(C444,PRP!$A$2:$B$241,2,0)</f>
        <v>PRP-000087</v>
      </c>
      <c r="C444" s="66" t="s">
        <v>20</v>
      </c>
      <c r="D444" s="66" t="str">
        <f>VLOOKUP(C444,PRP!$A$2:$C$241,3,0)</f>
        <v xml:space="preserve">3316 LJ </v>
      </c>
      <c r="E444" s="66" t="s">
        <v>70</v>
      </c>
      <c r="F444" s="65" t="s">
        <v>469</v>
      </c>
      <c r="G444" s="66">
        <v>1</v>
      </c>
      <c r="H444" s="66" t="s">
        <v>81</v>
      </c>
      <c r="I444" s="66" t="s">
        <v>470</v>
      </c>
      <c r="J444" s="65" t="s">
        <v>471</v>
      </c>
      <c r="K444" s="66" t="s">
        <v>472</v>
      </c>
      <c r="L444" s="66"/>
      <c r="M444" s="66"/>
      <c r="N444" s="65"/>
      <c r="O444" s="98">
        <v>0</v>
      </c>
    </row>
    <row r="445" spans="2:15" x14ac:dyDescent="0.3">
      <c r="B445" s="67" t="str">
        <f>VLOOKUP(C445,PRP!$A$2:$B$241,2,0)</f>
        <v>PRP-000087</v>
      </c>
      <c r="C445" s="68" t="s">
        <v>20</v>
      </c>
      <c r="D445" s="68" t="str">
        <f>VLOOKUP(C445,PRP!$A$2:$C$241,3,0)</f>
        <v xml:space="preserve">3316 LJ </v>
      </c>
      <c r="E445" s="68" t="s">
        <v>70</v>
      </c>
      <c r="F445" s="67" t="s">
        <v>469</v>
      </c>
      <c r="G445" s="68">
        <v>1</v>
      </c>
      <c r="H445" s="68" t="s">
        <v>81</v>
      </c>
      <c r="I445" s="68" t="s">
        <v>470</v>
      </c>
      <c r="J445" s="67" t="s">
        <v>471</v>
      </c>
      <c r="K445" s="68" t="s">
        <v>472</v>
      </c>
      <c r="L445" s="68"/>
      <c r="M445" s="68"/>
      <c r="N445" s="67"/>
      <c r="O445" s="98">
        <v>0</v>
      </c>
    </row>
    <row r="446" spans="2:15" x14ac:dyDescent="0.3">
      <c r="B446" s="65" t="str">
        <f>VLOOKUP(C446,PRP!$A$2:$B$241,2,0)</f>
        <v>PRP-000087</v>
      </c>
      <c r="C446" s="66" t="s">
        <v>20</v>
      </c>
      <c r="D446" s="66" t="str">
        <f>VLOOKUP(C446,PRP!$A$2:$C$241,3,0)</f>
        <v xml:space="preserve">3316 LJ </v>
      </c>
      <c r="E446" s="66" t="s">
        <v>70</v>
      </c>
      <c r="F446" s="65" t="s">
        <v>469</v>
      </c>
      <c r="G446" s="66">
        <v>1</v>
      </c>
      <c r="H446" s="66" t="s">
        <v>81</v>
      </c>
      <c r="I446" s="66" t="s">
        <v>470</v>
      </c>
      <c r="J446" s="65" t="s">
        <v>471</v>
      </c>
      <c r="K446" s="66" t="s">
        <v>472</v>
      </c>
      <c r="L446" s="66"/>
      <c r="M446" s="66"/>
      <c r="N446" s="65"/>
      <c r="O446" s="98">
        <v>0</v>
      </c>
    </row>
    <row r="447" spans="2:15" x14ac:dyDescent="0.3">
      <c r="B447" s="67" t="str">
        <f>VLOOKUP(C447,PRP!$A$2:$B$241,2,0)</f>
        <v>PRP-000087</v>
      </c>
      <c r="C447" s="68" t="s">
        <v>20</v>
      </c>
      <c r="D447" s="68" t="str">
        <f>VLOOKUP(C447,PRP!$A$2:$C$241,3,0)</f>
        <v xml:space="preserve">3316 LJ </v>
      </c>
      <c r="E447" s="68" t="s">
        <v>70</v>
      </c>
      <c r="F447" s="67" t="s">
        <v>469</v>
      </c>
      <c r="G447" s="68">
        <v>1</v>
      </c>
      <c r="H447" s="68" t="s">
        <v>81</v>
      </c>
      <c r="I447" s="68" t="s">
        <v>470</v>
      </c>
      <c r="J447" s="67" t="s">
        <v>473</v>
      </c>
      <c r="K447" s="68" t="s">
        <v>474</v>
      </c>
      <c r="L447" s="68"/>
      <c r="M447" s="68"/>
      <c r="N447" s="67"/>
      <c r="O447" s="98">
        <v>0</v>
      </c>
    </row>
    <row r="448" spans="2:15" x14ac:dyDescent="0.3">
      <c r="B448" s="65" t="str">
        <f>VLOOKUP(C448,PRP!$A$2:$B$241,2,0)</f>
        <v>PRP-000087</v>
      </c>
      <c r="C448" s="66" t="s">
        <v>20</v>
      </c>
      <c r="D448" s="66" t="str">
        <f>VLOOKUP(C448,PRP!$A$2:$C$241,3,0)</f>
        <v xml:space="preserve">3316 LJ </v>
      </c>
      <c r="E448" s="66" t="s">
        <v>70</v>
      </c>
      <c r="F448" s="65" t="s">
        <v>469</v>
      </c>
      <c r="G448" s="66">
        <v>1</v>
      </c>
      <c r="H448" s="66" t="s">
        <v>81</v>
      </c>
      <c r="I448" s="66" t="s">
        <v>470</v>
      </c>
      <c r="J448" s="65" t="s">
        <v>473</v>
      </c>
      <c r="K448" s="66" t="s">
        <v>474</v>
      </c>
      <c r="L448" s="66"/>
      <c r="M448" s="66"/>
      <c r="N448" s="65"/>
      <c r="O448" s="98">
        <v>0</v>
      </c>
    </row>
    <row r="449" spans="2:16" x14ac:dyDescent="0.3">
      <c r="B449" s="67" t="str">
        <f>VLOOKUP(C449,PRP!$A$2:$B$241,2,0)</f>
        <v>PRP-000087</v>
      </c>
      <c r="C449" s="68" t="s">
        <v>20</v>
      </c>
      <c r="D449" s="68" t="str">
        <f>VLOOKUP(C449,PRP!$A$2:$C$241,3,0)</f>
        <v xml:space="preserve">3316 LJ </v>
      </c>
      <c r="E449" s="68" t="s">
        <v>70</v>
      </c>
      <c r="F449" s="67" t="s">
        <v>475</v>
      </c>
      <c r="G449" s="68">
        <v>1</v>
      </c>
      <c r="H449" s="68" t="s">
        <v>81</v>
      </c>
      <c r="I449" s="68"/>
      <c r="J449" s="67"/>
      <c r="K449" s="68"/>
      <c r="L449" s="68"/>
      <c r="M449" s="68"/>
      <c r="N449" s="67"/>
      <c r="O449" s="98">
        <v>0</v>
      </c>
    </row>
    <row r="450" spans="2:16" x14ac:dyDescent="0.3">
      <c r="B450" s="65" t="str">
        <f>VLOOKUP(C450,PRP!$A$2:$B$241,2,0)</f>
        <v>PRP-000087</v>
      </c>
      <c r="C450" s="66" t="s">
        <v>20</v>
      </c>
      <c r="D450" s="66" t="str">
        <f>VLOOKUP(C450,PRP!$A$2:$C$241,3,0)</f>
        <v xml:space="preserve">3316 LJ </v>
      </c>
      <c r="E450" s="66" t="s">
        <v>70</v>
      </c>
      <c r="F450" s="65" t="s">
        <v>310</v>
      </c>
      <c r="G450" s="66">
        <v>1</v>
      </c>
      <c r="H450" s="66" t="s">
        <v>81</v>
      </c>
      <c r="I450" s="66" t="s">
        <v>476</v>
      </c>
      <c r="J450" s="65" t="s">
        <v>477</v>
      </c>
      <c r="K450" s="66"/>
      <c r="L450" s="66"/>
      <c r="M450" s="66"/>
      <c r="N450" s="65"/>
      <c r="O450" s="98">
        <v>0</v>
      </c>
    </row>
    <row r="451" spans="2:16" x14ac:dyDescent="0.3">
      <c r="B451" s="67" t="str">
        <f>VLOOKUP(C451,PRP!$A$2:$B$241,2,0)</f>
        <v>PRP-000087</v>
      </c>
      <c r="C451" s="68" t="s">
        <v>20</v>
      </c>
      <c r="D451" s="68" t="str">
        <f>VLOOKUP(C451,PRP!$A$2:$C$241,3,0)</f>
        <v xml:space="preserve">3316 LJ </v>
      </c>
      <c r="E451" s="68" t="s">
        <v>70</v>
      </c>
      <c r="F451" s="67" t="s">
        <v>310</v>
      </c>
      <c r="G451" s="68">
        <v>1</v>
      </c>
      <c r="H451" s="68" t="s">
        <v>81</v>
      </c>
      <c r="I451" s="68" t="s">
        <v>367</v>
      </c>
      <c r="J451" s="67"/>
      <c r="K451" s="68"/>
      <c r="L451" s="68"/>
      <c r="M451" s="68"/>
      <c r="N451" s="67"/>
      <c r="O451" s="98">
        <v>0</v>
      </c>
    </row>
    <row r="452" spans="2:16" x14ac:dyDescent="0.3">
      <c r="B452" s="65" t="str">
        <f>VLOOKUP(C452,PRP!$A$2:$B$241,2,0)</f>
        <v>PRP-000087</v>
      </c>
      <c r="C452" s="66" t="s">
        <v>20</v>
      </c>
      <c r="D452" s="66" t="str">
        <f>VLOOKUP(C452,PRP!$A$2:$C$241,3,0)</f>
        <v xml:space="preserve">3316 LJ </v>
      </c>
      <c r="E452" s="66" t="s">
        <v>70</v>
      </c>
      <c r="F452" s="65" t="s">
        <v>478</v>
      </c>
      <c r="G452" s="66">
        <v>1</v>
      </c>
      <c r="H452" s="66" t="s">
        <v>81</v>
      </c>
      <c r="I452" s="66" t="s">
        <v>479</v>
      </c>
      <c r="J452" s="65" t="s">
        <v>480</v>
      </c>
      <c r="K452" s="66" t="s">
        <v>481</v>
      </c>
      <c r="L452" s="66"/>
      <c r="M452" s="66"/>
      <c r="N452" s="65"/>
      <c r="O452" s="98">
        <v>0</v>
      </c>
    </row>
    <row r="453" spans="2:16" x14ac:dyDescent="0.3">
      <c r="B453" s="67" t="str">
        <f>VLOOKUP(C453,PRP!$A$2:$B$241,2,0)</f>
        <v>PRP-000087</v>
      </c>
      <c r="C453" s="68" t="s">
        <v>20</v>
      </c>
      <c r="D453" s="68" t="str">
        <f>VLOOKUP(C453,PRP!$A$2:$C$241,3,0)</f>
        <v xml:space="preserve">3316 LJ </v>
      </c>
      <c r="E453" s="68" t="s">
        <v>70</v>
      </c>
      <c r="F453" s="67" t="s">
        <v>482</v>
      </c>
      <c r="G453" s="68">
        <v>1</v>
      </c>
      <c r="H453" s="68" t="s">
        <v>81</v>
      </c>
      <c r="I453" s="68" t="s">
        <v>409</v>
      </c>
      <c r="J453" s="67" t="s">
        <v>409</v>
      </c>
      <c r="K453" s="68" t="s">
        <v>409</v>
      </c>
      <c r="L453" s="68"/>
      <c r="M453" s="68"/>
      <c r="N453" s="67"/>
      <c r="O453" s="98">
        <v>0</v>
      </c>
    </row>
    <row r="454" spans="2:16" x14ac:dyDescent="0.3">
      <c r="B454" s="73"/>
      <c r="C454" s="73" t="s">
        <v>20</v>
      </c>
      <c r="D454" s="73"/>
      <c r="E454" s="73"/>
      <c r="F454" s="74"/>
      <c r="G454" s="75"/>
      <c r="H454" s="74"/>
      <c r="I454" s="74"/>
      <c r="J454" s="74"/>
      <c r="K454" s="74"/>
      <c r="L454" s="74"/>
      <c r="M454" s="74"/>
      <c r="N454" s="74"/>
      <c r="O454" s="99" t="s">
        <v>1999</v>
      </c>
      <c r="P454" s="76">
        <f>SUM(O368:O453)</f>
        <v>0</v>
      </c>
    </row>
    <row r="455" spans="2:16" x14ac:dyDescent="0.3">
      <c r="B455" s="65" t="str">
        <f>VLOOKUP(C455,PRP!$A$2:$B$241,2,0)</f>
        <v>PRP-000094</v>
      </c>
      <c r="C455" s="66" t="s">
        <v>1176</v>
      </c>
      <c r="D455" s="66" t="str">
        <f>VLOOKUP(C455,PRP!$A$2:$C$241,3,0)</f>
        <v xml:space="preserve">3313 LC </v>
      </c>
      <c r="E455" s="66" t="s">
        <v>70</v>
      </c>
      <c r="F455" s="65" t="s">
        <v>136</v>
      </c>
      <c r="G455" s="66">
        <v>1</v>
      </c>
      <c r="H455" s="66" t="s">
        <v>81</v>
      </c>
      <c r="I455" s="66" t="s">
        <v>274</v>
      </c>
      <c r="J455" s="65" t="s">
        <v>1177</v>
      </c>
      <c r="K455" s="66" t="s">
        <v>1178</v>
      </c>
      <c r="L455" s="66" t="s">
        <v>139</v>
      </c>
      <c r="M455" s="66"/>
      <c r="N455" s="65"/>
      <c r="O455" s="98">
        <v>0</v>
      </c>
    </row>
    <row r="456" spans="2:16" x14ac:dyDescent="0.3">
      <c r="B456" s="67" t="str">
        <f>VLOOKUP(C456,PRP!$A$2:$B$241,2,0)</f>
        <v>PRP-000094</v>
      </c>
      <c r="C456" s="68" t="s">
        <v>1176</v>
      </c>
      <c r="D456" s="68" t="str">
        <f>VLOOKUP(C456,PRP!$A$2:$C$241,3,0)</f>
        <v xml:space="preserve">3313 LC </v>
      </c>
      <c r="E456" s="68" t="s">
        <v>70</v>
      </c>
      <c r="F456" s="67" t="s">
        <v>136</v>
      </c>
      <c r="G456" s="68">
        <v>1</v>
      </c>
      <c r="H456" s="68" t="s">
        <v>81</v>
      </c>
      <c r="I456" s="68" t="s">
        <v>145</v>
      </c>
      <c r="J456" s="67" t="s">
        <v>146</v>
      </c>
      <c r="K456" s="68" t="s">
        <v>1179</v>
      </c>
      <c r="L456" s="68" t="s">
        <v>139</v>
      </c>
      <c r="M456" s="68"/>
      <c r="N456" s="67"/>
      <c r="O456" s="98">
        <v>0</v>
      </c>
    </row>
    <row r="457" spans="2:16" x14ac:dyDescent="0.3">
      <c r="B457" s="65" t="str">
        <f>VLOOKUP(C457,PRP!$A$2:$B$241,2,0)</f>
        <v>PRP-000094</v>
      </c>
      <c r="C457" s="66" t="s">
        <v>1176</v>
      </c>
      <c r="D457" s="66" t="str">
        <f>VLOOKUP(C457,PRP!$A$2:$C$241,3,0)</f>
        <v xml:space="preserve">3313 LC </v>
      </c>
      <c r="E457" s="66" t="s">
        <v>70</v>
      </c>
      <c r="F457" s="65" t="s">
        <v>1180</v>
      </c>
      <c r="G457" s="66">
        <v>1</v>
      </c>
      <c r="H457" s="66" t="s">
        <v>81</v>
      </c>
      <c r="I457" s="66" t="s">
        <v>1181</v>
      </c>
      <c r="J457" s="65" t="s">
        <v>1182</v>
      </c>
      <c r="K457" s="66" t="s">
        <v>1183</v>
      </c>
      <c r="L457" s="66"/>
      <c r="M457" s="66"/>
      <c r="N457" s="65"/>
      <c r="O457" s="98">
        <v>0</v>
      </c>
    </row>
    <row r="458" spans="2:16" x14ac:dyDescent="0.3">
      <c r="B458" s="67" t="str">
        <f>VLOOKUP(C458,PRP!$A$2:$B$241,2,0)</f>
        <v>PRP-000094</v>
      </c>
      <c r="C458" s="68" t="s">
        <v>1176</v>
      </c>
      <c r="D458" s="68" t="str">
        <f>VLOOKUP(C458,PRP!$A$2:$C$241,3,0)</f>
        <v xml:space="preserve">3313 LC </v>
      </c>
      <c r="E458" s="68" t="s">
        <v>70</v>
      </c>
      <c r="F458" s="67" t="s">
        <v>384</v>
      </c>
      <c r="G458" s="68">
        <v>1</v>
      </c>
      <c r="H458" s="68" t="s">
        <v>81</v>
      </c>
      <c r="I458" s="68" t="s">
        <v>287</v>
      </c>
      <c r="J458" s="67" t="s">
        <v>420</v>
      </c>
      <c r="K458" s="68" t="s">
        <v>386</v>
      </c>
      <c r="L458" s="68"/>
      <c r="M458" s="68"/>
      <c r="N458" s="67"/>
      <c r="O458" s="98">
        <v>0</v>
      </c>
    </row>
    <row r="459" spans="2:16" x14ac:dyDescent="0.3">
      <c r="B459" s="65" t="str">
        <f>VLOOKUP(C459,PRP!$A$2:$B$241,2,0)</f>
        <v>PRP-000094</v>
      </c>
      <c r="C459" s="66" t="s">
        <v>1176</v>
      </c>
      <c r="D459" s="66" t="str">
        <f>VLOOKUP(C459,PRP!$A$2:$C$241,3,0)</f>
        <v xml:space="preserve">3313 LC </v>
      </c>
      <c r="E459" s="66" t="s">
        <v>70</v>
      </c>
      <c r="F459" s="65" t="s">
        <v>384</v>
      </c>
      <c r="G459" s="66">
        <v>1</v>
      </c>
      <c r="H459" s="66" t="s">
        <v>81</v>
      </c>
      <c r="I459" s="66" t="s">
        <v>112</v>
      </c>
      <c r="J459" s="65" t="s">
        <v>308</v>
      </c>
      <c r="K459" s="66" t="s">
        <v>309</v>
      </c>
      <c r="L459" s="66"/>
      <c r="M459" s="66"/>
      <c r="N459" s="65"/>
      <c r="O459" s="98">
        <v>0</v>
      </c>
    </row>
    <row r="460" spans="2:16" x14ac:dyDescent="0.3">
      <c r="B460" s="67" t="str">
        <f>VLOOKUP(C460,PRP!$A$2:$B$241,2,0)</f>
        <v>PRP-000094</v>
      </c>
      <c r="C460" s="68" t="s">
        <v>1176</v>
      </c>
      <c r="D460" s="68" t="str">
        <f>VLOOKUP(C460,PRP!$A$2:$C$241,3,0)</f>
        <v xml:space="preserve">3313 LC </v>
      </c>
      <c r="E460" s="68" t="s">
        <v>70</v>
      </c>
      <c r="F460" s="67" t="s">
        <v>378</v>
      </c>
      <c r="G460" s="68">
        <v>1</v>
      </c>
      <c r="H460" s="68" t="s">
        <v>81</v>
      </c>
      <c r="I460" s="68" t="s">
        <v>305</v>
      </c>
      <c r="J460" s="67" t="s">
        <v>1150</v>
      </c>
      <c r="K460" s="68"/>
      <c r="L460" s="68"/>
      <c r="M460" s="68"/>
      <c r="N460" s="67"/>
      <c r="O460" s="98">
        <v>0</v>
      </c>
    </row>
    <row r="461" spans="2:16" x14ac:dyDescent="0.3">
      <c r="B461" s="65" t="str">
        <f>VLOOKUP(C461,PRP!$A$2:$B$241,2,0)</f>
        <v>PRP-000094</v>
      </c>
      <c r="C461" s="66" t="s">
        <v>1176</v>
      </c>
      <c r="D461" s="66" t="str">
        <f>VLOOKUP(C461,PRP!$A$2:$C$241,3,0)</f>
        <v xml:space="preserve">3313 LC </v>
      </c>
      <c r="E461" s="66" t="s">
        <v>70</v>
      </c>
      <c r="F461" s="65" t="s">
        <v>378</v>
      </c>
      <c r="G461" s="66">
        <v>1</v>
      </c>
      <c r="H461" s="66" t="s">
        <v>81</v>
      </c>
      <c r="I461" s="66" t="s">
        <v>305</v>
      </c>
      <c r="J461" s="65" t="s">
        <v>595</v>
      </c>
      <c r="K461" s="66"/>
      <c r="L461" s="66"/>
      <c r="M461" s="66"/>
      <c r="N461" s="65"/>
      <c r="O461" s="98">
        <v>0</v>
      </c>
    </row>
    <row r="462" spans="2:16" x14ac:dyDescent="0.3">
      <c r="B462" s="67" t="str">
        <f>VLOOKUP(C462,PRP!$A$2:$B$241,2,0)</f>
        <v>PRP-000094</v>
      </c>
      <c r="C462" s="68" t="s">
        <v>1176</v>
      </c>
      <c r="D462" s="68" t="str">
        <f>VLOOKUP(C462,PRP!$A$2:$C$241,3,0)</f>
        <v xml:space="preserve">3313 LC </v>
      </c>
      <c r="E462" s="68" t="s">
        <v>70</v>
      </c>
      <c r="F462" s="67" t="s">
        <v>166</v>
      </c>
      <c r="G462" s="68">
        <v>6</v>
      </c>
      <c r="H462" s="68" t="s">
        <v>81</v>
      </c>
      <c r="I462" s="68"/>
      <c r="J462" s="67"/>
      <c r="K462" s="68"/>
      <c r="L462" s="68"/>
      <c r="M462" s="68"/>
      <c r="N462" s="67"/>
      <c r="O462" s="98">
        <v>0</v>
      </c>
    </row>
    <row r="463" spans="2:16" x14ac:dyDescent="0.3">
      <c r="B463" s="65" t="str">
        <f>VLOOKUP(C463,PRP!$A$2:$B$241,2,0)</f>
        <v>PRP-000094</v>
      </c>
      <c r="C463" s="66" t="s">
        <v>1176</v>
      </c>
      <c r="D463" s="66" t="str">
        <f>VLOOKUP(C463,PRP!$A$2:$C$241,3,0)</f>
        <v xml:space="preserve">3313 LC </v>
      </c>
      <c r="E463" s="66" t="s">
        <v>70</v>
      </c>
      <c r="F463" s="65" t="s">
        <v>438</v>
      </c>
      <c r="G463" s="66">
        <v>2</v>
      </c>
      <c r="H463" s="66" t="s">
        <v>81</v>
      </c>
      <c r="I463" s="66" t="s">
        <v>1184</v>
      </c>
      <c r="J463" s="65" t="s">
        <v>1185</v>
      </c>
      <c r="K463" s="66"/>
      <c r="L463" s="66"/>
      <c r="M463" s="66"/>
      <c r="N463" s="65"/>
      <c r="O463" s="98">
        <v>0</v>
      </c>
    </row>
    <row r="464" spans="2:16" x14ac:dyDescent="0.3">
      <c r="B464" s="67" t="str">
        <f>VLOOKUP(C464,PRP!$A$2:$B$241,2,0)</f>
        <v>PRP-000094</v>
      </c>
      <c r="C464" s="68" t="s">
        <v>1176</v>
      </c>
      <c r="D464" s="68" t="str">
        <f>VLOOKUP(C464,PRP!$A$2:$C$241,3,0)</f>
        <v xml:space="preserve">3313 LC </v>
      </c>
      <c r="E464" s="68" t="s">
        <v>70</v>
      </c>
      <c r="F464" s="67" t="s">
        <v>1186</v>
      </c>
      <c r="G464" s="68">
        <v>1</v>
      </c>
      <c r="H464" s="68" t="s">
        <v>81</v>
      </c>
      <c r="I464" s="68" t="s">
        <v>1187</v>
      </c>
      <c r="J464" s="67"/>
      <c r="K464" s="68"/>
      <c r="L464" s="68"/>
      <c r="M464" s="68"/>
      <c r="N464" s="67"/>
      <c r="O464" s="98">
        <v>0</v>
      </c>
    </row>
    <row r="465" spans="2:16" x14ac:dyDescent="0.3">
      <c r="B465" s="73"/>
      <c r="C465" s="73" t="s">
        <v>1176</v>
      </c>
      <c r="D465" s="73"/>
      <c r="E465" s="73"/>
      <c r="F465" s="74"/>
      <c r="G465" s="75"/>
      <c r="H465" s="74"/>
      <c r="I465" s="74"/>
      <c r="J465" s="74"/>
      <c r="K465" s="74"/>
      <c r="L465" s="74"/>
      <c r="M465" s="74"/>
      <c r="N465" s="74"/>
      <c r="O465" s="99" t="s">
        <v>1999</v>
      </c>
      <c r="P465" s="76">
        <f>SUM(O455:O464)</f>
        <v>0</v>
      </c>
    </row>
    <row r="466" spans="2:16" x14ac:dyDescent="0.3">
      <c r="B466" s="65" t="str">
        <f>VLOOKUP(C466,PRP!$A$2:$B$241,2,0)</f>
        <v>PRP-000450</v>
      </c>
      <c r="C466" s="66" t="s">
        <v>3615</v>
      </c>
      <c r="D466" s="66" t="str">
        <f>VLOOKUP(C466,PRP!$A$2:$C$241,3,0)</f>
        <v xml:space="preserve">3311 XL </v>
      </c>
      <c r="E466" s="66" t="s">
        <v>70</v>
      </c>
      <c r="F466" s="65" t="s">
        <v>1550</v>
      </c>
      <c r="G466" s="66">
        <v>1</v>
      </c>
      <c r="H466" s="66" t="s">
        <v>81</v>
      </c>
      <c r="I466" s="66" t="s">
        <v>1732</v>
      </c>
      <c r="J466" s="65" t="s">
        <v>1732</v>
      </c>
      <c r="K466" s="66"/>
      <c r="L466" s="66"/>
      <c r="M466" s="66"/>
      <c r="N466" s="65"/>
      <c r="O466" s="98">
        <v>0</v>
      </c>
    </row>
    <row r="467" spans="2:16" x14ac:dyDescent="0.3">
      <c r="B467" s="67" t="str">
        <f>VLOOKUP(C467,PRP!$A$2:$B$241,2,0)</f>
        <v>PRP-000450</v>
      </c>
      <c r="C467" s="68" t="s">
        <v>3615</v>
      </c>
      <c r="D467" s="68" t="str">
        <f>VLOOKUP(C467,PRP!$A$2:$C$241,3,0)</f>
        <v xml:space="preserve">3311 XL </v>
      </c>
      <c r="E467" s="68" t="s">
        <v>70</v>
      </c>
      <c r="F467" s="67" t="s">
        <v>1550</v>
      </c>
      <c r="G467" s="68">
        <v>1</v>
      </c>
      <c r="H467" s="68" t="s">
        <v>81</v>
      </c>
      <c r="I467" s="68" t="s">
        <v>230</v>
      </c>
      <c r="J467" s="67" t="s">
        <v>1796</v>
      </c>
      <c r="K467" s="68"/>
      <c r="L467" s="68"/>
      <c r="M467" s="68"/>
      <c r="N467" s="67"/>
      <c r="O467" s="98">
        <v>0</v>
      </c>
    </row>
    <row r="468" spans="2:16" x14ac:dyDescent="0.3">
      <c r="B468" s="65" t="str">
        <f>VLOOKUP(C468,PRP!$A$2:$B$241,2,0)</f>
        <v>PRP-000450</v>
      </c>
      <c r="C468" s="66" t="s">
        <v>3615</v>
      </c>
      <c r="D468" s="66" t="str">
        <f>VLOOKUP(C468,PRP!$A$2:$C$241,3,0)</f>
        <v xml:space="preserve">3311 XL </v>
      </c>
      <c r="E468" s="66" t="s">
        <v>70</v>
      </c>
      <c r="F468" s="65" t="s">
        <v>1750</v>
      </c>
      <c r="G468" s="66">
        <v>1</v>
      </c>
      <c r="H468" s="66" t="s">
        <v>81</v>
      </c>
      <c r="I468" s="66" t="s">
        <v>305</v>
      </c>
      <c r="J468" s="65" t="s">
        <v>1680</v>
      </c>
      <c r="K468" s="66"/>
      <c r="L468" s="66"/>
      <c r="M468" s="66"/>
      <c r="N468" s="65"/>
      <c r="O468" s="98">
        <v>0</v>
      </c>
    </row>
    <row r="469" spans="2:16" x14ac:dyDescent="0.3">
      <c r="B469" s="67" t="str">
        <f>VLOOKUP(C469,PRP!$A$2:$B$241,2,0)</f>
        <v>PRP-000450</v>
      </c>
      <c r="C469" s="68" t="s">
        <v>3615</v>
      </c>
      <c r="D469" s="68" t="str">
        <f>VLOOKUP(C469,PRP!$A$2:$C$241,3,0)</f>
        <v xml:space="preserve">3311 XL </v>
      </c>
      <c r="E469" s="68" t="s">
        <v>70</v>
      </c>
      <c r="F469" s="67" t="s">
        <v>1797</v>
      </c>
      <c r="G469" s="68">
        <v>1</v>
      </c>
      <c r="H469" s="68" t="s">
        <v>81</v>
      </c>
      <c r="I469" s="68" t="s">
        <v>1798</v>
      </c>
      <c r="J469" s="67" t="s">
        <v>1799</v>
      </c>
      <c r="K469" s="68"/>
      <c r="L469" s="68"/>
      <c r="M469" s="68"/>
      <c r="N469" s="67"/>
      <c r="O469" s="98">
        <v>0</v>
      </c>
    </row>
    <row r="470" spans="2:16" x14ac:dyDescent="0.3">
      <c r="B470" s="65" t="str">
        <f>VLOOKUP(C470,PRP!$A$2:$B$241,2,0)</f>
        <v>PRP-000450</v>
      </c>
      <c r="C470" s="66" t="s">
        <v>3615</v>
      </c>
      <c r="D470" s="66" t="str">
        <f>VLOOKUP(C470,PRP!$A$2:$C$241,3,0)</f>
        <v xml:space="preserve">3311 XL </v>
      </c>
      <c r="E470" s="66" t="s">
        <v>70</v>
      </c>
      <c r="F470" s="65" t="s">
        <v>1797</v>
      </c>
      <c r="G470" s="66">
        <v>1</v>
      </c>
      <c r="H470" s="66" t="s">
        <v>81</v>
      </c>
      <c r="I470" s="66" t="s">
        <v>262</v>
      </c>
      <c r="J470" s="65" t="s">
        <v>1800</v>
      </c>
      <c r="K470" s="66"/>
      <c r="L470" s="66"/>
      <c r="M470" s="66"/>
      <c r="N470" s="65" t="s">
        <v>88</v>
      </c>
      <c r="O470" s="98">
        <v>0</v>
      </c>
    </row>
    <row r="471" spans="2:16" x14ac:dyDescent="0.3">
      <c r="B471" s="67" t="str">
        <f>VLOOKUP(C471,PRP!$A$2:$B$241,2,0)</f>
        <v>PRP-000450</v>
      </c>
      <c r="C471" s="68" t="s">
        <v>3615</v>
      </c>
      <c r="D471" s="68" t="str">
        <f>VLOOKUP(C471,PRP!$A$2:$C$241,3,0)</f>
        <v xml:space="preserve">3311 XL </v>
      </c>
      <c r="E471" s="68" t="s">
        <v>70</v>
      </c>
      <c r="F471" s="67" t="s">
        <v>314</v>
      </c>
      <c r="G471" s="68">
        <v>1</v>
      </c>
      <c r="H471" s="68" t="s">
        <v>81</v>
      </c>
      <c r="I471" s="68" t="s">
        <v>1801</v>
      </c>
      <c r="J471" s="67" t="s">
        <v>1802</v>
      </c>
      <c r="K471" s="68"/>
      <c r="L471" s="68"/>
      <c r="M471" s="68"/>
      <c r="N471" s="67" t="s">
        <v>88</v>
      </c>
      <c r="O471" s="98">
        <v>0</v>
      </c>
    </row>
    <row r="472" spans="2:16" x14ac:dyDescent="0.3">
      <c r="B472" s="65" t="str">
        <f>VLOOKUP(C472,PRP!$A$2:$B$241,2,0)</f>
        <v>PRP-000450</v>
      </c>
      <c r="C472" s="66" t="s">
        <v>3615</v>
      </c>
      <c r="D472" s="66" t="str">
        <f>VLOOKUP(C472,PRP!$A$2:$C$241,3,0)</f>
        <v xml:space="preserve">3311 XL </v>
      </c>
      <c r="E472" s="66" t="s">
        <v>70</v>
      </c>
      <c r="F472" s="65" t="s">
        <v>1803</v>
      </c>
      <c r="G472" s="66">
        <v>1</v>
      </c>
      <c r="H472" s="66" t="s">
        <v>81</v>
      </c>
      <c r="I472" s="66" t="s">
        <v>99</v>
      </c>
      <c r="J472" s="65" t="s">
        <v>1804</v>
      </c>
      <c r="K472" s="66"/>
      <c r="L472" s="66"/>
      <c r="M472" s="66"/>
      <c r="N472" s="65"/>
      <c r="O472" s="98">
        <v>0</v>
      </c>
    </row>
    <row r="473" spans="2:16" x14ac:dyDescent="0.3">
      <c r="B473" s="73"/>
      <c r="C473" s="73" t="s">
        <v>3615</v>
      </c>
      <c r="D473" s="73"/>
      <c r="E473" s="73"/>
      <c r="F473" s="74"/>
      <c r="G473" s="75"/>
      <c r="H473" s="74"/>
      <c r="I473" s="74"/>
      <c r="J473" s="74"/>
      <c r="K473" s="74"/>
      <c r="L473" s="74"/>
      <c r="M473" s="74"/>
      <c r="N473" s="74"/>
      <c r="O473" s="99" t="s">
        <v>1999</v>
      </c>
      <c r="P473" s="76">
        <f>SUM(O466:O472)</f>
        <v>0</v>
      </c>
    </row>
    <row r="474" spans="2:16" x14ac:dyDescent="0.3">
      <c r="B474" s="65" t="str">
        <f>VLOOKUP(C474,PRP!$A$2:$B$241,2,0)</f>
        <v>PRP-000097</v>
      </c>
      <c r="C474" s="66" t="s">
        <v>3613</v>
      </c>
      <c r="D474" s="66" t="str">
        <f>VLOOKUP(C474,PRP!$A$2:$C$241,3,0)</f>
        <v xml:space="preserve">3311 XL </v>
      </c>
      <c r="E474" s="66" t="s">
        <v>70</v>
      </c>
      <c r="F474" s="65" t="s">
        <v>136</v>
      </c>
      <c r="G474" s="66">
        <v>1</v>
      </c>
      <c r="H474" s="66" t="s">
        <v>81</v>
      </c>
      <c r="I474" s="66" t="s">
        <v>483</v>
      </c>
      <c r="J474" s="65" t="s">
        <v>484</v>
      </c>
      <c r="K474" s="66" t="s">
        <v>485</v>
      </c>
      <c r="L474" s="66" t="s">
        <v>139</v>
      </c>
      <c r="M474" s="66"/>
      <c r="N474" s="65"/>
      <c r="O474" s="98">
        <v>0</v>
      </c>
    </row>
    <row r="475" spans="2:16" x14ac:dyDescent="0.3">
      <c r="B475" s="67" t="str">
        <f>VLOOKUP(C475,PRP!$A$2:$B$241,2,0)</f>
        <v>PRP-000097</v>
      </c>
      <c r="C475" s="68" t="s">
        <v>3613</v>
      </c>
      <c r="D475" s="68" t="str">
        <f>VLOOKUP(C475,PRP!$A$2:$C$241,3,0)</f>
        <v xml:space="preserve">3311 XL </v>
      </c>
      <c r="E475" s="68" t="s">
        <v>70</v>
      </c>
      <c r="F475" s="67" t="s">
        <v>486</v>
      </c>
      <c r="G475" s="68">
        <v>2</v>
      </c>
      <c r="H475" s="68" t="s">
        <v>81</v>
      </c>
      <c r="I475" s="68" t="s">
        <v>305</v>
      </c>
      <c r="J475" s="67" t="s">
        <v>487</v>
      </c>
      <c r="K475" s="68"/>
      <c r="L475" s="68"/>
      <c r="M475" s="68"/>
      <c r="N475" s="67"/>
      <c r="O475" s="98">
        <v>0</v>
      </c>
    </row>
    <row r="476" spans="2:16" x14ac:dyDescent="0.3">
      <c r="B476" s="65" t="str">
        <f>VLOOKUP(C476,PRP!$A$2:$B$241,2,0)</f>
        <v>PRP-000097</v>
      </c>
      <c r="C476" s="66" t="s">
        <v>3613</v>
      </c>
      <c r="D476" s="66" t="str">
        <f>VLOOKUP(C476,PRP!$A$2:$C$241,3,0)</f>
        <v xml:space="preserve">3311 XL </v>
      </c>
      <c r="E476" s="66" t="s">
        <v>70</v>
      </c>
      <c r="F476" s="65" t="s">
        <v>187</v>
      </c>
      <c r="G476" s="66">
        <v>1</v>
      </c>
      <c r="H476" s="66" t="s">
        <v>81</v>
      </c>
      <c r="I476" s="66" t="s">
        <v>488</v>
      </c>
      <c r="J476" s="65" t="s">
        <v>489</v>
      </c>
      <c r="K476" s="66" t="s">
        <v>490</v>
      </c>
      <c r="L476" s="66"/>
      <c r="M476" s="66"/>
      <c r="N476" s="65"/>
      <c r="O476" s="98">
        <v>0</v>
      </c>
    </row>
    <row r="477" spans="2:16" x14ac:dyDescent="0.3">
      <c r="B477" s="67" t="str">
        <f>VLOOKUP(C477,PRP!$A$2:$B$241,2,0)</f>
        <v>PRP-000097</v>
      </c>
      <c r="C477" s="68" t="s">
        <v>3613</v>
      </c>
      <c r="D477" s="68" t="str">
        <f>VLOOKUP(C477,PRP!$A$2:$C$241,3,0)</f>
        <v xml:space="preserve">3311 XL </v>
      </c>
      <c r="E477" s="68" t="s">
        <v>70</v>
      </c>
      <c r="F477" s="67" t="s">
        <v>87</v>
      </c>
      <c r="G477" s="68">
        <v>1</v>
      </c>
      <c r="H477" s="68" t="s">
        <v>81</v>
      </c>
      <c r="I477" s="68" t="s">
        <v>305</v>
      </c>
      <c r="J477" s="67" t="s">
        <v>491</v>
      </c>
      <c r="K477" s="68" t="s">
        <v>492</v>
      </c>
      <c r="L477" s="68"/>
      <c r="M477" s="68"/>
      <c r="N477" s="67" t="s">
        <v>88</v>
      </c>
      <c r="O477" s="98">
        <v>0</v>
      </c>
    </row>
    <row r="478" spans="2:16" x14ac:dyDescent="0.3">
      <c r="B478" s="65" t="str">
        <f>VLOOKUP(C478,PRP!$A$2:$B$241,2,0)</f>
        <v>PRP-000097</v>
      </c>
      <c r="C478" s="66" t="s">
        <v>3613</v>
      </c>
      <c r="D478" s="66" t="str">
        <f>VLOOKUP(C478,PRP!$A$2:$C$241,3,0)</f>
        <v xml:space="preserve">3311 XL </v>
      </c>
      <c r="E478" s="66" t="s">
        <v>70</v>
      </c>
      <c r="F478" s="65" t="s">
        <v>120</v>
      </c>
      <c r="G478" s="66">
        <v>1</v>
      </c>
      <c r="H478" s="66" t="s">
        <v>81</v>
      </c>
      <c r="I478" s="66" t="s">
        <v>99</v>
      </c>
      <c r="J478" s="65" t="s">
        <v>493</v>
      </c>
      <c r="K478" s="66" t="s">
        <v>494</v>
      </c>
      <c r="L478" s="66"/>
      <c r="M478" s="66"/>
      <c r="N478" s="65"/>
      <c r="O478" s="98">
        <v>0</v>
      </c>
    </row>
    <row r="479" spans="2:16" x14ac:dyDescent="0.3">
      <c r="B479" s="67" t="str">
        <f>VLOOKUP(C479,PRP!$A$2:$B$241,2,0)</f>
        <v>PRP-000097</v>
      </c>
      <c r="C479" s="68" t="s">
        <v>3613</v>
      </c>
      <c r="D479" s="68" t="str">
        <f>VLOOKUP(C479,PRP!$A$2:$C$241,3,0)</f>
        <v xml:space="preserve">3311 XL </v>
      </c>
      <c r="E479" s="68" t="s">
        <v>70</v>
      </c>
      <c r="F479" s="67" t="s">
        <v>495</v>
      </c>
      <c r="G479" s="68">
        <v>1</v>
      </c>
      <c r="H479" s="68" t="s">
        <v>81</v>
      </c>
      <c r="I479" s="68"/>
      <c r="J479" s="67"/>
      <c r="K479" s="68"/>
      <c r="L479" s="68"/>
      <c r="M479" s="68"/>
      <c r="N479" s="67"/>
      <c r="O479" s="98">
        <v>0</v>
      </c>
    </row>
    <row r="480" spans="2:16" x14ac:dyDescent="0.3">
      <c r="B480" s="65" t="str">
        <f>VLOOKUP(C480,PRP!$A$2:$B$241,2,0)</f>
        <v>PRP-000097</v>
      </c>
      <c r="C480" s="66" t="s">
        <v>3613</v>
      </c>
      <c r="D480" s="66" t="str">
        <f>VLOOKUP(C480,PRP!$A$2:$C$241,3,0)</f>
        <v xml:space="preserve">3311 XL </v>
      </c>
      <c r="E480" s="66" t="s">
        <v>70</v>
      </c>
      <c r="F480" s="65" t="s">
        <v>384</v>
      </c>
      <c r="G480" s="66">
        <v>1</v>
      </c>
      <c r="H480" s="66" t="s">
        <v>81</v>
      </c>
      <c r="I480" s="66" t="s">
        <v>287</v>
      </c>
      <c r="J480" s="65" t="s">
        <v>496</v>
      </c>
      <c r="K480" s="66" t="s">
        <v>309</v>
      </c>
      <c r="L480" s="66"/>
      <c r="M480" s="66"/>
      <c r="N480" s="65"/>
      <c r="O480" s="98">
        <v>0</v>
      </c>
    </row>
    <row r="481" spans="2:16" x14ac:dyDescent="0.3">
      <c r="B481" s="67" t="str">
        <f>VLOOKUP(C481,PRP!$A$2:$B$241,2,0)</f>
        <v>PRP-000097</v>
      </c>
      <c r="C481" s="68" t="s">
        <v>3613</v>
      </c>
      <c r="D481" s="68" t="str">
        <f>VLOOKUP(C481,PRP!$A$2:$C$241,3,0)</f>
        <v xml:space="preserve">3311 XL </v>
      </c>
      <c r="E481" s="68" t="s">
        <v>70</v>
      </c>
      <c r="F481" s="67" t="s">
        <v>378</v>
      </c>
      <c r="G481" s="68">
        <v>1</v>
      </c>
      <c r="H481" s="68" t="s">
        <v>81</v>
      </c>
      <c r="I481" s="68" t="s">
        <v>305</v>
      </c>
      <c r="J481" s="67" t="s">
        <v>497</v>
      </c>
      <c r="K481" s="68"/>
      <c r="L481" s="68"/>
      <c r="M481" s="68"/>
      <c r="N481" s="67"/>
      <c r="O481" s="98">
        <v>0</v>
      </c>
    </row>
    <row r="482" spans="2:16" x14ac:dyDescent="0.3">
      <c r="B482" s="65" t="str">
        <f>VLOOKUP(C482,PRP!$A$2:$B$241,2,0)</f>
        <v>PRP-000097</v>
      </c>
      <c r="C482" s="66" t="s">
        <v>3613</v>
      </c>
      <c r="D482" s="66" t="str">
        <f>VLOOKUP(C482,PRP!$A$2:$C$241,3,0)</f>
        <v xml:space="preserve">3311 XL </v>
      </c>
      <c r="E482" s="66" t="s">
        <v>70</v>
      </c>
      <c r="F482" s="65" t="s">
        <v>378</v>
      </c>
      <c r="G482" s="66">
        <v>1</v>
      </c>
      <c r="H482" s="66" t="s">
        <v>81</v>
      </c>
      <c r="I482" s="66" t="s">
        <v>305</v>
      </c>
      <c r="J482" s="65" t="s">
        <v>498</v>
      </c>
      <c r="K482" s="66"/>
      <c r="L482" s="66"/>
      <c r="M482" s="66"/>
      <c r="N482" s="65"/>
      <c r="O482" s="98">
        <v>0</v>
      </c>
    </row>
    <row r="483" spans="2:16" x14ac:dyDescent="0.3">
      <c r="B483" s="67" t="str">
        <f>VLOOKUP(C483,PRP!$A$2:$B$241,2,0)</f>
        <v>PRP-000097</v>
      </c>
      <c r="C483" s="68" t="s">
        <v>3613</v>
      </c>
      <c r="D483" s="68" t="str">
        <f>VLOOKUP(C483,PRP!$A$2:$C$241,3,0)</f>
        <v xml:space="preserve">3311 XL </v>
      </c>
      <c r="E483" s="68" t="s">
        <v>70</v>
      </c>
      <c r="F483" s="67" t="s">
        <v>499</v>
      </c>
      <c r="G483" s="68">
        <v>1</v>
      </c>
      <c r="H483" s="68" t="s">
        <v>81</v>
      </c>
      <c r="I483" s="68" t="s">
        <v>287</v>
      </c>
      <c r="J483" s="67" t="s">
        <v>500</v>
      </c>
      <c r="K483" s="68"/>
      <c r="L483" s="68"/>
      <c r="M483" s="68"/>
      <c r="N483" s="67"/>
      <c r="O483" s="98">
        <v>0</v>
      </c>
    </row>
    <row r="484" spans="2:16" x14ac:dyDescent="0.3">
      <c r="B484" s="65" t="str">
        <f>VLOOKUP(C484,PRP!$A$2:$B$241,2,0)</f>
        <v>PRP-000097</v>
      </c>
      <c r="C484" s="66" t="s">
        <v>3613</v>
      </c>
      <c r="D484" s="66" t="str">
        <f>VLOOKUP(C484,PRP!$A$2:$C$241,3,0)</f>
        <v xml:space="preserve">3311 XL </v>
      </c>
      <c r="E484" s="66" t="s">
        <v>70</v>
      </c>
      <c r="F484" s="65" t="s">
        <v>332</v>
      </c>
      <c r="G484" s="66">
        <v>1</v>
      </c>
      <c r="H484" s="66" t="s">
        <v>81</v>
      </c>
      <c r="I484" s="66" t="s">
        <v>501</v>
      </c>
      <c r="J484" s="65"/>
      <c r="K484" s="66"/>
      <c r="L484" s="66"/>
      <c r="M484" s="66"/>
      <c r="N484" s="65"/>
      <c r="O484" s="98">
        <v>0</v>
      </c>
    </row>
    <row r="485" spans="2:16" x14ac:dyDescent="0.3">
      <c r="B485" s="67" t="str">
        <f>VLOOKUP(C485,PRP!$A$2:$B$241,2,0)</f>
        <v>PRP-000097</v>
      </c>
      <c r="C485" s="68" t="s">
        <v>3613</v>
      </c>
      <c r="D485" s="68" t="str">
        <f>VLOOKUP(C485,PRP!$A$2:$C$241,3,0)</f>
        <v xml:space="preserve">3311 XL </v>
      </c>
      <c r="E485" s="68" t="s">
        <v>70</v>
      </c>
      <c r="F485" s="67" t="s">
        <v>502</v>
      </c>
      <c r="G485" s="68">
        <v>1</v>
      </c>
      <c r="H485" s="68" t="s">
        <v>81</v>
      </c>
      <c r="I485" s="68" t="s">
        <v>503</v>
      </c>
      <c r="J485" s="67" t="s">
        <v>504</v>
      </c>
      <c r="K485" s="68" t="s">
        <v>505</v>
      </c>
      <c r="L485" s="68"/>
      <c r="M485" s="68"/>
      <c r="N485" s="67"/>
      <c r="O485" s="98">
        <v>0</v>
      </c>
    </row>
    <row r="486" spans="2:16" x14ac:dyDescent="0.3">
      <c r="B486" s="65" t="str">
        <f>VLOOKUP(C486,PRP!$A$2:$B$241,2,0)</f>
        <v>PRP-000097</v>
      </c>
      <c r="C486" s="66" t="s">
        <v>3613</v>
      </c>
      <c r="D486" s="66" t="str">
        <f>VLOOKUP(C486,PRP!$A$2:$C$241,3,0)</f>
        <v xml:space="preserve">3311 XL </v>
      </c>
      <c r="E486" s="66" t="s">
        <v>70</v>
      </c>
      <c r="F486" s="65" t="s">
        <v>310</v>
      </c>
      <c r="G486" s="66">
        <v>1</v>
      </c>
      <c r="H486" s="66" t="s">
        <v>81</v>
      </c>
      <c r="I486" s="66" t="s">
        <v>506</v>
      </c>
      <c r="J486" s="65"/>
      <c r="K486" s="66"/>
      <c r="L486" s="66"/>
      <c r="M486" s="66"/>
      <c r="N486" s="65"/>
      <c r="O486" s="98">
        <v>0</v>
      </c>
    </row>
    <row r="487" spans="2:16" x14ac:dyDescent="0.3">
      <c r="B487" s="73"/>
      <c r="C487" s="73" t="s">
        <v>3613</v>
      </c>
      <c r="D487" s="73"/>
      <c r="E487" s="73"/>
      <c r="F487" s="74"/>
      <c r="G487" s="75"/>
      <c r="H487" s="74"/>
      <c r="I487" s="74"/>
      <c r="J487" s="74"/>
      <c r="K487" s="74"/>
      <c r="L487" s="74"/>
      <c r="M487" s="74"/>
      <c r="N487" s="74"/>
      <c r="O487" s="99" t="s">
        <v>1999</v>
      </c>
      <c r="P487" s="76">
        <f>SUM(O474:O486)</f>
        <v>0</v>
      </c>
    </row>
    <row r="488" spans="2:16" x14ac:dyDescent="0.3">
      <c r="B488" s="65" t="str">
        <f>VLOOKUP(C488,PRP!$A$2:$B$241,2,0)</f>
        <v>PRP-000645</v>
      </c>
      <c r="C488" s="66" t="s">
        <v>3620</v>
      </c>
      <c r="D488" s="66" t="str">
        <f>VLOOKUP(C488,PRP!$A$2:$C$241,3,0)</f>
        <v xml:space="preserve">3313 LK  </v>
      </c>
      <c r="E488" s="66" t="s">
        <v>70</v>
      </c>
      <c r="F488" s="65" t="s">
        <v>136</v>
      </c>
      <c r="G488" s="66">
        <v>1</v>
      </c>
      <c r="H488" s="66" t="s">
        <v>81</v>
      </c>
      <c r="I488" s="66" t="s">
        <v>274</v>
      </c>
      <c r="J488" s="65" t="s">
        <v>508</v>
      </c>
      <c r="K488" s="66" t="s">
        <v>509</v>
      </c>
      <c r="L488" s="66" t="s">
        <v>139</v>
      </c>
      <c r="M488" s="66">
        <v>2024</v>
      </c>
      <c r="N488" s="65" t="s">
        <v>510</v>
      </c>
      <c r="O488" s="98">
        <v>0</v>
      </c>
    </row>
    <row r="489" spans="2:16" x14ac:dyDescent="0.3">
      <c r="B489" s="67" t="str">
        <f>VLOOKUP(C489,PRP!$A$2:$B$241,2,0)</f>
        <v>PRP-000645</v>
      </c>
      <c r="C489" s="68" t="s">
        <v>3620</v>
      </c>
      <c r="D489" s="68" t="str">
        <f>VLOOKUP(C489,PRP!$A$2:$C$241,3,0)</f>
        <v xml:space="preserve">3313 LK  </v>
      </c>
      <c r="E489" s="68" t="s">
        <v>70</v>
      </c>
      <c r="F489" s="67" t="s">
        <v>136</v>
      </c>
      <c r="G489" s="68">
        <v>1</v>
      </c>
      <c r="H489" s="68" t="s">
        <v>81</v>
      </c>
      <c r="I489" s="68" t="s">
        <v>274</v>
      </c>
      <c r="J489" s="67" t="s">
        <v>511</v>
      </c>
      <c r="K489" s="68" t="s">
        <v>512</v>
      </c>
      <c r="L489" s="68" t="s">
        <v>139</v>
      </c>
      <c r="M489" s="68">
        <v>2024</v>
      </c>
      <c r="N489" s="67" t="s">
        <v>510</v>
      </c>
      <c r="O489" s="98">
        <v>0</v>
      </c>
    </row>
    <row r="490" spans="2:16" x14ac:dyDescent="0.3">
      <c r="B490" s="65" t="str">
        <f>VLOOKUP(C490,PRP!$A$2:$B$241,2,0)</f>
        <v>PRP-000645</v>
      </c>
      <c r="C490" s="66" t="s">
        <v>3620</v>
      </c>
      <c r="D490" s="66" t="str">
        <f>VLOOKUP(C490,PRP!$A$2:$C$241,3,0)</f>
        <v xml:space="preserve">3313 LK  </v>
      </c>
      <c r="E490" s="66" t="s">
        <v>70</v>
      </c>
      <c r="F490" s="65" t="s">
        <v>513</v>
      </c>
      <c r="G490" s="66">
        <v>791</v>
      </c>
      <c r="H490" s="66" t="s">
        <v>514</v>
      </c>
      <c r="I490" s="66"/>
      <c r="J490" s="65"/>
      <c r="K490" s="66"/>
      <c r="L490" s="66"/>
      <c r="M490" s="66"/>
      <c r="N490" s="65"/>
      <c r="O490" s="98">
        <v>0</v>
      </c>
    </row>
    <row r="491" spans="2:16" x14ac:dyDescent="0.3">
      <c r="B491" s="67" t="str">
        <f>VLOOKUP(C491,PRP!$A$2:$B$241,2,0)</f>
        <v>PRP-000645</v>
      </c>
      <c r="C491" s="68" t="s">
        <v>3620</v>
      </c>
      <c r="D491" s="68" t="str">
        <f>VLOOKUP(C491,PRP!$A$2:$C$241,3,0)</f>
        <v xml:space="preserve">3313 LK  </v>
      </c>
      <c r="E491" s="68" t="s">
        <v>70</v>
      </c>
      <c r="F491" s="67" t="s">
        <v>515</v>
      </c>
      <c r="G491" s="68">
        <v>1</v>
      </c>
      <c r="H491" s="68" t="s">
        <v>81</v>
      </c>
      <c r="I491" s="68"/>
      <c r="J491" s="67"/>
      <c r="K491" s="68"/>
      <c r="L491" s="68"/>
      <c r="M491" s="68"/>
      <c r="N491" s="67"/>
      <c r="O491" s="98">
        <v>0</v>
      </c>
    </row>
    <row r="492" spans="2:16" x14ac:dyDescent="0.3">
      <c r="B492" s="65" t="str">
        <f>VLOOKUP(C492,PRP!$A$2:$B$241,2,0)</f>
        <v>PRP-000645</v>
      </c>
      <c r="C492" s="66" t="s">
        <v>3620</v>
      </c>
      <c r="D492" s="66" t="str">
        <f>VLOOKUP(C492,PRP!$A$2:$C$241,3,0)</f>
        <v xml:space="preserve">3313 LK  </v>
      </c>
      <c r="E492" s="66" t="s">
        <v>70</v>
      </c>
      <c r="F492" s="65" t="s">
        <v>515</v>
      </c>
      <c r="G492" s="66">
        <v>1</v>
      </c>
      <c r="H492" s="66" t="s">
        <v>81</v>
      </c>
      <c r="I492" s="66"/>
      <c r="J492" s="65"/>
      <c r="K492" s="66"/>
      <c r="L492" s="66"/>
      <c r="M492" s="66"/>
      <c r="N492" s="65"/>
      <c r="O492" s="98">
        <v>0</v>
      </c>
    </row>
    <row r="493" spans="2:16" x14ac:dyDescent="0.3">
      <c r="B493" s="67" t="str">
        <f>VLOOKUP(C493,PRP!$A$2:$B$241,2,0)</f>
        <v>PRP-000645</v>
      </c>
      <c r="C493" s="68" t="s">
        <v>3620</v>
      </c>
      <c r="D493" s="68" t="str">
        <f>VLOOKUP(C493,PRP!$A$2:$C$241,3,0)</f>
        <v xml:space="preserve">3313 LK  </v>
      </c>
      <c r="E493" s="68" t="s">
        <v>70</v>
      </c>
      <c r="F493" s="67" t="s">
        <v>516</v>
      </c>
      <c r="G493" s="68">
        <v>2</v>
      </c>
      <c r="H493" s="68" t="s">
        <v>81</v>
      </c>
      <c r="I493" s="68"/>
      <c r="J493" s="67"/>
      <c r="K493" s="68"/>
      <c r="L493" s="68"/>
      <c r="M493" s="68"/>
      <c r="N493" s="67"/>
      <c r="O493" s="98">
        <v>0</v>
      </c>
    </row>
    <row r="494" spans="2:16" x14ac:dyDescent="0.3">
      <c r="B494" s="65" t="str">
        <f>VLOOKUP(C494,PRP!$A$2:$B$241,2,0)</f>
        <v>PRP-000645</v>
      </c>
      <c r="C494" s="66" t="s">
        <v>3620</v>
      </c>
      <c r="D494" s="66" t="str">
        <f>VLOOKUP(C494,PRP!$A$2:$C$241,3,0)</f>
        <v xml:space="preserve">3313 LK  </v>
      </c>
      <c r="E494" s="66" t="s">
        <v>70</v>
      </c>
      <c r="F494" s="65" t="s">
        <v>168</v>
      </c>
      <c r="G494" s="66">
        <v>2</v>
      </c>
      <c r="H494" s="66" t="s">
        <v>81</v>
      </c>
      <c r="I494" s="66"/>
      <c r="J494" s="65"/>
      <c r="K494" s="66"/>
      <c r="L494" s="66"/>
      <c r="M494" s="66"/>
      <c r="N494" s="65"/>
      <c r="O494" s="98">
        <v>0</v>
      </c>
    </row>
    <row r="495" spans="2:16" x14ac:dyDescent="0.3">
      <c r="B495" s="67" t="str">
        <f>VLOOKUP(C495,PRP!$A$2:$B$241,2,0)</f>
        <v>PRP-000645</v>
      </c>
      <c r="C495" s="68" t="s">
        <v>3620</v>
      </c>
      <c r="D495" s="68" t="str">
        <f>VLOOKUP(C495,PRP!$A$2:$C$241,3,0)</f>
        <v xml:space="preserve">3313 LK  </v>
      </c>
      <c r="E495" s="68" t="s">
        <v>70</v>
      </c>
      <c r="F495" s="67" t="s">
        <v>517</v>
      </c>
      <c r="G495" s="68">
        <v>1</v>
      </c>
      <c r="H495" s="68" t="s">
        <v>81</v>
      </c>
      <c r="I495" s="68"/>
      <c r="J495" s="67"/>
      <c r="K495" s="68"/>
      <c r="L495" s="68"/>
      <c r="M495" s="68"/>
      <c r="N495" s="67"/>
      <c r="O495" s="98">
        <v>0</v>
      </c>
    </row>
    <row r="496" spans="2:16" x14ac:dyDescent="0.3">
      <c r="B496" s="73"/>
      <c r="C496" s="73" t="s">
        <v>507</v>
      </c>
      <c r="D496" s="73"/>
      <c r="E496" s="73"/>
      <c r="F496" s="74"/>
      <c r="G496" s="75"/>
      <c r="H496" s="74"/>
      <c r="I496" s="74"/>
      <c r="J496" s="74"/>
      <c r="K496" s="74"/>
      <c r="L496" s="74"/>
      <c r="M496" s="74"/>
      <c r="N496" s="74"/>
      <c r="O496" s="99" t="s">
        <v>1999</v>
      </c>
      <c r="P496" s="76">
        <f>SUM(O488:O495)</f>
        <v>0</v>
      </c>
    </row>
    <row r="497" spans="2:16" x14ac:dyDescent="0.3">
      <c r="B497" s="65" t="str">
        <f>VLOOKUP(C497,PRP!$A$2:$B$241,2,0)</f>
        <v>PRP-000102</v>
      </c>
      <c r="C497" s="66" t="s">
        <v>518</v>
      </c>
      <c r="D497" s="66" t="str">
        <f>VLOOKUP(C497,PRP!$A$2:$C$241,3,0)</f>
        <v xml:space="preserve">3311 AL </v>
      </c>
      <c r="E497" s="66" t="s">
        <v>70</v>
      </c>
      <c r="F497" s="65" t="s">
        <v>136</v>
      </c>
      <c r="G497" s="66">
        <v>1</v>
      </c>
      <c r="H497" s="66" t="s">
        <v>81</v>
      </c>
      <c r="I497" s="66" t="s">
        <v>145</v>
      </c>
      <c r="J497" s="65" t="s">
        <v>519</v>
      </c>
      <c r="K497" s="66"/>
      <c r="L497" s="66" t="s">
        <v>139</v>
      </c>
      <c r="M497" s="66"/>
      <c r="N497" s="65"/>
      <c r="O497" s="98">
        <v>0</v>
      </c>
    </row>
    <row r="498" spans="2:16" x14ac:dyDescent="0.3">
      <c r="B498" s="73"/>
      <c r="C498" s="73" t="s">
        <v>518</v>
      </c>
      <c r="D498" s="73"/>
      <c r="E498" s="73"/>
      <c r="F498" s="74"/>
      <c r="G498" s="75"/>
      <c r="H498" s="74"/>
      <c r="I498" s="74"/>
      <c r="J498" s="74"/>
      <c r="K498" s="74"/>
      <c r="L498" s="74"/>
      <c r="M498" s="74"/>
      <c r="N498" s="74"/>
      <c r="O498" s="99" t="s">
        <v>1999</v>
      </c>
      <c r="P498" s="76">
        <f>O497</f>
        <v>0</v>
      </c>
    </row>
    <row r="499" spans="2:16" x14ac:dyDescent="0.3">
      <c r="B499" s="65" t="s">
        <v>4113</v>
      </c>
      <c r="C499" s="66" t="s">
        <v>520</v>
      </c>
      <c r="D499" s="66" t="s">
        <v>4054</v>
      </c>
      <c r="E499" s="66" t="s">
        <v>70</v>
      </c>
      <c r="F499" s="65" t="s">
        <v>136</v>
      </c>
      <c r="G499" s="66">
        <v>1</v>
      </c>
      <c r="H499" s="66" t="s">
        <v>81</v>
      </c>
      <c r="I499" s="66" t="s">
        <v>274</v>
      </c>
      <c r="J499" s="65" t="s">
        <v>521</v>
      </c>
      <c r="K499" s="66"/>
      <c r="L499" s="66" t="s">
        <v>139</v>
      </c>
      <c r="M499" s="66">
        <v>2023</v>
      </c>
      <c r="N499" s="65"/>
      <c r="O499" s="98">
        <v>0</v>
      </c>
    </row>
    <row r="500" spans="2:16" x14ac:dyDescent="0.3">
      <c r="B500" s="73"/>
      <c r="C500" s="73" t="s">
        <v>520</v>
      </c>
      <c r="D500" s="73"/>
      <c r="E500" s="73"/>
      <c r="F500" s="74"/>
      <c r="G500" s="75"/>
      <c r="H500" s="74"/>
      <c r="I500" s="74"/>
      <c r="J500" s="74"/>
      <c r="K500" s="74"/>
      <c r="L500" s="74"/>
      <c r="M500" s="74"/>
      <c r="N500" s="74"/>
      <c r="O500" s="99" t="s">
        <v>1999</v>
      </c>
      <c r="P500" s="76">
        <f>O499</f>
        <v>0</v>
      </c>
    </row>
    <row r="501" spans="2:16" x14ac:dyDescent="0.3">
      <c r="B501" s="65" t="str">
        <f>VLOOKUP(C501,PRP!$A$2:$B$241,2,0)</f>
        <v>PRP-000106</v>
      </c>
      <c r="C501" s="66" t="s">
        <v>1188</v>
      </c>
      <c r="D501" s="66" t="str">
        <f>VLOOKUP(C501,PRP!$A$2:$C$241,3,0)</f>
        <v xml:space="preserve">3311 CJ </v>
      </c>
      <c r="E501" s="66" t="s">
        <v>70</v>
      </c>
      <c r="F501" s="65" t="s">
        <v>136</v>
      </c>
      <c r="G501" s="66">
        <v>1</v>
      </c>
      <c r="H501" s="66" t="s">
        <v>81</v>
      </c>
      <c r="I501" s="66" t="s">
        <v>145</v>
      </c>
      <c r="J501" s="65" t="s">
        <v>1189</v>
      </c>
      <c r="K501" s="66" t="s">
        <v>1190</v>
      </c>
      <c r="L501" s="66" t="s">
        <v>139</v>
      </c>
      <c r="M501" s="66"/>
      <c r="N501" s="65"/>
      <c r="O501" s="98">
        <v>0</v>
      </c>
    </row>
    <row r="502" spans="2:16" x14ac:dyDescent="0.3">
      <c r="B502" s="67" t="str">
        <f>VLOOKUP(C502,PRP!$A$2:$B$241,2,0)</f>
        <v>PRP-000106</v>
      </c>
      <c r="C502" s="68" t="s">
        <v>1188</v>
      </c>
      <c r="D502" s="68" t="str">
        <f>VLOOKUP(C502,PRP!$A$2:$C$241,3,0)</f>
        <v xml:space="preserve">3311 CJ </v>
      </c>
      <c r="E502" s="68" t="s">
        <v>70</v>
      </c>
      <c r="F502" s="67" t="s">
        <v>419</v>
      </c>
      <c r="G502" s="68">
        <v>1</v>
      </c>
      <c r="H502" s="68" t="s">
        <v>81</v>
      </c>
      <c r="I502" s="68" t="s">
        <v>287</v>
      </c>
      <c r="J502" s="67" t="s">
        <v>420</v>
      </c>
      <c r="K502" s="68" t="s">
        <v>386</v>
      </c>
      <c r="L502" s="68"/>
      <c r="M502" s="68"/>
      <c r="N502" s="67"/>
      <c r="O502" s="98">
        <v>0</v>
      </c>
    </row>
    <row r="503" spans="2:16" x14ac:dyDescent="0.3">
      <c r="B503" s="65" t="str">
        <f>VLOOKUP(C503,PRP!$A$2:$B$241,2,0)</f>
        <v>PRP-000106</v>
      </c>
      <c r="C503" s="66" t="s">
        <v>1188</v>
      </c>
      <c r="D503" s="66" t="str">
        <f>VLOOKUP(C503,PRP!$A$2:$C$241,3,0)</f>
        <v xml:space="preserve">3311 CJ </v>
      </c>
      <c r="E503" s="66" t="s">
        <v>70</v>
      </c>
      <c r="F503" s="65" t="s">
        <v>440</v>
      </c>
      <c r="G503" s="66">
        <v>1</v>
      </c>
      <c r="H503" s="66" t="s">
        <v>81</v>
      </c>
      <c r="I503" s="66"/>
      <c r="J503" s="65"/>
      <c r="K503" s="66"/>
      <c r="L503" s="66"/>
      <c r="M503" s="66"/>
      <c r="N503" s="65"/>
      <c r="O503" s="98">
        <v>0</v>
      </c>
    </row>
    <row r="504" spans="2:16" x14ac:dyDescent="0.3">
      <c r="B504" s="73"/>
      <c r="C504" s="73" t="s">
        <v>1188</v>
      </c>
      <c r="D504" s="73"/>
      <c r="E504" s="73"/>
      <c r="F504" s="74"/>
      <c r="G504" s="75"/>
      <c r="H504" s="74"/>
      <c r="I504" s="74"/>
      <c r="J504" s="74"/>
      <c r="K504" s="74"/>
      <c r="L504" s="74"/>
      <c r="M504" s="74"/>
      <c r="N504" s="74"/>
      <c r="O504" s="99" t="s">
        <v>1999</v>
      </c>
      <c r="P504" s="76">
        <f>SUM(O501:O503)</f>
        <v>0</v>
      </c>
    </row>
    <row r="505" spans="2:16" x14ac:dyDescent="0.3">
      <c r="B505" s="65" t="str">
        <f>VLOOKUP(C505,PRP!$A$2:$B$241,2,0)</f>
        <v>PRP-000109</v>
      </c>
      <c r="C505" s="66" t="s">
        <v>21</v>
      </c>
      <c r="D505" s="66" t="str">
        <f>VLOOKUP(C505,PRP!$A$2:$C$241,3,0)</f>
        <v xml:space="preserve">3311 RL </v>
      </c>
      <c r="E505" s="66" t="s">
        <v>70</v>
      </c>
      <c r="F505" s="65" t="s">
        <v>120</v>
      </c>
      <c r="G505" s="66">
        <v>1</v>
      </c>
      <c r="H505" s="66" t="s">
        <v>81</v>
      </c>
      <c r="I505" s="66" t="s">
        <v>99</v>
      </c>
      <c r="J505" s="65" t="s">
        <v>522</v>
      </c>
      <c r="K505" s="66" t="s">
        <v>494</v>
      </c>
      <c r="L505" s="66"/>
      <c r="M505" s="66"/>
      <c r="N505" s="65"/>
      <c r="O505" s="98">
        <v>0</v>
      </c>
    </row>
    <row r="506" spans="2:16" x14ac:dyDescent="0.3">
      <c r="B506" s="67" t="str">
        <f>VLOOKUP(C506,PRP!$A$2:$B$241,2,0)</f>
        <v>PRP-000109</v>
      </c>
      <c r="C506" s="68" t="s">
        <v>21</v>
      </c>
      <c r="D506" s="68" t="str">
        <f>VLOOKUP(C506,PRP!$A$2:$C$241,3,0)</f>
        <v xml:space="preserve">3311 RL </v>
      </c>
      <c r="E506" s="68" t="s">
        <v>70</v>
      </c>
      <c r="F506" s="67" t="s">
        <v>523</v>
      </c>
      <c r="G506" s="68">
        <v>1</v>
      </c>
      <c r="H506" s="68" t="s">
        <v>81</v>
      </c>
      <c r="I506" s="68" t="s">
        <v>103</v>
      </c>
      <c r="J506" s="67" t="s">
        <v>524</v>
      </c>
      <c r="K506" s="68"/>
      <c r="L506" s="68"/>
      <c r="M506" s="68"/>
      <c r="N506" s="67"/>
      <c r="O506" s="98">
        <v>0</v>
      </c>
    </row>
    <row r="507" spans="2:16" x14ac:dyDescent="0.3">
      <c r="B507" s="65" t="str">
        <f>VLOOKUP(C507,PRP!$A$2:$B$241,2,0)</f>
        <v>PRP-000109</v>
      </c>
      <c r="C507" s="66" t="s">
        <v>21</v>
      </c>
      <c r="D507" s="66" t="str">
        <f>VLOOKUP(C507,PRP!$A$2:$C$241,3,0)</f>
        <v xml:space="preserve">3311 RL </v>
      </c>
      <c r="E507" s="66" t="s">
        <v>70</v>
      </c>
      <c r="F507" s="65" t="s">
        <v>523</v>
      </c>
      <c r="G507" s="66">
        <v>1</v>
      </c>
      <c r="H507" s="66" t="s">
        <v>81</v>
      </c>
      <c r="I507" s="66" t="s">
        <v>103</v>
      </c>
      <c r="J507" s="65" t="s">
        <v>525</v>
      </c>
      <c r="K507" s="66"/>
      <c r="L507" s="66"/>
      <c r="M507" s="66"/>
      <c r="N507" s="65"/>
      <c r="O507" s="98">
        <v>0</v>
      </c>
    </row>
    <row r="508" spans="2:16" x14ac:dyDescent="0.3">
      <c r="B508" s="67" t="str">
        <f>VLOOKUP(C508,PRP!$A$2:$B$241,2,0)</f>
        <v>PRP-000109</v>
      </c>
      <c r="C508" s="68" t="s">
        <v>21</v>
      </c>
      <c r="D508" s="68" t="str">
        <f>VLOOKUP(C508,PRP!$A$2:$C$241,3,0)</f>
        <v xml:space="preserve">3311 RL </v>
      </c>
      <c r="E508" s="68" t="s">
        <v>70</v>
      </c>
      <c r="F508" s="67" t="s">
        <v>526</v>
      </c>
      <c r="G508" s="68">
        <v>1</v>
      </c>
      <c r="H508" s="68" t="s">
        <v>81</v>
      </c>
      <c r="I508" s="68" t="s">
        <v>103</v>
      </c>
      <c r="J508" s="67" t="s">
        <v>527</v>
      </c>
      <c r="K508" s="68" t="s">
        <v>528</v>
      </c>
      <c r="L508" s="68"/>
      <c r="M508" s="68"/>
      <c r="N508" s="67"/>
      <c r="O508" s="98">
        <v>0</v>
      </c>
    </row>
    <row r="509" spans="2:16" x14ac:dyDescent="0.3">
      <c r="B509" s="65" t="str">
        <f>VLOOKUP(C509,PRP!$A$2:$B$241,2,0)</f>
        <v>PRP-000109</v>
      </c>
      <c r="C509" s="66" t="s">
        <v>21</v>
      </c>
      <c r="D509" s="66" t="str">
        <f>VLOOKUP(C509,PRP!$A$2:$C$241,3,0)</f>
        <v xml:space="preserve">3311 RL </v>
      </c>
      <c r="E509" s="66" t="s">
        <v>70</v>
      </c>
      <c r="F509" s="65" t="s">
        <v>526</v>
      </c>
      <c r="G509" s="66">
        <v>1</v>
      </c>
      <c r="H509" s="66" t="s">
        <v>81</v>
      </c>
      <c r="I509" s="66" t="s">
        <v>103</v>
      </c>
      <c r="J509" s="65" t="s">
        <v>529</v>
      </c>
      <c r="K509" s="66"/>
      <c r="L509" s="66"/>
      <c r="M509" s="66"/>
      <c r="N509" s="65"/>
      <c r="O509" s="98">
        <v>0</v>
      </c>
    </row>
    <row r="510" spans="2:16" x14ac:dyDescent="0.3">
      <c r="B510" s="67" t="str">
        <f>VLOOKUP(C510,PRP!$A$2:$B$241,2,0)</f>
        <v>PRP-000109</v>
      </c>
      <c r="C510" s="68" t="s">
        <v>21</v>
      </c>
      <c r="D510" s="68" t="str">
        <f>VLOOKUP(C510,PRP!$A$2:$C$241,3,0)</f>
        <v xml:space="preserve">3311 RL </v>
      </c>
      <c r="E510" s="68" t="s">
        <v>70</v>
      </c>
      <c r="F510" s="67" t="s">
        <v>440</v>
      </c>
      <c r="G510" s="68">
        <v>2</v>
      </c>
      <c r="H510" s="68" t="s">
        <v>81</v>
      </c>
      <c r="I510" s="68"/>
      <c r="J510" s="67"/>
      <c r="K510" s="68"/>
      <c r="L510" s="68"/>
      <c r="M510" s="68"/>
      <c r="N510" s="67"/>
      <c r="O510" s="98">
        <v>0</v>
      </c>
    </row>
    <row r="511" spans="2:16" x14ac:dyDescent="0.3">
      <c r="B511" s="65" t="str">
        <f>VLOOKUP(C511,PRP!$A$2:$B$241,2,0)</f>
        <v>PRP-000109</v>
      </c>
      <c r="C511" s="66" t="s">
        <v>21</v>
      </c>
      <c r="D511" s="66" t="str">
        <f>VLOOKUP(C511,PRP!$A$2:$C$241,3,0)</f>
        <v xml:space="preserve">3311 RL </v>
      </c>
      <c r="E511" s="66" t="s">
        <v>70</v>
      </c>
      <c r="F511" s="65" t="s">
        <v>348</v>
      </c>
      <c r="G511" s="66">
        <v>1</v>
      </c>
      <c r="H511" s="66" t="s">
        <v>81</v>
      </c>
      <c r="I511" s="66" t="s">
        <v>530</v>
      </c>
      <c r="J511" s="65" t="s">
        <v>531</v>
      </c>
      <c r="K511" s="66" t="s">
        <v>532</v>
      </c>
      <c r="L511" s="66"/>
      <c r="M511" s="66"/>
      <c r="N511" s="65"/>
      <c r="O511" s="98">
        <v>0</v>
      </c>
    </row>
    <row r="512" spans="2:16" x14ac:dyDescent="0.3">
      <c r="B512" s="67" t="str">
        <f>VLOOKUP(C512,PRP!$A$2:$B$241,2,0)</f>
        <v>PRP-000109</v>
      </c>
      <c r="C512" s="68" t="s">
        <v>21</v>
      </c>
      <c r="D512" s="68" t="str">
        <f>VLOOKUP(C512,PRP!$A$2:$C$241,3,0)</f>
        <v xml:space="preserve">3311 RL </v>
      </c>
      <c r="E512" s="68" t="s">
        <v>70</v>
      </c>
      <c r="F512" s="67" t="s">
        <v>438</v>
      </c>
      <c r="G512" s="68">
        <v>1</v>
      </c>
      <c r="H512" s="68" t="s">
        <v>81</v>
      </c>
      <c r="I512" s="68" t="s">
        <v>350</v>
      </c>
      <c r="J512" s="67"/>
      <c r="K512" s="68"/>
      <c r="L512" s="68"/>
      <c r="M512" s="68"/>
      <c r="N512" s="67"/>
      <c r="O512" s="98">
        <v>0</v>
      </c>
    </row>
    <row r="513" spans="2:16" x14ac:dyDescent="0.3">
      <c r="B513" s="73"/>
      <c r="C513" s="73" t="s">
        <v>21</v>
      </c>
      <c r="D513" s="73"/>
      <c r="E513" s="73"/>
      <c r="F513" s="74"/>
      <c r="G513" s="75"/>
      <c r="H513" s="74"/>
      <c r="I513" s="74"/>
      <c r="J513" s="74"/>
      <c r="K513" s="74"/>
      <c r="L513" s="74"/>
      <c r="M513" s="74"/>
      <c r="N513" s="74"/>
      <c r="O513" s="99" t="s">
        <v>1999</v>
      </c>
      <c r="P513" s="76">
        <f>SUM(O505:O512)</f>
        <v>0</v>
      </c>
    </row>
    <row r="514" spans="2:16" x14ac:dyDescent="0.3">
      <c r="B514" s="65" t="str">
        <f>VLOOKUP(C514,PRP!$A$2:$B$241,2,0)</f>
        <v>PRP-000112</v>
      </c>
      <c r="C514" s="66" t="s">
        <v>3634</v>
      </c>
      <c r="D514" s="66" t="str">
        <f>VLOOKUP(C514,PRP!$A$2:$C$241,3,0)</f>
        <v xml:space="preserve">3313 GE </v>
      </c>
      <c r="E514" s="66" t="s">
        <v>70</v>
      </c>
      <c r="F514" s="65" t="s">
        <v>136</v>
      </c>
      <c r="G514" s="66">
        <v>1</v>
      </c>
      <c r="H514" s="66" t="s">
        <v>81</v>
      </c>
      <c r="I514" s="66" t="s">
        <v>145</v>
      </c>
      <c r="J514" s="65" t="s">
        <v>1191</v>
      </c>
      <c r="K514" s="66" t="s">
        <v>1192</v>
      </c>
      <c r="L514" s="66" t="s">
        <v>139</v>
      </c>
      <c r="M514" s="66">
        <v>2015</v>
      </c>
      <c r="N514" s="65"/>
      <c r="O514" s="98">
        <v>0</v>
      </c>
    </row>
    <row r="515" spans="2:16" x14ac:dyDescent="0.3">
      <c r="B515" s="67" t="str">
        <f>VLOOKUP(C515,PRP!$A$2:$B$241,2,0)</f>
        <v>PRP-000112</v>
      </c>
      <c r="C515" s="68" t="s">
        <v>3634</v>
      </c>
      <c r="D515" s="68" t="str">
        <f>VLOOKUP(C515,PRP!$A$2:$C$241,3,0)</f>
        <v xml:space="preserve">3313 GE </v>
      </c>
      <c r="E515" s="68" t="s">
        <v>70</v>
      </c>
      <c r="F515" s="67" t="s">
        <v>136</v>
      </c>
      <c r="G515" s="68">
        <v>1</v>
      </c>
      <c r="H515" s="68" t="s">
        <v>81</v>
      </c>
      <c r="I515" s="68" t="s">
        <v>145</v>
      </c>
      <c r="J515" s="67" t="s">
        <v>148</v>
      </c>
      <c r="K515" s="68" t="s">
        <v>1071</v>
      </c>
      <c r="L515" s="68" t="s">
        <v>139</v>
      </c>
      <c r="M515" s="68">
        <v>2025</v>
      </c>
      <c r="N515" s="67"/>
      <c r="O515" s="98">
        <v>0</v>
      </c>
    </row>
    <row r="516" spans="2:16" x14ac:dyDescent="0.3">
      <c r="B516" s="65" t="str">
        <f>VLOOKUP(C516,PRP!$A$2:$B$241,2,0)</f>
        <v>PRP-000112</v>
      </c>
      <c r="C516" s="66" t="s">
        <v>3634</v>
      </c>
      <c r="D516" s="66" t="str">
        <f>VLOOKUP(C516,PRP!$A$2:$C$241,3,0)</f>
        <v xml:space="preserve">3313 GE </v>
      </c>
      <c r="E516" s="66" t="s">
        <v>70</v>
      </c>
      <c r="F516" s="65" t="s">
        <v>375</v>
      </c>
      <c r="G516" s="66">
        <v>1</v>
      </c>
      <c r="H516" s="66" t="s">
        <v>81</v>
      </c>
      <c r="I516" s="66" t="s">
        <v>99</v>
      </c>
      <c r="J516" s="65" t="s">
        <v>854</v>
      </c>
      <c r="K516" s="66" t="s">
        <v>1193</v>
      </c>
      <c r="L516" s="66"/>
      <c r="M516" s="66"/>
      <c r="N516" s="65"/>
      <c r="O516" s="98">
        <v>0</v>
      </c>
    </row>
    <row r="517" spans="2:16" x14ac:dyDescent="0.3">
      <c r="B517" s="67" t="str">
        <f>VLOOKUP(C517,PRP!$A$2:$B$241,2,0)</f>
        <v>PRP-000112</v>
      </c>
      <c r="C517" s="68" t="s">
        <v>3634</v>
      </c>
      <c r="D517" s="68" t="str">
        <f>VLOOKUP(C517,PRP!$A$2:$C$241,3,0)</f>
        <v xml:space="preserve">3313 GE </v>
      </c>
      <c r="E517" s="68" t="s">
        <v>70</v>
      </c>
      <c r="F517" s="67" t="s">
        <v>332</v>
      </c>
      <c r="G517" s="68">
        <v>3</v>
      </c>
      <c r="H517" s="68" t="s">
        <v>81</v>
      </c>
      <c r="I517" s="68"/>
      <c r="J517" s="67"/>
      <c r="K517" s="68"/>
      <c r="L517" s="68"/>
      <c r="M517" s="68"/>
      <c r="N517" s="67"/>
      <c r="O517" s="98">
        <v>0</v>
      </c>
    </row>
    <row r="518" spans="2:16" x14ac:dyDescent="0.3">
      <c r="B518" s="65" t="str">
        <f>VLOOKUP(C518,PRP!$A$2:$B$241,2,0)</f>
        <v>PRP-000112</v>
      </c>
      <c r="C518" s="66" t="s">
        <v>3634</v>
      </c>
      <c r="D518" s="66" t="str">
        <f>VLOOKUP(C518,PRP!$A$2:$C$241,3,0)</f>
        <v xml:space="preserve">3313 GE </v>
      </c>
      <c r="E518" s="66" t="s">
        <v>70</v>
      </c>
      <c r="F518" s="65" t="s">
        <v>808</v>
      </c>
      <c r="G518" s="66">
        <v>1</v>
      </c>
      <c r="H518" s="66" t="s">
        <v>81</v>
      </c>
      <c r="I518" s="66"/>
      <c r="J518" s="65"/>
      <c r="K518" s="66"/>
      <c r="L518" s="66"/>
      <c r="M518" s="66"/>
      <c r="N518" s="65"/>
      <c r="O518" s="98">
        <v>0</v>
      </c>
    </row>
    <row r="519" spans="2:16" x14ac:dyDescent="0.3">
      <c r="B519" s="67" t="str">
        <f>VLOOKUP(C519,PRP!$A$2:$B$241,2,0)</f>
        <v>PRP-000112</v>
      </c>
      <c r="C519" s="68" t="s">
        <v>3634</v>
      </c>
      <c r="D519" s="68" t="str">
        <f>VLOOKUP(C519,PRP!$A$2:$C$241,3,0)</f>
        <v xml:space="preserve">3313 GE </v>
      </c>
      <c r="E519" s="68" t="s">
        <v>70</v>
      </c>
      <c r="F519" s="67" t="s">
        <v>307</v>
      </c>
      <c r="G519" s="68">
        <v>1</v>
      </c>
      <c r="H519" s="68" t="s">
        <v>81</v>
      </c>
      <c r="I519" s="68" t="s">
        <v>335</v>
      </c>
      <c r="J519" s="67"/>
      <c r="K519" s="68" t="s">
        <v>894</v>
      </c>
      <c r="L519" s="68"/>
      <c r="M519" s="68"/>
      <c r="N519" s="67"/>
      <c r="O519" s="98">
        <v>0</v>
      </c>
    </row>
    <row r="520" spans="2:16" x14ac:dyDescent="0.3">
      <c r="B520" s="65" t="str">
        <f>VLOOKUP(C520,PRP!$A$2:$B$241,2,0)</f>
        <v>PRP-000112</v>
      </c>
      <c r="C520" s="66" t="s">
        <v>3634</v>
      </c>
      <c r="D520" s="66" t="str">
        <f>VLOOKUP(C520,PRP!$A$2:$C$241,3,0)</f>
        <v xml:space="preserve">3313 GE </v>
      </c>
      <c r="E520" s="66" t="s">
        <v>70</v>
      </c>
      <c r="F520" s="65" t="s">
        <v>141</v>
      </c>
      <c r="G520" s="66">
        <v>9</v>
      </c>
      <c r="H520" s="66" t="s">
        <v>81</v>
      </c>
      <c r="I520" s="66"/>
      <c r="J520" s="65"/>
      <c r="K520" s="66"/>
      <c r="L520" s="66"/>
      <c r="M520" s="66"/>
      <c r="N520" s="65"/>
      <c r="O520" s="98">
        <v>0</v>
      </c>
    </row>
    <row r="521" spans="2:16" x14ac:dyDescent="0.3">
      <c r="B521" s="67" t="str">
        <f>VLOOKUP(C521,PRP!$A$2:$B$241,2,0)</f>
        <v>PRP-000112</v>
      </c>
      <c r="C521" s="68" t="s">
        <v>3634</v>
      </c>
      <c r="D521" s="68" t="str">
        <f>VLOOKUP(C521,PRP!$A$2:$C$241,3,0)</f>
        <v xml:space="preserve">3313 GE </v>
      </c>
      <c r="E521" s="68" t="s">
        <v>70</v>
      </c>
      <c r="F521" s="67" t="s">
        <v>1194</v>
      </c>
      <c r="G521" s="68">
        <v>3</v>
      </c>
      <c r="H521" s="68" t="s">
        <v>81</v>
      </c>
      <c r="I521" s="68"/>
      <c r="J521" s="67"/>
      <c r="K521" s="68"/>
      <c r="L521" s="68"/>
      <c r="M521" s="68"/>
      <c r="N521" s="67"/>
      <c r="O521" s="98">
        <v>0</v>
      </c>
    </row>
    <row r="522" spans="2:16" x14ac:dyDescent="0.3">
      <c r="B522" s="65" t="str">
        <f>VLOOKUP(C522,PRP!$A$2:$B$241,2,0)</f>
        <v>PRP-000112</v>
      </c>
      <c r="C522" s="66" t="s">
        <v>3634</v>
      </c>
      <c r="D522" s="66" t="str">
        <f>VLOOKUP(C522,PRP!$A$2:$C$241,3,0)</f>
        <v xml:space="preserve">3313 GE </v>
      </c>
      <c r="E522" s="66" t="s">
        <v>70</v>
      </c>
      <c r="F522" s="65" t="s">
        <v>438</v>
      </c>
      <c r="G522" s="66">
        <v>1</v>
      </c>
      <c r="H522" s="66" t="s">
        <v>81</v>
      </c>
      <c r="I522" s="66" t="s">
        <v>530</v>
      </c>
      <c r="J522" s="65" t="s">
        <v>1195</v>
      </c>
      <c r="K522" s="66" t="s">
        <v>1196</v>
      </c>
      <c r="L522" s="66"/>
      <c r="M522" s="66"/>
      <c r="N522" s="65"/>
      <c r="O522" s="98">
        <v>0</v>
      </c>
    </row>
    <row r="523" spans="2:16" x14ac:dyDescent="0.3">
      <c r="B523" s="73"/>
      <c r="C523" s="73" t="s">
        <v>3634</v>
      </c>
      <c r="D523" s="73"/>
      <c r="E523" s="73"/>
      <c r="F523" s="74"/>
      <c r="G523" s="75"/>
      <c r="H523" s="74"/>
      <c r="I523" s="74"/>
      <c r="J523" s="74"/>
      <c r="K523" s="74"/>
      <c r="L523" s="74"/>
      <c r="M523" s="74"/>
      <c r="N523" s="74"/>
      <c r="O523" s="99" t="s">
        <v>1999</v>
      </c>
      <c r="P523" s="76">
        <f>SUM(O514:O522)</f>
        <v>0</v>
      </c>
    </row>
    <row r="524" spans="2:16" x14ac:dyDescent="0.3">
      <c r="B524" s="65" t="str">
        <f>VLOOKUP(C524,PRP!$A$2:$B$241,2,0)</f>
        <v>PRP-000387</v>
      </c>
      <c r="C524" s="66" t="s">
        <v>533</v>
      </c>
      <c r="D524" s="66" t="str">
        <f>VLOOKUP(C524,PRP!$A$2:$C$241,3,0)</f>
        <v xml:space="preserve">3313 LE </v>
      </c>
      <c r="E524" s="66" t="s">
        <v>70</v>
      </c>
      <c r="F524" s="65" t="s">
        <v>136</v>
      </c>
      <c r="G524" s="66">
        <v>1</v>
      </c>
      <c r="H524" s="66" t="s">
        <v>81</v>
      </c>
      <c r="I524" s="66" t="s">
        <v>145</v>
      </c>
      <c r="J524" s="65" t="s">
        <v>534</v>
      </c>
      <c r="K524" s="66"/>
      <c r="L524" s="66" t="s">
        <v>139</v>
      </c>
      <c r="M524" s="66">
        <v>2023</v>
      </c>
      <c r="N524" s="65"/>
      <c r="O524" s="98">
        <v>0</v>
      </c>
    </row>
    <row r="525" spans="2:16" x14ac:dyDescent="0.3">
      <c r="B525" s="67" t="str">
        <f>VLOOKUP(C525,PRP!$A$2:$B$241,2,0)</f>
        <v>PRP-000387</v>
      </c>
      <c r="C525" s="68" t="s">
        <v>533</v>
      </c>
      <c r="D525" s="68" t="str">
        <f>VLOOKUP(C525,PRP!$A$2:$C$241,3,0)</f>
        <v xml:space="preserve">3313 LE </v>
      </c>
      <c r="E525" s="68" t="s">
        <v>70</v>
      </c>
      <c r="F525" s="67" t="s">
        <v>535</v>
      </c>
      <c r="G525" s="68">
        <v>1</v>
      </c>
      <c r="H525" s="68" t="s">
        <v>81</v>
      </c>
      <c r="I525" s="68"/>
      <c r="J525" s="67"/>
      <c r="K525" s="68"/>
      <c r="L525" s="68"/>
      <c r="M525" s="68"/>
      <c r="N525" s="67"/>
      <c r="O525" s="98">
        <v>0</v>
      </c>
    </row>
    <row r="526" spans="2:16" x14ac:dyDescent="0.3">
      <c r="B526" s="65" t="str">
        <f>VLOOKUP(C526,PRP!$A$2:$B$241,2,0)</f>
        <v>PRP-000387</v>
      </c>
      <c r="C526" s="66" t="s">
        <v>533</v>
      </c>
      <c r="D526" s="66" t="str">
        <f>VLOOKUP(C526,PRP!$A$2:$C$241,3,0)</f>
        <v xml:space="preserve">3313 LE </v>
      </c>
      <c r="E526" s="66" t="s">
        <v>70</v>
      </c>
      <c r="F526" s="65" t="s">
        <v>536</v>
      </c>
      <c r="G526" s="66">
        <v>1</v>
      </c>
      <c r="H526" s="66" t="s">
        <v>81</v>
      </c>
      <c r="I526" s="66"/>
      <c r="J526" s="65"/>
      <c r="K526" s="66"/>
      <c r="L526" s="66"/>
      <c r="M526" s="66"/>
      <c r="N526" s="65"/>
      <c r="O526" s="98">
        <v>0</v>
      </c>
    </row>
    <row r="527" spans="2:16" x14ac:dyDescent="0.3">
      <c r="B527" s="67" t="str">
        <f>VLOOKUP(C527,PRP!$A$2:$B$241,2,0)</f>
        <v>PRP-000387</v>
      </c>
      <c r="C527" s="68" t="s">
        <v>533</v>
      </c>
      <c r="D527" s="68" t="str">
        <f>VLOOKUP(C527,PRP!$A$2:$C$241,3,0)</f>
        <v xml:space="preserve">3313 LE </v>
      </c>
      <c r="E527" s="68" t="s">
        <v>70</v>
      </c>
      <c r="F527" s="67" t="s">
        <v>537</v>
      </c>
      <c r="G527" s="68">
        <v>1</v>
      </c>
      <c r="H527" s="68" t="s">
        <v>81</v>
      </c>
      <c r="I527" s="68"/>
      <c r="J527" s="67"/>
      <c r="K527" s="68"/>
      <c r="L527" s="68"/>
      <c r="M527" s="68"/>
      <c r="N527" s="67"/>
      <c r="O527" s="98">
        <v>0</v>
      </c>
    </row>
    <row r="528" spans="2:16" x14ac:dyDescent="0.3">
      <c r="B528" s="73"/>
      <c r="C528" s="73" t="s">
        <v>533</v>
      </c>
      <c r="D528" s="73"/>
      <c r="E528" s="73"/>
      <c r="F528" s="74"/>
      <c r="G528" s="75"/>
      <c r="H528" s="74"/>
      <c r="I528" s="74"/>
      <c r="J528" s="74"/>
      <c r="K528" s="74"/>
      <c r="L528" s="74"/>
      <c r="M528" s="74"/>
      <c r="N528" s="74"/>
      <c r="O528" s="99" t="s">
        <v>1999</v>
      </c>
      <c r="P528" s="76">
        <f>SUM(O524:O527)</f>
        <v>0</v>
      </c>
    </row>
    <row r="529" spans="2:15" x14ac:dyDescent="0.3">
      <c r="B529" s="65" t="str">
        <f>VLOOKUP(C529,PRP!$A$2:$B$241,2,0)</f>
        <v>PRP-000126</v>
      </c>
      <c r="C529" s="66" t="s">
        <v>53</v>
      </c>
      <c r="D529" s="66" t="str">
        <f>VLOOKUP(C529,PRP!$A$2:$C$241,3,0)</f>
        <v xml:space="preserve">3311 EG </v>
      </c>
      <c r="E529" s="66" t="s">
        <v>70</v>
      </c>
      <c r="F529" s="65" t="s">
        <v>539</v>
      </c>
      <c r="G529" s="66">
        <v>1</v>
      </c>
      <c r="H529" s="66" t="s">
        <v>81</v>
      </c>
      <c r="I529" s="66"/>
      <c r="J529" s="65"/>
      <c r="K529" s="66"/>
      <c r="L529" s="66"/>
      <c r="M529" s="66"/>
      <c r="N529" s="65"/>
      <c r="O529" s="98">
        <v>0</v>
      </c>
    </row>
    <row r="530" spans="2:15" x14ac:dyDescent="0.3">
      <c r="B530" s="67" t="str">
        <f>VLOOKUP(C530,PRP!$A$2:$B$241,2,0)</f>
        <v>PRP-000126</v>
      </c>
      <c r="C530" s="68" t="s">
        <v>53</v>
      </c>
      <c r="D530" s="68" t="str">
        <f>VLOOKUP(C530,PRP!$A$2:$C$241,3,0)</f>
        <v xml:space="preserve">3311 EG </v>
      </c>
      <c r="E530" s="68" t="s">
        <v>70</v>
      </c>
      <c r="F530" s="67" t="s">
        <v>4111</v>
      </c>
      <c r="G530" s="68">
        <v>1</v>
      </c>
      <c r="H530" s="68" t="s">
        <v>81</v>
      </c>
      <c r="I530" s="68" t="s">
        <v>145</v>
      </c>
      <c r="J530" s="67" t="s">
        <v>146</v>
      </c>
      <c r="K530" s="68" t="s">
        <v>201</v>
      </c>
      <c r="L530" s="68" t="s">
        <v>147</v>
      </c>
      <c r="M530" s="68">
        <v>2007</v>
      </c>
      <c r="N530" s="67"/>
      <c r="O530" s="98">
        <v>0</v>
      </c>
    </row>
    <row r="531" spans="2:15" x14ac:dyDescent="0.3">
      <c r="B531" s="65" t="str">
        <f>VLOOKUP(C531,PRP!$A$2:$B$241,2,0)</f>
        <v>PRP-000126</v>
      </c>
      <c r="C531" s="66" t="s">
        <v>53</v>
      </c>
      <c r="D531" s="66" t="str">
        <f>VLOOKUP(C531,PRP!$A$2:$C$241,3,0)</f>
        <v xml:space="preserve">3311 EG </v>
      </c>
      <c r="E531" s="66" t="s">
        <v>70</v>
      </c>
      <c r="F531" s="65" t="s">
        <v>4111</v>
      </c>
      <c r="G531" s="66">
        <v>2</v>
      </c>
      <c r="H531" s="66" t="s">
        <v>81</v>
      </c>
      <c r="I531" s="66" t="s">
        <v>145</v>
      </c>
      <c r="J531" s="65" t="s">
        <v>284</v>
      </c>
      <c r="K531" s="66" t="s">
        <v>285</v>
      </c>
      <c r="L531" s="66" t="s">
        <v>147</v>
      </c>
      <c r="M531" s="66">
        <v>2007</v>
      </c>
      <c r="N531" s="65"/>
      <c r="O531" s="98">
        <v>0</v>
      </c>
    </row>
    <row r="532" spans="2:15" x14ac:dyDescent="0.3">
      <c r="B532" s="67" t="str">
        <f>VLOOKUP(C532,PRP!$A$2:$B$241,2,0)</f>
        <v>PRP-000126</v>
      </c>
      <c r="C532" s="68" t="s">
        <v>53</v>
      </c>
      <c r="D532" s="68" t="str">
        <f>VLOOKUP(C532,PRP!$A$2:$C$241,3,0)</f>
        <v xml:space="preserve">3311 EG </v>
      </c>
      <c r="E532" s="68" t="s">
        <v>70</v>
      </c>
      <c r="F532" s="67" t="s">
        <v>1079</v>
      </c>
      <c r="G532" s="68">
        <v>3</v>
      </c>
      <c r="H532" s="68" t="s">
        <v>81</v>
      </c>
      <c r="I532" s="68"/>
      <c r="J532" s="67"/>
      <c r="K532" s="68"/>
      <c r="L532" s="68"/>
      <c r="M532" s="68"/>
      <c r="N532" s="67"/>
      <c r="O532" s="98">
        <v>0</v>
      </c>
    </row>
    <row r="533" spans="2:15" x14ac:dyDescent="0.3">
      <c r="B533" s="65" t="str">
        <f>VLOOKUP(C533,PRP!$A$2:$B$241,2,0)</f>
        <v>PRP-000126</v>
      </c>
      <c r="C533" s="66" t="s">
        <v>53</v>
      </c>
      <c r="D533" s="66" t="str">
        <f>VLOOKUP(C533,PRP!$A$2:$C$241,3,0)</f>
        <v xml:space="preserve">3311 EG </v>
      </c>
      <c r="E533" s="66" t="s">
        <v>70</v>
      </c>
      <c r="F533" s="65" t="s">
        <v>187</v>
      </c>
      <c r="G533" s="66">
        <v>1</v>
      </c>
      <c r="H533" s="66" t="s">
        <v>81</v>
      </c>
      <c r="I533" s="66"/>
      <c r="J533" s="65"/>
      <c r="K533" s="66"/>
      <c r="L533" s="66"/>
      <c r="M533" s="66"/>
      <c r="N533" s="65"/>
      <c r="O533" s="98">
        <v>0</v>
      </c>
    </row>
    <row r="534" spans="2:15" x14ac:dyDescent="0.3">
      <c r="B534" s="67" t="str">
        <f>VLOOKUP(C534,PRP!$A$2:$B$241,2,0)</f>
        <v>PRP-000126</v>
      </c>
      <c r="C534" s="68" t="s">
        <v>53</v>
      </c>
      <c r="D534" s="68" t="str">
        <f>VLOOKUP(C534,PRP!$A$2:$C$241,3,0)</f>
        <v xml:space="preserve">3311 EG </v>
      </c>
      <c r="E534" s="68" t="s">
        <v>70</v>
      </c>
      <c r="F534" s="67" t="s">
        <v>384</v>
      </c>
      <c r="G534" s="68">
        <v>1</v>
      </c>
      <c r="H534" s="68" t="s">
        <v>81</v>
      </c>
      <c r="I534" s="68" t="s">
        <v>335</v>
      </c>
      <c r="J534" s="67" t="s">
        <v>1197</v>
      </c>
      <c r="K534" s="68" t="s">
        <v>1198</v>
      </c>
      <c r="L534" s="68"/>
      <c r="M534" s="68"/>
      <c r="N534" s="67"/>
      <c r="O534" s="98">
        <v>0</v>
      </c>
    </row>
    <row r="535" spans="2:15" x14ac:dyDescent="0.3">
      <c r="B535" s="65" t="str">
        <f>VLOOKUP(C535,PRP!$A$2:$B$241,2,0)</f>
        <v>PRP-000126</v>
      </c>
      <c r="C535" s="66" t="s">
        <v>53</v>
      </c>
      <c r="D535" s="66" t="str">
        <f>VLOOKUP(C535,PRP!$A$2:$C$241,3,0)</f>
        <v xml:space="preserve">3311 EG </v>
      </c>
      <c r="E535" s="66" t="s">
        <v>70</v>
      </c>
      <c r="F535" s="65" t="s">
        <v>378</v>
      </c>
      <c r="G535" s="66">
        <v>1</v>
      </c>
      <c r="H535" s="66" t="s">
        <v>81</v>
      </c>
      <c r="I535" s="66" t="s">
        <v>305</v>
      </c>
      <c r="J535" s="65" t="s">
        <v>1199</v>
      </c>
      <c r="K535" s="66"/>
      <c r="L535" s="66"/>
      <c r="M535" s="66"/>
      <c r="N535" s="65"/>
      <c r="O535" s="98">
        <v>0</v>
      </c>
    </row>
    <row r="536" spans="2:15" x14ac:dyDescent="0.3">
      <c r="B536" s="67" t="str">
        <f>VLOOKUP(C536,PRP!$A$2:$B$241,2,0)</f>
        <v>PRP-000126</v>
      </c>
      <c r="C536" s="68" t="s">
        <v>53</v>
      </c>
      <c r="D536" s="68" t="str">
        <f>VLOOKUP(C536,PRP!$A$2:$C$241,3,0)</f>
        <v xml:space="preserve">3311 EG </v>
      </c>
      <c r="E536" s="68" t="s">
        <v>70</v>
      </c>
      <c r="F536" s="67" t="s">
        <v>378</v>
      </c>
      <c r="G536" s="68">
        <v>2</v>
      </c>
      <c r="H536" s="68" t="s">
        <v>81</v>
      </c>
      <c r="I536" s="68" t="s">
        <v>305</v>
      </c>
      <c r="J536" s="67" t="s">
        <v>1199</v>
      </c>
      <c r="K536" s="68"/>
      <c r="L536" s="68"/>
      <c r="M536" s="68"/>
      <c r="N536" s="67"/>
      <c r="O536" s="98">
        <v>0</v>
      </c>
    </row>
    <row r="537" spans="2:15" x14ac:dyDescent="0.3">
      <c r="B537" s="65" t="str">
        <f>VLOOKUP(C537,PRP!$A$2:$B$241,2,0)</f>
        <v>PRP-000126</v>
      </c>
      <c r="C537" s="66" t="s">
        <v>53</v>
      </c>
      <c r="D537" s="66" t="str">
        <f>VLOOKUP(C537,PRP!$A$2:$C$241,3,0)</f>
        <v xml:space="preserve">3311 EG </v>
      </c>
      <c r="E537" s="66" t="s">
        <v>70</v>
      </c>
      <c r="F537" s="65" t="s">
        <v>1200</v>
      </c>
      <c r="G537" s="66">
        <v>1</v>
      </c>
      <c r="H537" s="66" t="s">
        <v>81</v>
      </c>
      <c r="I537" s="66"/>
      <c r="J537" s="65"/>
      <c r="K537" s="66"/>
      <c r="L537" s="66"/>
      <c r="M537" s="66"/>
      <c r="N537" s="65"/>
      <c r="O537" s="98">
        <v>0</v>
      </c>
    </row>
    <row r="538" spans="2:15" x14ac:dyDescent="0.3">
      <c r="B538" s="67" t="str">
        <f>VLOOKUP(C538,PRP!$A$2:$B$241,2,0)</f>
        <v>PRP-000126</v>
      </c>
      <c r="C538" s="68" t="s">
        <v>53</v>
      </c>
      <c r="D538" s="68" t="str">
        <f>VLOOKUP(C538,PRP!$A$2:$C$241,3,0)</f>
        <v xml:space="preserve">3311 EG </v>
      </c>
      <c r="E538" s="68" t="s">
        <v>70</v>
      </c>
      <c r="F538" s="67" t="s">
        <v>332</v>
      </c>
      <c r="G538" s="68">
        <v>1</v>
      </c>
      <c r="H538" s="68" t="s">
        <v>81</v>
      </c>
      <c r="I538" s="68"/>
      <c r="J538" s="67"/>
      <c r="K538" s="68"/>
      <c r="L538" s="68"/>
      <c r="M538" s="68"/>
      <c r="N538" s="67"/>
      <c r="O538" s="98">
        <v>0</v>
      </c>
    </row>
    <row r="539" spans="2:15" x14ac:dyDescent="0.3">
      <c r="B539" s="65" t="str">
        <f>VLOOKUP(C539,PRP!$A$2:$B$241,2,0)</f>
        <v>PRP-000126</v>
      </c>
      <c r="C539" s="66" t="s">
        <v>53</v>
      </c>
      <c r="D539" s="66" t="str">
        <f>VLOOKUP(C539,PRP!$A$2:$C$241,3,0)</f>
        <v xml:space="preserve">3311 EG </v>
      </c>
      <c r="E539" s="66" t="s">
        <v>70</v>
      </c>
      <c r="F539" s="65" t="s">
        <v>1201</v>
      </c>
      <c r="G539" s="66">
        <v>1</v>
      </c>
      <c r="H539" s="66" t="s">
        <v>81</v>
      </c>
      <c r="I539" s="66"/>
      <c r="J539" s="65"/>
      <c r="K539" s="66"/>
      <c r="L539" s="66"/>
      <c r="M539" s="66"/>
      <c r="N539" s="65"/>
      <c r="O539" s="98">
        <v>0</v>
      </c>
    </row>
    <row r="540" spans="2:15" x14ac:dyDescent="0.3">
      <c r="B540" s="67" t="str">
        <f>VLOOKUP(C540,PRP!$A$2:$B$241,2,0)</f>
        <v>PRP-000126</v>
      </c>
      <c r="C540" s="68" t="s">
        <v>53</v>
      </c>
      <c r="D540" s="68" t="str">
        <f>VLOOKUP(C540,PRP!$A$2:$C$241,3,0)</f>
        <v xml:space="preserve">3311 EG </v>
      </c>
      <c r="E540" s="68" t="s">
        <v>70</v>
      </c>
      <c r="F540" s="67" t="s">
        <v>115</v>
      </c>
      <c r="G540" s="68">
        <v>1</v>
      </c>
      <c r="H540" s="68" t="s">
        <v>81</v>
      </c>
      <c r="I540" s="68"/>
      <c r="J540" s="67"/>
      <c r="K540" s="68"/>
      <c r="L540" s="68"/>
      <c r="M540" s="68"/>
      <c r="N540" s="67"/>
      <c r="O540" s="98">
        <v>0</v>
      </c>
    </row>
    <row r="541" spans="2:15" x14ac:dyDescent="0.3">
      <c r="B541" s="65" t="str">
        <f>VLOOKUP(C541,PRP!$A$2:$B$241,2,0)</f>
        <v>PRP-000126</v>
      </c>
      <c r="C541" s="66" t="s">
        <v>53</v>
      </c>
      <c r="D541" s="66" t="str">
        <f>VLOOKUP(C541,PRP!$A$2:$C$241,3,0)</f>
        <v xml:space="preserve">3311 EG </v>
      </c>
      <c r="E541" s="66" t="s">
        <v>70</v>
      </c>
      <c r="F541" s="65" t="s">
        <v>438</v>
      </c>
      <c r="G541" s="66">
        <v>1</v>
      </c>
      <c r="H541" s="66" t="s">
        <v>81</v>
      </c>
      <c r="I541" s="66"/>
      <c r="J541" s="65"/>
      <c r="K541" s="66"/>
      <c r="L541" s="66"/>
      <c r="M541" s="66">
        <v>2019</v>
      </c>
      <c r="N541" s="65"/>
      <c r="O541" s="98">
        <v>0</v>
      </c>
    </row>
    <row r="542" spans="2:15" x14ac:dyDescent="0.3">
      <c r="B542" s="67" t="str">
        <f>VLOOKUP(C542,PRP!$A$2:$B$241,2,0)</f>
        <v>PRP-000126</v>
      </c>
      <c r="C542" s="68" t="s">
        <v>53</v>
      </c>
      <c r="D542" s="68" t="str">
        <f>VLOOKUP(C542,PRP!$A$2:$C$241,3,0)</f>
        <v xml:space="preserve">3311 EG </v>
      </c>
      <c r="E542" s="68" t="s">
        <v>70</v>
      </c>
      <c r="F542" s="67" t="s">
        <v>238</v>
      </c>
      <c r="G542" s="68">
        <v>1</v>
      </c>
      <c r="H542" s="68" t="s">
        <v>81</v>
      </c>
      <c r="I542" s="68" t="s">
        <v>1202</v>
      </c>
      <c r="J542" s="67"/>
      <c r="K542" s="68"/>
      <c r="L542" s="68"/>
      <c r="M542" s="68"/>
      <c r="N542" s="67"/>
      <c r="O542" s="98">
        <v>0</v>
      </c>
    </row>
    <row r="543" spans="2:15" x14ac:dyDescent="0.3">
      <c r="B543" s="65" t="str">
        <f>VLOOKUP(C543,PRP!$A$2:$B$241,2,0)</f>
        <v>PRP-000126</v>
      </c>
      <c r="C543" s="66" t="s">
        <v>53</v>
      </c>
      <c r="D543" s="66" t="str">
        <f>VLOOKUP(C543,PRP!$A$2:$C$241,3,0)</f>
        <v xml:space="preserve">3311 EG </v>
      </c>
      <c r="E543" s="66" t="s">
        <v>70</v>
      </c>
      <c r="F543" s="65" t="s">
        <v>1203</v>
      </c>
      <c r="G543" s="66">
        <v>1</v>
      </c>
      <c r="H543" s="66" t="s">
        <v>81</v>
      </c>
      <c r="I543" s="66" t="s">
        <v>799</v>
      </c>
      <c r="J543" s="65" t="s">
        <v>1204</v>
      </c>
      <c r="K543" s="66" t="s">
        <v>1205</v>
      </c>
      <c r="L543" s="66"/>
      <c r="M543" s="66">
        <v>1985</v>
      </c>
      <c r="N543" s="65"/>
      <c r="O543" s="98">
        <v>0</v>
      </c>
    </row>
    <row r="544" spans="2:15" x14ac:dyDescent="0.3">
      <c r="B544" s="67" t="str">
        <f>VLOOKUP(C544,PRP!$A$2:$B$241,2,0)</f>
        <v>PRP-000126</v>
      </c>
      <c r="C544" s="68" t="s">
        <v>53</v>
      </c>
      <c r="D544" s="68" t="str">
        <f>VLOOKUP(C544,PRP!$A$2:$C$241,3,0)</f>
        <v xml:space="preserve">3311 EG </v>
      </c>
      <c r="E544" s="68" t="s">
        <v>70</v>
      </c>
      <c r="F544" s="67" t="s">
        <v>1203</v>
      </c>
      <c r="G544" s="68">
        <v>1</v>
      </c>
      <c r="H544" s="68" t="s">
        <v>81</v>
      </c>
      <c r="I544" s="68" t="s">
        <v>1206</v>
      </c>
      <c r="J544" s="67" t="s">
        <v>1207</v>
      </c>
      <c r="K544" s="68" t="s">
        <v>1208</v>
      </c>
      <c r="L544" s="68"/>
      <c r="M544" s="68">
        <v>1980</v>
      </c>
      <c r="N544" s="67"/>
      <c r="O544" s="98">
        <v>0</v>
      </c>
    </row>
    <row r="545" spans="2:16" x14ac:dyDescent="0.3">
      <c r="B545" s="65" t="str">
        <f>VLOOKUP(C545,PRP!$A$2:$B$241,2,0)</f>
        <v>PRP-000126</v>
      </c>
      <c r="C545" s="66" t="s">
        <v>53</v>
      </c>
      <c r="D545" s="66" t="str">
        <f>VLOOKUP(C545,PRP!$A$2:$C$241,3,0)</f>
        <v xml:space="preserve">3311 EG </v>
      </c>
      <c r="E545" s="66" t="s">
        <v>70</v>
      </c>
      <c r="F545" s="65" t="s">
        <v>116</v>
      </c>
      <c r="G545" s="66">
        <v>1</v>
      </c>
      <c r="H545" s="66" t="s">
        <v>81</v>
      </c>
      <c r="I545" s="66"/>
      <c r="J545" s="65"/>
      <c r="K545" s="66"/>
      <c r="L545" s="66"/>
      <c r="M545" s="66"/>
      <c r="N545" s="65"/>
      <c r="O545" s="98">
        <v>0</v>
      </c>
    </row>
    <row r="546" spans="2:16" x14ac:dyDescent="0.3">
      <c r="B546" s="67" t="str">
        <f>VLOOKUP(C546,PRP!$A$2:$B$241,2,0)</f>
        <v>PRP-000126</v>
      </c>
      <c r="C546" s="68" t="s">
        <v>53</v>
      </c>
      <c r="D546" s="68" t="str">
        <f>VLOOKUP(C546,PRP!$A$2:$C$241,3,0)</f>
        <v xml:space="preserve">3311 EG </v>
      </c>
      <c r="E546" s="68" t="s">
        <v>70</v>
      </c>
      <c r="F546" s="67" t="s">
        <v>868</v>
      </c>
      <c r="G546" s="68">
        <v>4</v>
      </c>
      <c r="H546" s="68" t="s">
        <v>1209</v>
      </c>
      <c r="I546" s="68"/>
      <c r="J546" s="67"/>
      <c r="K546" s="68"/>
      <c r="L546" s="68"/>
      <c r="M546" s="68"/>
      <c r="N546" s="67"/>
      <c r="O546" s="98">
        <v>0</v>
      </c>
    </row>
    <row r="547" spans="2:16" x14ac:dyDescent="0.3">
      <c r="B547" s="65" t="str">
        <f>VLOOKUP(C547,PRP!$A$2:$B$241,2,0)</f>
        <v>PRP-000126</v>
      </c>
      <c r="C547" s="66" t="s">
        <v>53</v>
      </c>
      <c r="D547" s="66" t="str">
        <f>VLOOKUP(C547,PRP!$A$2:$C$241,3,0)</f>
        <v xml:space="preserve">3311 EG </v>
      </c>
      <c r="E547" s="66" t="s">
        <v>70</v>
      </c>
      <c r="F547" s="65" t="s">
        <v>310</v>
      </c>
      <c r="G547" s="66">
        <v>1</v>
      </c>
      <c r="H547" s="66" t="s">
        <v>81</v>
      </c>
      <c r="I547" s="66" t="s">
        <v>367</v>
      </c>
      <c r="J547" s="65"/>
      <c r="K547" s="66"/>
      <c r="L547" s="66"/>
      <c r="M547" s="66"/>
      <c r="N547" s="65"/>
      <c r="O547" s="98">
        <v>0</v>
      </c>
    </row>
    <row r="548" spans="2:16" x14ac:dyDescent="0.3">
      <c r="B548" s="67" t="str">
        <f>VLOOKUP(C548,PRP!$A$2:$B$241,2,0)</f>
        <v>PRP-000126</v>
      </c>
      <c r="C548" s="68" t="s">
        <v>53</v>
      </c>
      <c r="D548" s="68" t="str">
        <f>VLOOKUP(C548,PRP!$A$2:$C$241,3,0)</f>
        <v xml:space="preserve">3311 EG </v>
      </c>
      <c r="E548" s="68" t="s">
        <v>70</v>
      </c>
      <c r="F548" s="67" t="s">
        <v>310</v>
      </c>
      <c r="G548" s="68">
        <v>2</v>
      </c>
      <c r="H548" s="68" t="s">
        <v>81</v>
      </c>
      <c r="I548" s="68" t="s">
        <v>367</v>
      </c>
      <c r="J548" s="67"/>
      <c r="K548" s="68"/>
      <c r="L548" s="68"/>
      <c r="M548" s="68"/>
      <c r="N548" s="67"/>
      <c r="O548" s="98">
        <v>0</v>
      </c>
    </row>
    <row r="549" spans="2:16" x14ac:dyDescent="0.3">
      <c r="B549" s="65" t="str">
        <f>VLOOKUP(C549,PRP!$A$2:$B$241,2,0)</f>
        <v>PRP-000126</v>
      </c>
      <c r="C549" s="66" t="s">
        <v>53</v>
      </c>
      <c r="D549" s="66" t="str">
        <f>VLOOKUP(C549,PRP!$A$2:$C$241,3,0)</f>
        <v xml:space="preserve">3311 EG </v>
      </c>
      <c r="E549" s="66" t="s">
        <v>70</v>
      </c>
      <c r="F549" s="65" t="s">
        <v>1210</v>
      </c>
      <c r="G549" s="66">
        <v>1</v>
      </c>
      <c r="H549" s="66" t="s">
        <v>81</v>
      </c>
      <c r="I549" s="66"/>
      <c r="J549" s="65"/>
      <c r="K549" s="66"/>
      <c r="L549" s="66"/>
      <c r="M549" s="66"/>
      <c r="N549" s="65"/>
      <c r="O549" s="98">
        <v>0</v>
      </c>
    </row>
    <row r="550" spans="2:16" x14ac:dyDescent="0.3">
      <c r="B550" s="73"/>
      <c r="C550" s="73" t="s">
        <v>53</v>
      </c>
      <c r="D550" s="73"/>
      <c r="E550" s="73"/>
      <c r="F550" s="74"/>
      <c r="G550" s="75"/>
      <c r="H550" s="74"/>
      <c r="I550" s="74"/>
      <c r="J550" s="74"/>
      <c r="K550" s="74"/>
      <c r="L550" s="74"/>
      <c r="M550" s="74"/>
      <c r="N550" s="74"/>
      <c r="O550" s="99" t="s">
        <v>1999</v>
      </c>
      <c r="P550" s="76">
        <f>SUM(O529:O549)</f>
        <v>0</v>
      </c>
    </row>
    <row r="551" spans="2:16" x14ac:dyDescent="0.3">
      <c r="B551" s="65" t="str">
        <f>VLOOKUP(C551,PRP!$A$2:$B$241,2,0)</f>
        <v>PRP-000127</v>
      </c>
      <c r="C551" s="66" t="s">
        <v>3656</v>
      </c>
      <c r="D551" s="66" t="str">
        <f>VLOOKUP(C551,PRP!$A$2:$C$241,3,0)</f>
        <v xml:space="preserve">3311 XP </v>
      </c>
      <c r="E551" s="66" t="s">
        <v>70</v>
      </c>
      <c r="F551" s="65" t="s">
        <v>538</v>
      </c>
      <c r="G551" s="66">
        <v>2</v>
      </c>
      <c r="H551" s="66" t="s">
        <v>81</v>
      </c>
      <c r="I551" s="66"/>
      <c r="J551" s="65"/>
      <c r="K551" s="66"/>
      <c r="L551" s="66"/>
      <c r="M551" s="66"/>
      <c r="N551" s="65"/>
      <c r="O551" s="98">
        <v>0</v>
      </c>
    </row>
    <row r="552" spans="2:16" x14ac:dyDescent="0.3">
      <c r="B552" s="67" t="str">
        <f>VLOOKUP(C552,PRP!$A$2:$B$241,2,0)</f>
        <v>PRP-000127</v>
      </c>
      <c r="C552" s="68" t="s">
        <v>3656</v>
      </c>
      <c r="D552" s="68" t="str">
        <f>VLOOKUP(C552,PRP!$A$2:$C$241,3,0)</f>
        <v xml:space="preserve">3311 XP </v>
      </c>
      <c r="E552" s="68" t="s">
        <v>70</v>
      </c>
      <c r="F552" s="67" t="s">
        <v>539</v>
      </c>
      <c r="G552" s="68">
        <v>1</v>
      </c>
      <c r="H552" s="68" t="s">
        <v>151</v>
      </c>
      <c r="I552" s="68"/>
      <c r="J552" s="67"/>
      <c r="K552" s="68"/>
      <c r="L552" s="68"/>
      <c r="M552" s="68"/>
      <c r="N552" s="67"/>
      <c r="O552" s="98">
        <v>0</v>
      </c>
    </row>
    <row r="553" spans="2:16" x14ac:dyDescent="0.3">
      <c r="B553" s="65" t="str">
        <f>VLOOKUP(C553,PRP!$A$2:$B$241,2,0)</f>
        <v>PRP-000127</v>
      </c>
      <c r="C553" s="66" t="s">
        <v>3656</v>
      </c>
      <c r="D553" s="66" t="str">
        <f>VLOOKUP(C553,PRP!$A$2:$C$241,3,0)</f>
        <v xml:space="preserve">3311 XP </v>
      </c>
      <c r="E553" s="66" t="s">
        <v>70</v>
      </c>
      <c r="F553" s="65" t="s">
        <v>540</v>
      </c>
      <c r="G553" s="66">
        <v>15</v>
      </c>
      <c r="H553" s="66" t="s">
        <v>86</v>
      </c>
      <c r="I553" s="66"/>
      <c r="J553" s="65"/>
      <c r="K553" s="66"/>
      <c r="L553" s="66"/>
      <c r="M553" s="66"/>
      <c r="N553" s="65"/>
      <c r="O553" s="98">
        <v>0</v>
      </c>
    </row>
    <row r="554" spans="2:16" x14ac:dyDescent="0.3">
      <c r="B554" s="67" t="str">
        <f>VLOOKUP(C554,PRP!$A$2:$B$241,2,0)</f>
        <v>PRP-000127</v>
      </c>
      <c r="C554" s="68" t="s">
        <v>3656</v>
      </c>
      <c r="D554" s="68" t="str">
        <f>VLOOKUP(C554,PRP!$A$2:$C$241,3,0)</f>
        <v xml:space="preserve">3311 XP </v>
      </c>
      <c r="E554" s="68" t="s">
        <v>70</v>
      </c>
      <c r="F554" s="67" t="s">
        <v>4111</v>
      </c>
      <c r="G554" s="68">
        <v>1</v>
      </c>
      <c r="H554" s="68" t="s">
        <v>81</v>
      </c>
      <c r="I554" s="68" t="s">
        <v>145</v>
      </c>
      <c r="J554" s="67" t="s">
        <v>541</v>
      </c>
      <c r="K554" s="68" t="s">
        <v>542</v>
      </c>
      <c r="L554" s="68" t="s">
        <v>147</v>
      </c>
      <c r="M554" s="68"/>
      <c r="N554" s="67"/>
      <c r="O554" s="98">
        <v>0</v>
      </c>
    </row>
    <row r="555" spans="2:16" x14ac:dyDescent="0.3">
      <c r="B555" s="65" t="str">
        <f>VLOOKUP(C555,PRP!$A$2:$B$241,2,0)</f>
        <v>PRP-000127</v>
      </c>
      <c r="C555" s="66" t="s">
        <v>3656</v>
      </c>
      <c r="D555" s="66" t="str">
        <f>VLOOKUP(C555,PRP!$A$2:$C$241,3,0)</f>
        <v xml:space="preserve">3311 XP </v>
      </c>
      <c r="E555" s="66" t="s">
        <v>70</v>
      </c>
      <c r="F555" s="65" t="s">
        <v>4111</v>
      </c>
      <c r="G555" s="66">
        <v>1</v>
      </c>
      <c r="H555" s="66" t="s">
        <v>81</v>
      </c>
      <c r="I555" s="66" t="s">
        <v>145</v>
      </c>
      <c r="J555" s="65" t="s">
        <v>543</v>
      </c>
      <c r="K555" s="66" t="s">
        <v>544</v>
      </c>
      <c r="L555" s="66" t="s">
        <v>147</v>
      </c>
      <c r="M555" s="66"/>
      <c r="N555" s="65"/>
      <c r="O555" s="98">
        <v>0</v>
      </c>
    </row>
    <row r="556" spans="2:16" x14ac:dyDescent="0.3">
      <c r="B556" s="67" t="str">
        <f>VLOOKUP(C556,PRP!$A$2:$B$241,2,0)</f>
        <v>PRP-000127</v>
      </c>
      <c r="C556" s="68" t="s">
        <v>3656</v>
      </c>
      <c r="D556" s="68" t="str">
        <f>VLOOKUP(C556,PRP!$A$2:$C$241,3,0)</f>
        <v xml:space="preserve">3311 XP </v>
      </c>
      <c r="E556" s="68" t="s">
        <v>70</v>
      </c>
      <c r="F556" s="67" t="s">
        <v>545</v>
      </c>
      <c r="G556" s="68">
        <v>1</v>
      </c>
      <c r="H556" s="68" t="s">
        <v>81</v>
      </c>
      <c r="I556" s="68"/>
      <c r="J556" s="67"/>
      <c r="K556" s="68"/>
      <c r="L556" s="68"/>
      <c r="M556" s="68"/>
      <c r="N556" s="67"/>
      <c r="O556" s="98">
        <v>0</v>
      </c>
    </row>
    <row r="557" spans="2:16" x14ac:dyDescent="0.3">
      <c r="B557" s="65" t="str">
        <f>VLOOKUP(C557,PRP!$A$2:$B$241,2,0)</f>
        <v>PRP-000127</v>
      </c>
      <c r="C557" s="66" t="s">
        <v>3656</v>
      </c>
      <c r="D557" s="66" t="str">
        <f>VLOOKUP(C557,PRP!$A$2:$C$241,3,0)</f>
        <v xml:space="preserve">3311 XP </v>
      </c>
      <c r="E557" s="66" t="s">
        <v>70</v>
      </c>
      <c r="F557" s="65" t="s">
        <v>546</v>
      </c>
      <c r="G557" s="66">
        <v>1</v>
      </c>
      <c r="H557" s="66" t="s">
        <v>81</v>
      </c>
      <c r="I557" s="66"/>
      <c r="J557" s="65"/>
      <c r="K557" s="66"/>
      <c r="L557" s="66"/>
      <c r="M557" s="66"/>
      <c r="N557" s="65"/>
      <c r="O557" s="98">
        <v>0</v>
      </c>
    </row>
    <row r="558" spans="2:16" x14ac:dyDescent="0.3">
      <c r="B558" s="67" t="str">
        <f>VLOOKUP(C558,PRP!$A$2:$B$241,2,0)</f>
        <v>PRP-000127</v>
      </c>
      <c r="C558" s="68" t="s">
        <v>3656</v>
      </c>
      <c r="D558" s="68" t="str">
        <f>VLOOKUP(C558,PRP!$A$2:$C$241,3,0)</f>
        <v xml:space="preserve">3311 XP </v>
      </c>
      <c r="E558" s="68" t="s">
        <v>70</v>
      </c>
      <c r="F558" s="67" t="s">
        <v>486</v>
      </c>
      <c r="G558" s="68">
        <v>1</v>
      </c>
      <c r="H558" s="68" t="s">
        <v>81</v>
      </c>
      <c r="I558" s="68" t="s">
        <v>379</v>
      </c>
      <c r="J558" s="67" t="s">
        <v>547</v>
      </c>
      <c r="K558" s="68"/>
      <c r="L558" s="68"/>
      <c r="M558" s="68"/>
      <c r="N558" s="67"/>
      <c r="O558" s="98">
        <v>0</v>
      </c>
    </row>
    <row r="559" spans="2:16" x14ac:dyDescent="0.3">
      <c r="B559" s="65" t="str">
        <f>VLOOKUP(C559,PRP!$A$2:$B$241,2,0)</f>
        <v>PRP-000127</v>
      </c>
      <c r="C559" s="66" t="s">
        <v>3656</v>
      </c>
      <c r="D559" s="66" t="str">
        <f>VLOOKUP(C559,PRP!$A$2:$C$241,3,0)</f>
        <v xml:space="preserve">3311 XP </v>
      </c>
      <c r="E559" s="66" t="s">
        <v>70</v>
      </c>
      <c r="F559" s="65" t="s">
        <v>548</v>
      </c>
      <c r="G559" s="66">
        <v>1</v>
      </c>
      <c r="H559" s="66" t="s">
        <v>81</v>
      </c>
      <c r="I559" s="66" t="s">
        <v>549</v>
      </c>
      <c r="J559" s="65" t="s">
        <v>550</v>
      </c>
      <c r="K559" s="66"/>
      <c r="L559" s="66"/>
      <c r="M559" s="66"/>
      <c r="N559" s="65"/>
      <c r="O559" s="98">
        <v>0</v>
      </c>
    </row>
    <row r="560" spans="2:16" x14ac:dyDescent="0.3">
      <c r="B560" s="67" t="str">
        <f>VLOOKUP(C560,PRP!$A$2:$B$241,2,0)</f>
        <v>PRP-000127</v>
      </c>
      <c r="C560" s="68" t="s">
        <v>3656</v>
      </c>
      <c r="D560" s="68" t="str">
        <f>VLOOKUP(C560,PRP!$A$2:$C$241,3,0)</f>
        <v xml:space="preserve">3311 XP </v>
      </c>
      <c r="E560" s="68" t="s">
        <v>70</v>
      </c>
      <c r="F560" s="67" t="s">
        <v>551</v>
      </c>
      <c r="G560" s="68">
        <v>1</v>
      </c>
      <c r="H560" s="68" t="s">
        <v>81</v>
      </c>
      <c r="I560" s="68" t="s">
        <v>549</v>
      </c>
      <c r="J560" s="67" t="s">
        <v>552</v>
      </c>
      <c r="K560" s="68" t="s">
        <v>553</v>
      </c>
      <c r="L560" s="68"/>
      <c r="M560" s="68"/>
      <c r="N560" s="67"/>
      <c r="O560" s="98">
        <v>0</v>
      </c>
    </row>
    <row r="561" spans="2:15" x14ac:dyDescent="0.3">
      <c r="B561" s="65" t="str">
        <f>VLOOKUP(C561,PRP!$A$2:$B$241,2,0)</f>
        <v>PRP-000127</v>
      </c>
      <c r="C561" s="66" t="s">
        <v>3656</v>
      </c>
      <c r="D561" s="66" t="str">
        <f>VLOOKUP(C561,PRP!$A$2:$C$241,3,0)</f>
        <v xml:space="preserve">3311 XP </v>
      </c>
      <c r="E561" s="66" t="s">
        <v>70</v>
      </c>
      <c r="F561" s="65" t="s">
        <v>87</v>
      </c>
      <c r="G561" s="66">
        <v>1</v>
      </c>
      <c r="H561" s="66" t="s">
        <v>81</v>
      </c>
      <c r="I561" s="66" t="s">
        <v>554</v>
      </c>
      <c r="J561" s="65" t="s">
        <v>555</v>
      </c>
      <c r="K561" s="66"/>
      <c r="L561" s="66"/>
      <c r="M561" s="66"/>
      <c r="N561" s="65"/>
      <c r="O561" s="98">
        <v>0</v>
      </c>
    </row>
    <row r="562" spans="2:15" x14ac:dyDescent="0.3">
      <c r="B562" s="67" t="str">
        <f>VLOOKUP(C562,PRP!$A$2:$B$241,2,0)</f>
        <v>PRP-000127</v>
      </c>
      <c r="C562" s="68" t="s">
        <v>3656</v>
      </c>
      <c r="D562" s="68" t="str">
        <f>VLOOKUP(C562,PRP!$A$2:$C$241,3,0)</f>
        <v xml:space="preserve">3311 XP </v>
      </c>
      <c r="E562" s="68" t="s">
        <v>70</v>
      </c>
      <c r="F562" s="67" t="s">
        <v>556</v>
      </c>
      <c r="G562" s="68">
        <v>1</v>
      </c>
      <c r="H562" s="68" t="s">
        <v>81</v>
      </c>
      <c r="I562" s="68" t="s">
        <v>289</v>
      </c>
      <c r="J562" s="67" t="s">
        <v>557</v>
      </c>
      <c r="K562" s="68" t="s">
        <v>422</v>
      </c>
      <c r="L562" s="68" t="s">
        <v>139</v>
      </c>
      <c r="M562" s="68"/>
      <c r="N562" s="67"/>
      <c r="O562" s="98">
        <v>0</v>
      </c>
    </row>
    <row r="563" spans="2:15" x14ac:dyDescent="0.3">
      <c r="B563" s="65" t="str">
        <f>VLOOKUP(C563,PRP!$A$2:$B$241,2,0)</f>
        <v>PRP-000127</v>
      </c>
      <c r="C563" s="66" t="s">
        <v>3656</v>
      </c>
      <c r="D563" s="66" t="str">
        <f>VLOOKUP(C563,PRP!$A$2:$C$241,3,0)</f>
        <v xml:space="preserve">3311 XP </v>
      </c>
      <c r="E563" s="66" t="s">
        <v>70</v>
      </c>
      <c r="F563" s="65" t="s">
        <v>98</v>
      </c>
      <c r="G563" s="66">
        <v>8</v>
      </c>
      <c r="H563" s="66" t="s">
        <v>81</v>
      </c>
      <c r="I563" s="66" t="s">
        <v>99</v>
      </c>
      <c r="J563" s="65" t="s">
        <v>100</v>
      </c>
      <c r="K563" s="66" t="s">
        <v>101</v>
      </c>
      <c r="L563" s="66"/>
      <c r="M563" s="66"/>
      <c r="N563" s="65"/>
      <c r="O563" s="98">
        <v>0</v>
      </c>
    </row>
    <row r="564" spans="2:15" x14ac:dyDescent="0.3">
      <c r="B564" s="67" t="str">
        <f>VLOOKUP(C564,PRP!$A$2:$B$241,2,0)</f>
        <v>PRP-000127</v>
      </c>
      <c r="C564" s="68" t="s">
        <v>3656</v>
      </c>
      <c r="D564" s="68" t="str">
        <f>VLOOKUP(C564,PRP!$A$2:$C$241,3,0)</f>
        <v xml:space="preserve">3311 XP </v>
      </c>
      <c r="E564" s="68" t="s">
        <v>70</v>
      </c>
      <c r="F564" s="67" t="s">
        <v>558</v>
      </c>
      <c r="G564" s="68">
        <v>1</v>
      </c>
      <c r="H564" s="68" t="s">
        <v>81</v>
      </c>
      <c r="I564" s="68" t="s">
        <v>549</v>
      </c>
      <c r="J564" s="67" t="s">
        <v>559</v>
      </c>
      <c r="K564" s="68" t="s">
        <v>560</v>
      </c>
      <c r="L564" s="68"/>
      <c r="M564" s="68"/>
      <c r="N564" s="67"/>
      <c r="O564" s="98">
        <v>0</v>
      </c>
    </row>
    <row r="565" spans="2:15" x14ac:dyDescent="0.3">
      <c r="B565" s="65" t="str">
        <f>VLOOKUP(C565,PRP!$A$2:$B$241,2,0)</f>
        <v>PRP-000127</v>
      </c>
      <c r="C565" s="66" t="s">
        <v>3656</v>
      </c>
      <c r="D565" s="66" t="str">
        <f>VLOOKUP(C565,PRP!$A$2:$C$241,3,0)</f>
        <v xml:space="preserve">3311 XP </v>
      </c>
      <c r="E565" s="66" t="s">
        <v>70</v>
      </c>
      <c r="F565" s="65" t="s">
        <v>378</v>
      </c>
      <c r="G565" s="66">
        <v>2</v>
      </c>
      <c r="H565" s="66" t="s">
        <v>81</v>
      </c>
      <c r="I565" s="66" t="s">
        <v>305</v>
      </c>
      <c r="J565" s="65"/>
      <c r="K565" s="66"/>
      <c r="L565" s="66"/>
      <c r="M565" s="66"/>
      <c r="N565" s="65"/>
      <c r="O565" s="98">
        <v>0</v>
      </c>
    </row>
    <row r="566" spans="2:15" x14ac:dyDescent="0.3">
      <c r="B566" s="67" t="str">
        <f>VLOOKUP(C566,PRP!$A$2:$B$241,2,0)</f>
        <v>PRP-000127</v>
      </c>
      <c r="C566" s="68" t="s">
        <v>3656</v>
      </c>
      <c r="D566" s="68" t="str">
        <f>VLOOKUP(C566,PRP!$A$2:$C$241,3,0)</f>
        <v xml:space="preserve">3311 XP </v>
      </c>
      <c r="E566" s="68" t="s">
        <v>70</v>
      </c>
      <c r="F566" s="67" t="s">
        <v>561</v>
      </c>
      <c r="G566" s="68">
        <v>1</v>
      </c>
      <c r="H566" s="68" t="s">
        <v>81</v>
      </c>
      <c r="I566" s="68" t="s">
        <v>57</v>
      </c>
      <c r="J566" s="67" t="s">
        <v>562</v>
      </c>
      <c r="K566" s="68"/>
      <c r="L566" s="68"/>
      <c r="M566" s="68"/>
      <c r="N566" s="67"/>
      <c r="O566" s="98">
        <v>0</v>
      </c>
    </row>
    <row r="567" spans="2:15" x14ac:dyDescent="0.3">
      <c r="B567" s="65" t="str">
        <f>VLOOKUP(C567,PRP!$A$2:$B$241,2,0)</f>
        <v>PRP-000127</v>
      </c>
      <c r="C567" s="66" t="s">
        <v>3656</v>
      </c>
      <c r="D567" s="66" t="str">
        <f>VLOOKUP(C567,PRP!$A$2:$C$241,3,0)</f>
        <v xml:space="preserve">3311 XP </v>
      </c>
      <c r="E567" s="66" t="s">
        <v>70</v>
      </c>
      <c r="F567" s="65" t="s">
        <v>561</v>
      </c>
      <c r="G567" s="66">
        <v>1</v>
      </c>
      <c r="H567" s="66" t="s">
        <v>81</v>
      </c>
      <c r="I567" s="66" t="s">
        <v>57</v>
      </c>
      <c r="J567" s="65" t="s">
        <v>563</v>
      </c>
      <c r="K567" s="66"/>
      <c r="L567" s="66"/>
      <c r="M567" s="66"/>
      <c r="N567" s="65"/>
      <c r="O567" s="98">
        <v>0</v>
      </c>
    </row>
    <row r="568" spans="2:15" x14ac:dyDescent="0.3">
      <c r="B568" s="67" t="str">
        <f>VLOOKUP(C568,PRP!$A$2:$B$241,2,0)</f>
        <v>PRP-000127</v>
      </c>
      <c r="C568" s="68" t="s">
        <v>3656</v>
      </c>
      <c r="D568" s="68" t="str">
        <f>VLOOKUP(C568,PRP!$A$2:$C$241,3,0)</f>
        <v xml:space="preserve">3311 XP </v>
      </c>
      <c r="E568" s="68" t="s">
        <v>70</v>
      </c>
      <c r="F568" s="67" t="s">
        <v>561</v>
      </c>
      <c r="G568" s="68">
        <v>1</v>
      </c>
      <c r="H568" s="68" t="s">
        <v>81</v>
      </c>
      <c r="I568" s="68" t="s">
        <v>57</v>
      </c>
      <c r="J568" s="67" t="s">
        <v>563</v>
      </c>
      <c r="K568" s="68"/>
      <c r="L568" s="68"/>
      <c r="M568" s="68"/>
      <c r="N568" s="67"/>
      <c r="O568" s="98">
        <v>0</v>
      </c>
    </row>
    <row r="569" spans="2:15" x14ac:dyDescent="0.3">
      <c r="B569" s="65" t="str">
        <f>VLOOKUP(C569,PRP!$A$2:$B$241,2,0)</f>
        <v>PRP-000127</v>
      </c>
      <c r="C569" s="66" t="s">
        <v>3656</v>
      </c>
      <c r="D569" s="66" t="str">
        <f>VLOOKUP(C569,PRP!$A$2:$C$241,3,0)</f>
        <v xml:space="preserve">3311 XP </v>
      </c>
      <c r="E569" s="66" t="s">
        <v>70</v>
      </c>
      <c r="F569" s="65" t="s">
        <v>564</v>
      </c>
      <c r="G569" s="66">
        <v>1</v>
      </c>
      <c r="H569" s="66" t="s">
        <v>81</v>
      </c>
      <c r="I569" s="66" t="s">
        <v>155</v>
      </c>
      <c r="J569" s="65" t="s">
        <v>565</v>
      </c>
      <c r="K569" s="66"/>
      <c r="L569" s="66"/>
      <c r="M569" s="66"/>
      <c r="N569" s="65"/>
      <c r="O569" s="98">
        <v>0</v>
      </c>
    </row>
    <row r="570" spans="2:15" x14ac:dyDescent="0.3">
      <c r="B570" s="67" t="str">
        <f>VLOOKUP(C570,PRP!$A$2:$B$241,2,0)</f>
        <v>PRP-000127</v>
      </c>
      <c r="C570" s="68" t="s">
        <v>3656</v>
      </c>
      <c r="D570" s="68" t="str">
        <f>VLOOKUP(C570,PRP!$A$2:$C$241,3,0)</f>
        <v xml:space="preserve">3311 XP </v>
      </c>
      <c r="E570" s="68" t="s">
        <v>70</v>
      </c>
      <c r="F570" s="67" t="s">
        <v>566</v>
      </c>
      <c r="G570" s="68">
        <v>1</v>
      </c>
      <c r="H570" s="68" t="s">
        <v>81</v>
      </c>
      <c r="I570" s="68" t="s">
        <v>567</v>
      </c>
      <c r="J570" s="67" t="s">
        <v>568</v>
      </c>
      <c r="K570" s="68"/>
      <c r="L570" s="68"/>
      <c r="M570" s="68"/>
      <c r="N570" s="67"/>
      <c r="O570" s="98">
        <v>0</v>
      </c>
    </row>
    <row r="571" spans="2:15" x14ac:dyDescent="0.3">
      <c r="B571" s="65" t="str">
        <f>VLOOKUP(C571,PRP!$A$2:$B$241,2,0)</f>
        <v>PRP-000127</v>
      </c>
      <c r="C571" s="66" t="s">
        <v>3656</v>
      </c>
      <c r="D571" s="66" t="str">
        <f>VLOOKUP(C571,PRP!$A$2:$C$241,3,0)</f>
        <v xml:space="preserve">3311 XP </v>
      </c>
      <c r="E571" s="66" t="s">
        <v>70</v>
      </c>
      <c r="F571" s="65" t="s">
        <v>569</v>
      </c>
      <c r="G571" s="66">
        <v>1</v>
      </c>
      <c r="H571" s="66" t="s">
        <v>81</v>
      </c>
      <c r="I571" s="66" t="s">
        <v>103</v>
      </c>
      <c r="J571" s="65" t="s">
        <v>570</v>
      </c>
      <c r="K571" s="66" t="s">
        <v>571</v>
      </c>
      <c r="L571" s="66"/>
      <c r="M571" s="66"/>
      <c r="N571" s="65"/>
      <c r="O571" s="98">
        <v>0</v>
      </c>
    </row>
    <row r="572" spans="2:15" x14ac:dyDescent="0.3">
      <c r="B572" s="67" t="str">
        <f>VLOOKUP(C572,PRP!$A$2:$B$241,2,0)</f>
        <v>PRP-000127</v>
      </c>
      <c r="C572" s="68" t="s">
        <v>3656</v>
      </c>
      <c r="D572" s="68" t="str">
        <f>VLOOKUP(C572,PRP!$A$2:$C$241,3,0)</f>
        <v xml:space="preserve">3311 XP </v>
      </c>
      <c r="E572" s="68" t="s">
        <v>70</v>
      </c>
      <c r="F572" s="67" t="s">
        <v>572</v>
      </c>
      <c r="G572" s="68">
        <v>2</v>
      </c>
      <c r="H572" s="68" t="s">
        <v>81</v>
      </c>
      <c r="I572" s="68" t="s">
        <v>325</v>
      </c>
      <c r="J572" s="67"/>
      <c r="K572" s="68"/>
      <c r="L572" s="68"/>
      <c r="M572" s="68"/>
      <c r="N572" s="67"/>
      <c r="O572" s="98">
        <v>0</v>
      </c>
    </row>
    <row r="573" spans="2:15" x14ac:dyDescent="0.3">
      <c r="B573" s="65" t="str">
        <f>VLOOKUP(C573,PRP!$A$2:$B$241,2,0)</f>
        <v>PRP-000127</v>
      </c>
      <c r="C573" s="66" t="s">
        <v>3656</v>
      </c>
      <c r="D573" s="66" t="str">
        <f>VLOOKUP(C573,PRP!$A$2:$C$241,3,0)</f>
        <v xml:space="preserve">3311 XP </v>
      </c>
      <c r="E573" s="66" t="s">
        <v>70</v>
      </c>
      <c r="F573" s="65" t="s">
        <v>573</v>
      </c>
      <c r="G573" s="66">
        <v>2</v>
      </c>
      <c r="H573" s="66" t="s">
        <v>81</v>
      </c>
      <c r="I573" s="66" t="s">
        <v>574</v>
      </c>
      <c r="J573" s="65" t="s">
        <v>575</v>
      </c>
      <c r="K573" s="66" t="s">
        <v>576</v>
      </c>
      <c r="L573" s="66"/>
      <c r="M573" s="66"/>
      <c r="N573" s="65" t="s">
        <v>577</v>
      </c>
      <c r="O573" s="98">
        <v>0</v>
      </c>
    </row>
    <row r="574" spans="2:15" x14ac:dyDescent="0.3">
      <c r="B574" s="67" t="str">
        <f>VLOOKUP(C574,PRP!$A$2:$B$241,2,0)</f>
        <v>PRP-000127</v>
      </c>
      <c r="C574" s="68" t="s">
        <v>3656</v>
      </c>
      <c r="D574" s="68" t="str">
        <f>VLOOKUP(C574,PRP!$A$2:$C$241,3,0)</f>
        <v xml:space="preserve">3311 XP </v>
      </c>
      <c r="E574" s="68" t="s">
        <v>70</v>
      </c>
      <c r="F574" s="67" t="s">
        <v>578</v>
      </c>
      <c r="G574" s="68">
        <v>2</v>
      </c>
      <c r="H574" s="68" t="s">
        <v>81</v>
      </c>
      <c r="I574" s="68" t="s">
        <v>579</v>
      </c>
      <c r="J574" s="67" t="s">
        <v>580</v>
      </c>
      <c r="K574" s="68" t="s">
        <v>581</v>
      </c>
      <c r="L574" s="68"/>
      <c r="M574" s="68"/>
      <c r="N574" s="67" t="s">
        <v>577</v>
      </c>
      <c r="O574" s="98">
        <v>0</v>
      </c>
    </row>
    <row r="575" spans="2:15" x14ac:dyDescent="0.3">
      <c r="B575" s="65" t="str">
        <f>VLOOKUP(C575,PRP!$A$2:$B$241,2,0)</f>
        <v>PRP-000127</v>
      </c>
      <c r="C575" s="66" t="s">
        <v>3656</v>
      </c>
      <c r="D575" s="66" t="str">
        <f>VLOOKUP(C575,PRP!$A$2:$C$241,3,0)</f>
        <v xml:space="preserve">3311 XP </v>
      </c>
      <c r="E575" s="66" t="s">
        <v>70</v>
      </c>
      <c r="F575" s="65" t="s">
        <v>582</v>
      </c>
      <c r="G575" s="66">
        <v>1</v>
      </c>
      <c r="H575" s="66" t="s">
        <v>81</v>
      </c>
      <c r="I575" s="66" t="s">
        <v>583</v>
      </c>
      <c r="J575" s="65" t="s">
        <v>584</v>
      </c>
      <c r="K575" s="66" t="s">
        <v>585</v>
      </c>
      <c r="L575" s="66"/>
      <c r="M575" s="66"/>
      <c r="N575" s="65"/>
      <c r="O575" s="98">
        <v>0</v>
      </c>
    </row>
    <row r="576" spans="2:15" x14ac:dyDescent="0.3">
      <c r="B576" s="67" t="str">
        <f>VLOOKUP(C576,PRP!$A$2:$B$241,2,0)</f>
        <v>PRP-000127</v>
      </c>
      <c r="C576" s="68" t="s">
        <v>3656</v>
      </c>
      <c r="D576" s="68" t="str">
        <f>VLOOKUP(C576,PRP!$A$2:$C$241,3,0)</f>
        <v xml:space="preserve">3311 XP </v>
      </c>
      <c r="E576" s="68" t="s">
        <v>70</v>
      </c>
      <c r="F576" s="67" t="s">
        <v>384</v>
      </c>
      <c r="G576" s="68">
        <v>1</v>
      </c>
      <c r="H576" s="68" t="s">
        <v>81</v>
      </c>
      <c r="I576" s="68" t="s">
        <v>586</v>
      </c>
      <c r="J576" s="67" t="s">
        <v>587</v>
      </c>
      <c r="K576" s="68" t="s">
        <v>588</v>
      </c>
      <c r="L576" s="68"/>
      <c r="M576" s="68"/>
      <c r="N576" s="67"/>
      <c r="O576" s="98">
        <v>0</v>
      </c>
    </row>
    <row r="577" spans="2:15" x14ac:dyDescent="0.3">
      <c r="B577" s="65" t="str">
        <f>VLOOKUP(C577,PRP!$A$2:$B$241,2,0)</f>
        <v>PRP-000127</v>
      </c>
      <c r="C577" s="66" t="s">
        <v>3656</v>
      </c>
      <c r="D577" s="66" t="str">
        <f>VLOOKUP(C577,PRP!$A$2:$C$241,3,0)</f>
        <v xml:space="preserve">3311 XP </v>
      </c>
      <c r="E577" s="66" t="s">
        <v>70</v>
      </c>
      <c r="F577" s="65" t="s">
        <v>384</v>
      </c>
      <c r="G577" s="66">
        <v>2</v>
      </c>
      <c r="H577" s="66" t="s">
        <v>81</v>
      </c>
      <c r="I577" s="66" t="s">
        <v>586</v>
      </c>
      <c r="J577" s="65" t="s">
        <v>589</v>
      </c>
      <c r="K577" s="66" t="s">
        <v>590</v>
      </c>
      <c r="L577" s="66"/>
      <c r="M577" s="66"/>
      <c r="N577" s="65"/>
      <c r="O577" s="98">
        <v>0</v>
      </c>
    </row>
    <row r="578" spans="2:15" x14ac:dyDescent="0.3">
      <c r="B578" s="67" t="str">
        <f>VLOOKUP(C578,PRP!$A$2:$B$241,2,0)</f>
        <v>PRP-000127</v>
      </c>
      <c r="C578" s="68" t="s">
        <v>3656</v>
      </c>
      <c r="D578" s="68" t="str">
        <f>VLOOKUP(C578,PRP!$A$2:$C$241,3,0)</f>
        <v xml:space="preserve">3311 XP </v>
      </c>
      <c r="E578" s="68" t="s">
        <v>70</v>
      </c>
      <c r="F578" s="67" t="s">
        <v>384</v>
      </c>
      <c r="G578" s="68">
        <v>2</v>
      </c>
      <c r="H578" s="68" t="s">
        <v>81</v>
      </c>
      <c r="I578" s="68" t="s">
        <v>586</v>
      </c>
      <c r="J578" s="67" t="s">
        <v>591</v>
      </c>
      <c r="K578" s="68" t="s">
        <v>114</v>
      </c>
      <c r="L578" s="68"/>
      <c r="M578" s="68"/>
      <c r="N578" s="67"/>
      <c r="O578" s="98">
        <v>0</v>
      </c>
    </row>
    <row r="579" spans="2:15" x14ac:dyDescent="0.3">
      <c r="B579" s="65" t="str">
        <f>VLOOKUP(C579,PRP!$A$2:$B$241,2,0)</f>
        <v>PRP-000127</v>
      </c>
      <c r="C579" s="66" t="s">
        <v>3656</v>
      </c>
      <c r="D579" s="66" t="str">
        <f>VLOOKUP(C579,PRP!$A$2:$C$241,3,0)</f>
        <v xml:space="preserve">3311 XP </v>
      </c>
      <c r="E579" s="66" t="s">
        <v>70</v>
      </c>
      <c r="F579" s="65" t="s">
        <v>378</v>
      </c>
      <c r="G579" s="66">
        <v>1</v>
      </c>
      <c r="H579" s="66" t="s">
        <v>81</v>
      </c>
      <c r="I579" s="66" t="s">
        <v>305</v>
      </c>
      <c r="J579" s="65" t="s">
        <v>592</v>
      </c>
      <c r="K579" s="66"/>
      <c r="L579" s="66"/>
      <c r="M579" s="66"/>
      <c r="N579" s="65"/>
      <c r="O579" s="98">
        <v>0</v>
      </c>
    </row>
    <row r="580" spans="2:15" x14ac:dyDescent="0.3">
      <c r="B580" s="67" t="str">
        <f>VLOOKUP(C580,PRP!$A$2:$B$241,2,0)</f>
        <v>PRP-000127</v>
      </c>
      <c r="C580" s="68" t="s">
        <v>3656</v>
      </c>
      <c r="D580" s="68" t="str">
        <f>VLOOKUP(C580,PRP!$A$2:$C$241,3,0)</f>
        <v xml:space="preserve">3311 XP </v>
      </c>
      <c r="E580" s="68" t="s">
        <v>70</v>
      </c>
      <c r="F580" s="67" t="s">
        <v>378</v>
      </c>
      <c r="G580" s="68">
        <v>1</v>
      </c>
      <c r="H580" s="68" t="s">
        <v>81</v>
      </c>
      <c r="I580" s="68" t="s">
        <v>305</v>
      </c>
      <c r="J580" s="67" t="s">
        <v>593</v>
      </c>
      <c r="K580" s="68"/>
      <c r="L580" s="68"/>
      <c r="M580" s="68"/>
      <c r="N580" s="67"/>
      <c r="O580" s="98">
        <v>0</v>
      </c>
    </row>
    <row r="581" spans="2:15" x14ac:dyDescent="0.3">
      <c r="B581" s="65" t="str">
        <f>VLOOKUP(C581,PRP!$A$2:$B$241,2,0)</f>
        <v>PRP-000127</v>
      </c>
      <c r="C581" s="66" t="s">
        <v>3656</v>
      </c>
      <c r="D581" s="66" t="str">
        <f>VLOOKUP(C581,PRP!$A$2:$C$241,3,0)</f>
        <v xml:space="preserve">3311 XP </v>
      </c>
      <c r="E581" s="66" t="s">
        <v>70</v>
      </c>
      <c r="F581" s="65" t="s">
        <v>378</v>
      </c>
      <c r="G581" s="66">
        <v>1</v>
      </c>
      <c r="H581" s="66" t="s">
        <v>81</v>
      </c>
      <c r="I581" s="66" t="s">
        <v>305</v>
      </c>
      <c r="J581" s="65" t="s">
        <v>594</v>
      </c>
      <c r="K581" s="66"/>
      <c r="L581" s="66"/>
      <c r="M581" s="66"/>
      <c r="N581" s="65"/>
      <c r="O581" s="98">
        <v>0</v>
      </c>
    </row>
    <row r="582" spans="2:15" x14ac:dyDescent="0.3">
      <c r="B582" s="67" t="str">
        <f>VLOOKUP(C582,PRP!$A$2:$B$241,2,0)</f>
        <v>PRP-000127</v>
      </c>
      <c r="C582" s="68" t="s">
        <v>3656</v>
      </c>
      <c r="D582" s="68" t="str">
        <f>VLOOKUP(C582,PRP!$A$2:$C$241,3,0)</f>
        <v xml:space="preserve">3311 XP </v>
      </c>
      <c r="E582" s="68" t="s">
        <v>70</v>
      </c>
      <c r="F582" s="67" t="s">
        <v>378</v>
      </c>
      <c r="G582" s="68">
        <v>1</v>
      </c>
      <c r="H582" s="68" t="s">
        <v>81</v>
      </c>
      <c r="I582" s="68" t="s">
        <v>305</v>
      </c>
      <c r="J582" s="67" t="s">
        <v>595</v>
      </c>
      <c r="K582" s="68"/>
      <c r="L582" s="68"/>
      <c r="M582" s="68"/>
      <c r="N582" s="67"/>
      <c r="O582" s="98">
        <v>0</v>
      </c>
    </row>
    <row r="583" spans="2:15" x14ac:dyDescent="0.3">
      <c r="B583" s="65" t="str">
        <f>VLOOKUP(C583,PRP!$A$2:$B$241,2,0)</f>
        <v>PRP-000127</v>
      </c>
      <c r="C583" s="66" t="s">
        <v>3656</v>
      </c>
      <c r="D583" s="66" t="str">
        <f>VLOOKUP(C583,PRP!$A$2:$C$241,3,0)</f>
        <v xml:space="preserve">3311 XP </v>
      </c>
      <c r="E583" s="66" t="s">
        <v>70</v>
      </c>
      <c r="F583" s="65" t="s">
        <v>378</v>
      </c>
      <c r="G583" s="66">
        <v>1</v>
      </c>
      <c r="H583" s="66" t="s">
        <v>81</v>
      </c>
      <c r="I583" s="66" t="s">
        <v>305</v>
      </c>
      <c r="J583" s="65" t="s">
        <v>596</v>
      </c>
      <c r="K583" s="66"/>
      <c r="L583" s="66"/>
      <c r="M583" s="66"/>
      <c r="N583" s="65"/>
      <c r="O583" s="98">
        <v>0</v>
      </c>
    </row>
    <row r="584" spans="2:15" x14ac:dyDescent="0.3">
      <c r="B584" s="67" t="str">
        <f>VLOOKUP(C584,PRP!$A$2:$B$241,2,0)</f>
        <v>PRP-000127</v>
      </c>
      <c r="C584" s="68" t="s">
        <v>3656</v>
      </c>
      <c r="D584" s="68" t="str">
        <f>VLOOKUP(C584,PRP!$A$2:$C$241,3,0)</f>
        <v xml:space="preserve">3311 XP </v>
      </c>
      <c r="E584" s="68" t="s">
        <v>70</v>
      </c>
      <c r="F584" s="67" t="s">
        <v>378</v>
      </c>
      <c r="G584" s="68">
        <v>1</v>
      </c>
      <c r="H584" s="68" t="s">
        <v>81</v>
      </c>
      <c r="I584" s="68" t="s">
        <v>305</v>
      </c>
      <c r="J584" s="67" t="s">
        <v>597</v>
      </c>
      <c r="K584" s="68"/>
      <c r="L584" s="68"/>
      <c r="M584" s="68"/>
      <c r="N584" s="67"/>
      <c r="O584" s="98">
        <v>0</v>
      </c>
    </row>
    <row r="585" spans="2:15" x14ac:dyDescent="0.3">
      <c r="B585" s="65" t="str">
        <f>VLOOKUP(C585,PRP!$A$2:$B$241,2,0)</f>
        <v>PRP-000127</v>
      </c>
      <c r="C585" s="66" t="s">
        <v>3656</v>
      </c>
      <c r="D585" s="66" t="str">
        <f>VLOOKUP(C585,PRP!$A$2:$C$241,3,0)</f>
        <v xml:space="preserve">3311 XP </v>
      </c>
      <c r="E585" s="66" t="s">
        <v>70</v>
      </c>
      <c r="F585" s="65" t="s">
        <v>378</v>
      </c>
      <c r="G585" s="66">
        <v>1</v>
      </c>
      <c r="H585" s="66" t="s">
        <v>81</v>
      </c>
      <c r="I585" s="66" t="s">
        <v>305</v>
      </c>
      <c r="J585" s="65" t="s">
        <v>598</v>
      </c>
      <c r="K585" s="66"/>
      <c r="L585" s="66"/>
      <c r="M585" s="66"/>
      <c r="N585" s="65"/>
      <c r="O585" s="98">
        <v>0</v>
      </c>
    </row>
    <row r="586" spans="2:15" x14ac:dyDescent="0.3">
      <c r="B586" s="67" t="str">
        <f>VLOOKUP(C586,PRP!$A$2:$B$241,2,0)</f>
        <v>PRP-000127</v>
      </c>
      <c r="C586" s="68" t="s">
        <v>3656</v>
      </c>
      <c r="D586" s="68" t="str">
        <f>VLOOKUP(C586,PRP!$A$2:$C$241,3,0)</f>
        <v xml:space="preserve">3311 XP </v>
      </c>
      <c r="E586" s="68" t="s">
        <v>70</v>
      </c>
      <c r="F586" s="67" t="s">
        <v>378</v>
      </c>
      <c r="G586" s="68">
        <v>1</v>
      </c>
      <c r="H586" s="68" t="s">
        <v>81</v>
      </c>
      <c r="I586" s="68" t="s">
        <v>305</v>
      </c>
      <c r="J586" s="67" t="s">
        <v>599</v>
      </c>
      <c r="K586" s="68" t="s">
        <v>600</v>
      </c>
      <c r="L586" s="68"/>
      <c r="M586" s="68"/>
      <c r="N586" s="67"/>
      <c r="O586" s="98">
        <v>0</v>
      </c>
    </row>
    <row r="587" spans="2:15" x14ac:dyDescent="0.3">
      <c r="B587" s="65" t="str">
        <f>VLOOKUP(C587,PRP!$A$2:$B$241,2,0)</f>
        <v>PRP-000127</v>
      </c>
      <c r="C587" s="66" t="s">
        <v>3656</v>
      </c>
      <c r="D587" s="66" t="str">
        <f>VLOOKUP(C587,PRP!$A$2:$C$241,3,0)</f>
        <v xml:space="preserve">3311 XP </v>
      </c>
      <c r="E587" s="66" t="s">
        <v>70</v>
      </c>
      <c r="F587" s="65" t="s">
        <v>378</v>
      </c>
      <c r="G587" s="66">
        <v>4</v>
      </c>
      <c r="H587" s="66" t="s">
        <v>81</v>
      </c>
      <c r="I587" s="66" t="s">
        <v>305</v>
      </c>
      <c r="J587" s="65" t="s">
        <v>601</v>
      </c>
      <c r="K587" s="66"/>
      <c r="L587" s="66"/>
      <c r="M587" s="66"/>
      <c r="N587" s="65"/>
      <c r="O587" s="98">
        <v>0</v>
      </c>
    </row>
    <row r="588" spans="2:15" x14ac:dyDescent="0.3">
      <c r="B588" s="67" t="str">
        <f>VLOOKUP(C588,PRP!$A$2:$B$241,2,0)</f>
        <v>PRP-000127</v>
      </c>
      <c r="C588" s="68" t="s">
        <v>3656</v>
      </c>
      <c r="D588" s="68" t="str">
        <f>VLOOKUP(C588,PRP!$A$2:$C$241,3,0)</f>
        <v xml:space="preserve">3311 XP </v>
      </c>
      <c r="E588" s="68" t="s">
        <v>70</v>
      </c>
      <c r="F588" s="67" t="s">
        <v>602</v>
      </c>
      <c r="G588" s="68">
        <v>1</v>
      </c>
      <c r="H588" s="68" t="s">
        <v>81</v>
      </c>
      <c r="I588" s="68" t="s">
        <v>57</v>
      </c>
      <c r="J588" s="67" t="s">
        <v>603</v>
      </c>
      <c r="K588" s="68"/>
      <c r="L588" s="68"/>
      <c r="M588" s="68"/>
      <c r="N588" s="67"/>
      <c r="O588" s="98">
        <v>0</v>
      </c>
    </row>
    <row r="589" spans="2:15" x14ac:dyDescent="0.3">
      <c r="B589" s="65" t="str">
        <f>VLOOKUP(C589,PRP!$A$2:$B$241,2,0)</f>
        <v>PRP-000127</v>
      </c>
      <c r="C589" s="66" t="s">
        <v>3656</v>
      </c>
      <c r="D589" s="66" t="str">
        <f>VLOOKUP(C589,PRP!$A$2:$C$241,3,0)</f>
        <v xml:space="preserve">3311 XP </v>
      </c>
      <c r="E589" s="66" t="s">
        <v>70</v>
      </c>
      <c r="F589" s="65" t="s">
        <v>602</v>
      </c>
      <c r="G589" s="66">
        <v>1</v>
      </c>
      <c r="H589" s="66" t="s">
        <v>81</v>
      </c>
      <c r="I589" s="66" t="s">
        <v>57</v>
      </c>
      <c r="J589" s="65" t="s">
        <v>562</v>
      </c>
      <c r="K589" s="66"/>
      <c r="L589" s="66"/>
      <c r="M589" s="66"/>
      <c r="N589" s="65"/>
      <c r="O589" s="98">
        <v>0</v>
      </c>
    </row>
    <row r="590" spans="2:15" x14ac:dyDescent="0.3">
      <c r="B590" s="67" t="str">
        <f>VLOOKUP(C590,PRP!$A$2:$B$241,2,0)</f>
        <v>PRP-000127</v>
      </c>
      <c r="C590" s="68" t="s">
        <v>3656</v>
      </c>
      <c r="D590" s="68" t="str">
        <f>VLOOKUP(C590,PRP!$A$2:$C$241,3,0)</f>
        <v xml:space="preserve">3311 XP </v>
      </c>
      <c r="E590" s="68" t="s">
        <v>70</v>
      </c>
      <c r="F590" s="67" t="s">
        <v>602</v>
      </c>
      <c r="G590" s="68">
        <v>2</v>
      </c>
      <c r="H590" s="68" t="s">
        <v>81</v>
      </c>
      <c r="I590" s="68" t="s">
        <v>57</v>
      </c>
      <c r="J590" s="67" t="s">
        <v>603</v>
      </c>
      <c r="K590" s="68"/>
      <c r="L590" s="68"/>
      <c r="M590" s="68"/>
      <c r="N590" s="67"/>
      <c r="O590" s="98">
        <v>0</v>
      </c>
    </row>
    <row r="591" spans="2:15" x14ac:dyDescent="0.3">
      <c r="B591" s="65" t="str">
        <f>VLOOKUP(C591,PRP!$A$2:$B$241,2,0)</f>
        <v>PRP-000127</v>
      </c>
      <c r="C591" s="66" t="s">
        <v>3656</v>
      </c>
      <c r="D591" s="66" t="str">
        <f>VLOOKUP(C591,PRP!$A$2:$C$241,3,0)</f>
        <v xml:space="preserve">3311 XP </v>
      </c>
      <c r="E591" s="66" t="s">
        <v>70</v>
      </c>
      <c r="F591" s="65" t="s">
        <v>165</v>
      </c>
      <c r="G591" s="66">
        <v>5</v>
      </c>
      <c r="H591" s="66" t="s">
        <v>81</v>
      </c>
      <c r="I591" s="66" t="s">
        <v>57</v>
      </c>
      <c r="J591" s="65" t="s">
        <v>562</v>
      </c>
      <c r="K591" s="66"/>
      <c r="L591" s="66"/>
      <c r="M591" s="66"/>
      <c r="N591" s="65"/>
      <c r="O591" s="98">
        <v>0</v>
      </c>
    </row>
    <row r="592" spans="2:15" x14ac:dyDescent="0.3">
      <c r="B592" s="67" t="str">
        <f>VLOOKUP(C592,PRP!$A$2:$B$241,2,0)</f>
        <v>PRP-000127</v>
      </c>
      <c r="C592" s="68" t="s">
        <v>3656</v>
      </c>
      <c r="D592" s="68" t="str">
        <f>VLOOKUP(C592,PRP!$A$2:$C$241,3,0)</f>
        <v xml:space="preserve">3311 XP </v>
      </c>
      <c r="E592" s="68" t="s">
        <v>70</v>
      </c>
      <c r="F592" s="67" t="s">
        <v>604</v>
      </c>
      <c r="G592" s="68">
        <v>2</v>
      </c>
      <c r="H592" s="68" t="s">
        <v>81</v>
      </c>
      <c r="I592" s="68"/>
      <c r="J592" s="67"/>
      <c r="K592" s="68"/>
      <c r="L592" s="68"/>
      <c r="M592" s="68"/>
      <c r="N592" s="67"/>
      <c r="O592" s="98">
        <v>0</v>
      </c>
    </row>
    <row r="593" spans="2:15" x14ac:dyDescent="0.3">
      <c r="B593" s="65" t="str">
        <f>VLOOKUP(C593,PRP!$A$2:$B$241,2,0)</f>
        <v>PRP-000127</v>
      </c>
      <c r="C593" s="66" t="s">
        <v>3656</v>
      </c>
      <c r="D593" s="66" t="str">
        <f>VLOOKUP(C593,PRP!$A$2:$C$241,3,0)</f>
        <v xml:space="preserve">3311 XP </v>
      </c>
      <c r="E593" s="66" t="s">
        <v>70</v>
      </c>
      <c r="F593" s="65" t="s">
        <v>332</v>
      </c>
      <c r="G593" s="66">
        <v>1</v>
      </c>
      <c r="H593" s="66" t="s">
        <v>81</v>
      </c>
      <c r="I593" s="66"/>
      <c r="J593" s="65"/>
      <c r="K593" s="66"/>
      <c r="L593" s="66"/>
      <c r="M593" s="66"/>
      <c r="N593" s="65"/>
      <c r="O593" s="98">
        <v>0</v>
      </c>
    </row>
    <row r="594" spans="2:15" x14ac:dyDescent="0.3">
      <c r="B594" s="67" t="str">
        <f>VLOOKUP(C594,PRP!$A$2:$B$241,2,0)</f>
        <v>PRP-000127</v>
      </c>
      <c r="C594" s="68" t="s">
        <v>3656</v>
      </c>
      <c r="D594" s="68" t="str">
        <f>VLOOKUP(C594,PRP!$A$2:$C$241,3,0)</f>
        <v xml:space="preserve">3311 XP </v>
      </c>
      <c r="E594" s="68" t="s">
        <v>70</v>
      </c>
      <c r="F594" s="67" t="s">
        <v>605</v>
      </c>
      <c r="G594" s="68">
        <v>6</v>
      </c>
      <c r="H594" s="68" t="s">
        <v>81</v>
      </c>
      <c r="I594" s="68"/>
      <c r="J594" s="67"/>
      <c r="K594" s="68"/>
      <c r="L594" s="68"/>
      <c r="M594" s="68"/>
      <c r="N594" s="67"/>
      <c r="O594" s="98">
        <v>0</v>
      </c>
    </row>
    <row r="595" spans="2:15" x14ac:dyDescent="0.3">
      <c r="B595" s="65" t="str">
        <f>VLOOKUP(C595,PRP!$A$2:$B$241,2,0)</f>
        <v>PRP-000127</v>
      </c>
      <c r="C595" s="66" t="s">
        <v>3656</v>
      </c>
      <c r="D595" s="66" t="str">
        <f>VLOOKUP(C595,PRP!$A$2:$C$241,3,0)</f>
        <v xml:space="preserve">3311 XP </v>
      </c>
      <c r="E595" s="66" t="s">
        <v>70</v>
      </c>
      <c r="F595" s="65" t="s">
        <v>166</v>
      </c>
      <c r="G595" s="66">
        <v>47</v>
      </c>
      <c r="H595" s="66" t="s">
        <v>81</v>
      </c>
      <c r="I595" s="66"/>
      <c r="J595" s="65"/>
      <c r="K595" s="66"/>
      <c r="L595" s="66"/>
      <c r="M595" s="66"/>
      <c r="N595" s="65"/>
      <c r="O595" s="98">
        <v>0</v>
      </c>
    </row>
    <row r="596" spans="2:15" x14ac:dyDescent="0.3">
      <c r="B596" s="67" t="str">
        <f>VLOOKUP(C596,PRP!$A$2:$B$241,2,0)</f>
        <v>PRP-000127</v>
      </c>
      <c r="C596" s="68" t="s">
        <v>3656</v>
      </c>
      <c r="D596" s="68" t="str">
        <f>VLOOKUP(C596,PRP!$A$2:$C$241,3,0)</f>
        <v xml:space="preserve">3311 XP </v>
      </c>
      <c r="E596" s="68" t="s">
        <v>70</v>
      </c>
      <c r="F596" s="67" t="s">
        <v>4116</v>
      </c>
      <c r="G596" s="68">
        <v>13</v>
      </c>
      <c r="H596" s="68" t="s">
        <v>81</v>
      </c>
      <c r="I596" s="68" t="s">
        <v>222</v>
      </c>
      <c r="J596" s="67" t="s">
        <v>58</v>
      </c>
      <c r="K596" s="68" t="s">
        <v>409</v>
      </c>
      <c r="L596" s="68"/>
      <c r="M596" s="68"/>
      <c r="N596" s="67"/>
      <c r="O596" s="98">
        <v>0</v>
      </c>
    </row>
    <row r="597" spans="2:15" x14ac:dyDescent="0.3">
      <c r="B597" s="65" t="str">
        <f>VLOOKUP(C597,PRP!$A$2:$B$241,2,0)</f>
        <v>PRP-000127</v>
      </c>
      <c r="C597" s="66" t="s">
        <v>3656</v>
      </c>
      <c r="D597" s="66" t="str">
        <f>VLOOKUP(C597,PRP!$A$2:$C$241,3,0)</f>
        <v xml:space="preserve">3311 XP </v>
      </c>
      <c r="E597" s="66" t="s">
        <v>70</v>
      </c>
      <c r="F597" s="65" t="s">
        <v>606</v>
      </c>
      <c r="G597" s="66">
        <v>1</v>
      </c>
      <c r="H597" s="66" t="s">
        <v>81</v>
      </c>
      <c r="I597" s="66" t="s">
        <v>445</v>
      </c>
      <c r="J597" s="65" t="s">
        <v>607</v>
      </c>
      <c r="K597" s="66"/>
      <c r="L597" s="66"/>
      <c r="M597" s="66"/>
      <c r="N597" s="65"/>
      <c r="O597" s="98">
        <v>0</v>
      </c>
    </row>
    <row r="598" spans="2:15" x14ac:dyDescent="0.3">
      <c r="B598" s="67" t="str">
        <f>VLOOKUP(C598,PRP!$A$2:$B$241,2,0)</f>
        <v>PRP-000127</v>
      </c>
      <c r="C598" s="68" t="s">
        <v>3656</v>
      </c>
      <c r="D598" s="68" t="str">
        <f>VLOOKUP(C598,PRP!$A$2:$C$241,3,0)</f>
        <v xml:space="preserve">3311 XP </v>
      </c>
      <c r="E598" s="68" t="s">
        <v>70</v>
      </c>
      <c r="F598" s="67" t="s">
        <v>608</v>
      </c>
      <c r="G598" s="68">
        <v>1</v>
      </c>
      <c r="H598" s="68" t="s">
        <v>81</v>
      </c>
      <c r="I598" s="68" t="s">
        <v>445</v>
      </c>
      <c r="J598" s="67" t="s">
        <v>609</v>
      </c>
      <c r="K598" s="68"/>
      <c r="L598" s="68"/>
      <c r="M598" s="68"/>
      <c r="N598" s="67"/>
      <c r="O598" s="98">
        <v>0</v>
      </c>
    </row>
    <row r="599" spans="2:15" x14ac:dyDescent="0.3">
      <c r="B599" s="65" t="str">
        <f>VLOOKUP(C599,PRP!$A$2:$B$241,2,0)</f>
        <v>PRP-000127</v>
      </c>
      <c r="C599" s="66" t="s">
        <v>3656</v>
      </c>
      <c r="D599" s="66" t="str">
        <f>VLOOKUP(C599,PRP!$A$2:$C$241,3,0)</f>
        <v xml:space="preserve">3311 XP </v>
      </c>
      <c r="E599" s="66" t="s">
        <v>70</v>
      </c>
      <c r="F599" s="65" t="s">
        <v>610</v>
      </c>
      <c r="G599" s="66">
        <v>1</v>
      </c>
      <c r="H599" s="66" t="s">
        <v>81</v>
      </c>
      <c r="I599" s="66" t="s">
        <v>445</v>
      </c>
      <c r="J599" s="65" t="s">
        <v>611</v>
      </c>
      <c r="K599" s="66"/>
      <c r="L599" s="66"/>
      <c r="M599" s="66"/>
      <c r="N599" s="65"/>
      <c r="O599" s="98">
        <v>0</v>
      </c>
    </row>
    <row r="600" spans="2:15" x14ac:dyDescent="0.3">
      <c r="B600" s="67" t="str">
        <f>VLOOKUP(C600,PRP!$A$2:$B$241,2,0)</f>
        <v>PRP-000127</v>
      </c>
      <c r="C600" s="68" t="s">
        <v>3656</v>
      </c>
      <c r="D600" s="68" t="str">
        <f>VLOOKUP(C600,PRP!$A$2:$C$241,3,0)</f>
        <v xml:space="preserve">3311 XP </v>
      </c>
      <c r="E600" s="68" t="s">
        <v>70</v>
      </c>
      <c r="F600" s="67" t="s">
        <v>612</v>
      </c>
      <c r="G600" s="68">
        <v>1</v>
      </c>
      <c r="H600" s="68" t="s">
        <v>81</v>
      </c>
      <c r="I600" s="68" t="s">
        <v>445</v>
      </c>
      <c r="J600" s="67" t="s">
        <v>613</v>
      </c>
      <c r="K600" s="68"/>
      <c r="L600" s="68"/>
      <c r="M600" s="68"/>
      <c r="N600" s="67"/>
      <c r="O600" s="98">
        <v>0</v>
      </c>
    </row>
    <row r="601" spans="2:15" x14ac:dyDescent="0.3">
      <c r="B601" s="65" t="str">
        <f>VLOOKUP(C601,PRP!$A$2:$B$241,2,0)</f>
        <v>PRP-000127</v>
      </c>
      <c r="C601" s="66" t="s">
        <v>3656</v>
      </c>
      <c r="D601" s="66" t="str">
        <f>VLOOKUP(C601,PRP!$A$2:$C$241,3,0)</f>
        <v xml:space="preserve">3311 XP </v>
      </c>
      <c r="E601" s="66" t="s">
        <v>70</v>
      </c>
      <c r="F601" s="65" t="s">
        <v>614</v>
      </c>
      <c r="G601" s="66">
        <v>1</v>
      </c>
      <c r="H601" s="66" t="s">
        <v>81</v>
      </c>
      <c r="I601" s="66" t="s">
        <v>445</v>
      </c>
      <c r="J601" s="65" t="s">
        <v>615</v>
      </c>
      <c r="K601" s="66"/>
      <c r="L601" s="66"/>
      <c r="M601" s="66"/>
      <c r="N601" s="65"/>
      <c r="O601" s="98">
        <v>0</v>
      </c>
    </row>
    <row r="602" spans="2:15" x14ac:dyDescent="0.3">
      <c r="B602" s="67" t="str">
        <f>VLOOKUP(C602,PRP!$A$2:$B$241,2,0)</f>
        <v>PRP-000127</v>
      </c>
      <c r="C602" s="68" t="s">
        <v>3656</v>
      </c>
      <c r="D602" s="68" t="str">
        <f>VLOOKUP(C602,PRP!$A$2:$C$241,3,0)</f>
        <v xml:space="preserve">3311 XP </v>
      </c>
      <c r="E602" s="68" t="s">
        <v>70</v>
      </c>
      <c r="F602" s="67" t="s">
        <v>616</v>
      </c>
      <c r="G602" s="68">
        <v>1</v>
      </c>
      <c r="H602" s="68" t="s">
        <v>81</v>
      </c>
      <c r="I602" s="68" t="s">
        <v>445</v>
      </c>
      <c r="J602" s="67" t="s">
        <v>617</v>
      </c>
      <c r="K602" s="68"/>
      <c r="L602" s="68"/>
      <c r="M602" s="68"/>
      <c r="N602" s="67"/>
      <c r="O602" s="98">
        <v>0</v>
      </c>
    </row>
    <row r="603" spans="2:15" x14ac:dyDescent="0.3">
      <c r="B603" s="65" t="str">
        <f>VLOOKUP(C603,PRP!$A$2:$B$241,2,0)</f>
        <v>PRP-000127</v>
      </c>
      <c r="C603" s="66" t="s">
        <v>3656</v>
      </c>
      <c r="D603" s="66" t="str">
        <f>VLOOKUP(C603,PRP!$A$2:$C$241,3,0)</f>
        <v xml:space="preserve">3311 XP </v>
      </c>
      <c r="E603" s="66" t="s">
        <v>70</v>
      </c>
      <c r="F603" s="65" t="s">
        <v>618</v>
      </c>
      <c r="G603" s="66">
        <v>1</v>
      </c>
      <c r="H603" s="66" t="s">
        <v>81</v>
      </c>
      <c r="I603" s="66" t="s">
        <v>619</v>
      </c>
      <c r="J603" s="65" t="s">
        <v>620</v>
      </c>
      <c r="K603" s="66"/>
      <c r="L603" s="66"/>
      <c r="M603" s="66"/>
      <c r="N603" s="65"/>
      <c r="O603" s="98">
        <v>0</v>
      </c>
    </row>
    <row r="604" spans="2:15" x14ac:dyDescent="0.3">
      <c r="B604" s="67" t="str">
        <f>VLOOKUP(C604,PRP!$A$2:$B$241,2,0)</f>
        <v>PRP-000127</v>
      </c>
      <c r="C604" s="68" t="s">
        <v>3656</v>
      </c>
      <c r="D604" s="68" t="str">
        <f>VLOOKUP(C604,PRP!$A$2:$C$241,3,0)</f>
        <v xml:space="preserve">3311 XP </v>
      </c>
      <c r="E604" s="68" t="s">
        <v>70</v>
      </c>
      <c r="F604" s="67" t="s">
        <v>621</v>
      </c>
      <c r="G604" s="68">
        <v>1</v>
      </c>
      <c r="H604" s="68" t="s">
        <v>81</v>
      </c>
      <c r="I604" s="68" t="s">
        <v>445</v>
      </c>
      <c r="J604" s="67" t="s">
        <v>622</v>
      </c>
      <c r="K604" s="68"/>
      <c r="L604" s="68"/>
      <c r="M604" s="68"/>
      <c r="N604" s="67"/>
      <c r="O604" s="98">
        <v>0</v>
      </c>
    </row>
    <row r="605" spans="2:15" x14ac:dyDescent="0.3">
      <c r="B605" s="65" t="str">
        <f>VLOOKUP(C605,PRP!$A$2:$B$241,2,0)</f>
        <v>PRP-000127</v>
      </c>
      <c r="C605" s="66" t="s">
        <v>3656</v>
      </c>
      <c r="D605" s="66" t="str">
        <f>VLOOKUP(C605,PRP!$A$2:$C$241,3,0)</f>
        <v xml:space="preserve">3311 XP </v>
      </c>
      <c r="E605" s="66" t="s">
        <v>70</v>
      </c>
      <c r="F605" s="65" t="s">
        <v>623</v>
      </c>
      <c r="G605" s="66">
        <v>1</v>
      </c>
      <c r="H605" s="66" t="s">
        <v>81</v>
      </c>
      <c r="I605" s="66" t="s">
        <v>624</v>
      </c>
      <c r="J605" s="65" t="s">
        <v>625</v>
      </c>
      <c r="K605" s="66"/>
      <c r="L605" s="66"/>
      <c r="M605" s="66"/>
      <c r="N605" s="65"/>
      <c r="O605" s="98">
        <v>0</v>
      </c>
    </row>
    <row r="606" spans="2:15" x14ac:dyDescent="0.3">
      <c r="B606" s="67" t="str">
        <f>VLOOKUP(C606,PRP!$A$2:$B$241,2,0)</f>
        <v>PRP-000127</v>
      </c>
      <c r="C606" s="68" t="s">
        <v>3656</v>
      </c>
      <c r="D606" s="68" t="str">
        <f>VLOOKUP(C606,PRP!$A$2:$C$241,3,0)</f>
        <v xml:space="preserve">3311 XP </v>
      </c>
      <c r="E606" s="68" t="s">
        <v>70</v>
      </c>
      <c r="F606" s="67" t="s">
        <v>626</v>
      </c>
      <c r="G606" s="68">
        <v>1</v>
      </c>
      <c r="H606" s="68" t="s">
        <v>81</v>
      </c>
      <c r="I606" s="68"/>
      <c r="J606" s="67"/>
      <c r="K606" s="68"/>
      <c r="L606" s="68"/>
      <c r="M606" s="68"/>
      <c r="N606" s="67"/>
      <c r="O606" s="98">
        <v>0</v>
      </c>
    </row>
    <row r="607" spans="2:15" x14ac:dyDescent="0.3">
      <c r="B607" s="65" t="str">
        <f>VLOOKUP(C607,PRP!$A$2:$B$241,2,0)</f>
        <v>PRP-000127</v>
      </c>
      <c r="C607" s="66" t="s">
        <v>3656</v>
      </c>
      <c r="D607" s="66" t="str">
        <f>VLOOKUP(C607,PRP!$A$2:$C$241,3,0)</f>
        <v xml:space="preserve">3311 XP </v>
      </c>
      <c r="E607" s="66" t="s">
        <v>70</v>
      </c>
      <c r="F607" s="65" t="s">
        <v>352</v>
      </c>
      <c r="G607" s="66">
        <v>2</v>
      </c>
      <c r="H607" s="66" t="s">
        <v>81</v>
      </c>
      <c r="I607" s="66"/>
      <c r="J607" s="65"/>
      <c r="K607" s="66"/>
      <c r="L607" s="66"/>
      <c r="M607" s="66"/>
      <c r="N607" s="65"/>
      <c r="O607" s="98">
        <v>0</v>
      </c>
    </row>
    <row r="608" spans="2:15" x14ac:dyDescent="0.3">
      <c r="B608" s="67" t="str">
        <f>VLOOKUP(C608,PRP!$A$2:$B$241,2,0)</f>
        <v>PRP-000127</v>
      </c>
      <c r="C608" s="68" t="s">
        <v>3656</v>
      </c>
      <c r="D608" s="68" t="str">
        <f>VLOOKUP(C608,PRP!$A$2:$C$241,3,0)</f>
        <v xml:space="preserve">3311 XP </v>
      </c>
      <c r="E608" s="68" t="s">
        <v>70</v>
      </c>
      <c r="F608" s="67" t="s">
        <v>627</v>
      </c>
      <c r="G608" s="68">
        <v>1</v>
      </c>
      <c r="H608" s="68" t="s">
        <v>81</v>
      </c>
      <c r="I608" s="68" t="s">
        <v>550</v>
      </c>
      <c r="J608" s="67" t="s">
        <v>628</v>
      </c>
      <c r="K608" s="68"/>
      <c r="L608" s="68"/>
      <c r="M608" s="68"/>
      <c r="N608" s="67"/>
      <c r="O608" s="98">
        <v>0</v>
      </c>
    </row>
    <row r="609" spans="2:15" x14ac:dyDescent="0.3">
      <c r="B609" s="65" t="str">
        <f>VLOOKUP(C609,PRP!$A$2:$B$241,2,0)</f>
        <v>PRP-000127</v>
      </c>
      <c r="C609" s="66" t="s">
        <v>3656</v>
      </c>
      <c r="D609" s="66" t="str">
        <f>VLOOKUP(C609,PRP!$A$2:$C$241,3,0)</f>
        <v xml:space="preserve">3311 XP </v>
      </c>
      <c r="E609" s="66" t="s">
        <v>70</v>
      </c>
      <c r="F609" s="65" t="s">
        <v>629</v>
      </c>
      <c r="G609" s="66">
        <v>3</v>
      </c>
      <c r="H609" s="66" t="s">
        <v>81</v>
      </c>
      <c r="I609" s="66" t="s">
        <v>630</v>
      </c>
      <c r="J609" s="65" t="s">
        <v>631</v>
      </c>
      <c r="K609" s="66" t="s">
        <v>632</v>
      </c>
      <c r="L609" s="66"/>
      <c r="M609" s="66"/>
      <c r="N609" s="65"/>
      <c r="O609" s="98">
        <v>0</v>
      </c>
    </row>
    <row r="610" spans="2:15" x14ac:dyDescent="0.3">
      <c r="B610" s="67" t="str">
        <f>VLOOKUP(C610,PRP!$A$2:$B$241,2,0)</f>
        <v>PRP-000127</v>
      </c>
      <c r="C610" s="68" t="s">
        <v>3656</v>
      </c>
      <c r="D610" s="68" t="str">
        <f>VLOOKUP(C610,PRP!$A$2:$C$241,3,0)</f>
        <v xml:space="preserve">3311 XP </v>
      </c>
      <c r="E610" s="68" t="s">
        <v>70</v>
      </c>
      <c r="F610" s="67" t="s">
        <v>633</v>
      </c>
      <c r="G610" s="68">
        <v>1</v>
      </c>
      <c r="H610" s="68" t="s">
        <v>81</v>
      </c>
      <c r="I610" s="68" t="s">
        <v>634</v>
      </c>
      <c r="J610" s="67" t="s">
        <v>635</v>
      </c>
      <c r="K610" s="68" t="s">
        <v>636</v>
      </c>
      <c r="L610" s="68"/>
      <c r="M610" s="68"/>
      <c r="N610" s="67"/>
      <c r="O610" s="98">
        <v>0</v>
      </c>
    </row>
    <row r="611" spans="2:15" x14ac:dyDescent="0.3">
      <c r="B611" s="65" t="str">
        <f>VLOOKUP(C611,PRP!$A$2:$B$241,2,0)</f>
        <v>PRP-000127</v>
      </c>
      <c r="C611" s="66" t="s">
        <v>3656</v>
      </c>
      <c r="D611" s="66" t="str">
        <f>VLOOKUP(C611,PRP!$A$2:$C$241,3,0)</f>
        <v xml:space="preserve">3311 XP </v>
      </c>
      <c r="E611" s="66" t="s">
        <v>70</v>
      </c>
      <c r="F611" s="65" t="s">
        <v>637</v>
      </c>
      <c r="G611" s="66">
        <v>1</v>
      </c>
      <c r="H611" s="66" t="s">
        <v>81</v>
      </c>
      <c r="I611" s="66" t="s">
        <v>634</v>
      </c>
      <c r="J611" s="65" t="s">
        <v>638</v>
      </c>
      <c r="K611" s="66" t="s">
        <v>639</v>
      </c>
      <c r="L611" s="66"/>
      <c r="M611" s="66"/>
      <c r="N611" s="65"/>
      <c r="O611" s="98">
        <v>0</v>
      </c>
    </row>
    <row r="612" spans="2:15" x14ac:dyDescent="0.3">
      <c r="B612" s="67" t="str">
        <f>VLOOKUP(C612,PRP!$A$2:$B$241,2,0)</f>
        <v>PRP-000127</v>
      </c>
      <c r="C612" s="68" t="s">
        <v>3656</v>
      </c>
      <c r="D612" s="68" t="str">
        <f>VLOOKUP(C612,PRP!$A$2:$C$241,3,0)</f>
        <v xml:space="preserve">3311 XP </v>
      </c>
      <c r="E612" s="68" t="s">
        <v>70</v>
      </c>
      <c r="F612" s="67" t="s">
        <v>640</v>
      </c>
      <c r="G612" s="68">
        <v>1</v>
      </c>
      <c r="H612" s="68" t="s">
        <v>81</v>
      </c>
      <c r="I612" s="68" t="s">
        <v>634</v>
      </c>
      <c r="J612" s="67" t="s">
        <v>641</v>
      </c>
      <c r="K612" s="68" t="s">
        <v>642</v>
      </c>
      <c r="L612" s="68"/>
      <c r="M612" s="68"/>
      <c r="N612" s="67"/>
      <c r="O612" s="98">
        <v>0</v>
      </c>
    </row>
    <row r="613" spans="2:15" x14ac:dyDescent="0.3">
      <c r="B613" s="65" t="str">
        <f>VLOOKUP(C613,PRP!$A$2:$B$241,2,0)</f>
        <v>PRP-000127</v>
      </c>
      <c r="C613" s="66" t="s">
        <v>3656</v>
      </c>
      <c r="D613" s="66" t="str">
        <f>VLOOKUP(C613,PRP!$A$2:$C$241,3,0)</f>
        <v xml:space="preserve">3311 XP </v>
      </c>
      <c r="E613" s="66" t="s">
        <v>70</v>
      </c>
      <c r="F613" s="65" t="s">
        <v>358</v>
      </c>
      <c r="G613" s="66">
        <v>1</v>
      </c>
      <c r="H613" s="66" t="s">
        <v>81</v>
      </c>
      <c r="I613" s="66" t="s">
        <v>634</v>
      </c>
      <c r="J613" s="65" t="s">
        <v>643</v>
      </c>
      <c r="K613" s="66" t="s">
        <v>644</v>
      </c>
      <c r="L613" s="66"/>
      <c r="M613" s="66"/>
      <c r="N613" s="65"/>
      <c r="O613" s="98">
        <v>0</v>
      </c>
    </row>
    <row r="614" spans="2:15" x14ac:dyDescent="0.3">
      <c r="B614" s="67" t="str">
        <f>VLOOKUP(C614,PRP!$A$2:$B$241,2,0)</f>
        <v>PRP-000127</v>
      </c>
      <c r="C614" s="68" t="s">
        <v>3656</v>
      </c>
      <c r="D614" s="68" t="str">
        <f>VLOOKUP(C614,PRP!$A$2:$C$241,3,0)</f>
        <v xml:space="preserve">3311 XP </v>
      </c>
      <c r="E614" s="68" t="s">
        <v>70</v>
      </c>
      <c r="F614" s="67" t="s">
        <v>645</v>
      </c>
      <c r="G614" s="68">
        <v>1</v>
      </c>
      <c r="H614" s="68" t="s">
        <v>81</v>
      </c>
      <c r="I614" s="68" t="s">
        <v>634</v>
      </c>
      <c r="J614" s="67" t="s">
        <v>641</v>
      </c>
      <c r="K614" s="68" t="s">
        <v>646</v>
      </c>
      <c r="L614" s="68"/>
      <c r="M614" s="68"/>
      <c r="N614" s="67"/>
      <c r="O614" s="98">
        <v>0</v>
      </c>
    </row>
    <row r="615" spans="2:15" x14ac:dyDescent="0.3">
      <c r="B615" s="65" t="str">
        <f>VLOOKUP(C615,PRP!$A$2:$B$241,2,0)</f>
        <v>PRP-000127</v>
      </c>
      <c r="C615" s="66" t="s">
        <v>3656</v>
      </c>
      <c r="D615" s="66" t="str">
        <f>VLOOKUP(C615,PRP!$A$2:$C$241,3,0)</f>
        <v xml:space="preserve">3311 XP </v>
      </c>
      <c r="E615" s="66" t="s">
        <v>70</v>
      </c>
      <c r="F615" s="65" t="s">
        <v>647</v>
      </c>
      <c r="G615" s="66">
        <v>1</v>
      </c>
      <c r="H615" s="66" t="s">
        <v>81</v>
      </c>
      <c r="I615" s="66" t="s">
        <v>634</v>
      </c>
      <c r="J615" s="65" t="s">
        <v>648</v>
      </c>
      <c r="K615" s="66" t="s">
        <v>649</v>
      </c>
      <c r="L615" s="66"/>
      <c r="M615" s="66"/>
      <c r="N615" s="65"/>
      <c r="O615" s="98">
        <v>0</v>
      </c>
    </row>
    <row r="616" spans="2:15" x14ac:dyDescent="0.3">
      <c r="B616" s="67" t="str">
        <f>VLOOKUP(C616,PRP!$A$2:$B$241,2,0)</f>
        <v>PRP-000127</v>
      </c>
      <c r="C616" s="68" t="s">
        <v>3656</v>
      </c>
      <c r="D616" s="68" t="str">
        <f>VLOOKUP(C616,PRP!$A$2:$C$241,3,0)</f>
        <v xml:space="preserve">3311 XP </v>
      </c>
      <c r="E616" s="68" t="s">
        <v>70</v>
      </c>
      <c r="F616" s="67" t="s">
        <v>650</v>
      </c>
      <c r="G616" s="68">
        <v>1</v>
      </c>
      <c r="H616" s="68" t="s">
        <v>81</v>
      </c>
      <c r="I616" s="68" t="s">
        <v>634</v>
      </c>
      <c r="J616" s="67" t="s">
        <v>648</v>
      </c>
      <c r="K616" s="68" t="s">
        <v>651</v>
      </c>
      <c r="L616" s="68"/>
      <c r="M616" s="68"/>
      <c r="N616" s="67"/>
      <c r="O616" s="98">
        <v>0</v>
      </c>
    </row>
    <row r="617" spans="2:15" x14ac:dyDescent="0.3">
      <c r="B617" s="65" t="str">
        <f>VLOOKUP(C617,PRP!$A$2:$B$241,2,0)</f>
        <v>PRP-000127</v>
      </c>
      <c r="C617" s="66" t="s">
        <v>3656</v>
      </c>
      <c r="D617" s="66" t="str">
        <f>VLOOKUP(C617,PRP!$A$2:$C$241,3,0)</f>
        <v xml:space="preserve">3311 XP </v>
      </c>
      <c r="E617" s="66" t="s">
        <v>70</v>
      </c>
      <c r="F617" s="65" t="s">
        <v>652</v>
      </c>
      <c r="G617" s="66">
        <v>1</v>
      </c>
      <c r="H617" s="66" t="s">
        <v>81</v>
      </c>
      <c r="I617" s="66" t="s">
        <v>634</v>
      </c>
      <c r="J617" s="65" t="s">
        <v>653</v>
      </c>
      <c r="K617" s="66" t="s">
        <v>654</v>
      </c>
      <c r="L617" s="66"/>
      <c r="M617" s="66"/>
      <c r="N617" s="65"/>
      <c r="O617" s="98">
        <v>0</v>
      </c>
    </row>
    <row r="618" spans="2:15" x14ac:dyDescent="0.3">
      <c r="B618" s="67" t="str">
        <f>VLOOKUP(C618,PRP!$A$2:$B$241,2,0)</f>
        <v>PRP-000127</v>
      </c>
      <c r="C618" s="68" t="s">
        <v>3656</v>
      </c>
      <c r="D618" s="68" t="str">
        <f>VLOOKUP(C618,PRP!$A$2:$C$241,3,0)</f>
        <v xml:space="preserve">3311 XP </v>
      </c>
      <c r="E618" s="68" t="s">
        <v>70</v>
      </c>
      <c r="F618" s="67" t="s">
        <v>475</v>
      </c>
      <c r="G618" s="68">
        <v>1</v>
      </c>
      <c r="H618" s="68" t="s">
        <v>81</v>
      </c>
      <c r="I618" s="68"/>
      <c r="J618" s="67"/>
      <c r="K618" s="68"/>
      <c r="L618" s="68"/>
      <c r="M618" s="68"/>
      <c r="N618" s="67"/>
      <c r="O618" s="98">
        <v>0</v>
      </c>
    </row>
    <row r="619" spans="2:15" x14ac:dyDescent="0.3">
      <c r="B619" s="65" t="str">
        <f>VLOOKUP(C619,PRP!$A$2:$B$241,2,0)</f>
        <v>PRP-000127</v>
      </c>
      <c r="C619" s="66" t="s">
        <v>3656</v>
      </c>
      <c r="D619" s="66" t="str">
        <f>VLOOKUP(C619,PRP!$A$2:$C$241,3,0)</f>
        <v xml:space="preserve">3311 XP </v>
      </c>
      <c r="E619" s="66" t="s">
        <v>70</v>
      </c>
      <c r="F619" s="65" t="s">
        <v>655</v>
      </c>
      <c r="G619" s="66">
        <v>2</v>
      </c>
      <c r="H619" s="66" t="s">
        <v>81</v>
      </c>
      <c r="I619" s="66" t="s">
        <v>656</v>
      </c>
      <c r="J619" s="65" t="s">
        <v>657</v>
      </c>
      <c r="K619" s="66"/>
      <c r="L619" s="66"/>
      <c r="M619" s="66"/>
      <c r="N619" s="65"/>
      <c r="O619" s="98">
        <v>0</v>
      </c>
    </row>
    <row r="620" spans="2:15" x14ac:dyDescent="0.3">
      <c r="B620" s="67" t="str">
        <f>VLOOKUP(C620,PRP!$A$2:$B$241,2,0)</f>
        <v>PRP-000127</v>
      </c>
      <c r="C620" s="68" t="s">
        <v>3656</v>
      </c>
      <c r="D620" s="68" t="str">
        <f>VLOOKUP(C620,PRP!$A$2:$C$241,3,0)</f>
        <v xml:space="preserve">3311 XP </v>
      </c>
      <c r="E620" s="68" t="s">
        <v>70</v>
      </c>
      <c r="F620" s="67" t="s">
        <v>310</v>
      </c>
      <c r="G620" s="68">
        <v>1</v>
      </c>
      <c r="H620" s="68" t="s">
        <v>81</v>
      </c>
      <c r="I620" s="68" t="s">
        <v>476</v>
      </c>
      <c r="J620" s="67"/>
      <c r="K620" s="68"/>
      <c r="L620" s="68"/>
      <c r="M620" s="68"/>
      <c r="N620" s="67"/>
      <c r="O620" s="98">
        <v>0</v>
      </c>
    </row>
    <row r="621" spans="2:15" x14ac:dyDescent="0.3">
      <c r="B621" s="65" t="str">
        <f>VLOOKUP(C621,PRP!$A$2:$B$241,2,0)</f>
        <v>PRP-000127</v>
      </c>
      <c r="C621" s="66" t="s">
        <v>3656</v>
      </c>
      <c r="D621" s="66" t="str">
        <f>VLOOKUP(C621,PRP!$A$2:$C$241,3,0)</f>
        <v xml:space="preserve">3311 XP </v>
      </c>
      <c r="E621" s="66" t="s">
        <v>70</v>
      </c>
      <c r="F621" s="65" t="s">
        <v>310</v>
      </c>
      <c r="G621" s="66">
        <v>1</v>
      </c>
      <c r="H621" s="66" t="s">
        <v>81</v>
      </c>
      <c r="I621" s="66" t="s">
        <v>247</v>
      </c>
      <c r="J621" s="65" t="s">
        <v>658</v>
      </c>
      <c r="K621" s="66"/>
      <c r="L621" s="66"/>
      <c r="M621" s="66"/>
      <c r="N621" s="65"/>
      <c r="O621" s="98">
        <v>0</v>
      </c>
    </row>
    <row r="622" spans="2:15" x14ac:dyDescent="0.3">
      <c r="B622" s="67" t="str">
        <f>VLOOKUP(C622,PRP!$A$2:$B$241,2,0)</f>
        <v>PRP-000127</v>
      </c>
      <c r="C622" s="68" t="s">
        <v>3656</v>
      </c>
      <c r="D622" s="68" t="str">
        <f>VLOOKUP(C622,PRP!$A$2:$C$241,3,0)</f>
        <v xml:space="preserve">3311 XP </v>
      </c>
      <c r="E622" s="68" t="s">
        <v>70</v>
      </c>
      <c r="F622" s="67" t="s">
        <v>659</v>
      </c>
      <c r="G622" s="68">
        <v>1</v>
      </c>
      <c r="H622" s="68" t="s">
        <v>81</v>
      </c>
      <c r="I622" s="68"/>
      <c r="J622" s="67"/>
      <c r="K622" s="68"/>
      <c r="L622" s="68"/>
      <c r="M622" s="68"/>
      <c r="N622" s="67"/>
      <c r="O622" s="98">
        <v>0</v>
      </c>
    </row>
    <row r="623" spans="2:15" x14ac:dyDescent="0.3">
      <c r="B623" s="65" t="str">
        <f>VLOOKUP(C623,PRP!$A$2:$B$241,2,0)</f>
        <v>PRP-000127</v>
      </c>
      <c r="C623" s="66" t="s">
        <v>3656</v>
      </c>
      <c r="D623" s="66" t="str">
        <f>VLOOKUP(C623,PRP!$A$2:$C$241,3,0)</f>
        <v xml:space="preserve">3311 XP </v>
      </c>
      <c r="E623" s="66" t="s">
        <v>70</v>
      </c>
      <c r="F623" s="65" t="s">
        <v>660</v>
      </c>
      <c r="G623" s="66">
        <v>1</v>
      </c>
      <c r="H623" s="66" t="s">
        <v>81</v>
      </c>
      <c r="I623" s="66" t="s">
        <v>661</v>
      </c>
      <c r="J623" s="65" t="s">
        <v>662</v>
      </c>
      <c r="K623" s="66" t="s">
        <v>663</v>
      </c>
      <c r="L623" s="66"/>
      <c r="M623" s="66"/>
      <c r="N623" s="65"/>
      <c r="O623" s="98">
        <v>0</v>
      </c>
    </row>
    <row r="624" spans="2:15" x14ac:dyDescent="0.3">
      <c r="B624" s="67" t="str">
        <f>VLOOKUP(C624,PRP!$A$2:$B$241,2,0)</f>
        <v>PRP-000127</v>
      </c>
      <c r="C624" s="68" t="s">
        <v>3656</v>
      </c>
      <c r="D624" s="68" t="str">
        <f>VLOOKUP(C624,PRP!$A$2:$C$241,3,0)</f>
        <v xml:space="preserve">3311 XP </v>
      </c>
      <c r="E624" s="68" t="s">
        <v>70</v>
      </c>
      <c r="F624" s="67" t="s">
        <v>660</v>
      </c>
      <c r="G624" s="68">
        <v>1</v>
      </c>
      <c r="H624" s="68" t="s">
        <v>81</v>
      </c>
      <c r="I624" s="68" t="s">
        <v>661</v>
      </c>
      <c r="J624" s="67" t="s">
        <v>664</v>
      </c>
      <c r="K624" s="68" t="s">
        <v>665</v>
      </c>
      <c r="L624" s="68"/>
      <c r="M624" s="68"/>
      <c r="N624" s="67"/>
      <c r="O624" s="98">
        <v>0</v>
      </c>
    </row>
    <row r="625" spans="2:16" x14ac:dyDescent="0.3">
      <c r="B625" s="65" t="str">
        <f>VLOOKUP(C625,PRP!$A$2:$B$241,2,0)</f>
        <v>PRP-000127</v>
      </c>
      <c r="C625" s="66" t="s">
        <v>3656</v>
      </c>
      <c r="D625" s="66" t="str">
        <f>VLOOKUP(C625,PRP!$A$2:$C$241,3,0)</f>
        <v xml:space="preserve">3311 XP </v>
      </c>
      <c r="E625" s="66" t="s">
        <v>70</v>
      </c>
      <c r="F625" s="65" t="s">
        <v>666</v>
      </c>
      <c r="G625" s="66">
        <v>1</v>
      </c>
      <c r="H625" s="66" t="s">
        <v>81</v>
      </c>
      <c r="I625" s="66" t="s">
        <v>661</v>
      </c>
      <c r="J625" s="65" t="s">
        <v>667</v>
      </c>
      <c r="K625" s="66" t="s">
        <v>668</v>
      </c>
      <c r="L625" s="66"/>
      <c r="M625" s="66"/>
      <c r="N625" s="65"/>
      <c r="O625" s="98">
        <v>0</v>
      </c>
    </row>
    <row r="626" spans="2:16" x14ac:dyDescent="0.3">
      <c r="B626" s="67" t="str">
        <f>VLOOKUP(C626,PRP!$A$2:$B$241,2,0)</f>
        <v>PRP-000127</v>
      </c>
      <c r="C626" s="68" t="s">
        <v>3656</v>
      </c>
      <c r="D626" s="68" t="str">
        <f>VLOOKUP(C626,PRP!$A$2:$C$241,3,0)</f>
        <v xml:space="preserve">3311 XP </v>
      </c>
      <c r="E626" s="68" t="s">
        <v>70</v>
      </c>
      <c r="F626" s="67" t="s">
        <v>666</v>
      </c>
      <c r="G626" s="68">
        <v>1</v>
      </c>
      <c r="H626" s="68" t="s">
        <v>81</v>
      </c>
      <c r="I626" s="68" t="s">
        <v>661</v>
      </c>
      <c r="J626" s="67" t="s">
        <v>669</v>
      </c>
      <c r="K626" s="68" t="s">
        <v>670</v>
      </c>
      <c r="L626" s="68"/>
      <c r="M626" s="68"/>
      <c r="N626" s="67"/>
      <c r="O626" s="98">
        <v>0</v>
      </c>
    </row>
    <row r="627" spans="2:16" x14ac:dyDescent="0.3">
      <c r="B627" s="65" t="str">
        <f>VLOOKUP(C627,PRP!$A$2:$B$241,2,0)</f>
        <v>PRP-000127</v>
      </c>
      <c r="C627" s="66" t="s">
        <v>3656</v>
      </c>
      <c r="D627" s="66" t="str">
        <f>VLOOKUP(C627,PRP!$A$2:$C$241,3,0)</f>
        <v xml:space="preserve">3311 XP </v>
      </c>
      <c r="E627" s="66" t="s">
        <v>70</v>
      </c>
      <c r="F627" s="65" t="s">
        <v>671</v>
      </c>
      <c r="G627" s="66">
        <v>1</v>
      </c>
      <c r="H627" s="66" t="s">
        <v>81</v>
      </c>
      <c r="I627" s="66" t="s">
        <v>661</v>
      </c>
      <c r="J627" s="65" t="s">
        <v>662</v>
      </c>
      <c r="K627" s="66" t="s">
        <v>663</v>
      </c>
      <c r="L627" s="66"/>
      <c r="M627" s="66"/>
      <c r="N627" s="65"/>
      <c r="O627" s="98">
        <v>0</v>
      </c>
    </row>
    <row r="628" spans="2:16" x14ac:dyDescent="0.3">
      <c r="B628" s="67" t="str">
        <f>VLOOKUP(C628,PRP!$A$2:$B$241,2,0)</f>
        <v>PRP-000127</v>
      </c>
      <c r="C628" s="68" t="s">
        <v>3656</v>
      </c>
      <c r="D628" s="68" t="str">
        <f>VLOOKUP(C628,PRP!$A$2:$C$241,3,0)</f>
        <v xml:space="preserve">3311 XP </v>
      </c>
      <c r="E628" s="68" t="s">
        <v>70</v>
      </c>
      <c r="F628" s="67" t="s">
        <v>671</v>
      </c>
      <c r="G628" s="68">
        <v>1</v>
      </c>
      <c r="H628" s="68" t="s">
        <v>81</v>
      </c>
      <c r="I628" s="68" t="s">
        <v>661</v>
      </c>
      <c r="J628" s="67" t="s">
        <v>667</v>
      </c>
      <c r="K628" s="68" t="s">
        <v>668</v>
      </c>
      <c r="L628" s="68"/>
      <c r="M628" s="68"/>
      <c r="N628" s="67"/>
      <c r="O628" s="98">
        <v>0</v>
      </c>
    </row>
    <row r="629" spans="2:16" x14ac:dyDescent="0.3">
      <c r="B629" s="65" t="str">
        <f>VLOOKUP(C629,PRP!$A$2:$B$241,2,0)</f>
        <v>PRP-000127</v>
      </c>
      <c r="C629" s="66" t="s">
        <v>3656</v>
      </c>
      <c r="D629" s="66" t="str">
        <f>VLOOKUP(C629,PRP!$A$2:$C$241,3,0)</f>
        <v xml:space="preserve">3311 XP </v>
      </c>
      <c r="E629" s="66" t="s">
        <v>70</v>
      </c>
      <c r="F629" s="65" t="s">
        <v>672</v>
      </c>
      <c r="G629" s="66">
        <v>1</v>
      </c>
      <c r="H629" s="66" t="s">
        <v>81</v>
      </c>
      <c r="I629" s="66" t="s">
        <v>661</v>
      </c>
      <c r="J629" s="65" t="s">
        <v>669</v>
      </c>
      <c r="K629" s="66" t="s">
        <v>670</v>
      </c>
      <c r="L629" s="66"/>
      <c r="M629" s="66"/>
      <c r="N629" s="65"/>
      <c r="O629" s="98">
        <v>0</v>
      </c>
    </row>
    <row r="630" spans="2:16" x14ac:dyDescent="0.3">
      <c r="B630" s="67" t="str">
        <f>VLOOKUP(C630,PRP!$A$2:$B$241,2,0)</f>
        <v>PRP-000127</v>
      </c>
      <c r="C630" s="68" t="s">
        <v>3656</v>
      </c>
      <c r="D630" s="68" t="str">
        <f>VLOOKUP(C630,PRP!$A$2:$C$241,3,0)</f>
        <v xml:space="preserve">3311 XP </v>
      </c>
      <c r="E630" s="68" t="s">
        <v>70</v>
      </c>
      <c r="F630" s="67" t="s">
        <v>672</v>
      </c>
      <c r="G630" s="68">
        <v>1</v>
      </c>
      <c r="H630" s="68" t="s">
        <v>81</v>
      </c>
      <c r="I630" s="68" t="s">
        <v>661</v>
      </c>
      <c r="J630" s="67" t="s">
        <v>673</v>
      </c>
      <c r="K630" s="68" t="s">
        <v>674</v>
      </c>
      <c r="L630" s="68"/>
      <c r="M630" s="68"/>
      <c r="N630" s="67"/>
      <c r="O630" s="98">
        <v>0</v>
      </c>
    </row>
    <row r="631" spans="2:16" x14ac:dyDescent="0.3">
      <c r="B631" s="65" t="str">
        <f>VLOOKUP(C631,PRP!$A$2:$B$241,2,0)</f>
        <v>PRP-000127</v>
      </c>
      <c r="C631" s="66" t="s">
        <v>3656</v>
      </c>
      <c r="D631" s="66" t="str">
        <f>VLOOKUP(C631,PRP!$A$2:$C$241,3,0)</f>
        <v xml:space="preserve">3311 XP </v>
      </c>
      <c r="E631" s="66" t="s">
        <v>70</v>
      </c>
      <c r="F631" s="65" t="s">
        <v>675</v>
      </c>
      <c r="G631" s="66">
        <v>1</v>
      </c>
      <c r="H631" s="66" t="s">
        <v>81</v>
      </c>
      <c r="I631" s="66" t="s">
        <v>661</v>
      </c>
      <c r="J631" s="65" t="s">
        <v>676</v>
      </c>
      <c r="K631" s="66" t="s">
        <v>677</v>
      </c>
      <c r="L631" s="66"/>
      <c r="M631" s="66"/>
      <c r="N631" s="65"/>
      <c r="O631" s="98">
        <v>0</v>
      </c>
    </row>
    <row r="632" spans="2:16" x14ac:dyDescent="0.3">
      <c r="B632" s="67" t="str">
        <f>VLOOKUP(C632,PRP!$A$2:$B$241,2,0)</f>
        <v>PRP-000127</v>
      </c>
      <c r="C632" s="68" t="s">
        <v>3656</v>
      </c>
      <c r="D632" s="68" t="str">
        <f>VLOOKUP(C632,PRP!$A$2:$C$241,3,0)</f>
        <v xml:space="preserve">3311 XP </v>
      </c>
      <c r="E632" s="68" t="s">
        <v>70</v>
      </c>
      <c r="F632" s="67" t="s">
        <v>678</v>
      </c>
      <c r="G632" s="68">
        <v>1</v>
      </c>
      <c r="H632" s="68" t="s">
        <v>81</v>
      </c>
      <c r="I632" s="68" t="s">
        <v>661</v>
      </c>
      <c r="J632" s="67" t="s">
        <v>676</v>
      </c>
      <c r="K632" s="68" t="s">
        <v>677</v>
      </c>
      <c r="L632" s="68"/>
      <c r="M632" s="68"/>
      <c r="N632" s="67"/>
      <c r="O632" s="98">
        <v>0</v>
      </c>
    </row>
    <row r="633" spans="2:16" x14ac:dyDescent="0.3">
      <c r="B633" s="65" t="str">
        <f>VLOOKUP(C633,PRP!$A$2:$B$241,2,0)</f>
        <v>PRP-000127</v>
      </c>
      <c r="C633" s="66" t="s">
        <v>3656</v>
      </c>
      <c r="D633" s="66" t="str">
        <f>VLOOKUP(C633,PRP!$A$2:$C$241,3,0)</f>
        <v xml:space="preserve">3311 XP </v>
      </c>
      <c r="E633" s="66" t="s">
        <v>70</v>
      </c>
      <c r="F633" s="65" t="s">
        <v>678</v>
      </c>
      <c r="G633" s="66">
        <v>1</v>
      </c>
      <c r="H633" s="66" t="s">
        <v>81</v>
      </c>
      <c r="I633" s="66" t="s">
        <v>661</v>
      </c>
      <c r="J633" s="65" t="s">
        <v>667</v>
      </c>
      <c r="K633" s="66" t="s">
        <v>668</v>
      </c>
      <c r="L633" s="66"/>
      <c r="M633" s="66"/>
      <c r="N633" s="65"/>
      <c r="O633" s="98">
        <v>0</v>
      </c>
    </row>
    <row r="634" spans="2:16" x14ac:dyDescent="0.3">
      <c r="B634" s="67" t="str">
        <f>VLOOKUP(C634,PRP!$A$2:$B$241,2,0)</f>
        <v>PRP-000127</v>
      </c>
      <c r="C634" s="68" t="s">
        <v>3656</v>
      </c>
      <c r="D634" s="68" t="str">
        <f>VLOOKUP(C634,PRP!$A$2:$C$241,3,0)</f>
        <v xml:space="preserve">3311 XP </v>
      </c>
      <c r="E634" s="68" t="s">
        <v>70</v>
      </c>
      <c r="F634" s="67" t="s">
        <v>679</v>
      </c>
      <c r="G634" s="68">
        <v>1</v>
      </c>
      <c r="H634" s="68" t="s">
        <v>81</v>
      </c>
      <c r="I634" s="68" t="s">
        <v>661</v>
      </c>
      <c r="J634" s="67" t="s">
        <v>680</v>
      </c>
      <c r="K634" s="68" t="s">
        <v>681</v>
      </c>
      <c r="L634" s="68"/>
      <c r="M634" s="68"/>
      <c r="N634" s="67"/>
      <c r="O634" s="98">
        <v>0</v>
      </c>
    </row>
    <row r="635" spans="2:16" x14ac:dyDescent="0.3">
      <c r="B635" s="65" t="str">
        <f>VLOOKUP(C635,PRP!$A$2:$B$241,2,0)</f>
        <v>PRP-000127</v>
      </c>
      <c r="C635" s="66" t="s">
        <v>3656</v>
      </c>
      <c r="D635" s="66" t="str">
        <f>VLOOKUP(C635,PRP!$A$2:$C$241,3,0)</f>
        <v xml:space="preserve">3311 XP </v>
      </c>
      <c r="E635" s="66" t="s">
        <v>70</v>
      </c>
      <c r="F635" s="65" t="s">
        <v>679</v>
      </c>
      <c r="G635" s="66">
        <v>1</v>
      </c>
      <c r="H635" s="66" t="s">
        <v>81</v>
      </c>
      <c r="I635" s="66" t="s">
        <v>661</v>
      </c>
      <c r="J635" s="65" t="s">
        <v>662</v>
      </c>
      <c r="K635" s="66" t="s">
        <v>663</v>
      </c>
      <c r="L635" s="66"/>
      <c r="M635" s="66"/>
      <c r="N635" s="65"/>
      <c r="O635" s="98">
        <v>0</v>
      </c>
    </row>
    <row r="636" spans="2:16" x14ac:dyDescent="0.3">
      <c r="B636" s="73"/>
      <c r="C636" s="73" t="s">
        <v>3656</v>
      </c>
      <c r="D636" s="73"/>
      <c r="E636" s="73"/>
      <c r="F636" s="74"/>
      <c r="G636" s="75"/>
      <c r="H636" s="74"/>
      <c r="I636" s="74"/>
      <c r="J636" s="74"/>
      <c r="K636" s="74"/>
      <c r="L636" s="74"/>
      <c r="M636" s="74"/>
      <c r="N636" s="74"/>
      <c r="O636" s="99" t="s">
        <v>1999</v>
      </c>
      <c r="P636" s="76">
        <f>SUM(O551:O635)</f>
        <v>0</v>
      </c>
    </row>
    <row r="637" spans="2:16" x14ac:dyDescent="0.3">
      <c r="B637" s="65" t="str">
        <f>VLOOKUP(C637,PRP!$A$2:$B$241,2,0)</f>
        <v>PRP-000131</v>
      </c>
      <c r="C637" s="66" t="s">
        <v>3662</v>
      </c>
      <c r="D637" s="66" t="str">
        <f>VLOOKUP(C637,PRP!$A$2:$C$241,3,0)</f>
        <v xml:space="preserve">3314 JR </v>
      </c>
      <c r="E637" s="66" t="s">
        <v>70</v>
      </c>
      <c r="F637" s="65" t="s">
        <v>378</v>
      </c>
      <c r="G637" s="66">
        <v>1</v>
      </c>
      <c r="H637" s="66" t="s">
        <v>81</v>
      </c>
      <c r="I637" s="66" t="s">
        <v>305</v>
      </c>
      <c r="J637" s="65" t="s">
        <v>682</v>
      </c>
      <c r="K637" s="66"/>
      <c r="L637" s="66"/>
      <c r="M637" s="66"/>
      <c r="N637" s="65"/>
      <c r="O637" s="98">
        <v>0</v>
      </c>
    </row>
    <row r="638" spans="2:16" x14ac:dyDescent="0.3">
      <c r="B638" s="67" t="str">
        <f>VLOOKUP(C638,PRP!$A$2:$B$241,2,0)</f>
        <v>PRP-000131</v>
      </c>
      <c r="C638" s="68" t="s">
        <v>3662</v>
      </c>
      <c r="D638" s="68" t="str">
        <f>VLOOKUP(C638,PRP!$A$2:$C$241,3,0)</f>
        <v xml:space="preserve">3314 JR </v>
      </c>
      <c r="E638" s="68" t="s">
        <v>70</v>
      </c>
      <c r="F638" s="67" t="s">
        <v>438</v>
      </c>
      <c r="G638" s="68">
        <v>2</v>
      </c>
      <c r="H638" s="68" t="s">
        <v>81</v>
      </c>
      <c r="I638" s="68" t="s">
        <v>230</v>
      </c>
      <c r="J638" s="67"/>
      <c r="K638" s="68"/>
      <c r="L638" s="68"/>
      <c r="M638" s="68"/>
      <c r="N638" s="67"/>
      <c r="O638" s="98">
        <v>0</v>
      </c>
    </row>
    <row r="639" spans="2:16" x14ac:dyDescent="0.3">
      <c r="B639" s="65" t="str">
        <f>VLOOKUP(C639,PRP!$A$2:$B$241,2,0)</f>
        <v>PRP-000131</v>
      </c>
      <c r="C639" s="66" t="s">
        <v>3662</v>
      </c>
      <c r="D639" s="66" t="str">
        <f>VLOOKUP(C639,PRP!$A$2:$C$241,3,0)</f>
        <v xml:space="preserve">3314 JR </v>
      </c>
      <c r="E639" s="66" t="s">
        <v>70</v>
      </c>
      <c r="F639" s="65" t="s">
        <v>307</v>
      </c>
      <c r="G639" s="66">
        <v>1</v>
      </c>
      <c r="H639" s="66" t="s">
        <v>81</v>
      </c>
      <c r="I639" s="66" t="s">
        <v>287</v>
      </c>
      <c r="J639" s="65" t="s">
        <v>683</v>
      </c>
      <c r="K639" s="66" t="s">
        <v>309</v>
      </c>
      <c r="L639" s="66"/>
      <c r="M639" s="66"/>
      <c r="N639" s="65"/>
      <c r="O639" s="98">
        <v>0</v>
      </c>
    </row>
    <row r="640" spans="2:16" x14ac:dyDescent="0.3">
      <c r="B640" s="67" t="str">
        <f>VLOOKUP(C640,PRP!$A$2:$B$241,2,0)</f>
        <v>PRP-000131</v>
      </c>
      <c r="C640" s="68" t="s">
        <v>3662</v>
      </c>
      <c r="D640" s="68" t="str">
        <f>VLOOKUP(C640,PRP!$A$2:$C$241,3,0)</f>
        <v xml:space="preserve">3314 JR </v>
      </c>
      <c r="E640" s="68" t="s">
        <v>70</v>
      </c>
      <c r="F640" s="67" t="s">
        <v>378</v>
      </c>
      <c r="G640" s="68">
        <v>1</v>
      </c>
      <c r="H640" s="68" t="s">
        <v>81</v>
      </c>
      <c r="I640" s="68" t="s">
        <v>305</v>
      </c>
      <c r="J640" s="67" t="s">
        <v>684</v>
      </c>
      <c r="K640" s="68"/>
      <c r="L640" s="68"/>
      <c r="M640" s="68"/>
      <c r="N640" s="67"/>
      <c r="O640" s="98">
        <v>0</v>
      </c>
    </row>
    <row r="641" spans="2:15" x14ac:dyDescent="0.3">
      <c r="B641" s="65" t="str">
        <f>VLOOKUP(C641,PRP!$A$2:$B$241,2,0)</f>
        <v>PRP-000131</v>
      </c>
      <c r="C641" s="66" t="s">
        <v>3662</v>
      </c>
      <c r="D641" s="66" t="str">
        <f>VLOOKUP(C641,PRP!$A$2:$C$241,3,0)</f>
        <v xml:space="preserve">3314 JR </v>
      </c>
      <c r="E641" s="66" t="s">
        <v>70</v>
      </c>
      <c r="F641" s="65" t="s">
        <v>4116</v>
      </c>
      <c r="G641" s="66">
        <v>1</v>
      </c>
      <c r="H641" s="66" t="s">
        <v>81</v>
      </c>
      <c r="I641" s="66"/>
      <c r="J641" s="65" t="s">
        <v>686</v>
      </c>
      <c r="K641" s="66" t="s">
        <v>687</v>
      </c>
      <c r="L641" s="66"/>
      <c r="M641" s="66"/>
      <c r="N641" s="65"/>
      <c r="O641" s="98">
        <v>0</v>
      </c>
    </row>
    <row r="642" spans="2:15" x14ac:dyDescent="0.3">
      <c r="B642" s="67" t="str">
        <f>VLOOKUP(C642,PRP!$A$2:$B$241,2,0)</f>
        <v>PRP-000131</v>
      </c>
      <c r="C642" s="68" t="s">
        <v>3662</v>
      </c>
      <c r="D642" s="68" t="str">
        <f>VLOOKUP(C642,PRP!$A$2:$C$241,3,0)</f>
        <v xml:space="preserve">3314 JR </v>
      </c>
      <c r="E642" s="68" t="s">
        <v>70</v>
      </c>
      <c r="F642" s="67" t="s">
        <v>688</v>
      </c>
      <c r="G642" s="68">
        <v>1</v>
      </c>
      <c r="H642" s="68" t="s">
        <v>81</v>
      </c>
      <c r="I642" s="68" t="s">
        <v>689</v>
      </c>
      <c r="J642" s="67" t="s">
        <v>690</v>
      </c>
      <c r="K642" s="68"/>
      <c r="L642" s="68"/>
      <c r="M642" s="68"/>
      <c r="N642" s="67"/>
      <c r="O642" s="98">
        <v>0</v>
      </c>
    </row>
    <row r="643" spans="2:15" x14ac:dyDescent="0.3">
      <c r="B643" s="65" t="str">
        <f>VLOOKUP(C643,PRP!$A$2:$B$241,2,0)</f>
        <v>PRP-000131</v>
      </c>
      <c r="C643" s="66" t="s">
        <v>3662</v>
      </c>
      <c r="D643" s="66" t="str">
        <f>VLOOKUP(C643,PRP!$A$2:$C$241,3,0)</f>
        <v xml:space="preserve">3314 JR </v>
      </c>
      <c r="E643" s="66" t="s">
        <v>70</v>
      </c>
      <c r="F643" s="65" t="s">
        <v>691</v>
      </c>
      <c r="G643" s="66">
        <v>1</v>
      </c>
      <c r="H643" s="66" t="s">
        <v>81</v>
      </c>
      <c r="I643" s="66" t="s">
        <v>656</v>
      </c>
      <c r="J643" s="65" t="s">
        <v>692</v>
      </c>
      <c r="K643" s="66"/>
      <c r="L643" s="66"/>
      <c r="M643" s="66"/>
      <c r="N643" s="65"/>
      <c r="O643" s="98">
        <v>0</v>
      </c>
    </row>
    <row r="644" spans="2:15" x14ac:dyDescent="0.3">
      <c r="B644" s="67" t="str">
        <f>VLOOKUP(C644,PRP!$A$2:$B$241,2,0)</f>
        <v>PRP-000131</v>
      </c>
      <c r="C644" s="68" t="s">
        <v>3662</v>
      </c>
      <c r="D644" s="68" t="str">
        <f>VLOOKUP(C644,PRP!$A$2:$C$241,3,0)</f>
        <v xml:space="preserve">3314 JR </v>
      </c>
      <c r="E644" s="68" t="s">
        <v>70</v>
      </c>
      <c r="F644" s="67" t="s">
        <v>693</v>
      </c>
      <c r="G644" s="68">
        <v>1</v>
      </c>
      <c r="H644" s="68" t="s">
        <v>81</v>
      </c>
      <c r="I644" s="68"/>
      <c r="J644" s="67" t="s">
        <v>694</v>
      </c>
      <c r="K644" s="68"/>
      <c r="L644" s="68"/>
      <c r="M644" s="68"/>
      <c r="N644" s="67"/>
      <c r="O644" s="98">
        <v>0</v>
      </c>
    </row>
    <row r="645" spans="2:15" x14ac:dyDescent="0.3">
      <c r="B645" s="65" t="str">
        <f>VLOOKUP(C645,PRP!$A$2:$B$241,2,0)</f>
        <v>PRP-000131</v>
      </c>
      <c r="C645" s="66" t="s">
        <v>3662</v>
      </c>
      <c r="D645" s="66" t="str">
        <f>VLOOKUP(C645,PRP!$A$2:$C$241,3,0)</f>
        <v xml:space="preserve">3314 JR </v>
      </c>
      <c r="E645" s="66" t="s">
        <v>70</v>
      </c>
      <c r="F645" s="65" t="s">
        <v>693</v>
      </c>
      <c r="G645" s="66">
        <v>1</v>
      </c>
      <c r="H645" s="66" t="s">
        <v>81</v>
      </c>
      <c r="I645" s="66"/>
      <c r="J645" s="65" t="s">
        <v>695</v>
      </c>
      <c r="K645" s="66"/>
      <c r="L645" s="66"/>
      <c r="M645" s="66"/>
      <c r="N645" s="65"/>
      <c r="O645" s="98">
        <v>0</v>
      </c>
    </row>
    <row r="646" spans="2:15" x14ac:dyDescent="0.3">
      <c r="B646" s="67" t="str">
        <f>VLOOKUP(C646,PRP!$A$2:$B$241,2,0)</f>
        <v>PRP-000131</v>
      </c>
      <c r="C646" s="68" t="s">
        <v>3662</v>
      </c>
      <c r="D646" s="68" t="str">
        <f>VLOOKUP(C646,PRP!$A$2:$C$241,3,0)</f>
        <v xml:space="preserve">3314 JR </v>
      </c>
      <c r="E646" s="68" t="s">
        <v>70</v>
      </c>
      <c r="F646" s="67" t="s">
        <v>4111</v>
      </c>
      <c r="G646" s="68">
        <v>1</v>
      </c>
      <c r="H646" s="68" t="s">
        <v>81</v>
      </c>
      <c r="I646" s="68" t="s">
        <v>145</v>
      </c>
      <c r="J646" s="67" t="s">
        <v>696</v>
      </c>
      <c r="K646" s="68" t="s">
        <v>697</v>
      </c>
      <c r="L646" s="68" t="s">
        <v>147</v>
      </c>
      <c r="M646" s="68"/>
      <c r="N646" s="67"/>
      <c r="O646" s="98">
        <v>0</v>
      </c>
    </row>
    <row r="647" spans="2:15" x14ac:dyDescent="0.3">
      <c r="B647" s="65" t="str">
        <f>VLOOKUP(C647,PRP!$A$2:$B$241,2,0)</f>
        <v>PRP-000131</v>
      </c>
      <c r="C647" s="66" t="s">
        <v>3662</v>
      </c>
      <c r="D647" s="66" t="str">
        <f>VLOOKUP(C647,PRP!$A$2:$C$241,3,0)</f>
        <v xml:space="preserve">3314 JR </v>
      </c>
      <c r="E647" s="66" t="s">
        <v>70</v>
      </c>
      <c r="F647" s="65" t="s">
        <v>321</v>
      </c>
      <c r="G647" s="66">
        <v>1</v>
      </c>
      <c r="H647" s="66" t="s">
        <v>81</v>
      </c>
      <c r="I647" s="66" t="s">
        <v>99</v>
      </c>
      <c r="J647" s="65" t="s">
        <v>698</v>
      </c>
      <c r="K647" s="66" t="s">
        <v>699</v>
      </c>
      <c r="L647" s="66"/>
      <c r="M647" s="66"/>
      <c r="N647" s="65"/>
      <c r="O647" s="98">
        <v>0</v>
      </c>
    </row>
    <row r="648" spans="2:15" x14ac:dyDescent="0.3">
      <c r="B648" s="67" t="str">
        <f>VLOOKUP(C648,PRP!$A$2:$B$241,2,0)</f>
        <v>PRP-000131</v>
      </c>
      <c r="C648" s="68" t="s">
        <v>3662</v>
      </c>
      <c r="D648" s="68" t="str">
        <f>VLOOKUP(C648,PRP!$A$2:$C$241,3,0)</f>
        <v xml:space="preserve">3314 JR </v>
      </c>
      <c r="E648" s="68" t="s">
        <v>70</v>
      </c>
      <c r="F648" s="67" t="s">
        <v>321</v>
      </c>
      <c r="G648" s="68">
        <v>1</v>
      </c>
      <c r="H648" s="68" t="s">
        <v>81</v>
      </c>
      <c r="I648" s="68" t="s">
        <v>99</v>
      </c>
      <c r="J648" s="67" t="s">
        <v>700</v>
      </c>
      <c r="K648" s="68" t="s">
        <v>699</v>
      </c>
      <c r="L648" s="68"/>
      <c r="M648" s="68"/>
      <c r="N648" s="67"/>
      <c r="O648" s="98">
        <v>0</v>
      </c>
    </row>
    <row r="649" spans="2:15" x14ac:dyDescent="0.3">
      <c r="B649" s="65" t="str">
        <f>VLOOKUP(C649,PRP!$A$2:$B$241,2,0)</f>
        <v>PRP-000131</v>
      </c>
      <c r="C649" s="66" t="s">
        <v>3662</v>
      </c>
      <c r="D649" s="66" t="str">
        <f>VLOOKUP(C649,PRP!$A$2:$C$241,3,0)</f>
        <v xml:space="preserve">3314 JR </v>
      </c>
      <c r="E649" s="66" t="s">
        <v>70</v>
      </c>
      <c r="F649" s="65" t="s">
        <v>375</v>
      </c>
      <c r="G649" s="66">
        <v>1</v>
      </c>
      <c r="H649" s="66" t="s">
        <v>81</v>
      </c>
      <c r="I649" s="66" t="s">
        <v>99</v>
      </c>
      <c r="J649" s="65"/>
      <c r="K649" s="66" t="s">
        <v>309</v>
      </c>
      <c r="L649" s="66"/>
      <c r="M649" s="66"/>
      <c r="N649" s="65"/>
      <c r="O649" s="98">
        <v>0</v>
      </c>
    </row>
    <row r="650" spans="2:15" x14ac:dyDescent="0.3">
      <c r="B650" s="67" t="str">
        <f>VLOOKUP(C650,PRP!$A$2:$B$241,2,0)</f>
        <v>PRP-000131</v>
      </c>
      <c r="C650" s="68" t="s">
        <v>3662</v>
      </c>
      <c r="D650" s="68" t="str">
        <f>VLOOKUP(C650,PRP!$A$2:$C$241,3,0)</f>
        <v xml:space="preserve">3314 JR </v>
      </c>
      <c r="E650" s="68" t="s">
        <v>70</v>
      </c>
      <c r="F650" s="67" t="s">
        <v>378</v>
      </c>
      <c r="G650" s="68">
        <v>1</v>
      </c>
      <c r="H650" s="68" t="s">
        <v>81</v>
      </c>
      <c r="I650" s="68" t="s">
        <v>305</v>
      </c>
      <c r="J650" s="67" t="s">
        <v>701</v>
      </c>
      <c r="K650" s="68"/>
      <c r="L650" s="68"/>
      <c r="M650" s="68"/>
      <c r="N650" s="67"/>
      <c r="O650" s="98">
        <v>0</v>
      </c>
    </row>
    <row r="651" spans="2:15" x14ac:dyDescent="0.3">
      <c r="B651" s="65" t="str">
        <f>VLOOKUP(C651,PRP!$A$2:$B$241,2,0)</f>
        <v>PRP-000131</v>
      </c>
      <c r="C651" s="66" t="s">
        <v>3662</v>
      </c>
      <c r="D651" s="66" t="str">
        <f>VLOOKUP(C651,PRP!$A$2:$C$241,3,0)</f>
        <v xml:space="preserve">3314 JR </v>
      </c>
      <c r="E651" s="66" t="s">
        <v>70</v>
      </c>
      <c r="F651" s="65" t="s">
        <v>378</v>
      </c>
      <c r="G651" s="66">
        <v>1</v>
      </c>
      <c r="H651" s="66" t="s">
        <v>81</v>
      </c>
      <c r="I651" s="66" t="s">
        <v>305</v>
      </c>
      <c r="J651" s="65" t="s">
        <v>702</v>
      </c>
      <c r="K651" s="66"/>
      <c r="L651" s="66"/>
      <c r="M651" s="66"/>
      <c r="N651" s="65"/>
      <c r="O651" s="98">
        <v>0</v>
      </c>
    </row>
    <row r="652" spans="2:15" x14ac:dyDescent="0.3">
      <c r="B652" s="67" t="str">
        <f>VLOOKUP(C652,PRP!$A$2:$B$241,2,0)</f>
        <v>PRP-000131</v>
      </c>
      <c r="C652" s="68" t="s">
        <v>3662</v>
      </c>
      <c r="D652" s="68" t="str">
        <f>VLOOKUP(C652,PRP!$A$2:$C$241,3,0)</f>
        <v xml:space="preserve">3314 JR </v>
      </c>
      <c r="E652" s="68" t="s">
        <v>70</v>
      </c>
      <c r="F652" s="67" t="s">
        <v>378</v>
      </c>
      <c r="G652" s="68">
        <v>1</v>
      </c>
      <c r="H652" s="68" t="s">
        <v>81</v>
      </c>
      <c r="I652" s="68" t="s">
        <v>305</v>
      </c>
      <c r="J652" s="67" t="s">
        <v>703</v>
      </c>
      <c r="K652" s="68"/>
      <c r="L652" s="68"/>
      <c r="M652" s="68"/>
      <c r="N652" s="67"/>
      <c r="O652" s="98">
        <v>0</v>
      </c>
    </row>
    <row r="653" spans="2:15" x14ac:dyDescent="0.3">
      <c r="B653" s="65" t="str">
        <f>VLOOKUP(C653,PRP!$A$2:$B$241,2,0)</f>
        <v>PRP-000131</v>
      </c>
      <c r="C653" s="66" t="s">
        <v>3662</v>
      </c>
      <c r="D653" s="66" t="str">
        <f>VLOOKUP(C653,PRP!$A$2:$C$241,3,0)</f>
        <v xml:space="preserve">3314 JR </v>
      </c>
      <c r="E653" s="66" t="s">
        <v>70</v>
      </c>
      <c r="F653" s="65" t="s">
        <v>378</v>
      </c>
      <c r="G653" s="66">
        <v>1</v>
      </c>
      <c r="H653" s="66" t="s">
        <v>81</v>
      </c>
      <c r="I653" s="66" t="s">
        <v>305</v>
      </c>
      <c r="J653" s="65" t="s">
        <v>704</v>
      </c>
      <c r="K653" s="66" t="s">
        <v>705</v>
      </c>
      <c r="L653" s="66"/>
      <c r="M653" s="66"/>
      <c r="N653" s="65"/>
      <c r="O653" s="98">
        <v>0</v>
      </c>
    </row>
    <row r="654" spans="2:15" x14ac:dyDescent="0.3">
      <c r="B654" s="67" t="str">
        <f>VLOOKUP(C654,PRP!$A$2:$B$241,2,0)</f>
        <v>PRP-000131</v>
      </c>
      <c r="C654" s="68" t="s">
        <v>3662</v>
      </c>
      <c r="D654" s="68" t="str">
        <f>VLOOKUP(C654,PRP!$A$2:$C$241,3,0)</f>
        <v xml:space="preserve">3314 JR </v>
      </c>
      <c r="E654" s="68" t="s">
        <v>70</v>
      </c>
      <c r="F654" s="67" t="s">
        <v>378</v>
      </c>
      <c r="G654" s="68">
        <v>1</v>
      </c>
      <c r="H654" s="68" t="s">
        <v>81</v>
      </c>
      <c r="I654" s="68" t="s">
        <v>305</v>
      </c>
      <c r="J654" s="67" t="s">
        <v>706</v>
      </c>
      <c r="K654" s="68"/>
      <c r="L654" s="68"/>
      <c r="M654" s="68"/>
      <c r="N654" s="67"/>
      <c r="O654" s="98">
        <v>0</v>
      </c>
    </row>
    <row r="655" spans="2:15" x14ac:dyDescent="0.3">
      <c r="B655" s="65" t="str">
        <f>VLOOKUP(C655,PRP!$A$2:$B$241,2,0)</f>
        <v>PRP-000131</v>
      </c>
      <c r="C655" s="66" t="s">
        <v>3662</v>
      </c>
      <c r="D655" s="66" t="str">
        <f>VLOOKUP(C655,PRP!$A$2:$C$241,3,0)</f>
        <v xml:space="preserve">3314 JR </v>
      </c>
      <c r="E655" s="66" t="s">
        <v>70</v>
      </c>
      <c r="F655" s="65" t="s">
        <v>561</v>
      </c>
      <c r="G655" s="66">
        <v>1</v>
      </c>
      <c r="H655" s="66" t="s">
        <v>81</v>
      </c>
      <c r="I655" s="66" t="s">
        <v>57</v>
      </c>
      <c r="J655" s="65" t="s">
        <v>707</v>
      </c>
      <c r="K655" s="66"/>
      <c r="L655" s="66"/>
      <c r="M655" s="66"/>
      <c r="N655" s="65"/>
      <c r="O655" s="98">
        <v>0</v>
      </c>
    </row>
    <row r="656" spans="2:15" x14ac:dyDescent="0.3">
      <c r="B656" s="67" t="str">
        <f>VLOOKUP(C656,PRP!$A$2:$B$241,2,0)</f>
        <v>PRP-000131</v>
      </c>
      <c r="C656" s="68" t="s">
        <v>3662</v>
      </c>
      <c r="D656" s="68" t="str">
        <f>VLOOKUP(C656,PRP!$A$2:$C$241,3,0)</f>
        <v xml:space="preserve">3314 JR </v>
      </c>
      <c r="E656" s="68" t="s">
        <v>70</v>
      </c>
      <c r="F656" s="67" t="s">
        <v>387</v>
      </c>
      <c r="G656" s="68">
        <v>2</v>
      </c>
      <c r="H656" s="68" t="s">
        <v>81</v>
      </c>
      <c r="I656" s="68" t="s">
        <v>57</v>
      </c>
      <c r="J656" s="67" t="s">
        <v>708</v>
      </c>
      <c r="K656" s="68"/>
      <c r="L656" s="68"/>
      <c r="M656" s="68"/>
      <c r="N656" s="67"/>
      <c r="O656" s="98">
        <v>0</v>
      </c>
    </row>
    <row r="657" spans="2:15" x14ac:dyDescent="0.3">
      <c r="B657" s="65" t="str">
        <f>VLOOKUP(C657,PRP!$A$2:$B$241,2,0)</f>
        <v>PRP-000131</v>
      </c>
      <c r="C657" s="66" t="s">
        <v>3662</v>
      </c>
      <c r="D657" s="66" t="str">
        <f>VLOOKUP(C657,PRP!$A$2:$C$241,3,0)</f>
        <v xml:space="preserve">3314 JR </v>
      </c>
      <c r="E657" s="66" t="s">
        <v>70</v>
      </c>
      <c r="F657" s="65" t="s">
        <v>709</v>
      </c>
      <c r="G657" s="66">
        <v>1</v>
      </c>
      <c r="H657" s="66" t="s">
        <v>81</v>
      </c>
      <c r="I657" s="66" t="s">
        <v>103</v>
      </c>
      <c r="J657" s="65" t="s">
        <v>710</v>
      </c>
      <c r="K657" s="66"/>
      <c r="L657" s="66"/>
      <c r="M657" s="66"/>
      <c r="N657" s="65"/>
      <c r="O657" s="98">
        <v>0</v>
      </c>
    </row>
    <row r="658" spans="2:15" x14ac:dyDescent="0.3">
      <c r="B658" s="67" t="str">
        <f>VLOOKUP(C658,PRP!$A$2:$B$241,2,0)</f>
        <v>PRP-000131</v>
      </c>
      <c r="C658" s="68" t="s">
        <v>3662</v>
      </c>
      <c r="D658" s="68" t="str">
        <f>VLOOKUP(C658,PRP!$A$2:$C$241,3,0)</f>
        <v xml:space="preserve">3314 JR </v>
      </c>
      <c r="E658" s="68" t="s">
        <v>70</v>
      </c>
      <c r="F658" s="67" t="s">
        <v>107</v>
      </c>
      <c r="G658" s="68">
        <v>1</v>
      </c>
      <c r="H658" s="68" t="s">
        <v>81</v>
      </c>
      <c r="I658" s="68" t="s">
        <v>103</v>
      </c>
      <c r="J658" s="67" t="s">
        <v>711</v>
      </c>
      <c r="K658" s="68"/>
      <c r="L658" s="68"/>
      <c r="M658" s="68"/>
      <c r="N658" s="67"/>
      <c r="O658" s="98">
        <v>0</v>
      </c>
    </row>
    <row r="659" spans="2:15" x14ac:dyDescent="0.3">
      <c r="B659" s="65" t="str">
        <f>VLOOKUP(C659,PRP!$A$2:$B$241,2,0)</f>
        <v>PRP-000131</v>
      </c>
      <c r="C659" s="66" t="s">
        <v>3662</v>
      </c>
      <c r="D659" s="66" t="str">
        <f>VLOOKUP(C659,PRP!$A$2:$C$241,3,0)</f>
        <v xml:space="preserve">3314 JR </v>
      </c>
      <c r="E659" s="66" t="s">
        <v>70</v>
      </c>
      <c r="F659" s="65" t="s">
        <v>712</v>
      </c>
      <c r="G659" s="66">
        <v>1</v>
      </c>
      <c r="H659" s="66" t="s">
        <v>81</v>
      </c>
      <c r="I659" s="66" t="s">
        <v>713</v>
      </c>
      <c r="J659" s="65" t="s">
        <v>714</v>
      </c>
      <c r="K659" s="66" t="s">
        <v>715</v>
      </c>
      <c r="L659" s="66"/>
      <c r="M659" s="66"/>
      <c r="N659" s="65"/>
      <c r="O659" s="98">
        <v>0</v>
      </c>
    </row>
    <row r="660" spans="2:15" x14ac:dyDescent="0.3">
      <c r="B660" s="67" t="str">
        <f>VLOOKUP(C660,PRP!$A$2:$B$241,2,0)</f>
        <v>PRP-000131</v>
      </c>
      <c r="C660" s="68" t="s">
        <v>3662</v>
      </c>
      <c r="D660" s="68" t="str">
        <f>VLOOKUP(C660,PRP!$A$2:$C$241,3,0)</f>
        <v xml:space="preserve">3314 JR </v>
      </c>
      <c r="E660" s="68" t="s">
        <v>70</v>
      </c>
      <c r="F660" s="67" t="s">
        <v>716</v>
      </c>
      <c r="G660" s="68">
        <v>1</v>
      </c>
      <c r="H660" s="68" t="s">
        <v>81</v>
      </c>
      <c r="I660" s="68" t="s">
        <v>717</v>
      </c>
      <c r="J660" s="67" t="s">
        <v>718</v>
      </c>
      <c r="K660" s="68" t="s">
        <v>719</v>
      </c>
      <c r="L660" s="68"/>
      <c r="M660" s="68"/>
      <c r="N660" s="67"/>
      <c r="O660" s="98">
        <v>0</v>
      </c>
    </row>
    <row r="661" spans="2:15" x14ac:dyDescent="0.3">
      <c r="B661" s="65" t="str">
        <f>VLOOKUP(C661,PRP!$A$2:$B$241,2,0)</f>
        <v>PRP-000131</v>
      </c>
      <c r="C661" s="66" t="s">
        <v>3662</v>
      </c>
      <c r="D661" s="66" t="str">
        <f>VLOOKUP(C661,PRP!$A$2:$C$241,3,0)</f>
        <v xml:space="preserve">3314 JR </v>
      </c>
      <c r="E661" s="66" t="s">
        <v>70</v>
      </c>
      <c r="F661" s="65" t="s">
        <v>720</v>
      </c>
      <c r="G661" s="66">
        <v>1</v>
      </c>
      <c r="H661" s="66" t="s">
        <v>81</v>
      </c>
      <c r="I661" s="66" t="s">
        <v>721</v>
      </c>
      <c r="J661" s="65" t="s">
        <v>722</v>
      </c>
      <c r="K661" s="66" t="s">
        <v>723</v>
      </c>
      <c r="L661" s="66"/>
      <c r="M661" s="66"/>
      <c r="N661" s="65"/>
      <c r="O661" s="98">
        <v>0</v>
      </c>
    </row>
    <row r="662" spans="2:15" x14ac:dyDescent="0.3">
      <c r="B662" s="67" t="str">
        <f>VLOOKUP(C662,PRP!$A$2:$B$241,2,0)</f>
        <v>PRP-000131</v>
      </c>
      <c r="C662" s="68" t="s">
        <v>3662</v>
      </c>
      <c r="D662" s="68" t="str">
        <f>VLOOKUP(C662,PRP!$A$2:$C$241,3,0)</f>
        <v xml:space="preserve">3314 JR </v>
      </c>
      <c r="E662" s="68" t="s">
        <v>70</v>
      </c>
      <c r="F662" s="67" t="s">
        <v>724</v>
      </c>
      <c r="G662" s="68">
        <v>1</v>
      </c>
      <c r="H662" s="68" t="s">
        <v>81</v>
      </c>
      <c r="I662" s="68"/>
      <c r="J662" s="67"/>
      <c r="K662" s="68"/>
      <c r="L662" s="68"/>
      <c r="M662" s="68"/>
      <c r="N662" s="67"/>
      <c r="O662" s="98">
        <v>0</v>
      </c>
    </row>
    <row r="663" spans="2:15" x14ac:dyDescent="0.3">
      <c r="B663" s="65" t="str">
        <f>VLOOKUP(C663,PRP!$A$2:$B$241,2,0)</f>
        <v>PRP-000131</v>
      </c>
      <c r="C663" s="66" t="s">
        <v>3662</v>
      </c>
      <c r="D663" s="66" t="str">
        <f>VLOOKUP(C663,PRP!$A$2:$C$241,3,0)</f>
        <v xml:space="preserve">3314 JR </v>
      </c>
      <c r="E663" s="66" t="s">
        <v>70</v>
      </c>
      <c r="F663" s="65" t="s">
        <v>438</v>
      </c>
      <c r="G663" s="66">
        <v>1</v>
      </c>
      <c r="H663" s="66" t="s">
        <v>81</v>
      </c>
      <c r="I663" s="66" t="s">
        <v>725</v>
      </c>
      <c r="J663" s="65" t="s">
        <v>726</v>
      </c>
      <c r="K663" s="66"/>
      <c r="L663" s="66"/>
      <c r="M663" s="66"/>
      <c r="N663" s="65"/>
      <c r="O663" s="98">
        <v>0</v>
      </c>
    </row>
    <row r="664" spans="2:15" x14ac:dyDescent="0.3">
      <c r="B664" s="67" t="str">
        <f>VLOOKUP(C664,PRP!$A$2:$B$241,2,0)</f>
        <v>PRP-000131</v>
      </c>
      <c r="C664" s="68" t="s">
        <v>3662</v>
      </c>
      <c r="D664" s="68" t="str">
        <f>VLOOKUP(C664,PRP!$A$2:$C$241,3,0)</f>
        <v xml:space="preserve">3314 JR </v>
      </c>
      <c r="E664" s="68" t="s">
        <v>70</v>
      </c>
      <c r="F664" s="67" t="s">
        <v>727</v>
      </c>
      <c r="G664" s="68">
        <v>1</v>
      </c>
      <c r="H664" s="68" t="s">
        <v>81</v>
      </c>
      <c r="I664" s="68" t="s">
        <v>95</v>
      </c>
      <c r="J664" s="67" t="s">
        <v>728</v>
      </c>
      <c r="K664" s="68"/>
      <c r="L664" s="68"/>
      <c r="M664" s="68"/>
      <c r="N664" s="67"/>
      <c r="O664" s="98">
        <v>0</v>
      </c>
    </row>
    <row r="665" spans="2:15" x14ac:dyDescent="0.3">
      <c r="B665" s="65" t="str">
        <f>VLOOKUP(C665,PRP!$A$2:$B$241,2,0)</f>
        <v>PRP-000131</v>
      </c>
      <c r="C665" s="66" t="s">
        <v>3662</v>
      </c>
      <c r="D665" s="66" t="str">
        <f>VLOOKUP(C665,PRP!$A$2:$C$241,3,0)</f>
        <v xml:space="preserve">3314 JR </v>
      </c>
      <c r="E665" s="66" t="s">
        <v>70</v>
      </c>
      <c r="F665" s="65" t="s">
        <v>729</v>
      </c>
      <c r="G665" s="66">
        <v>1</v>
      </c>
      <c r="H665" s="66" t="s">
        <v>81</v>
      </c>
      <c r="I665" s="66"/>
      <c r="J665" s="65" t="s">
        <v>730</v>
      </c>
      <c r="K665" s="66"/>
      <c r="L665" s="66"/>
      <c r="M665" s="66"/>
      <c r="N665" s="65"/>
      <c r="O665" s="98">
        <v>0</v>
      </c>
    </row>
    <row r="666" spans="2:15" x14ac:dyDescent="0.3">
      <c r="B666" s="67" t="str">
        <f>VLOOKUP(C666,PRP!$A$2:$B$241,2,0)</f>
        <v>PRP-000131</v>
      </c>
      <c r="C666" s="68" t="s">
        <v>3662</v>
      </c>
      <c r="D666" s="68" t="str">
        <f>VLOOKUP(C666,PRP!$A$2:$C$241,3,0)</f>
        <v xml:space="preserve">3314 JR </v>
      </c>
      <c r="E666" s="68" t="s">
        <v>70</v>
      </c>
      <c r="F666" s="67" t="s">
        <v>731</v>
      </c>
      <c r="G666" s="68">
        <v>1</v>
      </c>
      <c r="H666" s="68" t="s">
        <v>81</v>
      </c>
      <c r="I666" s="68"/>
      <c r="J666" s="67" t="s">
        <v>730</v>
      </c>
      <c r="K666" s="68"/>
      <c r="L666" s="68"/>
      <c r="M666" s="68"/>
      <c r="N666" s="67"/>
      <c r="O666" s="98">
        <v>0</v>
      </c>
    </row>
    <row r="667" spans="2:15" x14ac:dyDescent="0.3">
      <c r="B667" s="65" t="str">
        <f>VLOOKUP(C667,PRP!$A$2:$B$241,2,0)</f>
        <v>PRP-000131</v>
      </c>
      <c r="C667" s="66" t="s">
        <v>3662</v>
      </c>
      <c r="D667" s="66" t="str">
        <f>VLOOKUP(C667,PRP!$A$2:$C$241,3,0)</f>
        <v xml:space="preserve">3314 JR </v>
      </c>
      <c r="E667" s="66" t="s">
        <v>70</v>
      </c>
      <c r="F667" s="65" t="s">
        <v>189</v>
      </c>
      <c r="G667" s="66">
        <v>1</v>
      </c>
      <c r="H667" s="66" t="s">
        <v>81</v>
      </c>
      <c r="I667" s="66" t="s">
        <v>732</v>
      </c>
      <c r="J667" s="65" t="s">
        <v>733</v>
      </c>
      <c r="K667" s="66"/>
      <c r="L667" s="66"/>
      <c r="M667" s="66"/>
      <c r="N667" s="65"/>
      <c r="O667" s="98">
        <v>0</v>
      </c>
    </row>
    <row r="668" spans="2:15" x14ac:dyDescent="0.3">
      <c r="B668" s="67" t="str">
        <f>VLOOKUP(C668,PRP!$A$2:$B$241,2,0)</f>
        <v>PRP-000131</v>
      </c>
      <c r="C668" s="68" t="s">
        <v>3662</v>
      </c>
      <c r="D668" s="68" t="str">
        <f>VLOOKUP(C668,PRP!$A$2:$C$241,3,0)</f>
        <v xml:space="preserve">3314 JR </v>
      </c>
      <c r="E668" s="68" t="s">
        <v>70</v>
      </c>
      <c r="F668" s="67" t="s">
        <v>192</v>
      </c>
      <c r="G668" s="68">
        <v>1</v>
      </c>
      <c r="H668" s="68" t="s">
        <v>81</v>
      </c>
      <c r="I668" s="68" t="s">
        <v>732</v>
      </c>
      <c r="J668" s="67" t="s">
        <v>734</v>
      </c>
      <c r="K668" s="68" t="s">
        <v>735</v>
      </c>
      <c r="L668" s="68"/>
      <c r="M668" s="68"/>
      <c r="N668" s="67"/>
      <c r="O668" s="98">
        <v>0</v>
      </c>
    </row>
    <row r="669" spans="2:15" x14ac:dyDescent="0.3">
      <c r="B669" s="65" t="str">
        <f>VLOOKUP(C669,PRP!$A$2:$B$241,2,0)</f>
        <v>PRP-000131</v>
      </c>
      <c r="C669" s="66" t="s">
        <v>3662</v>
      </c>
      <c r="D669" s="66" t="str">
        <f>VLOOKUP(C669,PRP!$A$2:$C$241,3,0)</f>
        <v xml:space="preserve">3314 JR </v>
      </c>
      <c r="E669" s="66" t="s">
        <v>70</v>
      </c>
      <c r="F669" s="65" t="s">
        <v>189</v>
      </c>
      <c r="G669" s="66">
        <v>1</v>
      </c>
      <c r="H669" s="66" t="s">
        <v>81</v>
      </c>
      <c r="I669" s="66" t="s">
        <v>732</v>
      </c>
      <c r="J669" s="65" t="s">
        <v>733</v>
      </c>
      <c r="K669" s="66"/>
      <c r="L669" s="66"/>
      <c r="M669" s="66"/>
      <c r="N669" s="65"/>
      <c r="O669" s="98">
        <v>0</v>
      </c>
    </row>
    <row r="670" spans="2:15" x14ac:dyDescent="0.3">
      <c r="B670" s="67" t="str">
        <f>VLOOKUP(C670,PRP!$A$2:$B$241,2,0)</f>
        <v>PRP-000131</v>
      </c>
      <c r="C670" s="68" t="s">
        <v>3662</v>
      </c>
      <c r="D670" s="68" t="str">
        <f>VLOOKUP(C670,PRP!$A$2:$C$241,3,0)</f>
        <v xml:space="preserve">3314 JR </v>
      </c>
      <c r="E670" s="68" t="s">
        <v>70</v>
      </c>
      <c r="F670" s="67" t="s">
        <v>192</v>
      </c>
      <c r="G670" s="68">
        <v>1</v>
      </c>
      <c r="H670" s="68" t="s">
        <v>81</v>
      </c>
      <c r="I670" s="68" t="s">
        <v>103</v>
      </c>
      <c r="J670" s="67" t="s">
        <v>736</v>
      </c>
      <c r="K670" s="68" t="s">
        <v>735</v>
      </c>
      <c r="L670" s="68"/>
      <c r="M670" s="68"/>
      <c r="N670" s="67"/>
      <c r="O670" s="98">
        <v>0</v>
      </c>
    </row>
    <row r="671" spans="2:15" x14ac:dyDescent="0.3">
      <c r="B671" s="65" t="str">
        <f>VLOOKUP(C671,PRP!$A$2:$B$241,2,0)</f>
        <v>PRP-000131</v>
      </c>
      <c r="C671" s="66" t="s">
        <v>3662</v>
      </c>
      <c r="D671" s="66" t="str">
        <f>VLOOKUP(C671,PRP!$A$2:$C$241,3,0)</f>
        <v xml:space="preserve">3314 JR </v>
      </c>
      <c r="E671" s="66" t="s">
        <v>70</v>
      </c>
      <c r="F671" s="65" t="s">
        <v>737</v>
      </c>
      <c r="G671" s="66">
        <v>1</v>
      </c>
      <c r="H671" s="66" t="s">
        <v>81</v>
      </c>
      <c r="I671" s="66" t="s">
        <v>103</v>
      </c>
      <c r="J671" s="65" t="s">
        <v>738</v>
      </c>
      <c r="K671" s="66"/>
      <c r="L671" s="66"/>
      <c r="M671" s="66"/>
      <c r="N671" s="65"/>
      <c r="O671" s="98">
        <v>0</v>
      </c>
    </row>
    <row r="672" spans="2:15" x14ac:dyDescent="0.3">
      <c r="B672" s="67" t="str">
        <f>VLOOKUP(C672,PRP!$A$2:$B$241,2,0)</f>
        <v>PRP-000131</v>
      </c>
      <c r="C672" s="68" t="s">
        <v>3662</v>
      </c>
      <c r="D672" s="68" t="str">
        <f>VLOOKUP(C672,PRP!$A$2:$C$241,3,0)</f>
        <v xml:space="preserve">3314 JR </v>
      </c>
      <c r="E672" s="68" t="s">
        <v>70</v>
      </c>
      <c r="F672" s="67" t="s">
        <v>189</v>
      </c>
      <c r="G672" s="68">
        <v>1</v>
      </c>
      <c r="H672" s="68" t="s">
        <v>81</v>
      </c>
      <c r="I672" s="68" t="s">
        <v>103</v>
      </c>
      <c r="J672" s="67"/>
      <c r="K672" s="68"/>
      <c r="L672" s="68"/>
      <c r="M672" s="68"/>
      <c r="N672" s="67"/>
      <c r="O672" s="98">
        <v>0</v>
      </c>
    </row>
    <row r="673" spans="2:15" x14ac:dyDescent="0.3">
      <c r="B673" s="65" t="str">
        <f>VLOOKUP(C673,PRP!$A$2:$B$241,2,0)</f>
        <v>PRP-000131</v>
      </c>
      <c r="C673" s="66" t="s">
        <v>3662</v>
      </c>
      <c r="D673" s="66" t="str">
        <f>VLOOKUP(C673,PRP!$A$2:$C$241,3,0)</f>
        <v xml:space="preserve">3314 JR </v>
      </c>
      <c r="E673" s="66" t="s">
        <v>70</v>
      </c>
      <c r="F673" s="65" t="s">
        <v>192</v>
      </c>
      <c r="G673" s="66">
        <v>1</v>
      </c>
      <c r="H673" s="66" t="s">
        <v>81</v>
      </c>
      <c r="I673" s="66" t="s">
        <v>103</v>
      </c>
      <c r="J673" s="65" t="s">
        <v>739</v>
      </c>
      <c r="K673" s="66" t="s">
        <v>740</v>
      </c>
      <c r="L673" s="66"/>
      <c r="M673" s="66"/>
      <c r="N673" s="65"/>
      <c r="O673" s="98">
        <v>0</v>
      </c>
    </row>
    <row r="674" spans="2:15" x14ac:dyDescent="0.3">
      <c r="B674" s="67" t="str">
        <f>VLOOKUP(C674,PRP!$A$2:$B$241,2,0)</f>
        <v>PRP-000131</v>
      </c>
      <c r="C674" s="68" t="s">
        <v>3662</v>
      </c>
      <c r="D674" s="68" t="str">
        <f>VLOOKUP(C674,PRP!$A$2:$C$241,3,0)</f>
        <v xml:space="preserve">3314 JR </v>
      </c>
      <c r="E674" s="68" t="s">
        <v>70</v>
      </c>
      <c r="F674" s="67" t="s">
        <v>419</v>
      </c>
      <c r="G674" s="68">
        <v>1</v>
      </c>
      <c r="H674" s="68" t="s">
        <v>81</v>
      </c>
      <c r="I674" s="68" t="s">
        <v>287</v>
      </c>
      <c r="J674" s="67" t="s">
        <v>741</v>
      </c>
      <c r="K674" s="68" t="s">
        <v>386</v>
      </c>
      <c r="L674" s="68"/>
      <c r="M674" s="68"/>
      <c r="N674" s="67"/>
      <c r="O674" s="98">
        <v>0</v>
      </c>
    </row>
    <row r="675" spans="2:15" x14ac:dyDescent="0.3">
      <c r="B675" s="65" t="str">
        <f>VLOOKUP(C675,PRP!$A$2:$B$241,2,0)</f>
        <v>PRP-000131</v>
      </c>
      <c r="C675" s="66" t="s">
        <v>3662</v>
      </c>
      <c r="D675" s="66" t="str">
        <f>VLOOKUP(C675,PRP!$A$2:$C$241,3,0)</f>
        <v xml:space="preserve">3314 JR </v>
      </c>
      <c r="E675" s="66" t="s">
        <v>70</v>
      </c>
      <c r="F675" s="65" t="s">
        <v>742</v>
      </c>
      <c r="G675" s="66">
        <v>1</v>
      </c>
      <c r="H675" s="66" t="s">
        <v>81</v>
      </c>
      <c r="I675" s="66" t="s">
        <v>743</v>
      </c>
      <c r="J675" s="65" t="s">
        <v>744</v>
      </c>
      <c r="K675" s="66"/>
      <c r="L675" s="66"/>
      <c r="M675" s="66"/>
      <c r="N675" s="65"/>
      <c r="O675" s="98">
        <v>0</v>
      </c>
    </row>
    <row r="676" spans="2:15" x14ac:dyDescent="0.3">
      <c r="B676" s="67" t="str">
        <f>VLOOKUP(C676,PRP!$A$2:$B$241,2,0)</f>
        <v>PRP-000131</v>
      </c>
      <c r="C676" s="68" t="s">
        <v>3662</v>
      </c>
      <c r="D676" s="68" t="str">
        <f>VLOOKUP(C676,PRP!$A$2:$C$241,3,0)</f>
        <v xml:space="preserve">3314 JR </v>
      </c>
      <c r="E676" s="68" t="s">
        <v>70</v>
      </c>
      <c r="F676" s="67" t="s">
        <v>745</v>
      </c>
      <c r="G676" s="68">
        <v>1</v>
      </c>
      <c r="H676" s="68" t="s">
        <v>81</v>
      </c>
      <c r="I676" s="68"/>
      <c r="J676" s="67" t="s">
        <v>746</v>
      </c>
      <c r="K676" s="68"/>
      <c r="L676" s="68"/>
      <c r="M676" s="68"/>
      <c r="N676" s="67"/>
      <c r="O676" s="98">
        <v>0</v>
      </c>
    </row>
    <row r="677" spans="2:15" x14ac:dyDescent="0.3">
      <c r="B677" s="65" t="str">
        <f>VLOOKUP(C677,PRP!$A$2:$B$241,2,0)</f>
        <v>PRP-000131</v>
      </c>
      <c r="C677" s="66" t="s">
        <v>3662</v>
      </c>
      <c r="D677" s="66" t="str">
        <f>VLOOKUP(C677,PRP!$A$2:$C$241,3,0)</f>
        <v xml:space="preserve">3314 JR </v>
      </c>
      <c r="E677" s="66" t="s">
        <v>70</v>
      </c>
      <c r="F677" s="65" t="s">
        <v>745</v>
      </c>
      <c r="G677" s="66">
        <v>1</v>
      </c>
      <c r="H677" s="66" t="s">
        <v>81</v>
      </c>
      <c r="I677" s="66"/>
      <c r="J677" s="65" t="s">
        <v>747</v>
      </c>
      <c r="K677" s="66"/>
      <c r="L677" s="66"/>
      <c r="M677" s="66"/>
      <c r="N677" s="65"/>
      <c r="O677" s="98">
        <v>0</v>
      </c>
    </row>
    <row r="678" spans="2:15" x14ac:dyDescent="0.3">
      <c r="B678" s="67" t="str">
        <f>VLOOKUP(C678,PRP!$A$2:$B$241,2,0)</f>
        <v>PRP-000131</v>
      </c>
      <c r="C678" s="68" t="s">
        <v>3662</v>
      </c>
      <c r="D678" s="68" t="str">
        <f>VLOOKUP(C678,PRP!$A$2:$C$241,3,0)</f>
        <v xml:space="preserve">3314 JR </v>
      </c>
      <c r="E678" s="68" t="s">
        <v>70</v>
      </c>
      <c r="F678" s="67" t="s">
        <v>748</v>
      </c>
      <c r="G678" s="68">
        <v>1</v>
      </c>
      <c r="H678" s="68" t="s">
        <v>81</v>
      </c>
      <c r="I678" s="68"/>
      <c r="J678" s="67" t="s">
        <v>749</v>
      </c>
      <c r="K678" s="68"/>
      <c r="L678" s="68"/>
      <c r="M678" s="68"/>
      <c r="N678" s="67"/>
      <c r="O678" s="98">
        <v>0</v>
      </c>
    </row>
    <row r="679" spans="2:15" x14ac:dyDescent="0.3">
      <c r="B679" s="65" t="str">
        <f>VLOOKUP(C679,PRP!$A$2:$B$241,2,0)</f>
        <v>PRP-000131</v>
      </c>
      <c r="C679" s="66" t="s">
        <v>3662</v>
      </c>
      <c r="D679" s="66" t="str">
        <f>VLOOKUP(C679,PRP!$A$2:$C$241,3,0)</f>
        <v xml:space="preserve">3314 JR </v>
      </c>
      <c r="E679" s="66" t="s">
        <v>70</v>
      </c>
      <c r="F679" s="65" t="s">
        <v>750</v>
      </c>
      <c r="G679" s="66">
        <v>2</v>
      </c>
      <c r="H679" s="66" t="s">
        <v>81</v>
      </c>
      <c r="I679" s="66" t="s">
        <v>287</v>
      </c>
      <c r="J679" s="65" t="s">
        <v>751</v>
      </c>
      <c r="K679" s="66" t="s">
        <v>752</v>
      </c>
      <c r="L679" s="66"/>
      <c r="M679" s="66"/>
      <c r="N679" s="65"/>
      <c r="O679" s="98">
        <v>0</v>
      </c>
    </row>
    <row r="680" spans="2:15" x14ac:dyDescent="0.3">
      <c r="B680" s="67" t="str">
        <f>VLOOKUP(C680,PRP!$A$2:$B$241,2,0)</f>
        <v>PRP-000131</v>
      </c>
      <c r="C680" s="68" t="s">
        <v>3662</v>
      </c>
      <c r="D680" s="68" t="str">
        <f>VLOOKUP(C680,PRP!$A$2:$C$241,3,0)</f>
        <v xml:space="preserve">3314 JR </v>
      </c>
      <c r="E680" s="68" t="s">
        <v>70</v>
      </c>
      <c r="F680" s="67" t="s">
        <v>378</v>
      </c>
      <c r="G680" s="68">
        <v>1</v>
      </c>
      <c r="H680" s="68" t="s">
        <v>81</v>
      </c>
      <c r="I680" s="68" t="s">
        <v>305</v>
      </c>
      <c r="J680" s="67" t="s">
        <v>753</v>
      </c>
      <c r="K680" s="68"/>
      <c r="L680" s="68"/>
      <c r="M680" s="68"/>
      <c r="N680" s="67"/>
      <c r="O680" s="98">
        <v>0</v>
      </c>
    </row>
    <row r="681" spans="2:15" x14ac:dyDescent="0.3">
      <c r="B681" s="65" t="str">
        <f>VLOOKUP(C681,PRP!$A$2:$B$241,2,0)</f>
        <v>PRP-000131</v>
      </c>
      <c r="C681" s="66" t="s">
        <v>3662</v>
      </c>
      <c r="D681" s="66" t="str">
        <f>VLOOKUP(C681,PRP!$A$2:$C$241,3,0)</f>
        <v xml:space="preserve">3314 JR </v>
      </c>
      <c r="E681" s="66" t="s">
        <v>70</v>
      </c>
      <c r="F681" s="65" t="s">
        <v>378</v>
      </c>
      <c r="G681" s="66">
        <v>1</v>
      </c>
      <c r="H681" s="66" t="s">
        <v>81</v>
      </c>
      <c r="I681" s="66" t="s">
        <v>305</v>
      </c>
      <c r="J681" s="65" t="s">
        <v>754</v>
      </c>
      <c r="K681" s="66"/>
      <c r="L681" s="66"/>
      <c r="M681" s="66"/>
      <c r="N681" s="65"/>
      <c r="O681" s="98">
        <v>0</v>
      </c>
    </row>
    <row r="682" spans="2:15" x14ac:dyDescent="0.3">
      <c r="B682" s="67" t="str">
        <f>VLOOKUP(C682,PRP!$A$2:$B$241,2,0)</f>
        <v>PRP-000131</v>
      </c>
      <c r="C682" s="68" t="s">
        <v>3662</v>
      </c>
      <c r="D682" s="68" t="str">
        <f>VLOOKUP(C682,PRP!$A$2:$C$241,3,0)</f>
        <v xml:space="preserve">3314 JR </v>
      </c>
      <c r="E682" s="68" t="s">
        <v>70</v>
      </c>
      <c r="F682" s="67" t="s">
        <v>378</v>
      </c>
      <c r="G682" s="68">
        <v>1</v>
      </c>
      <c r="H682" s="68" t="s">
        <v>81</v>
      </c>
      <c r="I682" s="68" t="s">
        <v>305</v>
      </c>
      <c r="J682" s="67" t="s">
        <v>755</v>
      </c>
      <c r="K682" s="68"/>
      <c r="L682" s="68"/>
      <c r="M682" s="68"/>
      <c r="N682" s="67"/>
      <c r="O682" s="98">
        <v>0</v>
      </c>
    </row>
    <row r="683" spans="2:15" x14ac:dyDescent="0.3">
      <c r="B683" s="65" t="str">
        <f>VLOOKUP(C683,PRP!$A$2:$B$241,2,0)</f>
        <v>PRP-000131</v>
      </c>
      <c r="C683" s="66" t="s">
        <v>3662</v>
      </c>
      <c r="D683" s="66" t="str">
        <f>VLOOKUP(C683,PRP!$A$2:$C$241,3,0)</f>
        <v xml:space="preserve">3314 JR </v>
      </c>
      <c r="E683" s="66" t="s">
        <v>70</v>
      </c>
      <c r="F683" s="65" t="s">
        <v>378</v>
      </c>
      <c r="G683" s="66">
        <v>1</v>
      </c>
      <c r="H683" s="66" t="s">
        <v>81</v>
      </c>
      <c r="I683" s="66" t="s">
        <v>305</v>
      </c>
      <c r="J683" s="65" t="s">
        <v>756</v>
      </c>
      <c r="K683" s="66"/>
      <c r="L683" s="66"/>
      <c r="M683" s="66"/>
      <c r="N683" s="65"/>
      <c r="O683" s="98">
        <v>0</v>
      </c>
    </row>
    <row r="684" spans="2:15" x14ac:dyDescent="0.3">
      <c r="B684" s="67" t="str">
        <f>VLOOKUP(C684,PRP!$A$2:$B$241,2,0)</f>
        <v>PRP-000131</v>
      </c>
      <c r="C684" s="68" t="s">
        <v>3662</v>
      </c>
      <c r="D684" s="68" t="str">
        <f>VLOOKUP(C684,PRP!$A$2:$C$241,3,0)</f>
        <v xml:space="preserve">3314 JR </v>
      </c>
      <c r="E684" s="68" t="s">
        <v>70</v>
      </c>
      <c r="F684" s="67" t="s">
        <v>378</v>
      </c>
      <c r="G684" s="68">
        <v>1</v>
      </c>
      <c r="H684" s="68" t="s">
        <v>81</v>
      </c>
      <c r="I684" s="68" t="s">
        <v>305</v>
      </c>
      <c r="J684" s="67" t="s">
        <v>757</v>
      </c>
      <c r="K684" s="68"/>
      <c r="L684" s="68"/>
      <c r="M684" s="68"/>
      <c r="N684" s="67"/>
      <c r="O684" s="98">
        <v>0</v>
      </c>
    </row>
    <row r="685" spans="2:15" x14ac:dyDescent="0.3">
      <c r="B685" s="65" t="str">
        <f>VLOOKUP(C685,PRP!$A$2:$B$241,2,0)</f>
        <v>PRP-000131</v>
      </c>
      <c r="C685" s="66" t="s">
        <v>3662</v>
      </c>
      <c r="D685" s="66" t="str">
        <f>VLOOKUP(C685,PRP!$A$2:$C$241,3,0)</f>
        <v xml:space="preserve">3314 JR </v>
      </c>
      <c r="E685" s="66" t="s">
        <v>70</v>
      </c>
      <c r="F685" s="65" t="s">
        <v>602</v>
      </c>
      <c r="G685" s="66">
        <v>1</v>
      </c>
      <c r="H685" s="66" t="s">
        <v>81</v>
      </c>
      <c r="I685" s="66" t="s">
        <v>57</v>
      </c>
      <c r="J685" s="65" t="s">
        <v>758</v>
      </c>
      <c r="K685" s="66"/>
      <c r="L685" s="66"/>
      <c r="M685" s="66"/>
      <c r="N685" s="65"/>
      <c r="O685" s="98">
        <v>0</v>
      </c>
    </row>
    <row r="686" spans="2:15" x14ac:dyDescent="0.3">
      <c r="B686" s="67" t="str">
        <f>VLOOKUP(C686,PRP!$A$2:$B$241,2,0)</f>
        <v>PRP-000131</v>
      </c>
      <c r="C686" s="68" t="s">
        <v>3662</v>
      </c>
      <c r="D686" s="68" t="str">
        <f>VLOOKUP(C686,PRP!$A$2:$C$241,3,0)</f>
        <v xml:space="preserve">3314 JR </v>
      </c>
      <c r="E686" s="68" t="s">
        <v>70</v>
      </c>
      <c r="F686" s="67" t="s">
        <v>602</v>
      </c>
      <c r="G686" s="68">
        <v>1</v>
      </c>
      <c r="H686" s="68" t="s">
        <v>81</v>
      </c>
      <c r="I686" s="68" t="s">
        <v>57</v>
      </c>
      <c r="J686" s="67" t="s">
        <v>759</v>
      </c>
      <c r="K686" s="68"/>
      <c r="L686" s="68"/>
      <c r="M686" s="68"/>
      <c r="N686" s="67"/>
      <c r="O686" s="98">
        <v>0</v>
      </c>
    </row>
    <row r="687" spans="2:15" x14ac:dyDescent="0.3">
      <c r="B687" s="65" t="str">
        <f>VLOOKUP(C687,PRP!$A$2:$B$241,2,0)</f>
        <v>PRP-000131</v>
      </c>
      <c r="C687" s="66" t="s">
        <v>3662</v>
      </c>
      <c r="D687" s="66" t="str">
        <f>VLOOKUP(C687,PRP!$A$2:$C$241,3,0)</f>
        <v xml:space="preserve">3314 JR </v>
      </c>
      <c r="E687" s="66" t="s">
        <v>70</v>
      </c>
      <c r="F687" s="65" t="s">
        <v>760</v>
      </c>
      <c r="G687" s="66">
        <v>1</v>
      </c>
      <c r="H687" s="66" t="s">
        <v>81</v>
      </c>
      <c r="I687" s="66" t="s">
        <v>57</v>
      </c>
      <c r="J687" s="65" t="s">
        <v>761</v>
      </c>
      <c r="K687" s="66"/>
      <c r="L687" s="66"/>
      <c r="M687" s="66"/>
      <c r="N687" s="65"/>
      <c r="O687" s="98">
        <v>0</v>
      </c>
    </row>
    <row r="688" spans="2:15" x14ac:dyDescent="0.3">
      <c r="B688" s="67" t="str">
        <f>VLOOKUP(C688,PRP!$A$2:$B$241,2,0)</f>
        <v>PRP-000131</v>
      </c>
      <c r="C688" s="68" t="s">
        <v>3662</v>
      </c>
      <c r="D688" s="68" t="str">
        <f>VLOOKUP(C688,PRP!$A$2:$C$241,3,0)</f>
        <v xml:space="preserve">3314 JR </v>
      </c>
      <c r="E688" s="68" t="s">
        <v>70</v>
      </c>
      <c r="F688" s="67" t="s">
        <v>602</v>
      </c>
      <c r="G688" s="68">
        <v>1</v>
      </c>
      <c r="H688" s="68" t="s">
        <v>81</v>
      </c>
      <c r="I688" s="68" t="s">
        <v>57</v>
      </c>
      <c r="J688" s="67" t="s">
        <v>762</v>
      </c>
      <c r="K688" s="68"/>
      <c r="L688" s="68"/>
      <c r="M688" s="68"/>
      <c r="N688" s="67"/>
      <c r="O688" s="98">
        <v>0</v>
      </c>
    </row>
    <row r="689" spans="2:15" x14ac:dyDescent="0.3">
      <c r="B689" s="65" t="str">
        <f>VLOOKUP(C689,PRP!$A$2:$B$241,2,0)</f>
        <v>PRP-000131</v>
      </c>
      <c r="C689" s="66" t="s">
        <v>3662</v>
      </c>
      <c r="D689" s="66" t="str">
        <f>VLOOKUP(C689,PRP!$A$2:$C$241,3,0)</f>
        <v xml:space="preserve">3314 JR </v>
      </c>
      <c r="E689" s="66" t="s">
        <v>70</v>
      </c>
      <c r="F689" s="65" t="s">
        <v>602</v>
      </c>
      <c r="G689" s="66">
        <v>1</v>
      </c>
      <c r="H689" s="66" t="s">
        <v>81</v>
      </c>
      <c r="I689" s="66" t="s">
        <v>57</v>
      </c>
      <c r="J689" s="65" t="s">
        <v>763</v>
      </c>
      <c r="K689" s="66"/>
      <c r="L689" s="66"/>
      <c r="M689" s="66"/>
      <c r="N689" s="65"/>
      <c r="O689" s="98">
        <v>0</v>
      </c>
    </row>
    <row r="690" spans="2:15" x14ac:dyDescent="0.3">
      <c r="B690" s="67" t="str">
        <f>VLOOKUP(C690,PRP!$A$2:$B$241,2,0)</f>
        <v>PRP-000131</v>
      </c>
      <c r="C690" s="68" t="s">
        <v>3662</v>
      </c>
      <c r="D690" s="68" t="str">
        <f>VLOOKUP(C690,PRP!$A$2:$C$241,3,0)</f>
        <v xml:space="preserve">3314 JR </v>
      </c>
      <c r="E690" s="68" t="s">
        <v>70</v>
      </c>
      <c r="F690" s="67" t="s">
        <v>602</v>
      </c>
      <c r="G690" s="68">
        <v>1</v>
      </c>
      <c r="H690" s="68" t="s">
        <v>81</v>
      </c>
      <c r="I690" s="68" t="s">
        <v>57</v>
      </c>
      <c r="J690" s="67" t="s">
        <v>764</v>
      </c>
      <c r="K690" s="68"/>
      <c r="L690" s="68"/>
      <c r="M690" s="68"/>
      <c r="N690" s="67"/>
      <c r="O690" s="98">
        <v>0</v>
      </c>
    </row>
    <row r="691" spans="2:15" x14ac:dyDescent="0.3">
      <c r="B691" s="65" t="str">
        <f>VLOOKUP(C691,PRP!$A$2:$B$241,2,0)</f>
        <v>PRP-000131</v>
      </c>
      <c r="C691" s="66" t="s">
        <v>3662</v>
      </c>
      <c r="D691" s="66" t="str">
        <f>VLOOKUP(C691,PRP!$A$2:$C$241,3,0)</f>
        <v xml:space="preserve">3314 JR </v>
      </c>
      <c r="E691" s="66" t="s">
        <v>70</v>
      </c>
      <c r="F691" s="65" t="s">
        <v>602</v>
      </c>
      <c r="G691" s="66">
        <v>1</v>
      </c>
      <c r="H691" s="66" t="s">
        <v>81</v>
      </c>
      <c r="I691" s="66" t="s">
        <v>57</v>
      </c>
      <c r="J691" s="65" t="s">
        <v>765</v>
      </c>
      <c r="K691" s="66"/>
      <c r="L691" s="66"/>
      <c r="M691" s="66"/>
      <c r="N691" s="65"/>
      <c r="O691" s="98">
        <v>0</v>
      </c>
    </row>
    <row r="692" spans="2:15" x14ac:dyDescent="0.3">
      <c r="B692" s="67" t="str">
        <f>VLOOKUP(C692,PRP!$A$2:$B$241,2,0)</f>
        <v>PRP-000131</v>
      </c>
      <c r="C692" s="68" t="s">
        <v>3662</v>
      </c>
      <c r="D692" s="68" t="str">
        <f>VLOOKUP(C692,PRP!$A$2:$C$241,3,0)</f>
        <v xml:space="preserve">3314 JR </v>
      </c>
      <c r="E692" s="68" t="s">
        <v>70</v>
      </c>
      <c r="F692" s="67" t="s">
        <v>165</v>
      </c>
      <c r="G692" s="68">
        <v>8</v>
      </c>
      <c r="H692" s="68" t="s">
        <v>81</v>
      </c>
      <c r="I692" s="68" t="s">
        <v>57</v>
      </c>
      <c r="J692" s="67" t="s">
        <v>766</v>
      </c>
      <c r="K692" s="68"/>
      <c r="L692" s="68"/>
      <c r="M692" s="68"/>
      <c r="N692" s="67"/>
      <c r="O692" s="98">
        <v>0</v>
      </c>
    </row>
    <row r="693" spans="2:15" x14ac:dyDescent="0.3">
      <c r="B693" s="65" t="str">
        <f>VLOOKUP(C693,PRP!$A$2:$B$241,2,0)</f>
        <v>PRP-000131</v>
      </c>
      <c r="C693" s="66" t="s">
        <v>3662</v>
      </c>
      <c r="D693" s="66" t="str">
        <f>VLOOKUP(C693,PRP!$A$2:$C$241,3,0)</f>
        <v xml:space="preserve">3314 JR </v>
      </c>
      <c r="E693" s="66" t="s">
        <v>70</v>
      </c>
      <c r="F693" s="65" t="s">
        <v>332</v>
      </c>
      <c r="G693" s="66">
        <v>1</v>
      </c>
      <c r="H693" s="66" t="s">
        <v>81</v>
      </c>
      <c r="I693" s="66"/>
      <c r="J693" s="65" t="s">
        <v>767</v>
      </c>
      <c r="K693" s="66" t="s">
        <v>768</v>
      </c>
      <c r="L693" s="66"/>
      <c r="M693" s="66"/>
      <c r="N693" s="65"/>
      <c r="O693" s="98">
        <v>0</v>
      </c>
    </row>
    <row r="694" spans="2:15" x14ac:dyDescent="0.3">
      <c r="B694" s="67" t="str">
        <f>VLOOKUP(C694,PRP!$A$2:$B$241,2,0)</f>
        <v>PRP-000131</v>
      </c>
      <c r="C694" s="68" t="s">
        <v>3662</v>
      </c>
      <c r="D694" s="68" t="str">
        <f>VLOOKUP(C694,PRP!$A$2:$C$241,3,0)</f>
        <v xml:space="preserve">3314 JR </v>
      </c>
      <c r="E694" s="68" t="s">
        <v>70</v>
      </c>
      <c r="F694" s="67" t="s">
        <v>332</v>
      </c>
      <c r="G694" s="68">
        <v>1</v>
      </c>
      <c r="H694" s="68" t="s">
        <v>81</v>
      </c>
      <c r="I694" s="68"/>
      <c r="J694" s="67" t="s">
        <v>769</v>
      </c>
      <c r="K694" s="68" t="s">
        <v>770</v>
      </c>
      <c r="L694" s="68"/>
      <c r="M694" s="68"/>
      <c r="N694" s="67"/>
      <c r="O694" s="98">
        <v>0</v>
      </c>
    </row>
    <row r="695" spans="2:15" x14ac:dyDescent="0.3">
      <c r="B695" s="65" t="str">
        <f>VLOOKUP(C695,PRP!$A$2:$B$241,2,0)</f>
        <v>PRP-000131</v>
      </c>
      <c r="C695" s="66" t="s">
        <v>3662</v>
      </c>
      <c r="D695" s="66" t="str">
        <f>VLOOKUP(C695,PRP!$A$2:$C$241,3,0)</f>
        <v xml:space="preserve">3314 JR </v>
      </c>
      <c r="E695" s="66" t="s">
        <v>70</v>
      </c>
      <c r="F695" s="65" t="s">
        <v>4116</v>
      </c>
      <c r="G695" s="66">
        <v>1</v>
      </c>
      <c r="H695" s="66" t="s">
        <v>81</v>
      </c>
      <c r="I695" s="66"/>
      <c r="J695" s="65"/>
      <c r="K695" s="66" t="s">
        <v>772</v>
      </c>
      <c r="L695" s="66"/>
      <c r="M695" s="66"/>
      <c r="N695" s="65"/>
      <c r="O695" s="98">
        <v>0</v>
      </c>
    </row>
    <row r="696" spans="2:15" x14ac:dyDescent="0.3">
      <c r="B696" s="67" t="str">
        <f>VLOOKUP(C696,PRP!$A$2:$B$241,2,0)</f>
        <v>PRP-000131</v>
      </c>
      <c r="C696" s="68" t="s">
        <v>3662</v>
      </c>
      <c r="D696" s="68" t="str">
        <f>VLOOKUP(C696,PRP!$A$2:$C$241,3,0)</f>
        <v xml:space="preserve">3314 JR </v>
      </c>
      <c r="E696" s="68" t="s">
        <v>70</v>
      </c>
      <c r="F696" s="67" t="s">
        <v>773</v>
      </c>
      <c r="G696" s="68">
        <v>8</v>
      </c>
      <c r="H696" s="68" t="s">
        <v>81</v>
      </c>
      <c r="I696" s="68"/>
      <c r="J696" s="67" t="s">
        <v>774</v>
      </c>
      <c r="K696" s="68"/>
      <c r="L696" s="68"/>
      <c r="M696" s="68"/>
      <c r="N696" s="67"/>
      <c r="O696" s="98">
        <v>0</v>
      </c>
    </row>
    <row r="697" spans="2:15" x14ac:dyDescent="0.3">
      <c r="B697" s="65" t="str">
        <f>VLOOKUP(C697,PRP!$A$2:$B$241,2,0)</f>
        <v>PRP-000131</v>
      </c>
      <c r="C697" s="66" t="s">
        <v>3662</v>
      </c>
      <c r="D697" s="66" t="str">
        <f>VLOOKUP(C697,PRP!$A$2:$C$241,3,0)</f>
        <v xml:space="preserve">3314 JR </v>
      </c>
      <c r="E697" s="66" t="s">
        <v>70</v>
      </c>
      <c r="F697" s="65" t="s">
        <v>438</v>
      </c>
      <c r="G697" s="66">
        <v>1</v>
      </c>
      <c r="H697" s="66" t="s">
        <v>81</v>
      </c>
      <c r="I697" s="66" t="s">
        <v>325</v>
      </c>
      <c r="J697" s="65" t="s">
        <v>775</v>
      </c>
      <c r="K697" s="66" t="s">
        <v>776</v>
      </c>
      <c r="L697" s="66"/>
      <c r="M697" s="66"/>
      <c r="N697" s="65"/>
      <c r="O697" s="98">
        <v>0</v>
      </c>
    </row>
    <row r="698" spans="2:15" x14ac:dyDescent="0.3">
      <c r="B698" s="67" t="str">
        <f>VLOOKUP(C698,PRP!$A$2:$B$241,2,0)</f>
        <v>PRP-000131</v>
      </c>
      <c r="C698" s="68" t="s">
        <v>3662</v>
      </c>
      <c r="D698" s="68" t="str">
        <f>VLOOKUP(C698,PRP!$A$2:$C$241,3,0)</f>
        <v xml:space="preserve">3314 JR </v>
      </c>
      <c r="E698" s="68" t="s">
        <v>70</v>
      </c>
      <c r="F698" s="67" t="s">
        <v>727</v>
      </c>
      <c r="G698" s="68">
        <v>1</v>
      </c>
      <c r="H698" s="68" t="s">
        <v>81</v>
      </c>
      <c r="I698" s="68" t="s">
        <v>777</v>
      </c>
      <c r="J698" s="67" t="s">
        <v>778</v>
      </c>
      <c r="K698" s="68"/>
      <c r="L698" s="68"/>
      <c r="M698" s="68"/>
      <c r="N698" s="67"/>
      <c r="O698" s="98">
        <v>0</v>
      </c>
    </row>
    <row r="699" spans="2:15" x14ac:dyDescent="0.3">
      <c r="B699" s="65" t="str">
        <f>VLOOKUP(C699,PRP!$A$2:$B$241,2,0)</f>
        <v>PRP-000131</v>
      </c>
      <c r="C699" s="66" t="s">
        <v>3662</v>
      </c>
      <c r="D699" s="66" t="str">
        <f>VLOOKUP(C699,PRP!$A$2:$C$241,3,0)</f>
        <v xml:space="preserve">3314 JR </v>
      </c>
      <c r="E699" s="66" t="s">
        <v>70</v>
      </c>
      <c r="F699" s="65" t="s">
        <v>125</v>
      </c>
      <c r="G699" s="66">
        <v>2</v>
      </c>
      <c r="H699" s="66" t="s">
        <v>81</v>
      </c>
      <c r="I699" s="66" t="s">
        <v>350</v>
      </c>
      <c r="J699" s="65" t="s">
        <v>779</v>
      </c>
      <c r="K699" s="66"/>
      <c r="L699" s="66"/>
      <c r="M699" s="66"/>
      <c r="N699" s="65"/>
      <c r="O699" s="98">
        <v>0</v>
      </c>
    </row>
    <row r="700" spans="2:15" x14ac:dyDescent="0.3">
      <c r="B700" s="67" t="str">
        <f>VLOOKUP(C700,PRP!$A$2:$B$241,2,0)</f>
        <v>PRP-000131</v>
      </c>
      <c r="C700" s="68" t="s">
        <v>3662</v>
      </c>
      <c r="D700" s="68" t="str">
        <f>VLOOKUP(C700,PRP!$A$2:$C$241,3,0)</f>
        <v xml:space="preserve">3314 JR </v>
      </c>
      <c r="E700" s="68" t="s">
        <v>70</v>
      </c>
      <c r="F700" s="67" t="s">
        <v>780</v>
      </c>
      <c r="G700" s="68">
        <v>1</v>
      </c>
      <c r="H700" s="68" t="s">
        <v>81</v>
      </c>
      <c r="I700" s="68" t="s">
        <v>325</v>
      </c>
      <c r="J700" s="67" t="s">
        <v>781</v>
      </c>
      <c r="K700" s="68" t="s">
        <v>782</v>
      </c>
      <c r="L700" s="68"/>
      <c r="M700" s="68"/>
      <c r="N700" s="67"/>
      <c r="O700" s="98">
        <v>0</v>
      </c>
    </row>
    <row r="701" spans="2:15" x14ac:dyDescent="0.3">
      <c r="B701" s="65" t="str">
        <f>VLOOKUP(C701,PRP!$A$2:$B$241,2,0)</f>
        <v>PRP-000131</v>
      </c>
      <c r="C701" s="66" t="s">
        <v>3662</v>
      </c>
      <c r="D701" s="66" t="str">
        <f>VLOOKUP(C701,PRP!$A$2:$C$241,3,0)</f>
        <v xml:space="preserve">3314 JR </v>
      </c>
      <c r="E701" s="66" t="s">
        <v>70</v>
      </c>
      <c r="F701" s="65" t="s">
        <v>783</v>
      </c>
      <c r="G701" s="66">
        <v>1</v>
      </c>
      <c r="H701" s="66" t="s">
        <v>81</v>
      </c>
      <c r="I701" s="66" t="s">
        <v>325</v>
      </c>
      <c r="J701" s="65" t="s">
        <v>784</v>
      </c>
      <c r="K701" s="66"/>
      <c r="L701" s="66"/>
      <c r="M701" s="66"/>
      <c r="N701" s="65"/>
      <c r="O701" s="98">
        <v>0</v>
      </c>
    </row>
    <row r="702" spans="2:15" x14ac:dyDescent="0.3">
      <c r="B702" s="67" t="str">
        <f>VLOOKUP(C702,PRP!$A$2:$B$241,2,0)</f>
        <v>PRP-000131</v>
      </c>
      <c r="C702" s="68" t="s">
        <v>3662</v>
      </c>
      <c r="D702" s="68" t="str">
        <f>VLOOKUP(C702,PRP!$A$2:$C$241,3,0)</f>
        <v xml:space="preserve">3314 JR </v>
      </c>
      <c r="E702" s="68" t="s">
        <v>70</v>
      </c>
      <c r="F702" s="67" t="s">
        <v>785</v>
      </c>
      <c r="G702" s="68">
        <v>4</v>
      </c>
      <c r="H702" s="68" t="s">
        <v>81</v>
      </c>
      <c r="I702" s="68" t="s">
        <v>325</v>
      </c>
      <c r="J702" s="67" t="s">
        <v>786</v>
      </c>
      <c r="K702" s="68"/>
      <c r="L702" s="68"/>
      <c r="M702" s="68"/>
      <c r="N702" s="67"/>
      <c r="O702" s="98">
        <v>0</v>
      </c>
    </row>
    <row r="703" spans="2:15" x14ac:dyDescent="0.3">
      <c r="B703" s="65" t="str">
        <f>VLOOKUP(C703,PRP!$A$2:$B$241,2,0)</f>
        <v>PRP-000131</v>
      </c>
      <c r="C703" s="66" t="s">
        <v>3662</v>
      </c>
      <c r="D703" s="66" t="str">
        <f>VLOOKUP(C703,PRP!$A$2:$C$241,3,0)</f>
        <v xml:space="preserve">3314 JR </v>
      </c>
      <c r="E703" s="66" t="s">
        <v>70</v>
      </c>
      <c r="F703" s="65" t="s">
        <v>787</v>
      </c>
      <c r="G703" s="66">
        <v>1</v>
      </c>
      <c r="H703" s="66" t="s">
        <v>81</v>
      </c>
      <c r="I703" s="66" t="s">
        <v>689</v>
      </c>
      <c r="J703" s="65" t="s">
        <v>788</v>
      </c>
      <c r="K703" s="66" t="s">
        <v>789</v>
      </c>
      <c r="L703" s="66"/>
      <c r="M703" s="66"/>
      <c r="N703" s="65"/>
      <c r="O703" s="98">
        <v>0</v>
      </c>
    </row>
    <row r="704" spans="2:15" x14ac:dyDescent="0.3">
      <c r="B704" s="67" t="str">
        <f>VLOOKUP(C704,PRP!$A$2:$B$241,2,0)</f>
        <v>PRP-000131</v>
      </c>
      <c r="C704" s="68" t="s">
        <v>3662</v>
      </c>
      <c r="D704" s="68" t="str">
        <f>VLOOKUP(C704,PRP!$A$2:$C$241,3,0)</f>
        <v xml:space="preserve">3314 JR </v>
      </c>
      <c r="E704" s="68" t="s">
        <v>70</v>
      </c>
      <c r="F704" s="67" t="s">
        <v>790</v>
      </c>
      <c r="G704" s="68">
        <v>1</v>
      </c>
      <c r="H704" s="68" t="s">
        <v>81</v>
      </c>
      <c r="I704" s="68" t="s">
        <v>689</v>
      </c>
      <c r="J704" s="67" t="s">
        <v>791</v>
      </c>
      <c r="K704" s="68"/>
      <c r="L704" s="68"/>
      <c r="M704" s="68"/>
      <c r="N704" s="67"/>
      <c r="O704" s="98">
        <v>0</v>
      </c>
    </row>
    <row r="705" spans="2:16" x14ac:dyDescent="0.3">
      <c r="B705" s="65" t="str">
        <f>VLOOKUP(C705,PRP!$A$2:$B$241,2,0)</f>
        <v>PRP-000131</v>
      </c>
      <c r="C705" s="66" t="s">
        <v>3662</v>
      </c>
      <c r="D705" s="66" t="str">
        <f>VLOOKUP(C705,PRP!$A$2:$C$241,3,0)</f>
        <v xml:space="preserve">3314 JR </v>
      </c>
      <c r="E705" s="66" t="s">
        <v>70</v>
      </c>
      <c r="F705" s="65" t="s">
        <v>792</v>
      </c>
      <c r="G705" s="66">
        <v>3</v>
      </c>
      <c r="H705" s="66" t="s">
        <v>81</v>
      </c>
      <c r="I705" s="66" t="s">
        <v>656</v>
      </c>
      <c r="J705" s="65" t="s">
        <v>793</v>
      </c>
      <c r="K705" s="66"/>
      <c r="L705" s="66"/>
      <c r="M705" s="66"/>
      <c r="N705" s="65"/>
      <c r="O705" s="98">
        <v>0</v>
      </c>
    </row>
    <row r="706" spans="2:16" x14ac:dyDescent="0.3">
      <c r="B706" s="67" t="str">
        <f>VLOOKUP(C706,PRP!$A$2:$B$241,2,0)</f>
        <v>PRP-000131</v>
      </c>
      <c r="C706" s="68" t="s">
        <v>3662</v>
      </c>
      <c r="D706" s="68" t="str">
        <f>VLOOKUP(C706,PRP!$A$2:$C$241,3,0)</f>
        <v xml:space="preserve">3314 JR </v>
      </c>
      <c r="E706" s="68" t="s">
        <v>70</v>
      </c>
      <c r="F706" s="67" t="s">
        <v>794</v>
      </c>
      <c r="G706" s="68">
        <v>12</v>
      </c>
      <c r="H706" s="68" t="s">
        <v>86</v>
      </c>
      <c r="I706" s="68"/>
      <c r="J706" s="67"/>
      <c r="K706" s="68"/>
      <c r="L706" s="68"/>
      <c r="M706" s="68"/>
      <c r="N706" s="67"/>
      <c r="O706" s="98">
        <v>0</v>
      </c>
    </row>
    <row r="707" spans="2:16" x14ac:dyDescent="0.3">
      <c r="B707" s="65" t="str">
        <f>VLOOKUP(C707,PRP!$A$2:$B$241,2,0)</f>
        <v>PRP-000131</v>
      </c>
      <c r="C707" s="66" t="s">
        <v>3662</v>
      </c>
      <c r="D707" s="66" t="str">
        <f>VLOOKUP(C707,PRP!$A$2:$C$241,3,0)</f>
        <v xml:space="preserve">3314 JR </v>
      </c>
      <c r="E707" s="66" t="s">
        <v>70</v>
      </c>
      <c r="F707" s="65" t="s">
        <v>627</v>
      </c>
      <c r="G707" s="66">
        <v>1</v>
      </c>
      <c r="H707" s="66" t="s">
        <v>81</v>
      </c>
      <c r="I707" s="66" t="s">
        <v>795</v>
      </c>
      <c r="J707" s="65" t="s">
        <v>796</v>
      </c>
      <c r="K707" s="66" t="s">
        <v>797</v>
      </c>
      <c r="L707" s="66"/>
      <c r="M707" s="66"/>
      <c r="N707" s="65"/>
      <c r="O707" s="98">
        <v>0</v>
      </c>
    </row>
    <row r="708" spans="2:16" x14ac:dyDescent="0.3">
      <c r="B708" s="67" t="str">
        <f>VLOOKUP(C708,PRP!$A$2:$B$241,2,0)</f>
        <v>PRP-000131</v>
      </c>
      <c r="C708" s="68" t="s">
        <v>3662</v>
      </c>
      <c r="D708" s="68" t="str">
        <f>VLOOKUP(C708,PRP!$A$2:$C$241,3,0)</f>
        <v xml:space="preserve">3314 JR </v>
      </c>
      <c r="E708" s="68" t="s">
        <v>70</v>
      </c>
      <c r="F708" s="67" t="s">
        <v>798</v>
      </c>
      <c r="G708" s="68">
        <v>1</v>
      </c>
      <c r="H708" s="68" t="s">
        <v>81</v>
      </c>
      <c r="I708" s="68" t="s">
        <v>799</v>
      </c>
      <c r="J708" s="67" t="s">
        <v>800</v>
      </c>
      <c r="K708" s="68" t="s">
        <v>801</v>
      </c>
      <c r="L708" s="68"/>
      <c r="M708" s="68"/>
      <c r="N708" s="67"/>
      <c r="O708" s="98">
        <v>0</v>
      </c>
    </row>
    <row r="709" spans="2:16" x14ac:dyDescent="0.3">
      <c r="B709" s="65" t="str">
        <f>VLOOKUP(C709,PRP!$A$2:$B$241,2,0)</f>
        <v>PRP-000131</v>
      </c>
      <c r="C709" s="66" t="s">
        <v>3662</v>
      </c>
      <c r="D709" s="66" t="str">
        <f>VLOOKUP(C709,PRP!$A$2:$C$241,3,0)</f>
        <v xml:space="preserve">3314 JR </v>
      </c>
      <c r="E709" s="66" t="s">
        <v>70</v>
      </c>
      <c r="F709" s="65" t="s">
        <v>310</v>
      </c>
      <c r="G709" s="66">
        <v>1</v>
      </c>
      <c r="H709" s="66" t="s">
        <v>81</v>
      </c>
      <c r="I709" s="66" t="s">
        <v>247</v>
      </c>
      <c r="J709" s="65" t="s">
        <v>658</v>
      </c>
      <c r="K709" s="66"/>
      <c r="L709" s="66"/>
      <c r="M709" s="66"/>
      <c r="N709" s="65"/>
      <c r="O709" s="98">
        <v>0</v>
      </c>
    </row>
    <row r="710" spans="2:16" x14ac:dyDescent="0.3">
      <c r="B710" s="73"/>
      <c r="C710" s="73" t="s">
        <v>3662</v>
      </c>
      <c r="D710" s="73"/>
      <c r="E710" s="73"/>
      <c r="F710" s="74"/>
      <c r="G710" s="75"/>
      <c r="H710" s="74"/>
      <c r="I710" s="74"/>
      <c r="J710" s="74"/>
      <c r="K710" s="74"/>
      <c r="L710" s="74"/>
      <c r="M710" s="74"/>
      <c r="N710" s="74"/>
      <c r="O710" s="99" t="s">
        <v>1999</v>
      </c>
      <c r="P710" s="76">
        <f>SUM(O637:O709)</f>
        <v>0</v>
      </c>
    </row>
    <row r="711" spans="2:16" x14ac:dyDescent="0.3">
      <c r="B711" s="65" t="str">
        <f>VLOOKUP(C711,PRP!$A$2:$B$241,2,0)</f>
        <v>PRP-000908</v>
      </c>
      <c r="C711" s="66" t="s">
        <v>3667</v>
      </c>
      <c r="D711" s="66" t="str">
        <f>VLOOKUP(C711,PRP!$A$2:$C$241,3,0)</f>
        <v xml:space="preserve">3314 JR </v>
      </c>
      <c r="E711" s="66" t="s">
        <v>70</v>
      </c>
      <c r="F711" s="65" t="s">
        <v>120</v>
      </c>
      <c r="G711" s="66">
        <v>2</v>
      </c>
      <c r="H711" s="66" t="s">
        <v>81</v>
      </c>
      <c r="I711" s="66" t="s">
        <v>99</v>
      </c>
      <c r="J711" s="65" t="s">
        <v>802</v>
      </c>
      <c r="K711" s="66" t="s">
        <v>101</v>
      </c>
      <c r="L711" s="66"/>
      <c r="M711" s="66"/>
      <c r="N711" s="65"/>
      <c r="O711" s="98">
        <v>0</v>
      </c>
    </row>
    <row r="712" spans="2:16" x14ac:dyDescent="0.3">
      <c r="B712" s="67" t="str">
        <f>VLOOKUP(C712,PRP!$A$2:$B$241,2,0)</f>
        <v>PRP-000908</v>
      </c>
      <c r="C712" s="68" t="s">
        <v>3667</v>
      </c>
      <c r="D712" s="68" t="str">
        <f>VLOOKUP(C712,PRP!$A$2:$C$241,3,0)</f>
        <v xml:space="preserve">3314 JR </v>
      </c>
      <c r="E712" s="68" t="s">
        <v>70</v>
      </c>
      <c r="F712" s="67" t="s">
        <v>293</v>
      </c>
      <c r="G712" s="68">
        <v>1</v>
      </c>
      <c r="H712" s="68" t="s">
        <v>81</v>
      </c>
      <c r="I712" s="68" t="s">
        <v>803</v>
      </c>
      <c r="J712" s="67" t="s">
        <v>804</v>
      </c>
      <c r="K712" s="68"/>
      <c r="L712" s="68"/>
      <c r="M712" s="68"/>
      <c r="N712" s="67"/>
      <c r="O712" s="98">
        <v>0</v>
      </c>
    </row>
    <row r="713" spans="2:16" x14ac:dyDescent="0.3">
      <c r="B713" s="65" t="str">
        <f>VLOOKUP(C713,PRP!$A$2:$B$241,2,0)</f>
        <v>PRP-000908</v>
      </c>
      <c r="C713" s="66" t="s">
        <v>3667</v>
      </c>
      <c r="D713" s="66" t="str">
        <f>VLOOKUP(C713,PRP!$A$2:$C$241,3,0)</f>
        <v xml:space="preserve">3314 JR </v>
      </c>
      <c r="E713" s="66" t="s">
        <v>70</v>
      </c>
      <c r="F713" s="65" t="s">
        <v>4116</v>
      </c>
      <c r="G713" s="66">
        <v>2</v>
      </c>
      <c r="H713" s="66" t="s">
        <v>81</v>
      </c>
      <c r="I713" s="66"/>
      <c r="J713" s="65" t="s">
        <v>805</v>
      </c>
      <c r="K713" s="66" t="s">
        <v>806</v>
      </c>
      <c r="L713" s="66"/>
      <c r="M713" s="66"/>
      <c r="N713" s="65"/>
      <c r="O713" s="98">
        <v>0</v>
      </c>
    </row>
    <row r="714" spans="2:16" x14ac:dyDescent="0.3">
      <c r="B714" s="67" t="str">
        <f>VLOOKUP(C714,PRP!$A$2:$B$241,2,0)</f>
        <v>PRP-000908</v>
      </c>
      <c r="C714" s="68" t="s">
        <v>3667</v>
      </c>
      <c r="D714" s="68" t="str">
        <f>VLOOKUP(C714,PRP!$A$2:$C$241,3,0)</f>
        <v xml:space="preserve">3314 JR </v>
      </c>
      <c r="E714" s="68" t="s">
        <v>70</v>
      </c>
      <c r="F714" s="67" t="s">
        <v>807</v>
      </c>
      <c r="G714" s="68">
        <v>2</v>
      </c>
      <c r="H714" s="68" t="s">
        <v>81</v>
      </c>
      <c r="I714" s="68"/>
      <c r="J714" s="67"/>
      <c r="K714" s="68"/>
      <c r="L714" s="68"/>
      <c r="M714" s="68"/>
      <c r="N714" s="67"/>
      <c r="O714" s="98">
        <v>0</v>
      </c>
    </row>
    <row r="715" spans="2:16" x14ac:dyDescent="0.3">
      <c r="B715" s="65" t="str">
        <f>VLOOKUP(C715,PRP!$A$2:$B$241,2,0)</f>
        <v>PRP-000908</v>
      </c>
      <c r="C715" s="66" t="s">
        <v>3667</v>
      </c>
      <c r="D715" s="66" t="str">
        <f>VLOOKUP(C715,PRP!$A$2:$C$241,3,0)</f>
        <v xml:space="preserve">3314 JR </v>
      </c>
      <c r="E715" s="66" t="s">
        <v>70</v>
      </c>
      <c r="F715" s="65" t="s">
        <v>785</v>
      </c>
      <c r="G715" s="66">
        <v>1</v>
      </c>
      <c r="H715" s="66" t="s">
        <v>81</v>
      </c>
      <c r="I715" s="66"/>
      <c r="J715" s="65"/>
      <c r="K715" s="66"/>
      <c r="L715" s="66"/>
      <c r="M715" s="66"/>
      <c r="N715" s="65"/>
      <c r="O715" s="98">
        <v>0</v>
      </c>
    </row>
    <row r="716" spans="2:16" x14ac:dyDescent="0.3">
      <c r="B716" s="67" t="str">
        <f>VLOOKUP(C716,PRP!$A$2:$B$241,2,0)</f>
        <v>PRP-000908</v>
      </c>
      <c r="C716" s="68" t="s">
        <v>3667</v>
      </c>
      <c r="D716" s="68" t="str">
        <f>VLOOKUP(C716,PRP!$A$2:$C$241,3,0)</f>
        <v xml:space="preserve">3314 JR </v>
      </c>
      <c r="E716" s="68" t="s">
        <v>70</v>
      </c>
      <c r="F716" s="67" t="s">
        <v>808</v>
      </c>
      <c r="G716" s="68">
        <v>1</v>
      </c>
      <c r="H716" s="68" t="s">
        <v>81</v>
      </c>
      <c r="I716" s="68" t="s">
        <v>112</v>
      </c>
      <c r="J716" s="67" t="s">
        <v>805</v>
      </c>
      <c r="K716" s="68" t="s">
        <v>590</v>
      </c>
      <c r="L716" s="68"/>
      <c r="M716" s="68"/>
      <c r="N716" s="67"/>
      <c r="O716" s="98">
        <v>0</v>
      </c>
    </row>
    <row r="717" spans="2:16" x14ac:dyDescent="0.3">
      <c r="B717" s="65" t="str">
        <f>VLOOKUP(C717,PRP!$A$2:$B$241,2,0)</f>
        <v>PRP-000908</v>
      </c>
      <c r="C717" s="66" t="s">
        <v>3667</v>
      </c>
      <c r="D717" s="66" t="str">
        <f>VLOOKUP(C717,PRP!$A$2:$C$241,3,0)</f>
        <v xml:space="preserve">3314 JR </v>
      </c>
      <c r="E717" s="66" t="s">
        <v>70</v>
      </c>
      <c r="F717" s="65" t="s">
        <v>378</v>
      </c>
      <c r="G717" s="66">
        <v>1</v>
      </c>
      <c r="H717" s="66" t="s">
        <v>81</v>
      </c>
      <c r="I717" s="66" t="s">
        <v>305</v>
      </c>
      <c r="J717" s="65" t="s">
        <v>809</v>
      </c>
      <c r="K717" s="66"/>
      <c r="L717" s="66"/>
      <c r="M717" s="66"/>
      <c r="N717" s="65"/>
      <c r="O717" s="98">
        <v>0</v>
      </c>
    </row>
    <row r="718" spans="2:16" x14ac:dyDescent="0.3">
      <c r="B718" s="67" t="str">
        <f>VLOOKUP(C718,PRP!$A$2:$B$241,2,0)</f>
        <v>PRP-000908</v>
      </c>
      <c r="C718" s="68" t="s">
        <v>3667</v>
      </c>
      <c r="D718" s="68" t="str">
        <f>VLOOKUP(C718,PRP!$A$2:$C$241,3,0)</f>
        <v xml:space="preserve">3314 JR </v>
      </c>
      <c r="E718" s="68" t="s">
        <v>70</v>
      </c>
      <c r="F718" s="67" t="s">
        <v>785</v>
      </c>
      <c r="G718" s="68">
        <v>13</v>
      </c>
      <c r="H718" s="68" t="s">
        <v>81</v>
      </c>
      <c r="I718" s="68" t="s">
        <v>810</v>
      </c>
      <c r="J718" s="67"/>
      <c r="K718" s="68"/>
      <c r="L718" s="68"/>
      <c r="M718" s="68"/>
      <c r="N718" s="67"/>
      <c r="O718" s="98">
        <v>0</v>
      </c>
    </row>
    <row r="719" spans="2:16" x14ac:dyDescent="0.3">
      <c r="B719" s="65" t="str">
        <f>VLOOKUP(C719,PRP!$A$2:$B$241,2,0)</f>
        <v>PRP-000908</v>
      </c>
      <c r="C719" s="66" t="s">
        <v>3667</v>
      </c>
      <c r="D719" s="66" t="str">
        <f>VLOOKUP(C719,PRP!$A$2:$C$241,3,0)</f>
        <v xml:space="preserve">3314 JR </v>
      </c>
      <c r="E719" s="66" t="s">
        <v>70</v>
      </c>
      <c r="F719" s="65" t="s">
        <v>688</v>
      </c>
      <c r="G719" s="66">
        <v>1</v>
      </c>
      <c r="H719" s="66" t="s">
        <v>81</v>
      </c>
      <c r="I719" s="66" t="s">
        <v>689</v>
      </c>
      <c r="J719" s="65" t="s">
        <v>811</v>
      </c>
      <c r="K719" s="66"/>
      <c r="L719" s="66"/>
      <c r="M719" s="66"/>
      <c r="N719" s="65"/>
      <c r="O719" s="98">
        <v>0</v>
      </c>
    </row>
    <row r="720" spans="2:16" x14ac:dyDescent="0.3">
      <c r="B720" s="67" t="str">
        <f>VLOOKUP(C720,PRP!$A$2:$B$241,2,0)</f>
        <v>PRP-000908</v>
      </c>
      <c r="C720" s="68" t="s">
        <v>3667</v>
      </c>
      <c r="D720" s="68" t="str">
        <f>VLOOKUP(C720,PRP!$A$2:$C$241,3,0)</f>
        <v xml:space="preserve">3314 JR </v>
      </c>
      <c r="E720" s="68" t="s">
        <v>70</v>
      </c>
      <c r="F720" s="67" t="s">
        <v>792</v>
      </c>
      <c r="G720" s="68">
        <v>1</v>
      </c>
      <c r="H720" s="68" t="s">
        <v>81</v>
      </c>
      <c r="I720" s="68" t="s">
        <v>656</v>
      </c>
      <c r="J720" s="67" t="s">
        <v>793</v>
      </c>
      <c r="K720" s="68"/>
      <c r="L720" s="68"/>
      <c r="M720" s="68"/>
      <c r="N720" s="67"/>
      <c r="O720" s="98">
        <v>0</v>
      </c>
    </row>
    <row r="721" spans="2:16" x14ac:dyDescent="0.3">
      <c r="B721" s="65" t="str">
        <f>VLOOKUP(C721,PRP!$A$2:$B$241,2,0)</f>
        <v>PRP-000908</v>
      </c>
      <c r="C721" s="66" t="s">
        <v>3667</v>
      </c>
      <c r="D721" s="66" t="str">
        <f>VLOOKUP(C721,PRP!$A$2:$C$241,3,0)</f>
        <v xml:space="preserve">3314 JR </v>
      </c>
      <c r="E721" s="66" t="s">
        <v>70</v>
      </c>
      <c r="F721" s="65" t="s">
        <v>444</v>
      </c>
      <c r="G721" s="66">
        <v>1</v>
      </c>
      <c r="H721" s="66" t="s">
        <v>81</v>
      </c>
      <c r="I721" s="66" t="s">
        <v>445</v>
      </c>
      <c r="J721" s="65" t="s">
        <v>812</v>
      </c>
      <c r="K721" s="66"/>
      <c r="L721" s="66"/>
      <c r="M721" s="66"/>
      <c r="N721" s="65"/>
      <c r="O721" s="98">
        <v>0</v>
      </c>
    </row>
    <row r="722" spans="2:16" x14ac:dyDescent="0.3">
      <c r="B722" s="67" t="str">
        <f>VLOOKUP(C722,PRP!$A$2:$B$241,2,0)</f>
        <v>PRP-000908</v>
      </c>
      <c r="C722" s="68" t="s">
        <v>3667</v>
      </c>
      <c r="D722" s="68" t="str">
        <f>VLOOKUP(C722,PRP!$A$2:$C$241,3,0)</f>
        <v xml:space="preserve">3314 JR </v>
      </c>
      <c r="E722" s="68" t="s">
        <v>70</v>
      </c>
      <c r="F722" s="67" t="s">
        <v>310</v>
      </c>
      <c r="G722" s="68">
        <v>1</v>
      </c>
      <c r="H722" s="68" t="s">
        <v>81</v>
      </c>
      <c r="I722" s="68" t="s">
        <v>476</v>
      </c>
      <c r="J722" s="67"/>
      <c r="K722" s="68"/>
      <c r="L722" s="68"/>
      <c r="M722" s="68"/>
      <c r="N722" s="67"/>
      <c r="O722" s="98">
        <v>0</v>
      </c>
    </row>
    <row r="723" spans="2:16" x14ac:dyDescent="0.3">
      <c r="B723" s="65" t="str">
        <f>VLOOKUP(C723,PRP!$A$2:$B$241,2,0)</f>
        <v>PRP-000908</v>
      </c>
      <c r="C723" s="66" t="s">
        <v>3667</v>
      </c>
      <c r="D723" s="66" t="str">
        <f>VLOOKUP(C723,PRP!$A$2:$C$241,3,0)</f>
        <v xml:space="preserve">3314 JR </v>
      </c>
      <c r="E723" s="66" t="s">
        <v>70</v>
      </c>
      <c r="F723" s="65" t="s">
        <v>293</v>
      </c>
      <c r="G723" s="66">
        <v>1</v>
      </c>
      <c r="H723" s="66" t="s">
        <v>81</v>
      </c>
      <c r="I723" s="66" t="s">
        <v>361</v>
      </c>
      <c r="J723" s="65" t="s">
        <v>813</v>
      </c>
      <c r="K723" s="66"/>
      <c r="L723" s="66"/>
      <c r="M723" s="66"/>
      <c r="N723" s="65"/>
      <c r="O723" s="98">
        <v>0</v>
      </c>
    </row>
    <row r="724" spans="2:16" x14ac:dyDescent="0.3">
      <c r="B724" s="67" t="str">
        <f>VLOOKUP(C724,PRP!$A$2:$B$241,2,0)</f>
        <v>PRP-000908</v>
      </c>
      <c r="C724" s="68" t="s">
        <v>3667</v>
      </c>
      <c r="D724" s="68" t="str">
        <f>VLOOKUP(C724,PRP!$A$2:$C$241,3,0)</f>
        <v xml:space="preserve">3314 JR </v>
      </c>
      <c r="E724" s="68" t="s">
        <v>70</v>
      </c>
      <c r="F724" s="67" t="s">
        <v>602</v>
      </c>
      <c r="G724" s="68">
        <v>1</v>
      </c>
      <c r="H724" s="68" t="s">
        <v>81</v>
      </c>
      <c r="I724" s="68" t="s">
        <v>57</v>
      </c>
      <c r="J724" s="67" t="s">
        <v>814</v>
      </c>
      <c r="K724" s="68"/>
      <c r="L724" s="68"/>
      <c r="M724" s="68"/>
      <c r="N724" s="67"/>
      <c r="O724" s="98">
        <v>0</v>
      </c>
    </row>
    <row r="725" spans="2:16" x14ac:dyDescent="0.3">
      <c r="B725" s="65" t="str">
        <f>VLOOKUP(C725,PRP!$A$2:$B$241,2,0)</f>
        <v>PRP-000908</v>
      </c>
      <c r="C725" s="66" t="s">
        <v>3667</v>
      </c>
      <c r="D725" s="66" t="str">
        <f>VLOOKUP(C725,PRP!$A$2:$C$241,3,0)</f>
        <v xml:space="preserve">3314 JR </v>
      </c>
      <c r="E725" s="66" t="s">
        <v>70</v>
      </c>
      <c r="F725" s="65" t="s">
        <v>165</v>
      </c>
      <c r="G725" s="66">
        <v>2</v>
      </c>
      <c r="H725" s="66" t="s">
        <v>81</v>
      </c>
      <c r="I725" s="66" t="s">
        <v>57</v>
      </c>
      <c r="J725" s="65" t="s">
        <v>815</v>
      </c>
      <c r="K725" s="66"/>
      <c r="L725" s="66"/>
      <c r="M725" s="66"/>
      <c r="N725" s="65"/>
      <c r="O725" s="98">
        <v>0</v>
      </c>
    </row>
    <row r="726" spans="2:16" x14ac:dyDescent="0.3">
      <c r="B726" s="73"/>
      <c r="C726" s="73" t="s">
        <v>3667</v>
      </c>
      <c r="D726" s="73"/>
      <c r="E726" s="73"/>
      <c r="F726" s="74"/>
      <c r="G726" s="75"/>
      <c r="H726" s="74"/>
      <c r="I726" s="74"/>
      <c r="J726" s="74"/>
      <c r="K726" s="74"/>
      <c r="L726" s="74"/>
      <c r="M726" s="74"/>
      <c r="N726" s="74"/>
      <c r="O726" s="99" t="s">
        <v>1999</v>
      </c>
      <c r="P726" s="76">
        <f>SUM(O711:O725)</f>
        <v>0</v>
      </c>
    </row>
    <row r="727" spans="2:16" x14ac:dyDescent="0.3">
      <c r="B727" s="65" t="str">
        <f>VLOOKUP(C727,PRP!$A$2:$B$241,2,0)</f>
        <v>PRP-000909</v>
      </c>
      <c r="C727" s="66" t="s">
        <v>3669</v>
      </c>
      <c r="D727" s="66" t="str">
        <f>VLOOKUP(C727,PRP!$A$2:$C$241,3,0)</f>
        <v xml:space="preserve">3314 JR </v>
      </c>
      <c r="E727" s="66" t="s">
        <v>70</v>
      </c>
      <c r="F727" s="65" t="s">
        <v>136</v>
      </c>
      <c r="G727" s="66">
        <v>1</v>
      </c>
      <c r="H727" s="66" t="s">
        <v>81</v>
      </c>
      <c r="I727" s="66" t="s">
        <v>145</v>
      </c>
      <c r="J727" s="65" t="s">
        <v>819</v>
      </c>
      <c r="K727" s="66" t="s">
        <v>203</v>
      </c>
      <c r="L727" s="66" t="s">
        <v>139</v>
      </c>
      <c r="M727" s="66"/>
      <c r="N727" s="65"/>
      <c r="O727" s="98">
        <v>0</v>
      </c>
    </row>
    <row r="728" spans="2:16" x14ac:dyDescent="0.3">
      <c r="B728" s="67" t="str">
        <f>VLOOKUP(C728,PRP!$A$2:$B$241,2,0)</f>
        <v>PRP-000909</v>
      </c>
      <c r="C728" s="68" t="s">
        <v>3669</v>
      </c>
      <c r="D728" s="68" t="str">
        <f>VLOOKUP(C728,PRP!$A$2:$C$241,3,0)</f>
        <v xml:space="preserve">3314 JR </v>
      </c>
      <c r="E728" s="68" t="s">
        <v>70</v>
      </c>
      <c r="F728" s="67" t="s">
        <v>820</v>
      </c>
      <c r="G728" s="68">
        <v>1</v>
      </c>
      <c r="H728" s="68" t="s">
        <v>81</v>
      </c>
      <c r="I728" s="68" t="s">
        <v>821</v>
      </c>
      <c r="J728" s="67" t="s">
        <v>822</v>
      </c>
      <c r="K728" s="68"/>
      <c r="L728" s="68"/>
      <c r="M728" s="68"/>
      <c r="N728" s="67"/>
      <c r="O728" s="98">
        <v>0</v>
      </c>
    </row>
    <row r="729" spans="2:16" x14ac:dyDescent="0.3">
      <c r="B729" s="65" t="str">
        <f>VLOOKUP(C729,PRP!$A$2:$B$241,2,0)</f>
        <v>PRP-000909</v>
      </c>
      <c r="C729" s="66" t="s">
        <v>3669</v>
      </c>
      <c r="D729" s="66" t="str">
        <f>VLOOKUP(C729,PRP!$A$2:$C$241,3,0)</f>
        <v xml:space="preserve">3314 JR </v>
      </c>
      <c r="E729" s="66" t="s">
        <v>70</v>
      </c>
      <c r="F729" s="65" t="s">
        <v>823</v>
      </c>
      <c r="G729" s="66">
        <v>1</v>
      </c>
      <c r="H729" s="66" t="s">
        <v>81</v>
      </c>
      <c r="I729" s="66" t="s">
        <v>824</v>
      </c>
      <c r="J729" s="65" t="s">
        <v>825</v>
      </c>
      <c r="K729" s="66"/>
      <c r="L729" s="66"/>
      <c r="M729" s="66"/>
      <c r="N729" s="65"/>
      <c r="O729" s="98">
        <v>0</v>
      </c>
    </row>
    <row r="730" spans="2:16" x14ac:dyDescent="0.3">
      <c r="B730" s="67" t="str">
        <f>VLOOKUP(C730,PRP!$A$2:$B$241,2,0)</f>
        <v>PRP-000909</v>
      </c>
      <c r="C730" s="68" t="s">
        <v>3669</v>
      </c>
      <c r="D730" s="68" t="str">
        <f>VLOOKUP(C730,PRP!$A$2:$C$241,3,0)</f>
        <v xml:space="preserve">3314 JR </v>
      </c>
      <c r="E730" s="68" t="s">
        <v>70</v>
      </c>
      <c r="F730" s="67" t="s">
        <v>307</v>
      </c>
      <c r="G730" s="68">
        <v>1</v>
      </c>
      <c r="H730" s="68" t="s">
        <v>81</v>
      </c>
      <c r="I730" s="68" t="s">
        <v>287</v>
      </c>
      <c r="J730" s="67" t="s">
        <v>826</v>
      </c>
      <c r="K730" s="68" t="s">
        <v>309</v>
      </c>
      <c r="L730" s="68"/>
      <c r="M730" s="68"/>
      <c r="N730" s="67"/>
      <c r="O730" s="98">
        <v>0</v>
      </c>
    </row>
    <row r="731" spans="2:16" x14ac:dyDescent="0.3">
      <c r="B731" s="65" t="str">
        <f>VLOOKUP(C731,PRP!$A$2:$B$241,2,0)</f>
        <v>PRP-000909</v>
      </c>
      <c r="C731" s="66" t="s">
        <v>3669</v>
      </c>
      <c r="D731" s="66" t="str">
        <f>VLOOKUP(C731,PRP!$A$2:$C$241,3,0)</f>
        <v xml:space="preserve">3314 JR </v>
      </c>
      <c r="E731" s="66" t="s">
        <v>70</v>
      </c>
      <c r="F731" s="65" t="s">
        <v>332</v>
      </c>
      <c r="G731" s="66">
        <v>1</v>
      </c>
      <c r="H731" s="66" t="s">
        <v>81</v>
      </c>
      <c r="I731" s="66"/>
      <c r="J731" s="65"/>
      <c r="K731" s="66"/>
      <c r="L731" s="66"/>
      <c r="M731" s="66"/>
      <c r="N731" s="65"/>
      <c r="O731" s="98">
        <v>0</v>
      </c>
    </row>
    <row r="732" spans="2:16" x14ac:dyDescent="0.3">
      <c r="B732" s="67" t="str">
        <f>VLOOKUP(C732,PRP!$A$2:$B$241,2,0)</f>
        <v>PRP-000909</v>
      </c>
      <c r="C732" s="68" t="s">
        <v>3669</v>
      </c>
      <c r="D732" s="68" t="str">
        <f>VLOOKUP(C732,PRP!$A$2:$C$241,3,0)</f>
        <v xml:space="preserve">3314 JR </v>
      </c>
      <c r="E732" s="68" t="s">
        <v>70</v>
      </c>
      <c r="F732" s="67" t="s">
        <v>189</v>
      </c>
      <c r="G732" s="68">
        <v>1</v>
      </c>
      <c r="H732" s="68" t="s">
        <v>81</v>
      </c>
      <c r="I732" s="68" t="s">
        <v>827</v>
      </c>
      <c r="J732" s="67" t="s">
        <v>828</v>
      </c>
      <c r="K732" s="68" t="s">
        <v>829</v>
      </c>
      <c r="L732" s="68"/>
      <c r="M732" s="68"/>
      <c r="N732" s="67"/>
      <c r="O732" s="98">
        <v>0</v>
      </c>
    </row>
    <row r="733" spans="2:16" x14ac:dyDescent="0.3">
      <c r="B733" s="65" t="str">
        <f>VLOOKUP(C733,PRP!$A$2:$B$241,2,0)</f>
        <v>PRP-000909</v>
      </c>
      <c r="C733" s="66" t="s">
        <v>3669</v>
      </c>
      <c r="D733" s="66" t="str">
        <f>VLOOKUP(C733,PRP!$A$2:$C$241,3,0)</f>
        <v xml:space="preserve">3314 JR </v>
      </c>
      <c r="E733" s="66" t="s">
        <v>70</v>
      </c>
      <c r="F733" s="65" t="s">
        <v>192</v>
      </c>
      <c r="G733" s="66">
        <v>1</v>
      </c>
      <c r="H733" s="66" t="s">
        <v>81</v>
      </c>
      <c r="I733" s="66" t="s">
        <v>827</v>
      </c>
      <c r="J733" s="65" t="s">
        <v>830</v>
      </c>
      <c r="K733" s="66"/>
      <c r="L733" s="66"/>
      <c r="M733" s="66"/>
      <c r="N733" s="65"/>
      <c r="O733" s="98">
        <v>0</v>
      </c>
    </row>
    <row r="734" spans="2:16" x14ac:dyDescent="0.3">
      <c r="B734" s="67" t="str">
        <f>VLOOKUP(C734,PRP!$A$2:$B$241,2,0)</f>
        <v>PRP-000909</v>
      </c>
      <c r="C734" s="68" t="s">
        <v>3669</v>
      </c>
      <c r="D734" s="68" t="str">
        <f>VLOOKUP(C734,PRP!$A$2:$C$241,3,0)</f>
        <v xml:space="preserve">3314 JR </v>
      </c>
      <c r="E734" s="68" t="s">
        <v>70</v>
      </c>
      <c r="F734" s="67" t="s">
        <v>831</v>
      </c>
      <c r="G734" s="68">
        <v>1</v>
      </c>
      <c r="H734" s="68" t="s">
        <v>81</v>
      </c>
      <c r="I734" s="68" t="s">
        <v>832</v>
      </c>
      <c r="J734" s="67" t="s">
        <v>833</v>
      </c>
      <c r="K734" s="68"/>
      <c r="L734" s="68"/>
      <c r="M734" s="68"/>
      <c r="N734" s="67"/>
      <c r="O734" s="98">
        <v>0</v>
      </c>
    </row>
    <row r="735" spans="2:16" x14ac:dyDescent="0.3">
      <c r="B735" s="65" t="str">
        <f>VLOOKUP(C735,PRP!$A$2:$B$241,2,0)</f>
        <v>PRP-000909</v>
      </c>
      <c r="C735" s="66" t="s">
        <v>3669</v>
      </c>
      <c r="D735" s="66" t="str">
        <f>VLOOKUP(C735,PRP!$A$2:$C$241,3,0)</f>
        <v xml:space="preserve">3314 JR </v>
      </c>
      <c r="E735" s="66" t="s">
        <v>70</v>
      </c>
      <c r="F735" s="65" t="s">
        <v>831</v>
      </c>
      <c r="G735" s="66">
        <v>1</v>
      </c>
      <c r="H735" s="66" t="s">
        <v>81</v>
      </c>
      <c r="I735" s="66" t="s">
        <v>832</v>
      </c>
      <c r="J735" s="65" t="s">
        <v>834</v>
      </c>
      <c r="K735" s="66"/>
      <c r="L735" s="66"/>
      <c r="M735" s="66"/>
      <c r="N735" s="65"/>
      <c r="O735" s="98">
        <v>0</v>
      </c>
    </row>
    <row r="736" spans="2:16" x14ac:dyDescent="0.3">
      <c r="B736" s="67" t="str">
        <f>VLOOKUP(C736,PRP!$A$2:$B$241,2,0)</f>
        <v>PRP-000909</v>
      </c>
      <c r="C736" s="68" t="s">
        <v>3669</v>
      </c>
      <c r="D736" s="68" t="str">
        <f>VLOOKUP(C736,PRP!$A$2:$C$241,3,0)</f>
        <v xml:space="preserve">3314 JR </v>
      </c>
      <c r="E736" s="68" t="s">
        <v>70</v>
      </c>
      <c r="F736" s="67" t="s">
        <v>120</v>
      </c>
      <c r="G736" s="68">
        <v>1</v>
      </c>
      <c r="H736" s="68" t="s">
        <v>81</v>
      </c>
      <c r="I736" s="68" t="s">
        <v>99</v>
      </c>
      <c r="J736" s="67" t="s">
        <v>835</v>
      </c>
      <c r="K736" s="68" t="s">
        <v>494</v>
      </c>
      <c r="L736" s="68"/>
      <c r="M736" s="68"/>
      <c r="N736" s="67"/>
      <c r="O736" s="98">
        <v>0</v>
      </c>
    </row>
    <row r="737" spans="2:16" x14ac:dyDescent="0.3">
      <c r="B737" s="65" t="str">
        <f>VLOOKUP(C737,PRP!$A$2:$B$241,2,0)</f>
        <v>PRP-000909</v>
      </c>
      <c r="C737" s="66" t="s">
        <v>3669</v>
      </c>
      <c r="D737" s="66" t="str">
        <f>VLOOKUP(C737,PRP!$A$2:$C$241,3,0)</f>
        <v xml:space="preserve">3314 JR </v>
      </c>
      <c r="E737" s="66" t="s">
        <v>70</v>
      </c>
      <c r="F737" s="65" t="s">
        <v>688</v>
      </c>
      <c r="G737" s="66">
        <v>1</v>
      </c>
      <c r="H737" s="66" t="s">
        <v>81</v>
      </c>
      <c r="I737" s="66"/>
      <c r="J737" s="65" t="s">
        <v>836</v>
      </c>
      <c r="K737" s="66"/>
      <c r="L737" s="66"/>
      <c r="M737" s="66"/>
      <c r="N737" s="65"/>
      <c r="O737" s="98">
        <v>0</v>
      </c>
    </row>
    <row r="738" spans="2:16" x14ac:dyDescent="0.3">
      <c r="B738" s="73"/>
      <c r="C738" s="73" t="s">
        <v>3669</v>
      </c>
      <c r="D738" s="73"/>
      <c r="E738" s="73"/>
      <c r="F738" s="74"/>
      <c r="G738" s="75"/>
      <c r="H738" s="74"/>
      <c r="I738" s="74"/>
      <c r="J738" s="74"/>
      <c r="K738" s="74"/>
      <c r="L738" s="74"/>
      <c r="M738" s="74"/>
      <c r="N738" s="74"/>
      <c r="O738" s="99" t="s">
        <v>1999</v>
      </c>
      <c r="P738" s="76">
        <f>SUM(O727:O737)</f>
        <v>0</v>
      </c>
    </row>
    <row r="739" spans="2:16" x14ac:dyDescent="0.3">
      <c r="B739" s="65" t="str">
        <f>VLOOKUP(C739,PRP!$A$2:$B$241,2,0)</f>
        <v>PRP-000133</v>
      </c>
      <c r="C739" s="66" t="s">
        <v>3671</v>
      </c>
      <c r="D739" s="66" t="str">
        <f>VLOOKUP(C739,PRP!$A$2:$C$241,3,0)</f>
        <v xml:space="preserve">3311 AP </v>
      </c>
      <c r="E739" s="66" t="s">
        <v>70</v>
      </c>
      <c r="F739" s="65" t="s">
        <v>136</v>
      </c>
      <c r="G739" s="66">
        <v>1</v>
      </c>
      <c r="H739" s="66" t="s">
        <v>81</v>
      </c>
      <c r="I739" s="66" t="s">
        <v>145</v>
      </c>
      <c r="J739" s="65" t="s">
        <v>176</v>
      </c>
      <c r="K739" s="66" t="s">
        <v>1179</v>
      </c>
      <c r="L739" s="66" t="s">
        <v>139</v>
      </c>
      <c r="M739" s="66"/>
      <c r="N739" s="65"/>
      <c r="O739" s="98">
        <v>0</v>
      </c>
    </row>
    <row r="740" spans="2:16" x14ac:dyDescent="0.3">
      <c r="B740" s="67" t="str">
        <f>VLOOKUP(C740,PRP!$A$2:$B$241,2,0)</f>
        <v>PRP-000133</v>
      </c>
      <c r="C740" s="68" t="s">
        <v>3671</v>
      </c>
      <c r="D740" s="68" t="str">
        <f>VLOOKUP(C740,PRP!$A$2:$C$241,3,0)</f>
        <v xml:space="preserve">3311 AP </v>
      </c>
      <c r="E740" s="68" t="s">
        <v>70</v>
      </c>
      <c r="F740" s="67" t="s">
        <v>120</v>
      </c>
      <c r="G740" s="68">
        <v>1</v>
      </c>
      <c r="H740" s="68" t="s">
        <v>81</v>
      </c>
      <c r="I740" s="68" t="s">
        <v>1026</v>
      </c>
      <c r="J740" s="67" t="s">
        <v>1211</v>
      </c>
      <c r="K740" s="68" t="s">
        <v>494</v>
      </c>
      <c r="L740" s="68"/>
      <c r="M740" s="68"/>
      <c r="N740" s="67"/>
      <c r="O740" s="98">
        <v>0</v>
      </c>
    </row>
    <row r="741" spans="2:16" x14ac:dyDescent="0.3">
      <c r="B741" s="65" t="str">
        <f>VLOOKUP(C741,PRP!$A$2:$B$241,2,0)</f>
        <v>PRP-000133</v>
      </c>
      <c r="C741" s="66" t="s">
        <v>3671</v>
      </c>
      <c r="D741" s="66" t="str">
        <f>VLOOKUP(C741,PRP!$A$2:$C$241,3,0)</f>
        <v xml:space="preserve">3311 AP </v>
      </c>
      <c r="E741" s="66" t="s">
        <v>70</v>
      </c>
      <c r="F741" s="65" t="s">
        <v>1212</v>
      </c>
      <c r="G741" s="66">
        <v>1</v>
      </c>
      <c r="H741" s="66" t="s">
        <v>81</v>
      </c>
      <c r="I741" s="66" t="s">
        <v>155</v>
      </c>
      <c r="J741" s="65"/>
      <c r="K741" s="66"/>
      <c r="L741" s="66" t="s">
        <v>1213</v>
      </c>
      <c r="M741" s="66"/>
      <c r="N741" s="65"/>
      <c r="O741" s="98">
        <v>0</v>
      </c>
    </row>
    <row r="742" spans="2:16" x14ac:dyDescent="0.3">
      <c r="B742" s="67" t="str">
        <f>VLOOKUP(C742,PRP!$A$2:$B$241,2,0)</f>
        <v>PRP-000133</v>
      </c>
      <c r="C742" s="68" t="s">
        <v>3671</v>
      </c>
      <c r="D742" s="68" t="str">
        <f>VLOOKUP(C742,PRP!$A$2:$C$241,3,0)</f>
        <v xml:space="preserve">3311 AP </v>
      </c>
      <c r="E742" s="68" t="s">
        <v>70</v>
      </c>
      <c r="F742" s="67" t="s">
        <v>526</v>
      </c>
      <c r="G742" s="68">
        <v>1</v>
      </c>
      <c r="H742" s="68" t="s">
        <v>81</v>
      </c>
      <c r="I742" s="68" t="s">
        <v>155</v>
      </c>
      <c r="J742" s="67" t="s">
        <v>1214</v>
      </c>
      <c r="K742" s="68"/>
      <c r="L742" s="68" t="s">
        <v>1213</v>
      </c>
      <c r="M742" s="68"/>
      <c r="N742" s="67"/>
      <c r="O742" s="98">
        <v>0</v>
      </c>
    </row>
    <row r="743" spans="2:16" x14ac:dyDescent="0.3">
      <c r="B743" s="65" t="str">
        <f>VLOOKUP(C743,PRP!$A$2:$B$241,2,0)</f>
        <v>PRP-000133</v>
      </c>
      <c r="C743" s="66" t="s">
        <v>3671</v>
      </c>
      <c r="D743" s="66" t="str">
        <f>VLOOKUP(C743,PRP!$A$2:$C$241,3,0)</f>
        <v xml:space="preserve">3311 AP </v>
      </c>
      <c r="E743" s="66" t="s">
        <v>70</v>
      </c>
      <c r="F743" s="65" t="s">
        <v>384</v>
      </c>
      <c r="G743" s="66">
        <v>1</v>
      </c>
      <c r="H743" s="66" t="s">
        <v>81</v>
      </c>
      <c r="I743" s="66" t="s">
        <v>287</v>
      </c>
      <c r="J743" s="65" t="s">
        <v>1215</v>
      </c>
      <c r="K743" s="66" t="s">
        <v>590</v>
      </c>
      <c r="L743" s="66"/>
      <c r="M743" s="66"/>
      <c r="N743" s="65"/>
      <c r="O743" s="98">
        <v>0</v>
      </c>
    </row>
    <row r="744" spans="2:16" x14ac:dyDescent="0.3">
      <c r="B744" s="67" t="str">
        <f>VLOOKUP(C744,PRP!$A$2:$B$241,2,0)</f>
        <v>PRP-000133</v>
      </c>
      <c r="C744" s="68" t="s">
        <v>3671</v>
      </c>
      <c r="D744" s="68" t="str">
        <f>VLOOKUP(C744,PRP!$A$2:$C$241,3,0)</f>
        <v xml:space="preserve">3311 AP </v>
      </c>
      <c r="E744" s="68" t="s">
        <v>70</v>
      </c>
      <c r="F744" s="67" t="s">
        <v>378</v>
      </c>
      <c r="G744" s="68">
        <v>1</v>
      </c>
      <c r="H744" s="68" t="s">
        <v>81</v>
      </c>
      <c r="I744" s="68" t="s">
        <v>305</v>
      </c>
      <c r="J744" s="67" t="s">
        <v>893</v>
      </c>
      <c r="K744" s="68"/>
      <c r="L744" s="68"/>
      <c r="M744" s="68"/>
      <c r="N744" s="67"/>
      <c r="O744" s="98">
        <v>0</v>
      </c>
    </row>
    <row r="745" spans="2:16" x14ac:dyDescent="0.3">
      <c r="B745" s="65" t="str">
        <f>VLOOKUP(C745,PRP!$A$2:$B$241,2,0)</f>
        <v>PRP-000133</v>
      </c>
      <c r="C745" s="66" t="s">
        <v>3671</v>
      </c>
      <c r="D745" s="66" t="str">
        <f>VLOOKUP(C745,PRP!$A$2:$C$241,3,0)</f>
        <v xml:space="preserve">3311 AP </v>
      </c>
      <c r="E745" s="66" t="s">
        <v>70</v>
      </c>
      <c r="F745" s="65" t="s">
        <v>440</v>
      </c>
      <c r="G745" s="66">
        <v>1</v>
      </c>
      <c r="H745" s="66" t="s">
        <v>81</v>
      </c>
      <c r="I745" s="66" t="s">
        <v>1104</v>
      </c>
      <c r="J745" s="65" t="s">
        <v>1216</v>
      </c>
      <c r="K745" s="66"/>
      <c r="L745" s="66"/>
      <c r="M745" s="66"/>
      <c r="N745" s="65"/>
      <c r="O745" s="98">
        <v>0</v>
      </c>
    </row>
    <row r="746" spans="2:16" x14ac:dyDescent="0.3">
      <c r="B746" s="73"/>
      <c r="C746" s="73" t="s">
        <v>3671</v>
      </c>
      <c r="D746" s="73"/>
      <c r="E746" s="73"/>
      <c r="F746" s="74"/>
      <c r="G746" s="75"/>
      <c r="H746" s="74"/>
      <c r="I746" s="74"/>
      <c r="J746" s="74"/>
      <c r="K746" s="74"/>
      <c r="L746" s="74"/>
      <c r="M746" s="74"/>
      <c r="N746" s="74"/>
      <c r="O746" s="99" t="s">
        <v>1999</v>
      </c>
      <c r="P746" s="76">
        <f>SUM(O739:O745)</f>
        <v>0</v>
      </c>
    </row>
    <row r="747" spans="2:16" x14ac:dyDescent="0.3">
      <c r="B747" s="65" t="str">
        <f>VLOOKUP(C747,PRP!$A$2:$B$241,2,0)</f>
        <v>PRP-000491</v>
      </c>
      <c r="C747" s="66" t="s">
        <v>3674</v>
      </c>
      <c r="D747" s="66" t="str">
        <f>VLOOKUP(C747,PRP!$A$2:$C$241,3,0)</f>
        <v xml:space="preserve">3311 AP </v>
      </c>
      <c r="E747" s="66" t="s">
        <v>70</v>
      </c>
      <c r="F747" s="65" t="s">
        <v>4111</v>
      </c>
      <c r="G747" s="66">
        <v>1</v>
      </c>
      <c r="H747" s="66" t="s">
        <v>81</v>
      </c>
      <c r="I747" s="66" t="s">
        <v>145</v>
      </c>
      <c r="J747" s="65" t="s">
        <v>148</v>
      </c>
      <c r="K747" s="66" t="s">
        <v>203</v>
      </c>
      <c r="L747" s="66" t="s">
        <v>147</v>
      </c>
      <c r="M747" s="66">
        <v>2007</v>
      </c>
      <c r="N747" s="65"/>
      <c r="O747" s="98">
        <v>0</v>
      </c>
    </row>
    <row r="748" spans="2:16" x14ac:dyDescent="0.3">
      <c r="B748" s="67" t="str">
        <f>VLOOKUP(C748,PRP!$A$2:$B$241,2,0)</f>
        <v>PRP-000491</v>
      </c>
      <c r="C748" s="68" t="s">
        <v>3674</v>
      </c>
      <c r="D748" s="68" t="str">
        <f>VLOOKUP(C748,PRP!$A$2:$C$241,3,0)</f>
        <v xml:space="preserve">3311 AP </v>
      </c>
      <c r="E748" s="68" t="s">
        <v>70</v>
      </c>
      <c r="F748" s="67" t="s">
        <v>4111</v>
      </c>
      <c r="G748" s="68">
        <v>1</v>
      </c>
      <c r="H748" s="68" t="s">
        <v>81</v>
      </c>
      <c r="I748" s="68" t="s">
        <v>145</v>
      </c>
      <c r="J748" s="67" t="s">
        <v>148</v>
      </c>
      <c r="K748" s="68" t="s">
        <v>203</v>
      </c>
      <c r="L748" s="68" t="s">
        <v>147</v>
      </c>
      <c r="M748" s="68">
        <v>2007</v>
      </c>
      <c r="N748" s="67"/>
      <c r="O748" s="98">
        <v>0</v>
      </c>
    </row>
    <row r="749" spans="2:16" x14ac:dyDescent="0.3">
      <c r="B749" s="65" t="str">
        <f>VLOOKUP(C749,PRP!$A$2:$B$241,2,0)</f>
        <v>PRP-000491</v>
      </c>
      <c r="C749" s="66" t="s">
        <v>3674</v>
      </c>
      <c r="D749" s="66" t="str">
        <f>VLOOKUP(C749,PRP!$A$2:$C$241,3,0)</f>
        <v xml:space="preserve">3311 AP </v>
      </c>
      <c r="E749" s="66" t="s">
        <v>70</v>
      </c>
      <c r="F749" s="65" t="s">
        <v>837</v>
      </c>
      <c r="G749" s="66">
        <v>1</v>
      </c>
      <c r="H749" s="66" t="s">
        <v>81</v>
      </c>
      <c r="I749" s="66" t="s">
        <v>145</v>
      </c>
      <c r="J749" s="65" t="s">
        <v>838</v>
      </c>
      <c r="K749" s="66" t="s">
        <v>839</v>
      </c>
      <c r="L749" s="66"/>
      <c r="M749" s="66"/>
      <c r="N749" s="65"/>
      <c r="O749" s="98">
        <v>0</v>
      </c>
    </row>
    <row r="750" spans="2:16" x14ac:dyDescent="0.3">
      <c r="B750" s="67" t="str">
        <f>VLOOKUP(C750,PRP!$A$2:$B$241,2,0)</f>
        <v>PRP-000491</v>
      </c>
      <c r="C750" s="68" t="s">
        <v>3674</v>
      </c>
      <c r="D750" s="68" t="str">
        <f>VLOOKUP(C750,PRP!$A$2:$C$241,3,0)</f>
        <v xml:space="preserve">3311 AP </v>
      </c>
      <c r="E750" s="68" t="s">
        <v>70</v>
      </c>
      <c r="F750" s="67" t="s">
        <v>4111</v>
      </c>
      <c r="G750" s="68">
        <v>1</v>
      </c>
      <c r="H750" s="68" t="s">
        <v>81</v>
      </c>
      <c r="I750" s="68" t="s">
        <v>145</v>
      </c>
      <c r="J750" s="67" t="s">
        <v>840</v>
      </c>
      <c r="K750" s="68" t="s">
        <v>369</v>
      </c>
      <c r="L750" s="68" t="s">
        <v>147</v>
      </c>
      <c r="M750" s="68">
        <v>2001</v>
      </c>
      <c r="N750" s="67"/>
      <c r="O750" s="98">
        <v>0</v>
      </c>
    </row>
    <row r="751" spans="2:16" x14ac:dyDescent="0.3">
      <c r="B751" s="65" t="str">
        <f>VLOOKUP(C751,PRP!$A$2:$B$241,2,0)</f>
        <v>PRP-000491</v>
      </c>
      <c r="C751" s="66" t="s">
        <v>3674</v>
      </c>
      <c r="D751" s="66" t="str">
        <f>VLOOKUP(C751,PRP!$A$2:$C$241,3,0)</f>
        <v xml:space="preserve">3311 AP </v>
      </c>
      <c r="E751" s="66" t="s">
        <v>70</v>
      </c>
      <c r="F751" s="65" t="s">
        <v>841</v>
      </c>
      <c r="G751" s="66">
        <v>1</v>
      </c>
      <c r="H751" s="66" t="s">
        <v>81</v>
      </c>
      <c r="I751" s="66" t="s">
        <v>394</v>
      </c>
      <c r="J751" s="65" t="s">
        <v>842</v>
      </c>
      <c r="K751" s="66" t="s">
        <v>843</v>
      </c>
      <c r="L751" s="66"/>
      <c r="M751" s="66"/>
      <c r="N751" s="65"/>
      <c r="O751" s="98">
        <v>0</v>
      </c>
    </row>
    <row r="752" spans="2:16" x14ac:dyDescent="0.3">
      <c r="B752" s="67" t="str">
        <f>VLOOKUP(C752,PRP!$A$2:$B$241,2,0)</f>
        <v>PRP-000491</v>
      </c>
      <c r="C752" s="68" t="s">
        <v>3674</v>
      </c>
      <c r="D752" s="68" t="str">
        <f>VLOOKUP(C752,PRP!$A$2:$C$241,3,0)</f>
        <v xml:space="preserve">3311 AP </v>
      </c>
      <c r="E752" s="68" t="s">
        <v>70</v>
      </c>
      <c r="F752" s="67" t="s">
        <v>551</v>
      </c>
      <c r="G752" s="68">
        <v>1</v>
      </c>
      <c r="H752" s="68" t="s">
        <v>81</v>
      </c>
      <c r="I752" s="68" t="s">
        <v>549</v>
      </c>
      <c r="J752" s="67" t="s">
        <v>844</v>
      </c>
      <c r="K752" s="68" t="s">
        <v>845</v>
      </c>
      <c r="L752" s="68"/>
      <c r="M752" s="68"/>
      <c r="N752" s="67"/>
      <c r="O752" s="98">
        <v>0</v>
      </c>
    </row>
    <row r="753" spans="2:15" x14ac:dyDescent="0.3">
      <c r="B753" s="65" t="str">
        <f>VLOOKUP(C753,PRP!$A$2:$B$241,2,0)</f>
        <v>PRP-000491</v>
      </c>
      <c r="C753" s="66" t="s">
        <v>3674</v>
      </c>
      <c r="D753" s="66" t="str">
        <f>VLOOKUP(C753,PRP!$A$2:$C$241,3,0)</f>
        <v xml:space="preserve">3311 AP </v>
      </c>
      <c r="E753" s="66" t="s">
        <v>70</v>
      </c>
      <c r="F753" s="65" t="s">
        <v>316</v>
      </c>
      <c r="G753" s="66">
        <v>1</v>
      </c>
      <c r="H753" s="66" t="s">
        <v>81</v>
      </c>
      <c r="I753" s="66" t="s">
        <v>305</v>
      </c>
      <c r="J753" s="65" t="s">
        <v>846</v>
      </c>
      <c r="K753" s="66" t="s">
        <v>847</v>
      </c>
      <c r="L753" s="66" t="s">
        <v>848</v>
      </c>
      <c r="M753" s="66">
        <v>2005</v>
      </c>
      <c r="N753" s="65"/>
      <c r="O753" s="98">
        <v>0</v>
      </c>
    </row>
    <row r="754" spans="2:15" x14ac:dyDescent="0.3">
      <c r="B754" s="67" t="str">
        <f>VLOOKUP(C754,PRP!$A$2:$B$241,2,0)</f>
        <v>PRP-000491</v>
      </c>
      <c r="C754" s="68" t="s">
        <v>3674</v>
      </c>
      <c r="D754" s="68" t="str">
        <f>VLOOKUP(C754,PRP!$A$2:$C$241,3,0)</f>
        <v xml:space="preserve">3311 AP </v>
      </c>
      <c r="E754" s="68" t="s">
        <v>70</v>
      </c>
      <c r="F754" s="67" t="s">
        <v>849</v>
      </c>
      <c r="G754" s="68">
        <v>1</v>
      </c>
      <c r="H754" s="68" t="s">
        <v>81</v>
      </c>
      <c r="I754" s="68" t="s">
        <v>850</v>
      </c>
      <c r="J754" s="67" t="s">
        <v>851</v>
      </c>
      <c r="K754" s="68" t="s">
        <v>852</v>
      </c>
      <c r="L754" s="68"/>
      <c r="M754" s="68"/>
      <c r="N754" s="67"/>
      <c r="O754" s="98">
        <v>0</v>
      </c>
    </row>
    <row r="755" spans="2:15" x14ac:dyDescent="0.3">
      <c r="B755" s="65" t="str">
        <f>VLOOKUP(C755,PRP!$A$2:$B$241,2,0)</f>
        <v>PRP-000491</v>
      </c>
      <c r="C755" s="66" t="s">
        <v>3674</v>
      </c>
      <c r="D755" s="66" t="str">
        <f>VLOOKUP(C755,PRP!$A$2:$C$241,3,0)</f>
        <v xml:space="preserve">3311 AP </v>
      </c>
      <c r="E755" s="66" t="s">
        <v>70</v>
      </c>
      <c r="F755" s="65" t="s">
        <v>120</v>
      </c>
      <c r="G755" s="66">
        <v>1</v>
      </c>
      <c r="H755" s="66" t="s">
        <v>81</v>
      </c>
      <c r="I755" s="66" t="s">
        <v>99</v>
      </c>
      <c r="J755" s="65" t="s">
        <v>853</v>
      </c>
      <c r="K755" s="66" t="s">
        <v>494</v>
      </c>
      <c r="L755" s="66"/>
      <c r="M755" s="66"/>
      <c r="N755" s="65"/>
      <c r="O755" s="98">
        <v>0</v>
      </c>
    </row>
    <row r="756" spans="2:15" x14ac:dyDescent="0.3">
      <c r="B756" s="67" t="str">
        <f>VLOOKUP(C756,PRP!$A$2:$B$241,2,0)</f>
        <v>PRP-000491</v>
      </c>
      <c r="C756" s="68" t="s">
        <v>3674</v>
      </c>
      <c r="D756" s="68" t="str">
        <f>VLOOKUP(C756,PRP!$A$2:$C$241,3,0)</f>
        <v xml:space="preserve">3311 AP </v>
      </c>
      <c r="E756" s="68" t="s">
        <v>70</v>
      </c>
      <c r="F756" s="67" t="s">
        <v>849</v>
      </c>
      <c r="G756" s="68">
        <v>1</v>
      </c>
      <c r="H756" s="68" t="s">
        <v>81</v>
      </c>
      <c r="I756" s="68" t="s">
        <v>99</v>
      </c>
      <c r="J756" s="67" t="s">
        <v>854</v>
      </c>
      <c r="K756" s="68" t="s">
        <v>852</v>
      </c>
      <c r="L756" s="68"/>
      <c r="M756" s="68"/>
      <c r="N756" s="67"/>
      <c r="O756" s="98">
        <v>0</v>
      </c>
    </row>
    <row r="757" spans="2:15" x14ac:dyDescent="0.3">
      <c r="B757" s="65" t="str">
        <f>VLOOKUP(C757,PRP!$A$2:$B$241,2,0)</f>
        <v>PRP-000491</v>
      </c>
      <c r="C757" s="66" t="s">
        <v>3674</v>
      </c>
      <c r="D757" s="66" t="str">
        <f>VLOOKUP(C757,PRP!$A$2:$C$241,3,0)</f>
        <v xml:space="preserve">3311 AP </v>
      </c>
      <c r="E757" s="66" t="s">
        <v>70</v>
      </c>
      <c r="F757" s="65" t="s">
        <v>849</v>
      </c>
      <c r="G757" s="66">
        <v>1</v>
      </c>
      <c r="H757" s="66" t="s">
        <v>81</v>
      </c>
      <c r="I757" s="66" t="s">
        <v>850</v>
      </c>
      <c r="J757" s="65" t="s">
        <v>851</v>
      </c>
      <c r="K757" s="66" t="s">
        <v>852</v>
      </c>
      <c r="L757" s="66"/>
      <c r="M757" s="66"/>
      <c r="N757" s="65"/>
      <c r="O757" s="98">
        <v>0</v>
      </c>
    </row>
    <row r="758" spans="2:15" x14ac:dyDescent="0.3">
      <c r="B758" s="67" t="str">
        <f>VLOOKUP(C758,PRP!$A$2:$B$241,2,0)</f>
        <v>PRP-000491</v>
      </c>
      <c r="C758" s="68" t="s">
        <v>3674</v>
      </c>
      <c r="D758" s="68" t="str">
        <f>VLOOKUP(C758,PRP!$A$2:$C$241,3,0)</f>
        <v xml:space="preserve">3311 AP </v>
      </c>
      <c r="E758" s="68" t="s">
        <v>70</v>
      </c>
      <c r="F758" s="67" t="s">
        <v>558</v>
      </c>
      <c r="G758" s="68">
        <v>1</v>
      </c>
      <c r="H758" s="68" t="s">
        <v>81</v>
      </c>
      <c r="I758" s="68" t="s">
        <v>855</v>
      </c>
      <c r="J758" s="67" t="s">
        <v>856</v>
      </c>
      <c r="K758" s="68"/>
      <c r="L758" s="68" t="s">
        <v>848</v>
      </c>
      <c r="M758" s="68">
        <v>2020</v>
      </c>
      <c r="N758" s="67"/>
      <c r="O758" s="98">
        <v>0</v>
      </c>
    </row>
    <row r="759" spans="2:15" x14ac:dyDescent="0.3">
      <c r="B759" s="65" t="str">
        <f>VLOOKUP(C759,PRP!$A$2:$B$241,2,0)</f>
        <v>PRP-000491</v>
      </c>
      <c r="C759" s="66" t="s">
        <v>3674</v>
      </c>
      <c r="D759" s="66" t="str">
        <f>VLOOKUP(C759,PRP!$A$2:$C$241,3,0)</f>
        <v xml:space="preserve">3311 AP </v>
      </c>
      <c r="E759" s="66" t="s">
        <v>70</v>
      </c>
      <c r="F759" s="65" t="s">
        <v>523</v>
      </c>
      <c r="G759" s="66">
        <v>1</v>
      </c>
      <c r="H759" s="66" t="s">
        <v>81</v>
      </c>
      <c r="I759" s="66" t="s">
        <v>103</v>
      </c>
      <c r="J759" s="65" t="s">
        <v>857</v>
      </c>
      <c r="K759" s="66"/>
      <c r="L759" s="66"/>
      <c r="M759" s="66"/>
      <c r="N759" s="65"/>
      <c r="O759" s="98">
        <v>0</v>
      </c>
    </row>
    <row r="760" spans="2:15" x14ac:dyDescent="0.3">
      <c r="B760" s="67" t="str">
        <f>VLOOKUP(C760,PRP!$A$2:$B$241,2,0)</f>
        <v>PRP-000491</v>
      </c>
      <c r="C760" s="68" t="s">
        <v>3674</v>
      </c>
      <c r="D760" s="68" t="str">
        <f>VLOOKUP(C760,PRP!$A$2:$C$241,3,0)</f>
        <v xml:space="preserve">3311 AP </v>
      </c>
      <c r="E760" s="68" t="s">
        <v>70</v>
      </c>
      <c r="F760" s="67" t="s">
        <v>858</v>
      </c>
      <c r="G760" s="68">
        <v>1</v>
      </c>
      <c r="H760" s="68" t="s">
        <v>81</v>
      </c>
      <c r="I760" s="68" t="s">
        <v>103</v>
      </c>
      <c r="J760" s="67" t="s">
        <v>859</v>
      </c>
      <c r="K760" s="68"/>
      <c r="L760" s="68"/>
      <c r="M760" s="68"/>
      <c r="N760" s="67"/>
      <c r="O760" s="98">
        <v>0</v>
      </c>
    </row>
    <row r="761" spans="2:15" x14ac:dyDescent="0.3">
      <c r="B761" s="65" t="str">
        <f>VLOOKUP(C761,PRP!$A$2:$B$241,2,0)</f>
        <v>PRP-000491</v>
      </c>
      <c r="C761" s="66" t="s">
        <v>3674</v>
      </c>
      <c r="D761" s="66" t="str">
        <f>VLOOKUP(C761,PRP!$A$2:$C$241,3,0)</f>
        <v xml:space="preserve">3311 AP </v>
      </c>
      <c r="E761" s="66" t="s">
        <v>70</v>
      </c>
      <c r="F761" s="65" t="s">
        <v>860</v>
      </c>
      <c r="G761" s="66">
        <v>1</v>
      </c>
      <c r="H761" s="66" t="s">
        <v>81</v>
      </c>
      <c r="I761" s="66" t="s">
        <v>155</v>
      </c>
      <c r="J761" s="65"/>
      <c r="K761" s="66"/>
      <c r="L761" s="66"/>
      <c r="M761" s="66"/>
      <c r="N761" s="65"/>
      <c r="O761" s="98">
        <v>0</v>
      </c>
    </row>
    <row r="762" spans="2:15" x14ac:dyDescent="0.3">
      <c r="B762" s="67" t="str">
        <f>VLOOKUP(C762,PRP!$A$2:$B$241,2,0)</f>
        <v>PRP-000491</v>
      </c>
      <c r="C762" s="68" t="s">
        <v>3674</v>
      </c>
      <c r="D762" s="68" t="str">
        <f>VLOOKUP(C762,PRP!$A$2:$C$241,3,0)</f>
        <v xml:space="preserve">3311 AP </v>
      </c>
      <c r="E762" s="68" t="s">
        <v>70</v>
      </c>
      <c r="F762" s="67" t="s">
        <v>419</v>
      </c>
      <c r="G762" s="68">
        <v>3</v>
      </c>
      <c r="H762" s="68" t="s">
        <v>81</v>
      </c>
      <c r="I762" s="68" t="s">
        <v>112</v>
      </c>
      <c r="J762" s="67" t="s">
        <v>113</v>
      </c>
      <c r="K762" s="68" t="s">
        <v>386</v>
      </c>
      <c r="L762" s="68"/>
      <c r="M762" s="68"/>
      <c r="N762" s="67"/>
      <c r="O762" s="98">
        <v>0</v>
      </c>
    </row>
    <row r="763" spans="2:15" x14ac:dyDescent="0.3">
      <c r="B763" s="65" t="str">
        <f>VLOOKUP(C763,PRP!$A$2:$B$241,2,0)</f>
        <v>PRP-000491</v>
      </c>
      <c r="C763" s="66" t="s">
        <v>3674</v>
      </c>
      <c r="D763" s="66" t="str">
        <f>VLOOKUP(C763,PRP!$A$2:$C$241,3,0)</f>
        <v xml:space="preserve">3311 AP </v>
      </c>
      <c r="E763" s="66" t="s">
        <v>70</v>
      </c>
      <c r="F763" s="65" t="s">
        <v>384</v>
      </c>
      <c r="G763" s="66">
        <v>1</v>
      </c>
      <c r="H763" s="66" t="s">
        <v>81</v>
      </c>
      <c r="I763" s="66" t="s">
        <v>287</v>
      </c>
      <c r="J763" s="65" t="s">
        <v>397</v>
      </c>
      <c r="K763" s="66" t="s">
        <v>309</v>
      </c>
      <c r="L763" s="66"/>
      <c r="M763" s="66"/>
      <c r="N763" s="65"/>
      <c r="O763" s="98">
        <v>0</v>
      </c>
    </row>
    <row r="764" spans="2:15" x14ac:dyDescent="0.3">
      <c r="B764" s="67" t="str">
        <f>VLOOKUP(C764,PRP!$A$2:$B$241,2,0)</f>
        <v>PRP-000491</v>
      </c>
      <c r="C764" s="68" t="s">
        <v>3674</v>
      </c>
      <c r="D764" s="68" t="str">
        <f>VLOOKUP(C764,PRP!$A$2:$C$241,3,0)</f>
        <v xml:space="preserve">3311 AP </v>
      </c>
      <c r="E764" s="68" t="s">
        <v>70</v>
      </c>
      <c r="F764" s="67" t="s">
        <v>384</v>
      </c>
      <c r="G764" s="68">
        <v>1</v>
      </c>
      <c r="H764" s="68" t="s">
        <v>81</v>
      </c>
      <c r="I764" s="68" t="s">
        <v>112</v>
      </c>
      <c r="J764" s="67" t="s">
        <v>308</v>
      </c>
      <c r="K764" s="68" t="s">
        <v>309</v>
      </c>
      <c r="L764" s="68"/>
      <c r="M764" s="68"/>
      <c r="N764" s="67"/>
      <c r="O764" s="98">
        <v>0</v>
      </c>
    </row>
    <row r="765" spans="2:15" x14ac:dyDescent="0.3">
      <c r="B765" s="65" t="str">
        <f>VLOOKUP(C765,PRP!$A$2:$B$241,2,0)</f>
        <v>PRP-000491</v>
      </c>
      <c r="C765" s="66" t="s">
        <v>3674</v>
      </c>
      <c r="D765" s="66" t="str">
        <f>VLOOKUP(C765,PRP!$A$2:$C$241,3,0)</f>
        <v xml:space="preserve">3311 AP </v>
      </c>
      <c r="E765" s="66" t="s">
        <v>70</v>
      </c>
      <c r="F765" s="65" t="s">
        <v>384</v>
      </c>
      <c r="G765" s="66">
        <v>1</v>
      </c>
      <c r="H765" s="66" t="s">
        <v>81</v>
      </c>
      <c r="I765" s="66" t="s">
        <v>287</v>
      </c>
      <c r="J765" s="65" t="s">
        <v>861</v>
      </c>
      <c r="K765" s="66" t="s">
        <v>862</v>
      </c>
      <c r="L765" s="66"/>
      <c r="M765" s="66"/>
      <c r="N765" s="65"/>
      <c r="O765" s="98">
        <v>0</v>
      </c>
    </row>
    <row r="766" spans="2:15" x14ac:dyDescent="0.3">
      <c r="B766" s="67" t="str">
        <f>VLOOKUP(C766,PRP!$A$2:$B$241,2,0)</f>
        <v>PRP-000491</v>
      </c>
      <c r="C766" s="68" t="s">
        <v>3674</v>
      </c>
      <c r="D766" s="68" t="str">
        <f>VLOOKUP(C766,PRP!$A$2:$C$241,3,0)</f>
        <v xml:space="preserve">3311 AP </v>
      </c>
      <c r="E766" s="68" t="s">
        <v>70</v>
      </c>
      <c r="F766" s="67" t="s">
        <v>378</v>
      </c>
      <c r="G766" s="68">
        <v>1</v>
      </c>
      <c r="H766" s="68" t="s">
        <v>81</v>
      </c>
      <c r="I766" s="68" t="s">
        <v>305</v>
      </c>
      <c r="J766" s="67" t="s">
        <v>863</v>
      </c>
      <c r="K766" s="68"/>
      <c r="L766" s="68"/>
      <c r="M766" s="68"/>
      <c r="N766" s="67"/>
      <c r="O766" s="98">
        <v>0</v>
      </c>
    </row>
    <row r="767" spans="2:15" x14ac:dyDescent="0.3">
      <c r="B767" s="65" t="str">
        <f>VLOOKUP(C767,PRP!$A$2:$B$241,2,0)</f>
        <v>PRP-000491</v>
      </c>
      <c r="C767" s="66" t="s">
        <v>3674</v>
      </c>
      <c r="D767" s="66" t="str">
        <f>VLOOKUP(C767,PRP!$A$2:$C$241,3,0)</f>
        <v xml:space="preserve">3311 AP </v>
      </c>
      <c r="E767" s="66" t="s">
        <v>70</v>
      </c>
      <c r="F767" s="65" t="s">
        <v>378</v>
      </c>
      <c r="G767" s="66">
        <v>1</v>
      </c>
      <c r="H767" s="66" t="s">
        <v>81</v>
      </c>
      <c r="I767" s="66" t="s">
        <v>305</v>
      </c>
      <c r="J767" s="65" t="s">
        <v>864</v>
      </c>
      <c r="K767" s="66"/>
      <c r="L767" s="66"/>
      <c r="M767" s="66"/>
      <c r="N767" s="65"/>
      <c r="O767" s="98">
        <v>0</v>
      </c>
    </row>
    <row r="768" spans="2:15" x14ac:dyDescent="0.3">
      <c r="B768" s="67" t="str">
        <f>VLOOKUP(C768,PRP!$A$2:$B$241,2,0)</f>
        <v>PRP-000491</v>
      </c>
      <c r="C768" s="68" t="s">
        <v>3674</v>
      </c>
      <c r="D768" s="68" t="str">
        <f>VLOOKUP(C768,PRP!$A$2:$C$241,3,0)</f>
        <v xml:space="preserve">3311 AP </v>
      </c>
      <c r="E768" s="68" t="s">
        <v>70</v>
      </c>
      <c r="F768" s="67" t="s">
        <v>378</v>
      </c>
      <c r="G768" s="68">
        <v>1</v>
      </c>
      <c r="H768" s="68" t="s">
        <v>81</v>
      </c>
      <c r="I768" s="68" t="s">
        <v>305</v>
      </c>
      <c r="J768" s="67" t="s">
        <v>865</v>
      </c>
      <c r="K768" s="68"/>
      <c r="L768" s="68"/>
      <c r="M768" s="68"/>
      <c r="N768" s="67"/>
      <c r="O768" s="98">
        <v>0</v>
      </c>
    </row>
    <row r="769" spans="2:16" x14ac:dyDescent="0.3">
      <c r="B769" s="65" t="str">
        <f>VLOOKUP(C769,PRP!$A$2:$B$241,2,0)</f>
        <v>PRP-000491</v>
      </c>
      <c r="C769" s="66" t="s">
        <v>3674</v>
      </c>
      <c r="D769" s="66" t="str">
        <f>VLOOKUP(C769,PRP!$A$2:$C$241,3,0)</f>
        <v xml:space="preserve">3311 AP </v>
      </c>
      <c r="E769" s="66" t="s">
        <v>70</v>
      </c>
      <c r="F769" s="65" t="s">
        <v>94</v>
      </c>
      <c r="G769" s="66">
        <v>1</v>
      </c>
      <c r="H769" s="66" t="s">
        <v>81</v>
      </c>
      <c r="I769" s="66" t="s">
        <v>866</v>
      </c>
      <c r="J769" s="65"/>
      <c r="K769" s="66"/>
      <c r="L769" s="66"/>
      <c r="M769" s="66"/>
      <c r="N769" s="65"/>
      <c r="O769" s="98">
        <v>0</v>
      </c>
    </row>
    <row r="770" spans="2:16" x14ac:dyDescent="0.3">
      <c r="B770" s="67" t="str">
        <f>VLOOKUP(C770,PRP!$A$2:$B$241,2,0)</f>
        <v>PRP-000491</v>
      </c>
      <c r="C770" s="68" t="s">
        <v>3674</v>
      </c>
      <c r="D770" s="68" t="str">
        <f>VLOOKUP(C770,PRP!$A$2:$C$241,3,0)</f>
        <v xml:space="preserve">3311 AP </v>
      </c>
      <c r="E770" s="68" t="s">
        <v>70</v>
      </c>
      <c r="F770" s="67" t="s">
        <v>440</v>
      </c>
      <c r="G770" s="68">
        <v>2</v>
      </c>
      <c r="H770" s="68" t="s">
        <v>81</v>
      </c>
      <c r="I770" s="68" t="s">
        <v>867</v>
      </c>
      <c r="J770" s="67"/>
      <c r="K770" s="68"/>
      <c r="L770" s="68"/>
      <c r="M770" s="68"/>
      <c r="N770" s="67"/>
      <c r="O770" s="98">
        <v>0</v>
      </c>
    </row>
    <row r="771" spans="2:16" x14ac:dyDescent="0.3">
      <c r="B771" s="65" t="str">
        <f>VLOOKUP(C771,PRP!$A$2:$B$241,2,0)</f>
        <v>PRP-000491</v>
      </c>
      <c r="C771" s="66" t="s">
        <v>3674</v>
      </c>
      <c r="D771" s="66" t="str">
        <f>VLOOKUP(C771,PRP!$A$2:$C$241,3,0)</f>
        <v xml:space="preserve">3311 AP </v>
      </c>
      <c r="E771" s="66" t="s">
        <v>70</v>
      </c>
      <c r="F771" s="65" t="s">
        <v>785</v>
      </c>
      <c r="G771" s="66">
        <v>2</v>
      </c>
      <c r="H771" s="66" t="s">
        <v>81</v>
      </c>
      <c r="I771" s="66"/>
      <c r="J771" s="65"/>
      <c r="K771" s="66"/>
      <c r="L771" s="66"/>
      <c r="M771" s="66"/>
      <c r="N771" s="65"/>
      <c r="O771" s="98">
        <v>0</v>
      </c>
    </row>
    <row r="772" spans="2:16" x14ac:dyDescent="0.3">
      <c r="B772" s="67" t="str">
        <f>VLOOKUP(C772,PRP!$A$2:$B$241,2,0)</f>
        <v>PRP-000491</v>
      </c>
      <c r="C772" s="68" t="s">
        <v>3674</v>
      </c>
      <c r="D772" s="68" t="str">
        <f>VLOOKUP(C772,PRP!$A$2:$C$241,3,0)</f>
        <v xml:space="preserve">3311 AP </v>
      </c>
      <c r="E772" s="68" t="s">
        <v>70</v>
      </c>
      <c r="F772" s="67" t="s">
        <v>116</v>
      </c>
      <c r="G772" s="68">
        <v>2</v>
      </c>
      <c r="H772" s="68" t="s">
        <v>81</v>
      </c>
      <c r="I772" s="68" t="s">
        <v>409</v>
      </c>
      <c r="J772" s="67" t="s">
        <v>409</v>
      </c>
      <c r="K772" s="68" t="s">
        <v>409</v>
      </c>
      <c r="L772" s="68"/>
      <c r="M772" s="68"/>
      <c r="N772" s="67"/>
      <c r="O772" s="98">
        <v>0</v>
      </c>
    </row>
    <row r="773" spans="2:16" x14ac:dyDescent="0.3">
      <c r="B773" s="65" t="str">
        <f>VLOOKUP(C773,PRP!$A$2:$B$241,2,0)</f>
        <v>PRP-000491</v>
      </c>
      <c r="C773" s="66" t="s">
        <v>3674</v>
      </c>
      <c r="D773" s="66" t="str">
        <f>VLOOKUP(C773,PRP!$A$2:$C$241,3,0)</f>
        <v xml:space="preserve">3311 AP </v>
      </c>
      <c r="E773" s="66" t="s">
        <v>70</v>
      </c>
      <c r="F773" s="65" t="s">
        <v>868</v>
      </c>
      <c r="G773" s="66">
        <v>1</v>
      </c>
      <c r="H773" s="66" t="s">
        <v>81</v>
      </c>
      <c r="I773" s="66"/>
      <c r="J773" s="65" t="s">
        <v>869</v>
      </c>
      <c r="K773" s="66" t="s">
        <v>869</v>
      </c>
      <c r="L773" s="66"/>
      <c r="M773" s="66"/>
      <c r="N773" s="65" t="s">
        <v>870</v>
      </c>
      <c r="O773" s="98">
        <v>0</v>
      </c>
    </row>
    <row r="774" spans="2:16" x14ac:dyDescent="0.3">
      <c r="B774" s="67" t="str">
        <f>VLOOKUP(C774,PRP!$A$2:$B$241,2,0)</f>
        <v>PRP-000491</v>
      </c>
      <c r="C774" s="68" t="s">
        <v>3674</v>
      </c>
      <c r="D774" s="68" t="str">
        <f>VLOOKUP(C774,PRP!$A$2:$C$241,3,0)</f>
        <v xml:space="preserve">3311 AP </v>
      </c>
      <c r="E774" s="68" t="s">
        <v>70</v>
      </c>
      <c r="F774" s="67" t="s">
        <v>871</v>
      </c>
      <c r="G774" s="68">
        <v>1</v>
      </c>
      <c r="H774" s="68" t="s">
        <v>81</v>
      </c>
      <c r="I774" s="68" t="s">
        <v>247</v>
      </c>
      <c r="J774" s="67" t="s">
        <v>872</v>
      </c>
      <c r="K774" s="68"/>
      <c r="L774" s="68"/>
      <c r="M774" s="68"/>
      <c r="N774" s="67" t="s">
        <v>873</v>
      </c>
      <c r="O774" s="98">
        <v>0</v>
      </c>
    </row>
    <row r="775" spans="2:16" x14ac:dyDescent="0.3">
      <c r="B775" s="65" t="str">
        <f>VLOOKUP(C775,PRP!$A$2:$B$241,2,0)</f>
        <v>PRP-000491</v>
      </c>
      <c r="C775" s="66" t="s">
        <v>3674</v>
      </c>
      <c r="D775" s="66" t="str">
        <f>VLOOKUP(C775,PRP!$A$2:$C$241,3,0)</f>
        <v xml:space="preserve">3311 AP </v>
      </c>
      <c r="E775" s="66" t="s">
        <v>70</v>
      </c>
      <c r="F775" s="65" t="s">
        <v>475</v>
      </c>
      <c r="G775" s="66">
        <v>1</v>
      </c>
      <c r="H775" s="66" t="s">
        <v>81</v>
      </c>
      <c r="I775" s="66" t="s">
        <v>874</v>
      </c>
      <c r="J775" s="65"/>
      <c r="K775" s="66"/>
      <c r="L775" s="66"/>
      <c r="M775" s="66"/>
      <c r="N775" s="65" t="s">
        <v>873</v>
      </c>
      <c r="O775" s="98">
        <v>0</v>
      </c>
    </row>
    <row r="776" spans="2:16" x14ac:dyDescent="0.3">
      <c r="B776" s="73"/>
      <c r="C776" s="73" t="s">
        <v>3674</v>
      </c>
      <c r="D776" s="73"/>
      <c r="E776" s="73"/>
      <c r="F776" s="74"/>
      <c r="G776" s="75"/>
      <c r="H776" s="74"/>
      <c r="I776" s="74"/>
      <c r="J776" s="74"/>
      <c r="K776" s="74"/>
      <c r="L776" s="74"/>
      <c r="M776" s="74"/>
      <c r="N776" s="74"/>
      <c r="O776" s="99" t="s">
        <v>1999</v>
      </c>
      <c r="P776" s="76">
        <f>SUM(O747:O775)</f>
        <v>0</v>
      </c>
    </row>
    <row r="777" spans="2:16" x14ac:dyDescent="0.3">
      <c r="B777" s="65" t="str">
        <f>VLOOKUP(C777,PRP!$A$2:$B$241,2,0)</f>
        <v>PRP-000494</v>
      </c>
      <c r="C777" s="66" t="s">
        <v>1217</v>
      </c>
      <c r="D777" s="66" t="str">
        <f>VLOOKUP(C777,PRP!$A$2:$C$241,3,0)</f>
        <v xml:space="preserve">3314 JS </v>
      </c>
      <c r="E777" s="66" t="s">
        <v>70</v>
      </c>
      <c r="F777" s="65" t="s">
        <v>419</v>
      </c>
      <c r="G777" s="66">
        <v>1</v>
      </c>
      <c r="H777" s="66" t="s">
        <v>81</v>
      </c>
      <c r="I777" s="66" t="s">
        <v>112</v>
      </c>
      <c r="J777" s="65"/>
      <c r="K777" s="66"/>
      <c r="L777" s="66"/>
      <c r="M777" s="66"/>
      <c r="N777" s="65"/>
      <c r="O777" s="98">
        <v>0</v>
      </c>
    </row>
    <row r="778" spans="2:16" x14ac:dyDescent="0.3">
      <c r="B778" s="67" t="str">
        <f>VLOOKUP(C778,PRP!$A$2:$B$241,2,0)</f>
        <v>PRP-000494</v>
      </c>
      <c r="C778" s="68" t="s">
        <v>1217</v>
      </c>
      <c r="D778" s="68" t="str">
        <f>VLOOKUP(C778,PRP!$A$2:$C$241,3,0)</f>
        <v xml:space="preserve">3314 JS </v>
      </c>
      <c r="E778" s="68" t="s">
        <v>70</v>
      </c>
      <c r="F778" s="67" t="s">
        <v>136</v>
      </c>
      <c r="G778" s="68">
        <v>1</v>
      </c>
      <c r="H778" s="68" t="s">
        <v>81</v>
      </c>
      <c r="I778" s="68" t="s">
        <v>145</v>
      </c>
      <c r="J778" s="67" t="s">
        <v>817</v>
      </c>
      <c r="K778" s="68" t="s">
        <v>818</v>
      </c>
      <c r="L778" s="68" t="s">
        <v>139</v>
      </c>
      <c r="M778" s="68"/>
      <c r="N778" s="67"/>
      <c r="O778" s="98">
        <v>0</v>
      </c>
    </row>
    <row r="779" spans="2:16" x14ac:dyDescent="0.3">
      <c r="B779" s="65" t="str">
        <f>VLOOKUP(C779,PRP!$A$2:$B$241,2,0)</f>
        <v>PRP-000494</v>
      </c>
      <c r="C779" s="66" t="s">
        <v>1217</v>
      </c>
      <c r="D779" s="66" t="str">
        <f>VLOOKUP(C779,PRP!$A$2:$C$241,3,0)</f>
        <v xml:space="preserve">3314 JS </v>
      </c>
      <c r="E779" s="66" t="s">
        <v>70</v>
      </c>
      <c r="F779" s="65" t="s">
        <v>771</v>
      </c>
      <c r="G779" s="66">
        <v>5</v>
      </c>
      <c r="H779" s="66" t="s">
        <v>81</v>
      </c>
      <c r="I779" s="66"/>
      <c r="J779" s="65"/>
      <c r="K779" s="66"/>
      <c r="L779" s="66"/>
      <c r="M779" s="66"/>
      <c r="N779" s="65"/>
      <c r="O779" s="98">
        <v>0</v>
      </c>
    </row>
    <row r="780" spans="2:16" x14ac:dyDescent="0.3">
      <c r="B780" s="73"/>
      <c r="C780" s="73" t="s">
        <v>1217</v>
      </c>
      <c r="D780" s="73"/>
      <c r="E780" s="73"/>
      <c r="F780" s="74"/>
      <c r="G780" s="75"/>
      <c r="H780" s="74"/>
      <c r="I780" s="74"/>
      <c r="J780" s="74"/>
      <c r="K780" s="74"/>
      <c r="L780" s="74"/>
      <c r="M780" s="74"/>
      <c r="N780" s="74"/>
      <c r="O780" s="99" t="s">
        <v>1999</v>
      </c>
      <c r="P780" s="76">
        <f>SUM(O777:O779)</f>
        <v>0</v>
      </c>
    </row>
    <row r="781" spans="2:16" x14ac:dyDescent="0.3">
      <c r="B781" s="65" t="str">
        <f>VLOOKUP(C781,PRP!$A$2:$B$241,2,0)</f>
        <v>PRP-000497</v>
      </c>
      <c r="C781" s="66" t="s">
        <v>3686</v>
      </c>
      <c r="D781" s="66" t="str">
        <f>VLOOKUP(C781,PRP!$A$2:$C$241,3,0)</f>
        <v xml:space="preserve">3317 LE </v>
      </c>
      <c r="E781" s="66" t="s">
        <v>70</v>
      </c>
      <c r="F781" s="65" t="s">
        <v>875</v>
      </c>
      <c r="G781" s="66">
        <v>1</v>
      </c>
      <c r="H781" s="66" t="s">
        <v>81</v>
      </c>
      <c r="I781" s="66" t="s">
        <v>630</v>
      </c>
      <c r="J781" s="65" t="s">
        <v>876</v>
      </c>
      <c r="K781" s="66" t="s">
        <v>877</v>
      </c>
      <c r="L781" s="66"/>
      <c r="M781" s="66"/>
      <c r="N781" s="65"/>
      <c r="O781" s="98">
        <v>0</v>
      </c>
    </row>
    <row r="782" spans="2:16" x14ac:dyDescent="0.3">
      <c r="B782" s="67" t="str">
        <f>VLOOKUP(C782,PRP!$A$2:$B$241,2,0)</f>
        <v>PRP-000497</v>
      </c>
      <c r="C782" s="68" t="s">
        <v>3686</v>
      </c>
      <c r="D782" s="68" t="str">
        <f>VLOOKUP(C782,PRP!$A$2:$C$241,3,0)</f>
        <v xml:space="preserve">3317 LE </v>
      </c>
      <c r="E782" s="68" t="s">
        <v>70</v>
      </c>
      <c r="F782" s="67" t="s">
        <v>556</v>
      </c>
      <c r="G782" s="68">
        <v>1</v>
      </c>
      <c r="H782" s="68" t="s">
        <v>81</v>
      </c>
      <c r="I782" s="68" t="s">
        <v>145</v>
      </c>
      <c r="J782" s="67" t="s">
        <v>878</v>
      </c>
      <c r="K782" s="68" t="s">
        <v>879</v>
      </c>
      <c r="L782" s="68"/>
      <c r="M782" s="68"/>
      <c r="N782" s="67"/>
      <c r="O782" s="98">
        <v>0</v>
      </c>
    </row>
    <row r="783" spans="2:16" x14ac:dyDescent="0.3">
      <c r="B783" s="65" t="str">
        <f>VLOOKUP(C783,PRP!$A$2:$B$241,2,0)</f>
        <v>PRP-000497</v>
      </c>
      <c r="C783" s="66" t="s">
        <v>3686</v>
      </c>
      <c r="D783" s="66" t="str">
        <f>VLOOKUP(C783,PRP!$A$2:$C$241,3,0)</f>
        <v xml:space="preserve">3317 LE </v>
      </c>
      <c r="E783" s="66" t="s">
        <v>70</v>
      </c>
      <c r="F783" s="65" t="s">
        <v>310</v>
      </c>
      <c r="G783" s="66">
        <v>1</v>
      </c>
      <c r="H783" s="66" t="s">
        <v>81</v>
      </c>
      <c r="I783" s="66" t="s">
        <v>880</v>
      </c>
      <c r="J783" s="65" t="s">
        <v>881</v>
      </c>
      <c r="K783" s="66"/>
      <c r="L783" s="66"/>
      <c r="M783" s="66"/>
      <c r="N783" s="65"/>
      <c r="O783" s="98">
        <v>0</v>
      </c>
    </row>
    <row r="784" spans="2:16" x14ac:dyDescent="0.3">
      <c r="B784" s="67" t="str">
        <f>VLOOKUP(C784,PRP!$A$2:$B$241,2,0)</f>
        <v>PRP-000497</v>
      </c>
      <c r="C784" s="68" t="s">
        <v>3686</v>
      </c>
      <c r="D784" s="68" t="str">
        <f>VLOOKUP(C784,PRP!$A$2:$C$241,3,0)</f>
        <v xml:space="preserve">3317 LE </v>
      </c>
      <c r="E784" s="68" t="s">
        <v>70</v>
      </c>
      <c r="F784" s="67" t="s">
        <v>882</v>
      </c>
      <c r="G784" s="68">
        <v>1</v>
      </c>
      <c r="H784" s="68" t="s">
        <v>81</v>
      </c>
      <c r="I784" s="68"/>
      <c r="J784" s="67"/>
      <c r="K784" s="68"/>
      <c r="L784" s="68"/>
      <c r="M784" s="68"/>
      <c r="N784" s="67"/>
      <c r="O784" s="98">
        <v>0</v>
      </c>
    </row>
    <row r="785" spans="2:16" x14ac:dyDescent="0.3">
      <c r="B785" s="73"/>
      <c r="C785" s="73" t="s">
        <v>3686</v>
      </c>
      <c r="D785" s="73"/>
      <c r="E785" s="73"/>
      <c r="F785" s="74"/>
      <c r="G785" s="75"/>
      <c r="H785" s="74"/>
      <c r="I785" s="74"/>
      <c r="J785" s="74"/>
      <c r="K785" s="74"/>
      <c r="L785" s="74"/>
      <c r="M785" s="74"/>
      <c r="N785" s="74"/>
      <c r="O785" s="99" t="s">
        <v>1999</v>
      </c>
      <c r="P785" s="76">
        <f>SUM(O781:O784)</f>
        <v>0</v>
      </c>
    </row>
    <row r="786" spans="2:16" x14ac:dyDescent="0.3">
      <c r="B786" s="65" t="str">
        <f>VLOOKUP(C786,PRP!$A$2:$B$241,2,0)</f>
        <v>PRP-000139</v>
      </c>
      <c r="C786" s="66" t="s">
        <v>55</v>
      </c>
      <c r="D786" s="66" t="str">
        <f>VLOOKUP(C786,PRP!$A$2:$C$241,3,0)</f>
        <v xml:space="preserve">3311 RR </v>
      </c>
      <c r="E786" s="66" t="s">
        <v>70</v>
      </c>
      <c r="F786" s="65" t="s">
        <v>1218</v>
      </c>
      <c r="G786" s="66">
        <v>1</v>
      </c>
      <c r="H786" s="66" t="s">
        <v>81</v>
      </c>
      <c r="I786" s="66" t="s">
        <v>361</v>
      </c>
      <c r="J786" s="65" t="s">
        <v>1219</v>
      </c>
      <c r="K786" s="66" t="s">
        <v>1220</v>
      </c>
      <c r="L786" s="66"/>
      <c r="M786" s="66"/>
      <c r="N786" s="65"/>
      <c r="O786" s="98">
        <v>0</v>
      </c>
    </row>
    <row r="787" spans="2:16" x14ac:dyDescent="0.3">
      <c r="B787" s="67" t="str">
        <f>VLOOKUP(C787,PRP!$A$2:$B$241,2,0)</f>
        <v>PRP-000139</v>
      </c>
      <c r="C787" s="68" t="s">
        <v>55</v>
      </c>
      <c r="D787" s="68" t="str">
        <f>VLOOKUP(C787,PRP!$A$2:$C$241,3,0)</f>
        <v xml:space="preserve">3311 RR </v>
      </c>
      <c r="E787" s="68" t="s">
        <v>70</v>
      </c>
      <c r="F787" s="67" t="s">
        <v>1218</v>
      </c>
      <c r="G787" s="68">
        <v>2</v>
      </c>
      <c r="H787" s="68" t="s">
        <v>81</v>
      </c>
      <c r="I787" s="68" t="s">
        <v>361</v>
      </c>
      <c r="J787" s="67" t="s">
        <v>1219</v>
      </c>
      <c r="K787" s="68" t="s">
        <v>1221</v>
      </c>
      <c r="L787" s="68"/>
      <c r="M787" s="68"/>
      <c r="N787" s="67"/>
      <c r="O787" s="98">
        <v>0</v>
      </c>
    </row>
    <row r="788" spans="2:16" x14ac:dyDescent="0.3">
      <c r="B788" s="65" t="str">
        <f>VLOOKUP(C788,PRP!$A$2:$B$241,2,0)</f>
        <v>PRP-000139</v>
      </c>
      <c r="C788" s="66" t="s">
        <v>55</v>
      </c>
      <c r="D788" s="66" t="str">
        <f>VLOOKUP(C788,PRP!$A$2:$C$241,3,0)</f>
        <v xml:space="preserve">3311 RR </v>
      </c>
      <c r="E788" s="66" t="s">
        <v>70</v>
      </c>
      <c r="F788" s="65" t="s">
        <v>1218</v>
      </c>
      <c r="G788" s="66">
        <v>2</v>
      </c>
      <c r="H788" s="66" t="s">
        <v>81</v>
      </c>
      <c r="I788" s="66" t="s">
        <v>361</v>
      </c>
      <c r="J788" s="65" t="s">
        <v>1219</v>
      </c>
      <c r="K788" s="66" t="s">
        <v>1222</v>
      </c>
      <c r="L788" s="66"/>
      <c r="M788" s="66"/>
      <c r="N788" s="65"/>
      <c r="O788" s="98">
        <v>0</v>
      </c>
    </row>
    <row r="789" spans="2:16" x14ac:dyDescent="0.3">
      <c r="B789" s="67" t="str">
        <f>VLOOKUP(C789,PRP!$A$2:$B$241,2,0)</f>
        <v>PRP-000139</v>
      </c>
      <c r="C789" s="68" t="s">
        <v>55</v>
      </c>
      <c r="D789" s="68" t="str">
        <f>VLOOKUP(C789,PRP!$A$2:$C$241,3,0)</f>
        <v xml:space="preserve">3311 RR </v>
      </c>
      <c r="E789" s="68" t="s">
        <v>70</v>
      </c>
      <c r="F789" s="67" t="s">
        <v>1218</v>
      </c>
      <c r="G789" s="68">
        <v>4</v>
      </c>
      <c r="H789" s="68" t="s">
        <v>81</v>
      </c>
      <c r="I789" s="68" t="s">
        <v>361</v>
      </c>
      <c r="J789" s="67" t="s">
        <v>1223</v>
      </c>
      <c r="K789" s="68" t="s">
        <v>1224</v>
      </c>
      <c r="L789" s="68"/>
      <c r="M789" s="68"/>
      <c r="N789" s="67"/>
      <c r="O789" s="98">
        <v>0</v>
      </c>
    </row>
    <row r="790" spans="2:16" x14ac:dyDescent="0.3">
      <c r="B790" s="65" t="str">
        <f>VLOOKUP(C790,PRP!$A$2:$B$241,2,0)</f>
        <v>PRP-000139</v>
      </c>
      <c r="C790" s="66" t="s">
        <v>55</v>
      </c>
      <c r="D790" s="66" t="str">
        <f>VLOOKUP(C790,PRP!$A$2:$C$241,3,0)</f>
        <v xml:space="preserve">3311 RR </v>
      </c>
      <c r="E790" s="66" t="s">
        <v>70</v>
      </c>
      <c r="F790" s="65" t="s">
        <v>1225</v>
      </c>
      <c r="G790" s="66">
        <v>1</v>
      </c>
      <c r="H790" s="66" t="s">
        <v>81</v>
      </c>
      <c r="I790" s="66"/>
      <c r="J790" s="65"/>
      <c r="K790" s="66"/>
      <c r="L790" s="66"/>
      <c r="M790" s="66"/>
      <c r="N790" s="65"/>
      <c r="O790" s="98">
        <v>0</v>
      </c>
    </row>
    <row r="791" spans="2:16" x14ac:dyDescent="0.3">
      <c r="B791" s="67" t="str">
        <f>VLOOKUP(C791,PRP!$A$2:$B$241,2,0)</f>
        <v>PRP-000139</v>
      </c>
      <c r="C791" s="68" t="s">
        <v>55</v>
      </c>
      <c r="D791" s="68" t="str">
        <f>VLOOKUP(C791,PRP!$A$2:$C$241,3,0)</f>
        <v xml:space="preserve">3311 RR </v>
      </c>
      <c r="E791" s="68" t="s">
        <v>70</v>
      </c>
      <c r="F791" s="67" t="s">
        <v>85</v>
      </c>
      <c r="G791" s="68">
        <v>1</v>
      </c>
      <c r="H791" s="68" t="s">
        <v>81</v>
      </c>
      <c r="I791" s="68"/>
      <c r="J791" s="67"/>
      <c r="K791" s="68"/>
      <c r="L791" s="68"/>
      <c r="M791" s="68"/>
      <c r="N791" s="67"/>
      <c r="O791" s="98">
        <v>0</v>
      </c>
    </row>
    <row r="792" spans="2:16" x14ac:dyDescent="0.3">
      <c r="B792" s="65" t="str">
        <f>VLOOKUP(C792,PRP!$A$2:$B$241,2,0)</f>
        <v>PRP-000139</v>
      </c>
      <c r="C792" s="66" t="s">
        <v>55</v>
      </c>
      <c r="D792" s="66" t="str">
        <f>VLOOKUP(C792,PRP!$A$2:$C$241,3,0)</f>
        <v xml:space="preserve">3311 RR </v>
      </c>
      <c r="E792" s="66" t="s">
        <v>70</v>
      </c>
      <c r="F792" s="65" t="s">
        <v>314</v>
      </c>
      <c r="G792" s="66">
        <v>1</v>
      </c>
      <c r="H792" s="66" t="s">
        <v>81</v>
      </c>
      <c r="I792" s="66" t="s">
        <v>1226</v>
      </c>
      <c r="J792" s="65" t="s">
        <v>1227</v>
      </c>
      <c r="K792" s="66" t="s">
        <v>1228</v>
      </c>
      <c r="L792" s="66"/>
      <c r="M792" s="66"/>
      <c r="N792" s="65"/>
      <c r="O792" s="98">
        <v>0</v>
      </c>
    </row>
    <row r="793" spans="2:16" x14ac:dyDescent="0.3">
      <c r="B793" s="67" t="str">
        <f>VLOOKUP(C793,PRP!$A$2:$B$241,2,0)</f>
        <v>PRP-000139</v>
      </c>
      <c r="C793" s="68" t="s">
        <v>55</v>
      </c>
      <c r="D793" s="68" t="str">
        <f>VLOOKUP(C793,PRP!$A$2:$C$241,3,0)</f>
        <v xml:space="preserve">3311 RR </v>
      </c>
      <c r="E793" s="68" t="s">
        <v>70</v>
      </c>
      <c r="F793" s="67" t="s">
        <v>118</v>
      </c>
      <c r="G793" s="68">
        <v>1</v>
      </c>
      <c r="H793" s="68" t="s">
        <v>81</v>
      </c>
      <c r="I793" s="68" t="s">
        <v>88</v>
      </c>
      <c r="J793" s="67" t="s">
        <v>1229</v>
      </c>
      <c r="K793" s="68" t="s">
        <v>1230</v>
      </c>
      <c r="L793" s="68"/>
      <c r="M793" s="68"/>
      <c r="N793" s="67"/>
      <c r="O793" s="98">
        <v>0</v>
      </c>
    </row>
    <row r="794" spans="2:16" x14ac:dyDescent="0.3">
      <c r="B794" s="65" t="str">
        <f>VLOOKUP(C794,PRP!$A$2:$B$241,2,0)</f>
        <v>PRP-000139</v>
      </c>
      <c r="C794" s="66" t="s">
        <v>55</v>
      </c>
      <c r="D794" s="66" t="str">
        <f>VLOOKUP(C794,PRP!$A$2:$C$241,3,0)</f>
        <v xml:space="preserve">3311 RR </v>
      </c>
      <c r="E794" s="66" t="s">
        <v>70</v>
      </c>
      <c r="F794" s="65" t="s">
        <v>1231</v>
      </c>
      <c r="G794" s="66">
        <v>1</v>
      </c>
      <c r="H794" s="66" t="s">
        <v>81</v>
      </c>
      <c r="I794" s="66"/>
      <c r="J794" s="65"/>
      <c r="K794" s="66"/>
      <c r="L794" s="66"/>
      <c r="M794" s="66"/>
      <c r="N794" s="65"/>
      <c r="O794" s="98">
        <v>0</v>
      </c>
    </row>
    <row r="795" spans="2:16" x14ac:dyDescent="0.3">
      <c r="B795" s="67" t="str">
        <f>VLOOKUP(C795,PRP!$A$2:$B$241,2,0)</f>
        <v>PRP-000139</v>
      </c>
      <c r="C795" s="68" t="s">
        <v>55</v>
      </c>
      <c r="D795" s="68" t="str">
        <f>VLOOKUP(C795,PRP!$A$2:$C$241,3,0)</f>
        <v xml:space="preserve">3311 RR </v>
      </c>
      <c r="E795" s="68" t="s">
        <v>70</v>
      </c>
      <c r="F795" s="67" t="s">
        <v>118</v>
      </c>
      <c r="G795" s="68">
        <v>1</v>
      </c>
      <c r="H795" s="68" t="s">
        <v>81</v>
      </c>
      <c r="I795" s="68" t="s">
        <v>88</v>
      </c>
      <c r="J795" s="67" t="s">
        <v>1232</v>
      </c>
      <c r="K795" s="68"/>
      <c r="L795" s="68"/>
      <c r="M795" s="68"/>
      <c r="N795" s="67"/>
      <c r="O795" s="98">
        <v>0</v>
      </c>
    </row>
    <row r="796" spans="2:16" x14ac:dyDescent="0.3">
      <c r="B796" s="65" t="str">
        <f>VLOOKUP(C796,PRP!$A$2:$B$241,2,0)</f>
        <v>PRP-000139</v>
      </c>
      <c r="C796" s="66" t="s">
        <v>55</v>
      </c>
      <c r="D796" s="66" t="str">
        <f>VLOOKUP(C796,PRP!$A$2:$C$241,3,0)</f>
        <v xml:space="preserve">3311 RR </v>
      </c>
      <c r="E796" s="66" t="s">
        <v>70</v>
      </c>
      <c r="F796" s="65" t="s">
        <v>1233</v>
      </c>
      <c r="G796" s="66">
        <v>1</v>
      </c>
      <c r="H796" s="66" t="s">
        <v>81</v>
      </c>
      <c r="I796" s="66" t="s">
        <v>112</v>
      </c>
      <c r="J796" s="65" t="s">
        <v>1234</v>
      </c>
      <c r="K796" s="66" t="s">
        <v>114</v>
      </c>
      <c r="L796" s="66"/>
      <c r="M796" s="66"/>
      <c r="N796" s="65"/>
      <c r="O796" s="98">
        <v>0</v>
      </c>
    </row>
    <row r="797" spans="2:16" x14ac:dyDescent="0.3">
      <c r="B797" s="67" t="str">
        <f>VLOOKUP(C797,PRP!$A$2:$B$241,2,0)</f>
        <v>PRP-000139</v>
      </c>
      <c r="C797" s="68" t="s">
        <v>55</v>
      </c>
      <c r="D797" s="68" t="str">
        <f>VLOOKUP(C797,PRP!$A$2:$C$241,3,0)</f>
        <v xml:space="preserve">3311 RR </v>
      </c>
      <c r="E797" s="68" t="s">
        <v>70</v>
      </c>
      <c r="F797" s="67" t="s">
        <v>1235</v>
      </c>
      <c r="G797" s="68">
        <v>1</v>
      </c>
      <c r="H797" s="68" t="s">
        <v>81</v>
      </c>
      <c r="I797" s="68" t="s">
        <v>1236</v>
      </c>
      <c r="J797" s="67" t="s">
        <v>1237</v>
      </c>
      <c r="K797" s="68" t="s">
        <v>1238</v>
      </c>
      <c r="L797" s="68"/>
      <c r="M797" s="68"/>
      <c r="N797" s="67"/>
      <c r="O797" s="98">
        <v>0</v>
      </c>
    </row>
    <row r="798" spans="2:16" x14ac:dyDescent="0.3">
      <c r="B798" s="65" t="str">
        <f>VLOOKUP(C798,PRP!$A$2:$B$241,2,0)</f>
        <v>PRP-000139</v>
      </c>
      <c r="C798" s="66" t="s">
        <v>55</v>
      </c>
      <c r="D798" s="66" t="str">
        <f>VLOOKUP(C798,PRP!$A$2:$C$241,3,0)</f>
        <v xml:space="preserve">3311 RR </v>
      </c>
      <c r="E798" s="66" t="s">
        <v>70</v>
      </c>
      <c r="F798" s="65" t="s">
        <v>486</v>
      </c>
      <c r="G798" s="66">
        <v>1</v>
      </c>
      <c r="H798" s="66" t="s">
        <v>81</v>
      </c>
      <c r="I798" s="66" t="s">
        <v>305</v>
      </c>
      <c r="J798" s="65" t="s">
        <v>1239</v>
      </c>
      <c r="K798" s="66"/>
      <c r="L798" s="66"/>
      <c r="M798" s="66"/>
      <c r="N798" s="65"/>
      <c r="O798" s="98">
        <v>0</v>
      </c>
    </row>
    <row r="799" spans="2:16" x14ac:dyDescent="0.3">
      <c r="B799" s="67" t="str">
        <f>VLOOKUP(C799,PRP!$A$2:$B$241,2,0)</f>
        <v>PRP-000139</v>
      </c>
      <c r="C799" s="68" t="s">
        <v>55</v>
      </c>
      <c r="D799" s="68" t="str">
        <f>VLOOKUP(C799,PRP!$A$2:$C$241,3,0)</f>
        <v xml:space="preserve">3311 RR </v>
      </c>
      <c r="E799" s="68" t="s">
        <v>70</v>
      </c>
      <c r="F799" s="67" t="s">
        <v>486</v>
      </c>
      <c r="G799" s="68">
        <v>1</v>
      </c>
      <c r="H799" s="68" t="s">
        <v>81</v>
      </c>
      <c r="I799" s="68" t="s">
        <v>305</v>
      </c>
      <c r="J799" s="67" t="s">
        <v>1240</v>
      </c>
      <c r="K799" s="68"/>
      <c r="L799" s="68"/>
      <c r="M799" s="68"/>
      <c r="N799" s="67"/>
      <c r="O799" s="98">
        <v>0</v>
      </c>
    </row>
    <row r="800" spans="2:16" x14ac:dyDescent="0.3">
      <c r="B800" s="65" t="str">
        <f>VLOOKUP(C800,PRP!$A$2:$B$241,2,0)</f>
        <v>PRP-000139</v>
      </c>
      <c r="C800" s="66" t="s">
        <v>55</v>
      </c>
      <c r="D800" s="66" t="str">
        <f>VLOOKUP(C800,PRP!$A$2:$C$241,3,0)</f>
        <v xml:space="preserve">3311 RR </v>
      </c>
      <c r="E800" s="66" t="s">
        <v>70</v>
      </c>
      <c r="F800" s="65" t="s">
        <v>486</v>
      </c>
      <c r="G800" s="66">
        <v>1</v>
      </c>
      <c r="H800" s="66" t="s">
        <v>81</v>
      </c>
      <c r="I800" s="66" t="s">
        <v>305</v>
      </c>
      <c r="J800" s="65" t="s">
        <v>1241</v>
      </c>
      <c r="K800" s="66"/>
      <c r="L800" s="66"/>
      <c r="M800" s="66"/>
      <c r="N800" s="65"/>
      <c r="O800" s="98">
        <v>0</v>
      </c>
    </row>
    <row r="801" spans="2:15" x14ac:dyDescent="0.3">
      <c r="B801" s="67" t="str">
        <f>VLOOKUP(C801,PRP!$A$2:$B$241,2,0)</f>
        <v>PRP-000139</v>
      </c>
      <c r="C801" s="68" t="s">
        <v>55</v>
      </c>
      <c r="D801" s="68" t="str">
        <f>VLOOKUP(C801,PRP!$A$2:$C$241,3,0)</f>
        <v xml:space="preserve">3311 RR </v>
      </c>
      <c r="E801" s="68" t="s">
        <v>70</v>
      </c>
      <c r="F801" s="67" t="s">
        <v>486</v>
      </c>
      <c r="G801" s="68">
        <v>1</v>
      </c>
      <c r="H801" s="68" t="s">
        <v>81</v>
      </c>
      <c r="I801" s="68" t="s">
        <v>1226</v>
      </c>
      <c r="J801" s="67" t="s">
        <v>1242</v>
      </c>
      <c r="K801" s="68"/>
      <c r="L801" s="68"/>
      <c r="M801" s="68"/>
      <c r="N801" s="67"/>
      <c r="O801" s="98">
        <v>0</v>
      </c>
    </row>
    <row r="802" spans="2:15" x14ac:dyDescent="0.3">
      <c r="B802" s="65" t="str">
        <f>VLOOKUP(C802,PRP!$A$2:$B$241,2,0)</f>
        <v>PRP-000139</v>
      </c>
      <c r="C802" s="66" t="s">
        <v>55</v>
      </c>
      <c r="D802" s="66" t="str">
        <f>VLOOKUP(C802,PRP!$A$2:$C$241,3,0)</f>
        <v xml:space="preserve">3311 RR </v>
      </c>
      <c r="E802" s="66" t="s">
        <v>70</v>
      </c>
      <c r="F802" s="65" t="s">
        <v>486</v>
      </c>
      <c r="G802" s="66">
        <v>1</v>
      </c>
      <c r="H802" s="66" t="s">
        <v>81</v>
      </c>
      <c r="I802" s="66" t="s">
        <v>1226</v>
      </c>
      <c r="J802" s="65" t="s">
        <v>1243</v>
      </c>
      <c r="K802" s="66"/>
      <c r="L802" s="66"/>
      <c r="M802" s="66"/>
      <c r="N802" s="65"/>
      <c r="O802" s="98">
        <v>0</v>
      </c>
    </row>
    <row r="803" spans="2:15" x14ac:dyDescent="0.3">
      <c r="B803" s="67" t="str">
        <f>VLOOKUP(C803,PRP!$A$2:$B$241,2,0)</f>
        <v>PRP-000139</v>
      </c>
      <c r="C803" s="68" t="s">
        <v>55</v>
      </c>
      <c r="D803" s="68" t="str">
        <f>VLOOKUP(C803,PRP!$A$2:$C$241,3,0)</f>
        <v xml:space="preserve">3311 RR </v>
      </c>
      <c r="E803" s="68" t="s">
        <v>70</v>
      </c>
      <c r="F803" s="67" t="s">
        <v>556</v>
      </c>
      <c r="G803" s="68">
        <v>1</v>
      </c>
      <c r="H803" s="68" t="s">
        <v>81</v>
      </c>
      <c r="I803" s="68" t="s">
        <v>99</v>
      </c>
      <c r="J803" s="67" t="s">
        <v>1244</v>
      </c>
      <c r="K803" s="68" t="s">
        <v>1245</v>
      </c>
      <c r="L803" s="68" t="s">
        <v>139</v>
      </c>
      <c r="M803" s="68"/>
      <c r="N803" s="67"/>
      <c r="O803" s="98">
        <v>0</v>
      </c>
    </row>
    <row r="804" spans="2:15" x14ac:dyDescent="0.3">
      <c r="B804" s="65" t="str">
        <f>VLOOKUP(C804,PRP!$A$2:$B$241,2,0)</f>
        <v>PRP-000139</v>
      </c>
      <c r="C804" s="66" t="s">
        <v>55</v>
      </c>
      <c r="D804" s="66" t="str">
        <f>VLOOKUP(C804,PRP!$A$2:$C$241,3,0)</f>
        <v xml:space="preserve">3311 RR </v>
      </c>
      <c r="E804" s="66" t="s">
        <v>70</v>
      </c>
      <c r="F804" s="65" t="s">
        <v>187</v>
      </c>
      <c r="G804" s="66">
        <v>1</v>
      </c>
      <c r="H804" s="66" t="s">
        <v>81</v>
      </c>
      <c r="I804" s="66" t="s">
        <v>488</v>
      </c>
      <c r="J804" s="65" t="s">
        <v>1246</v>
      </c>
      <c r="K804" s="66" t="s">
        <v>1247</v>
      </c>
      <c r="L804" s="66"/>
      <c r="M804" s="66">
        <v>2024</v>
      </c>
      <c r="N804" s="65"/>
      <c r="O804" s="98">
        <v>0</v>
      </c>
    </row>
    <row r="805" spans="2:15" x14ac:dyDescent="0.3">
      <c r="B805" s="67" t="str">
        <f>VLOOKUP(C805,PRP!$A$2:$B$241,2,0)</f>
        <v>PRP-000139</v>
      </c>
      <c r="C805" s="68" t="s">
        <v>55</v>
      </c>
      <c r="D805" s="68" t="str">
        <f>VLOOKUP(C805,PRP!$A$2:$C$241,3,0)</f>
        <v xml:space="preserve">3311 RR </v>
      </c>
      <c r="E805" s="68" t="s">
        <v>70</v>
      </c>
      <c r="F805" s="67" t="s">
        <v>120</v>
      </c>
      <c r="G805" s="68">
        <v>1</v>
      </c>
      <c r="H805" s="68" t="s">
        <v>81</v>
      </c>
      <c r="I805" s="68" t="s">
        <v>99</v>
      </c>
      <c r="J805" s="67" t="s">
        <v>493</v>
      </c>
      <c r="K805" s="68" t="s">
        <v>494</v>
      </c>
      <c r="L805" s="68"/>
      <c r="M805" s="68"/>
      <c r="N805" s="67"/>
      <c r="O805" s="98">
        <v>0</v>
      </c>
    </row>
    <row r="806" spans="2:15" x14ac:dyDescent="0.3">
      <c r="B806" s="65" t="str">
        <f>VLOOKUP(C806,PRP!$A$2:$B$241,2,0)</f>
        <v>PRP-000139</v>
      </c>
      <c r="C806" s="66" t="s">
        <v>55</v>
      </c>
      <c r="D806" s="66" t="str">
        <f>VLOOKUP(C806,PRP!$A$2:$C$241,3,0)</f>
        <v xml:space="preserve">3311 RR </v>
      </c>
      <c r="E806" s="66" t="s">
        <v>70</v>
      </c>
      <c r="F806" s="65" t="s">
        <v>120</v>
      </c>
      <c r="G806" s="66">
        <v>2</v>
      </c>
      <c r="H806" s="66" t="s">
        <v>81</v>
      </c>
      <c r="I806" s="66" t="s">
        <v>99</v>
      </c>
      <c r="J806" s="65" t="s">
        <v>1248</v>
      </c>
      <c r="K806" s="66" t="s">
        <v>1183</v>
      </c>
      <c r="L806" s="66"/>
      <c r="M806" s="66"/>
      <c r="N806" s="65"/>
      <c r="O806" s="98">
        <v>0</v>
      </c>
    </row>
    <row r="807" spans="2:15" x14ac:dyDescent="0.3">
      <c r="B807" s="67" t="str">
        <f>VLOOKUP(C807,PRP!$A$2:$B$241,2,0)</f>
        <v>PRP-000139</v>
      </c>
      <c r="C807" s="68" t="s">
        <v>55</v>
      </c>
      <c r="D807" s="68" t="str">
        <f>VLOOKUP(C807,PRP!$A$2:$C$241,3,0)</f>
        <v xml:space="preserve">3311 RR </v>
      </c>
      <c r="E807" s="68" t="s">
        <v>70</v>
      </c>
      <c r="F807" s="67" t="s">
        <v>860</v>
      </c>
      <c r="G807" s="68">
        <v>1</v>
      </c>
      <c r="H807" s="68" t="s">
        <v>81</v>
      </c>
      <c r="I807" s="68" t="s">
        <v>103</v>
      </c>
      <c r="J807" s="67" t="s">
        <v>1249</v>
      </c>
      <c r="K807" s="68"/>
      <c r="L807" s="68"/>
      <c r="M807" s="68"/>
      <c r="N807" s="67"/>
      <c r="O807" s="98">
        <v>0</v>
      </c>
    </row>
    <row r="808" spans="2:15" x14ac:dyDescent="0.3">
      <c r="B808" s="65" t="str">
        <f>VLOOKUP(C808,PRP!$A$2:$B$241,2,0)</f>
        <v>PRP-000139</v>
      </c>
      <c r="C808" s="66" t="s">
        <v>55</v>
      </c>
      <c r="D808" s="66" t="str">
        <f>VLOOKUP(C808,PRP!$A$2:$C$241,3,0)</f>
        <v xml:space="preserve">3311 RR </v>
      </c>
      <c r="E808" s="66" t="s">
        <v>70</v>
      </c>
      <c r="F808" s="65" t="s">
        <v>860</v>
      </c>
      <c r="G808" s="66">
        <v>1</v>
      </c>
      <c r="H808" s="66" t="s">
        <v>81</v>
      </c>
      <c r="I808" s="66" t="s">
        <v>103</v>
      </c>
      <c r="J808" s="65" t="s">
        <v>1250</v>
      </c>
      <c r="K808" s="66"/>
      <c r="L808" s="66"/>
      <c r="M808" s="66"/>
      <c r="N808" s="65"/>
      <c r="O808" s="98">
        <v>0</v>
      </c>
    </row>
    <row r="809" spans="2:15" x14ac:dyDescent="0.3">
      <c r="B809" s="67" t="str">
        <f>VLOOKUP(C809,PRP!$A$2:$B$241,2,0)</f>
        <v>PRP-000139</v>
      </c>
      <c r="C809" s="68" t="s">
        <v>55</v>
      </c>
      <c r="D809" s="68" t="str">
        <f>VLOOKUP(C809,PRP!$A$2:$C$241,3,0)</f>
        <v xml:space="preserve">3311 RR </v>
      </c>
      <c r="E809" s="68" t="s">
        <v>70</v>
      </c>
      <c r="F809" s="67" t="s">
        <v>860</v>
      </c>
      <c r="G809" s="68">
        <v>1</v>
      </c>
      <c r="H809" s="68" t="s">
        <v>81</v>
      </c>
      <c r="I809" s="68" t="s">
        <v>103</v>
      </c>
      <c r="J809" s="67" t="s">
        <v>1251</v>
      </c>
      <c r="K809" s="68"/>
      <c r="L809" s="68"/>
      <c r="M809" s="68"/>
      <c r="N809" s="67"/>
      <c r="O809" s="98">
        <v>0</v>
      </c>
    </row>
    <row r="810" spans="2:15" x14ac:dyDescent="0.3">
      <c r="B810" s="65" t="str">
        <f>VLOOKUP(C810,PRP!$A$2:$B$241,2,0)</f>
        <v>PRP-000139</v>
      </c>
      <c r="C810" s="66" t="s">
        <v>55</v>
      </c>
      <c r="D810" s="66" t="str">
        <f>VLOOKUP(C810,PRP!$A$2:$C$241,3,0)</f>
        <v xml:space="preserve">3311 RR </v>
      </c>
      <c r="E810" s="66" t="s">
        <v>70</v>
      </c>
      <c r="F810" s="65" t="s">
        <v>860</v>
      </c>
      <c r="G810" s="66">
        <v>1</v>
      </c>
      <c r="H810" s="66" t="s">
        <v>81</v>
      </c>
      <c r="I810" s="66" t="s">
        <v>103</v>
      </c>
      <c r="J810" s="65" t="s">
        <v>1252</v>
      </c>
      <c r="K810" s="66"/>
      <c r="L810" s="66"/>
      <c r="M810" s="66"/>
      <c r="N810" s="65"/>
      <c r="O810" s="98">
        <v>0</v>
      </c>
    </row>
    <row r="811" spans="2:15" x14ac:dyDescent="0.3">
      <c r="B811" s="67" t="str">
        <f>VLOOKUP(C811,PRP!$A$2:$B$241,2,0)</f>
        <v>PRP-000139</v>
      </c>
      <c r="C811" s="68" t="s">
        <v>55</v>
      </c>
      <c r="D811" s="68" t="str">
        <f>VLOOKUP(C811,PRP!$A$2:$C$241,3,0)</f>
        <v xml:space="preserve">3311 RR </v>
      </c>
      <c r="E811" s="68" t="s">
        <v>70</v>
      </c>
      <c r="F811" s="67" t="s">
        <v>860</v>
      </c>
      <c r="G811" s="68">
        <v>2</v>
      </c>
      <c r="H811" s="68" t="s">
        <v>81</v>
      </c>
      <c r="I811" s="68" t="s">
        <v>155</v>
      </c>
      <c r="J811" s="67" t="s">
        <v>1253</v>
      </c>
      <c r="K811" s="68"/>
      <c r="L811" s="68"/>
      <c r="M811" s="68"/>
      <c r="N811" s="67"/>
      <c r="O811" s="98">
        <v>0</v>
      </c>
    </row>
    <row r="812" spans="2:15" x14ac:dyDescent="0.3">
      <c r="B812" s="65" t="str">
        <f>VLOOKUP(C812,PRP!$A$2:$B$241,2,0)</f>
        <v>PRP-000139</v>
      </c>
      <c r="C812" s="66" t="s">
        <v>55</v>
      </c>
      <c r="D812" s="66" t="str">
        <f>VLOOKUP(C812,PRP!$A$2:$C$241,3,0)</f>
        <v xml:space="preserve">3311 RR </v>
      </c>
      <c r="E812" s="66" t="s">
        <v>70</v>
      </c>
      <c r="F812" s="65" t="s">
        <v>860</v>
      </c>
      <c r="G812" s="66">
        <v>1</v>
      </c>
      <c r="H812" s="66" t="s">
        <v>81</v>
      </c>
      <c r="I812" s="66" t="s">
        <v>103</v>
      </c>
      <c r="J812" s="65" t="s">
        <v>1254</v>
      </c>
      <c r="K812" s="66"/>
      <c r="L812" s="66"/>
      <c r="M812" s="66"/>
      <c r="N812" s="65"/>
      <c r="O812" s="98">
        <v>0</v>
      </c>
    </row>
    <row r="813" spans="2:15" x14ac:dyDescent="0.3">
      <c r="B813" s="67" t="str">
        <f>VLOOKUP(C813,PRP!$A$2:$B$241,2,0)</f>
        <v>PRP-000139</v>
      </c>
      <c r="C813" s="68" t="s">
        <v>55</v>
      </c>
      <c r="D813" s="68" t="str">
        <f>VLOOKUP(C813,PRP!$A$2:$C$241,3,0)</f>
        <v xml:space="preserve">3311 RR </v>
      </c>
      <c r="E813" s="68" t="s">
        <v>70</v>
      </c>
      <c r="F813" s="67" t="s">
        <v>860</v>
      </c>
      <c r="G813" s="68">
        <v>1</v>
      </c>
      <c r="H813" s="68" t="s">
        <v>81</v>
      </c>
      <c r="I813" s="68" t="s">
        <v>155</v>
      </c>
      <c r="J813" s="67" t="s">
        <v>1255</v>
      </c>
      <c r="K813" s="68"/>
      <c r="L813" s="68"/>
      <c r="M813" s="68"/>
      <c r="N813" s="67"/>
      <c r="O813" s="98">
        <v>0</v>
      </c>
    </row>
    <row r="814" spans="2:15" x14ac:dyDescent="0.3">
      <c r="B814" s="65" t="str">
        <f>VLOOKUP(C814,PRP!$A$2:$B$241,2,0)</f>
        <v>PRP-000139</v>
      </c>
      <c r="C814" s="66" t="s">
        <v>55</v>
      </c>
      <c r="D814" s="66" t="str">
        <f>VLOOKUP(C814,PRP!$A$2:$C$241,3,0)</f>
        <v xml:space="preserve">3311 RR </v>
      </c>
      <c r="E814" s="66" t="s">
        <v>70</v>
      </c>
      <c r="F814" s="65" t="s">
        <v>860</v>
      </c>
      <c r="G814" s="66">
        <v>1</v>
      </c>
      <c r="H814" s="66" t="s">
        <v>81</v>
      </c>
      <c r="I814" s="66" t="s">
        <v>155</v>
      </c>
      <c r="J814" s="65" t="s">
        <v>1256</v>
      </c>
      <c r="K814" s="66"/>
      <c r="L814" s="66"/>
      <c r="M814" s="66"/>
      <c r="N814" s="65"/>
      <c r="O814" s="98">
        <v>0</v>
      </c>
    </row>
    <row r="815" spans="2:15" x14ac:dyDescent="0.3">
      <c r="B815" s="67" t="str">
        <f>VLOOKUP(C815,PRP!$A$2:$B$241,2,0)</f>
        <v>PRP-000139</v>
      </c>
      <c r="C815" s="68" t="s">
        <v>55</v>
      </c>
      <c r="D815" s="68" t="str">
        <f>VLOOKUP(C815,PRP!$A$2:$C$241,3,0)</f>
        <v xml:space="preserve">3311 RR </v>
      </c>
      <c r="E815" s="68" t="s">
        <v>70</v>
      </c>
      <c r="F815" s="67" t="s">
        <v>860</v>
      </c>
      <c r="G815" s="68">
        <v>1</v>
      </c>
      <c r="H815" s="68" t="s">
        <v>81</v>
      </c>
      <c r="I815" s="68" t="s">
        <v>155</v>
      </c>
      <c r="J815" s="67" t="s">
        <v>1257</v>
      </c>
      <c r="K815" s="68"/>
      <c r="L815" s="68"/>
      <c r="M815" s="68"/>
      <c r="N815" s="67"/>
      <c r="O815" s="98">
        <v>0</v>
      </c>
    </row>
    <row r="816" spans="2:15" x14ac:dyDescent="0.3">
      <c r="B816" s="65" t="str">
        <f>VLOOKUP(C816,PRP!$A$2:$B$241,2,0)</f>
        <v>PRP-000139</v>
      </c>
      <c r="C816" s="66" t="s">
        <v>55</v>
      </c>
      <c r="D816" s="66" t="str">
        <f>VLOOKUP(C816,PRP!$A$2:$C$241,3,0)</f>
        <v xml:space="preserve">3311 RR </v>
      </c>
      <c r="E816" s="66" t="s">
        <v>70</v>
      </c>
      <c r="F816" s="65" t="s">
        <v>860</v>
      </c>
      <c r="G816" s="66">
        <v>1</v>
      </c>
      <c r="H816" s="66" t="s">
        <v>81</v>
      </c>
      <c r="I816" s="66" t="s">
        <v>155</v>
      </c>
      <c r="J816" s="65" t="s">
        <v>1258</v>
      </c>
      <c r="K816" s="66"/>
      <c r="L816" s="66"/>
      <c r="M816" s="66"/>
      <c r="N816" s="65"/>
      <c r="O816" s="98">
        <v>0</v>
      </c>
    </row>
    <row r="817" spans="2:15" x14ac:dyDescent="0.3">
      <c r="B817" s="67" t="str">
        <f>VLOOKUP(C817,PRP!$A$2:$B$241,2,0)</f>
        <v>PRP-000139</v>
      </c>
      <c r="C817" s="68" t="s">
        <v>55</v>
      </c>
      <c r="D817" s="68" t="str">
        <f>VLOOKUP(C817,PRP!$A$2:$C$241,3,0)</f>
        <v xml:space="preserve">3311 RR </v>
      </c>
      <c r="E817" s="68" t="s">
        <v>70</v>
      </c>
      <c r="F817" s="67" t="s">
        <v>1259</v>
      </c>
      <c r="G817" s="68">
        <v>1</v>
      </c>
      <c r="H817" s="68" t="s">
        <v>81</v>
      </c>
      <c r="I817" s="68"/>
      <c r="J817" s="67"/>
      <c r="K817" s="68"/>
      <c r="L817" s="68"/>
      <c r="M817" s="68"/>
      <c r="N817" s="67"/>
      <c r="O817" s="98">
        <v>0</v>
      </c>
    </row>
    <row r="818" spans="2:15" x14ac:dyDescent="0.3">
      <c r="B818" s="65" t="str">
        <f>VLOOKUP(C818,PRP!$A$2:$B$241,2,0)</f>
        <v>PRP-000139</v>
      </c>
      <c r="C818" s="66" t="s">
        <v>55</v>
      </c>
      <c r="D818" s="66" t="str">
        <f>VLOOKUP(C818,PRP!$A$2:$C$241,3,0)</f>
        <v xml:space="preserve">3311 RR </v>
      </c>
      <c r="E818" s="66" t="s">
        <v>70</v>
      </c>
      <c r="F818" s="65" t="s">
        <v>1260</v>
      </c>
      <c r="G818" s="66">
        <v>18</v>
      </c>
      <c r="H818" s="66" t="s">
        <v>81</v>
      </c>
      <c r="I818" s="66" t="s">
        <v>1261</v>
      </c>
      <c r="J818" s="65"/>
      <c r="K818" s="66" t="s">
        <v>1262</v>
      </c>
      <c r="L818" s="66"/>
      <c r="M818" s="66"/>
      <c r="N818" s="65"/>
      <c r="O818" s="98">
        <v>0</v>
      </c>
    </row>
    <row r="819" spans="2:15" x14ac:dyDescent="0.3">
      <c r="B819" s="67" t="str">
        <f>VLOOKUP(C819,PRP!$A$2:$B$241,2,0)</f>
        <v>PRP-000139</v>
      </c>
      <c r="C819" s="68" t="s">
        <v>55</v>
      </c>
      <c r="D819" s="68" t="str">
        <f>VLOOKUP(C819,PRP!$A$2:$C$241,3,0)</f>
        <v xml:space="preserve">3311 RR </v>
      </c>
      <c r="E819" s="68" t="s">
        <v>70</v>
      </c>
      <c r="F819" s="67" t="s">
        <v>1263</v>
      </c>
      <c r="G819" s="68">
        <v>1</v>
      </c>
      <c r="H819" s="68" t="s">
        <v>81</v>
      </c>
      <c r="I819" s="68" t="s">
        <v>155</v>
      </c>
      <c r="J819" s="67" t="s">
        <v>1264</v>
      </c>
      <c r="K819" s="68" t="s">
        <v>1265</v>
      </c>
      <c r="L819" s="68"/>
      <c r="M819" s="68"/>
      <c r="N819" s="67"/>
      <c r="O819" s="98">
        <v>0</v>
      </c>
    </row>
    <row r="820" spans="2:15" x14ac:dyDescent="0.3">
      <c r="B820" s="65" t="str">
        <f>VLOOKUP(C820,PRP!$A$2:$B$241,2,0)</f>
        <v>PRP-000139</v>
      </c>
      <c r="C820" s="66" t="s">
        <v>55</v>
      </c>
      <c r="D820" s="66" t="str">
        <f>VLOOKUP(C820,PRP!$A$2:$C$241,3,0)</f>
        <v xml:space="preserve">3311 RR </v>
      </c>
      <c r="E820" s="66" t="s">
        <v>70</v>
      </c>
      <c r="F820" s="65" t="s">
        <v>1263</v>
      </c>
      <c r="G820" s="66">
        <v>2</v>
      </c>
      <c r="H820" s="66" t="s">
        <v>81</v>
      </c>
      <c r="I820" s="66" t="s">
        <v>103</v>
      </c>
      <c r="J820" s="65" t="s">
        <v>1266</v>
      </c>
      <c r="K820" s="66" t="s">
        <v>1267</v>
      </c>
      <c r="L820" s="66"/>
      <c r="M820" s="66"/>
      <c r="N820" s="65"/>
      <c r="O820" s="98">
        <v>0</v>
      </c>
    </row>
    <row r="821" spans="2:15" x14ac:dyDescent="0.3">
      <c r="B821" s="67" t="str">
        <f>VLOOKUP(C821,PRP!$A$2:$B$241,2,0)</f>
        <v>PRP-000139</v>
      </c>
      <c r="C821" s="68" t="s">
        <v>55</v>
      </c>
      <c r="D821" s="68" t="str">
        <f>VLOOKUP(C821,PRP!$A$2:$C$241,3,0)</f>
        <v xml:space="preserve">3311 RR </v>
      </c>
      <c r="E821" s="68" t="s">
        <v>70</v>
      </c>
      <c r="F821" s="67" t="s">
        <v>1268</v>
      </c>
      <c r="G821" s="68">
        <v>49</v>
      </c>
      <c r="H821" s="68" t="s">
        <v>81</v>
      </c>
      <c r="I821" s="68"/>
      <c r="J821" s="67"/>
      <c r="K821" s="68"/>
      <c r="L821" s="68"/>
      <c r="M821" s="68"/>
      <c r="N821" s="67"/>
      <c r="O821" s="98">
        <v>0</v>
      </c>
    </row>
    <row r="822" spans="2:15" x14ac:dyDescent="0.3">
      <c r="B822" s="65" t="str">
        <f>VLOOKUP(C822,PRP!$A$2:$B$241,2,0)</f>
        <v>PRP-000139</v>
      </c>
      <c r="C822" s="66" t="s">
        <v>55</v>
      </c>
      <c r="D822" s="66" t="str">
        <f>VLOOKUP(C822,PRP!$A$2:$C$241,3,0)</f>
        <v xml:space="preserve">3311 RR </v>
      </c>
      <c r="E822" s="66" t="s">
        <v>70</v>
      </c>
      <c r="F822" s="65" t="s">
        <v>1269</v>
      </c>
      <c r="G822" s="66">
        <v>1</v>
      </c>
      <c r="H822" s="66" t="s">
        <v>81</v>
      </c>
      <c r="I822" s="66"/>
      <c r="J822" s="65"/>
      <c r="K822" s="66"/>
      <c r="L822" s="66"/>
      <c r="M822" s="66"/>
      <c r="N822" s="65"/>
      <c r="O822" s="98">
        <v>0</v>
      </c>
    </row>
    <row r="823" spans="2:15" x14ac:dyDescent="0.3">
      <c r="B823" s="67" t="str">
        <f>VLOOKUP(C823,PRP!$A$2:$B$241,2,0)</f>
        <v>PRP-000139</v>
      </c>
      <c r="C823" s="68" t="s">
        <v>55</v>
      </c>
      <c r="D823" s="68" t="str">
        <f>VLOOKUP(C823,PRP!$A$2:$C$241,3,0)</f>
        <v xml:space="preserve">3311 RR </v>
      </c>
      <c r="E823" s="68" t="s">
        <v>70</v>
      </c>
      <c r="F823" s="67" t="s">
        <v>1270</v>
      </c>
      <c r="G823" s="68">
        <v>1</v>
      </c>
      <c r="H823" s="68" t="s">
        <v>81</v>
      </c>
      <c r="I823" s="68" t="s">
        <v>1271</v>
      </c>
      <c r="J823" s="67" t="s">
        <v>1272</v>
      </c>
      <c r="K823" s="68" t="s">
        <v>1230</v>
      </c>
      <c r="L823" s="68"/>
      <c r="M823" s="68"/>
      <c r="N823" s="67"/>
      <c r="O823" s="98">
        <v>0</v>
      </c>
    </row>
    <row r="824" spans="2:15" x14ac:dyDescent="0.3">
      <c r="B824" s="65" t="str">
        <f>VLOOKUP(C824,PRP!$A$2:$B$241,2,0)</f>
        <v>PRP-000139</v>
      </c>
      <c r="C824" s="66" t="s">
        <v>55</v>
      </c>
      <c r="D824" s="66" t="str">
        <f>VLOOKUP(C824,PRP!$A$2:$C$241,3,0)</f>
        <v xml:space="preserve">3311 RR </v>
      </c>
      <c r="E824" s="66" t="s">
        <v>70</v>
      </c>
      <c r="F824" s="65" t="s">
        <v>1270</v>
      </c>
      <c r="G824" s="66">
        <v>1</v>
      </c>
      <c r="H824" s="66" t="s">
        <v>81</v>
      </c>
      <c r="I824" s="66" t="s">
        <v>1271</v>
      </c>
      <c r="J824" s="65" t="s">
        <v>1273</v>
      </c>
      <c r="K824" s="66" t="s">
        <v>1274</v>
      </c>
      <c r="L824" s="66"/>
      <c r="M824" s="66"/>
      <c r="N824" s="65"/>
      <c r="O824" s="98">
        <v>0</v>
      </c>
    </row>
    <row r="825" spans="2:15" x14ac:dyDescent="0.3">
      <c r="B825" s="67" t="str">
        <f>VLOOKUP(C825,PRP!$A$2:$B$241,2,0)</f>
        <v>PRP-000139</v>
      </c>
      <c r="C825" s="68" t="s">
        <v>55</v>
      </c>
      <c r="D825" s="68" t="str">
        <f>VLOOKUP(C825,PRP!$A$2:$C$241,3,0)</f>
        <v xml:space="preserve">3311 RR </v>
      </c>
      <c r="E825" s="68" t="s">
        <v>70</v>
      </c>
      <c r="F825" s="67" t="s">
        <v>384</v>
      </c>
      <c r="G825" s="68">
        <v>1</v>
      </c>
      <c r="H825" s="68" t="s">
        <v>81</v>
      </c>
      <c r="I825" s="68" t="s">
        <v>287</v>
      </c>
      <c r="J825" s="67" t="s">
        <v>1275</v>
      </c>
      <c r="K825" s="68" t="s">
        <v>752</v>
      </c>
      <c r="L825" s="68"/>
      <c r="M825" s="68"/>
      <c r="N825" s="67"/>
      <c r="O825" s="98">
        <v>0</v>
      </c>
    </row>
    <row r="826" spans="2:15" x14ac:dyDescent="0.3">
      <c r="B826" s="65" t="str">
        <f>VLOOKUP(C826,PRP!$A$2:$B$241,2,0)</f>
        <v>PRP-000139</v>
      </c>
      <c r="C826" s="66" t="s">
        <v>55</v>
      </c>
      <c r="D826" s="66" t="str">
        <f>VLOOKUP(C826,PRP!$A$2:$C$241,3,0)</f>
        <v xml:space="preserve">3311 RR </v>
      </c>
      <c r="E826" s="66" t="s">
        <v>70</v>
      </c>
      <c r="F826" s="65" t="s">
        <v>384</v>
      </c>
      <c r="G826" s="66">
        <v>1</v>
      </c>
      <c r="H826" s="66" t="s">
        <v>81</v>
      </c>
      <c r="I826" s="66" t="s">
        <v>287</v>
      </c>
      <c r="J826" s="65" t="s">
        <v>1276</v>
      </c>
      <c r="K826" s="66"/>
      <c r="L826" s="66"/>
      <c r="M826" s="66"/>
      <c r="N826" s="65"/>
      <c r="O826" s="98">
        <v>0</v>
      </c>
    </row>
    <row r="827" spans="2:15" x14ac:dyDescent="0.3">
      <c r="B827" s="67" t="str">
        <f>VLOOKUP(C827,PRP!$A$2:$B$241,2,0)</f>
        <v>PRP-000139</v>
      </c>
      <c r="C827" s="68" t="s">
        <v>55</v>
      </c>
      <c r="D827" s="68" t="str">
        <f>VLOOKUP(C827,PRP!$A$2:$C$241,3,0)</f>
        <v xml:space="preserve">3311 RR </v>
      </c>
      <c r="E827" s="68" t="s">
        <v>70</v>
      </c>
      <c r="F827" s="67" t="s">
        <v>378</v>
      </c>
      <c r="G827" s="68">
        <v>1</v>
      </c>
      <c r="H827" s="68" t="s">
        <v>81</v>
      </c>
      <c r="I827" s="68" t="s">
        <v>305</v>
      </c>
      <c r="J827" s="67" t="s">
        <v>1277</v>
      </c>
      <c r="K827" s="68" t="s">
        <v>1278</v>
      </c>
      <c r="L827" s="68"/>
      <c r="M827" s="68"/>
      <c r="N827" s="67"/>
      <c r="O827" s="98">
        <v>0</v>
      </c>
    </row>
    <row r="828" spans="2:15" x14ac:dyDescent="0.3">
      <c r="B828" s="65" t="str">
        <f>VLOOKUP(C828,PRP!$A$2:$B$241,2,0)</f>
        <v>PRP-000139</v>
      </c>
      <c r="C828" s="66" t="s">
        <v>55</v>
      </c>
      <c r="D828" s="66" t="str">
        <f>VLOOKUP(C828,PRP!$A$2:$C$241,3,0)</f>
        <v xml:space="preserve">3311 RR </v>
      </c>
      <c r="E828" s="66" t="s">
        <v>70</v>
      </c>
      <c r="F828" s="65" t="s">
        <v>378</v>
      </c>
      <c r="G828" s="66">
        <v>1</v>
      </c>
      <c r="H828" s="66" t="s">
        <v>81</v>
      </c>
      <c r="I828" s="66" t="s">
        <v>305</v>
      </c>
      <c r="J828" s="65" t="s">
        <v>1279</v>
      </c>
      <c r="K828" s="66"/>
      <c r="L828" s="66"/>
      <c r="M828" s="66"/>
      <c r="N828" s="65"/>
      <c r="O828" s="98">
        <v>0</v>
      </c>
    </row>
    <row r="829" spans="2:15" x14ac:dyDescent="0.3">
      <c r="B829" s="67" t="str">
        <f>VLOOKUP(C829,PRP!$A$2:$B$241,2,0)</f>
        <v>PRP-000139</v>
      </c>
      <c r="C829" s="68" t="s">
        <v>55</v>
      </c>
      <c r="D829" s="68" t="str">
        <f>VLOOKUP(C829,PRP!$A$2:$C$241,3,0)</f>
        <v xml:space="preserve">3311 RR </v>
      </c>
      <c r="E829" s="68" t="s">
        <v>70</v>
      </c>
      <c r="F829" s="67" t="s">
        <v>378</v>
      </c>
      <c r="G829" s="68">
        <v>1</v>
      </c>
      <c r="H829" s="68" t="s">
        <v>81</v>
      </c>
      <c r="I829" s="68" t="s">
        <v>305</v>
      </c>
      <c r="J829" s="67" t="s">
        <v>1280</v>
      </c>
      <c r="K829" s="68"/>
      <c r="L829" s="68"/>
      <c r="M829" s="68"/>
      <c r="N829" s="67"/>
      <c r="O829" s="98">
        <v>0</v>
      </c>
    </row>
    <row r="830" spans="2:15" x14ac:dyDescent="0.3">
      <c r="B830" s="65" t="str">
        <f>VLOOKUP(C830,PRP!$A$2:$B$241,2,0)</f>
        <v>PRP-000139</v>
      </c>
      <c r="C830" s="66" t="s">
        <v>55</v>
      </c>
      <c r="D830" s="66" t="str">
        <f>VLOOKUP(C830,PRP!$A$2:$C$241,3,0)</f>
        <v xml:space="preserve">3311 RR </v>
      </c>
      <c r="E830" s="66" t="s">
        <v>70</v>
      </c>
      <c r="F830" s="65" t="s">
        <v>378</v>
      </c>
      <c r="G830" s="66">
        <v>1</v>
      </c>
      <c r="H830" s="66" t="s">
        <v>81</v>
      </c>
      <c r="I830" s="66" t="s">
        <v>305</v>
      </c>
      <c r="J830" s="65" t="s">
        <v>1281</v>
      </c>
      <c r="K830" s="66"/>
      <c r="L830" s="66"/>
      <c r="M830" s="66"/>
      <c r="N830" s="65"/>
      <c r="O830" s="98">
        <v>0</v>
      </c>
    </row>
    <row r="831" spans="2:15" x14ac:dyDescent="0.3">
      <c r="B831" s="67" t="str">
        <f>VLOOKUP(C831,PRP!$A$2:$B$241,2,0)</f>
        <v>PRP-000139</v>
      </c>
      <c r="C831" s="68" t="s">
        <v>55</v>
      </c>
      <c r="D831" s="68" t="str">
        <f>VLOOKUP(C831,PRP!$A$2:$C$241,3,0)</f>
        <v xml:space="preserve">3311 RR </v>
      </c>
      <c r="E831" s="68" t="s">
        <v>70</v>
      </c>
      <c r="F831" s="67" t="s">
        <v>378</v>
      </c>
      <c r="G831" s="68">
        <v>1</v>
      </c>
      <c r="H831" s="68" t="s">
        <v>81</v>
      </c>
      <c r="I831" s="68" t="s">
        <v>305</v>
      </c>
      <c r="J831" s="67" t="s">
        <v>1282</v>
      </c>
      <c r="K831" s="68"/>
      <c r="L831" s="68"/>
      <c r="M831" s="68"/>
      <c r="N831" s="67"/>
      <c r="O831" s="98">
        <v>0</v>
      </c>
    </row>
    <row r="832" spans="2:15" x14ac:dyDescent="0.3">
      <c r="B832" s="65" t="str">
        <f>VLOOKUP(C832,PRP!$A$2:$B$241,2,0)</f>
        <v>PRP-000139</v>
      </c>
      <c r="C832" s="66" t="s">
        <v>55</v>
      </c>
      <c r="D832" s="66" t="str">
        <f>VLOOKUP(C832,PRP!$A$2:$C$241,3,0)</f>
        <v xml:space="preserve">3311 RR </v>
      </c>
      <c r="E832" s="66" t="s">
        <v>70</v>
      </c>
      <c r="F832" s="65" t="s">
        <v>378</v>
      </c>
      <c r="G832" s="66">
        <v>1</v>
      </c>
      <c r="H832" s="66" t="s">
        <v>81</v>
      </c>
      <c r="I832" s="66" t="s">
        <v>305</v>
      </c>
      <c r="J832" s="65" t="s">
        <v>1283</v>
      </c>
      <c r="K832" s="66" t="s">
        <v>1284</v>
      </c>
      <c r="L832" s="66"/>
      <c r="M832" s="66"/>
      <c r="N832" s="65"/>
      <c r="O832" s="98">
        <v>0</v>
      </c>
    </row>
    <row r="833" spans="2:15" x14ac:dyDescent="0.3">
      <c r="B833" s="67" t="str">
        <f>VLOOKUP(C833,PRP!$A$2:$B$241,2,0)</f>
        <v>PRP-000139</v>
      </c>
      <c r="C833" s="68" t="s">
        <v>55</v>
      </c>
      <c r="D833" s="68" t="str">
        <f>VLOOKUP(C833,PRP!$A$2:$C$241,3,0)</f>
        <v xml:space="preserve">3311 RR </v>
      </c>
      <c r="E833" s="68" t="s">
        <v>70</v>
      </c>
      <c r="F833" s="67" t="s">
        <v>378</v>
      </c>
      <c r="G833" s="68">
        <v>1</v>
      </c>
      <c r="H833" s="68" t="s">
        <v>81</v>
      </c>
      <c r="I833" s="68" t="s">
        <v>305</v>
      </c>
      <c r="J833" s="67" t="s">
        <v>1199</v>
      </c>
      <c r="K833" s="68" t="s">
        <v>1285</v>
      </c>
      <c r="L833" s="68"/>
      <c r="M833" s="68"/>
      <c r="N833" s="67"/>
      <c r="O833" s="98">
        <v>0</v>
      </c>
    </row>
    <row r="834" spans="2:15" x14ac:dyDescent="0.3">
      <c r="B834" s="65" t="str">
        <f>VLOOKUP(C834,PRP!$A$2:$B$241,2,0)</f>
        <v>PRP-000139</v>
      </c>
      <c r="C834" s="66" t="s">
        <v>55</v>
      </c>
      <c r="D834" s="66" t="str">
        <f>VLOOKUP(C834,PRP!$A$2:$C$241,3,0)</f>
        <v xml:space="preserve">3311 RR </v>
      </c>
      <c r="E834" s="66" t="s">
        <v>70</v>
      </c>
      <c r="F834" s="65" t="s">
        <v>378</v>
      </c>
      <c r="G834" s="66">
        <v>1</v>
      </c>
      <c r="H834" s="66" t="s">
        <v>81</v>
      </c>
      <c r="I834" s="66" t="s">
        <v>305</v>
      </c>
      <c r="J834" s="65" t="s">
        <v>1286</v>
      </c>
      <c r="K834" s="66" t="s">
        <v>1287</v>
      </c>
      <c r="L834" s="66"/>
      <c r="M834" s="66"/>
      <c r="N834" s="65"/>
      <c r="O834" s="98">
        <v>0</v>
      </c>
    </row>
    <row r="835" spans="2:15" x14ac:dyDescent="0.3">
      <c r="B835" s="67" t="str">
        <f>VLOOKUP(C835,PRP!$A$2:$B$241,2,0)</f>
        <v>PRP-000139</v>
      </c>
      <c r="C835" s="68" t="s">
        <v>55</v>
      </c>
      <c r="D835" s="68" t="str">
        <f>VLOOKUP(C835,PRP!$A$2:$C$241,3,0)</f>
        <v xml:space="preserve">3311 RR </v>
      </c>
      <c r="E835" s="68" t="s">
        <v>70</v>
      </c>
      <c r="F835" s="67" t="s">
        <v>378</v>
      </c>
      <c r="G835" s="68">
        <v>1</v>
      </c>
      <c r="H835" s="68" t="s">
        <v>81</v>
      </c>
      <c r="I835" s="68" t="s">
        <v>305</v>
      </c>
      <c r="J835" s="67" t="s">
        <v>1288</v>
      </c>
      <c r="K835" s="68"/>
      <c r="L835" s="68"/>
      <c r="M835" s="68"/>
      <c r="N835" s="67"/>
      <c r="O835" s="98">
        <v>0</v>
      </c>
    </row>
    <row r="836" spans="2:15" x14ac:dyDescent="0.3">
      <c r="B836" s="65" t="str">
        <f>VLOOKUP(C836,PRP!$A$2:$B$241,2,0)</f>
        <v>PRP-000139</v>
      </c>
      <c r="C836" s="66" t="s">
        <v>55</v>
      </c>
      <c r="D836" s="66" t="str">
        <f>VLOOKUP(C836,PRP!$A$2:$C$241,3,0)</f>
        <v xml:space="preserve">3311 RR </v>
      </c>
      <c r="E836" s="66" t="s">
        <v>70</v>
      </c>
      <c r="F836" s="65" t="s">
        <v>378</v>
      </c>
      <c r="G836" s="66">
        <v>1</v>
      </c>
      <c r="H836" s="66" t="s">
        <v>81</v>
      </c>
      <c r="I836" s="66" t="s">
        <v>305</v>
      </c>
      <c r="J836" s="65" t="s">
        <v>1289</v>
      </c>
      <c r="K836" s="66"/>
      <c r="L836" s="66"/>
      <c r="M836" s="66"/>
      <c r="N836" s="65"/>
      <c r="O836" s="98">
        <v>0</v>
      </c>
    </row>
    <row r="837" spans="2:15" x14ac:dyDescent="0.3">
      <c r="B837" s="67" t="str">
        <f>VLOOKUP(C837,PRP!$A$2:$B$241,2,0)</f>
        <v>PRP-000139</v>
      </c>
      <c r="C837" s="68" t="s">
        <v>55</v>
      </c>
      <c r="D837" s="68" t="str">
        <f>VLOOKUP(C837,PRP!$A$2:$C$241,3,0)</f>
        <v xml:space="preserve">3311 RR </v>
      </c>
      <c r="E837" s="68" t="s">
        <v>70</v>
      </c>
      <c r="F837" s="67" t="s">
        <v>378</v>
      </c>
      <c r="G837" s="68">
        <v>1</v>
      </c>
      <c r="H837" s="68" t="s">
        <v>81</v>
      </c>
      <c r="I837" s="68" t="s">
        <v>305</v>
      </c>
      <c r="J837" s="67"/>
      <c r="K837" s="68"/>
      <c r="L837" s="68"/>
      <c r="M837" s="68"/>
      <c r="N837" s="67"/>
      <c r="O837" s="98">
        <v>0</v>
      </c>
    </row>
    <row r="838" spans="2:15" x14ac:dyDescent="0.3">
      <c r="B838" s="65" t="str">
        <f>VLOOKUP(C838,PRP!$A$2:$B$241,2,0)</f>
        <v>PRP-000139</v>
      </c>
      <c r="C838" s="66" t="s">
        <v>55</v>
      </c>
      <c r="D838" s="66" t="str">
        <f>VLOOKUP(C838,PRP!$A$2:$C$241,3,0)</f>
        <v xml:space="preserve">3311 RR </v>
      </c>
      <c r="E838" s="66" t="s">
        <v>70</v>
      </c>
      <c r="F838" s="65" t="s">
        <v>378</v>
      </c>
      <c r="G838" s="66">
        <v>1</v>
      </c>
      <c r="H838" s="66" t="s">
        <v>81</v>
      </c>
      <c r="I838" s="66"/>
      <c r="J838" s="65" t="s">
        <v>1290</v>
      </c>
      <c r="K838" s="66" t="s">
        <v>1284</v>
      </c>
      <c r="L838" s="66"/>
      <c r="M838" s="66"/>
      <c r="N838" s="65"/>
      <c r="O838" s="98">
        <v>0</v>
      </c>
    </row>
    <row r="839" spans="2:15" x14ac:dyDescent="0.3">
      <c r="B839" s="67" t="str">
        <f>VLOOKUP(C839,PRP!$A$2:$B$241,2,0)</f>
        <v>PRP-000139</v>
      </c>
      <c r="C839" s="68" t="s">
        <v>55</v>
      </c>
      <c r="D839" s="68" t="str">
        <f>VLOOKUP(C839,PRP!$A$2:$C$241,3,0)</f>
        <v xml:space="preserve">3311 RR </v>
      </c>
      <c r="E839" s="68" t="s">
        <v>70</v>
      </c>
      <c r="F839" s="67" t="s">
        <v>378</v>
      </c>
      <c r="G839" s="68">
        <v>1</v>
      </c>
      <c r="H839" s="68" t="s">
        <v>81</v>
      </c>
      <c r="I839" s="68"/>
      <c r="J839" s="67" t="s">
        <v>1288</v>
      </c>
      <c r="K839" s="68" t="s">
        <v>1284</v>
      </c>
      <c r="L839" s="68"/>
      <c r="M839" s="68"/>
      <c r="N839" s="67"/>
      <c r="O839" s="98">
        <v>0</v>
      </c>
    </row>
    <row r="840" spans="2:15" x14ac:dyDescent="0.3">
      <c r="B840" s="65" t="str">
        <f>VLOOKUP(C840,PRP!$A$2:$B$241,2,0)</f>
        <v>PRP-000139</v>
      </c>
      <c r="C840" s="66" t="s">
        <v>55</v>
      </c>
      <c r="D840" s="66" t="str">
        <f>VLOOKUP(C840,PRP!$A$2:$C$241,3,0)</f>
        <v xml:space="preserve">3311 RR </v>
      </c>
      <c r="E840" s="66" t="s">
        <v>70</v>
      </c>
      <c r="F840" s="65" t="s">
        <v>378</v>
      </c>
      <c r="G840" s="66">
        <v>1</v>
      </c>
      <c r="H840" s="66" t="s">
        <v>81</v>
      </c>
      <c r="I840" s="66"/>
      <c r="J840" s="65"/>
      <c r="K840" s="66"/>
      <c r="L840" s="66"/>
      <c r="M840" s="66"/>
      <c r="N840" s="65"/>
      <c r="O840" s="98">
        <v>0</v>
      </c>
    </row>
    <row r="841" spans="2:15" x14ac:dyDescent="0.3">
      <c r="B841" s="67" t="str">
        <f>VLOOKUP(C841,PRP!$A$2:$B$241,2,0)</f>
        <v>PRP-000139</v>
      </c>
      <c r="C841" s="68" t="s">
        <v>55</v>
      </c>
      <c r="D841" s="68" t="str">
        <f>VLOOKUP(C841,PRP!$A$2:$C$241,3,0)</f>
        <v xml:space="preserve">3311 RR </v>
      </c>
      <c r="E841" s="68" t="s">
        <v>70</v>
      </c>
      <c r="F841" s="67" t="s">
        <v>378</v>
      </c>
      <c r="G841" s="68">
        <v>1</v>
      </c>
      <c r="H841" s="68" t="s">
        <v>81</v>
      </c>
      <c r="I841" s="68" t="s">
        <v>305</v>
      </c>
      <c r="J841" s="67" t="s">
        <v>1291</v>
      </c>
      <c r="K841" s="68" t="s">
        <v>1292</v>
      </c>
      <c r="L841" s="68"/>
      <c r="M841" s="68"/>
      <c r="N841" s="67"/>
      <c r="O841" s="98">
        <v>0</v>
      </c>
    </row>
    <row r="842" spans="2:15" x14ac:dyDescent="0.3">
      <c r="B842" s="65" t="str">
        <f>VLOOKUP(C842,PRP!$A$2:$B$241,2,0)</f>
        <v>PRP-000139</v>
      </c>
      <c r="C842" s="66" t="s">
        <v>55</v>
      </c>
      <c r="D842" s="66" t="str">
        <f>VLOOKUP(C842,PRP!$A$2:$C$241,3,0)</f>
        <v xml:space="preserve">3311 RR </v>
      </c>
      <c r="E842" s="66" t="s">
        <v>70</v>
      </c>
      <c r="F842" s="65" t="s">
        <v>1293</v>
      </c>
      <c r="G842" s="66">
        <v>26</v>
      </c>
      <c r="H842" s="66" t="s">
        <v>81</v>
      </c>
      <c r="I842" s="66"/>
      <c r="J842" s="65"/>
      <c r="K842" s="66"/>
      <c r="L842" s="66"/>
      <c r="M842" s="66"/>
      <c r="N842" s="65"/>
      <c r="O842" s="98">
        <v>0</v>
      </c>
    </row>
    <row r="843" spans="2:15" x14ac:dyDescent="0.3">
      <c r="B843" s="67" t="str">
        <f>VLOOKUP(C843,PRP!$A$2:$B$241,2,0)</f>
        <v>PRP-000139</v>
      </c>
      <c r="C843" s="68" t="s">
        <v>55</v>
      </c>
      <c r="D843" s="68" t="str">
        <f>VLOOKUP(C843,PRP!$A$2:$C$241,3,0)</f>
        <v xml:space="preserve">3311 RR </v>
      </c>
      <c r="E843" s="68" t="s">
        <v>70</v>
      </c>
      <c r="F843" s="67" t="s">
        <v>165</v>
      </c>
      <c r="G843" s="68">
        <v>1</v>
      </c>
      <c r="H843" s="68" t="s">
        <v>81</v>
      </c>
      <c r="I843" s="68" t="s">
        <v>656</v>
      </c>
      <c r="J843" s="67" t="s">
        <v>1294</v>
      </c>
      <c r="K843" s="68"/>
      <c r="L843" s="68"/>
      <c r="M843" s="68"/>
      <c r="N843" s="67"/>
      <c r="O843" s="98">
        <v>0</v>
      </c>
    </row>
    <row r="844" spans="2:15" x14ac:dyDescent="0.3">
      <c r="B844" s="65" t="str">
        <f>VLOOKUP(C844,PRP!$A$2:$B$241,2,0)</f>
        <v>PRP-000139</v>
      </c>
      <c r="C844" s="66" t="s">
        <v>55</v>
      </c>
      <c r="D844" s="66" t="str">
        <f>VLOOKUP(C844,PRP!$A$2:$C$241,3,0)</f>
        <v xml:space="preserve">3311 RR </v>
      </c>
      <c r="E844" s="66" t="s">
        <v>70</v>
      </c>
      <c r="F844" s="65" t="s">
        <v>165</v>
      </c>
      <c r="G844" s="66">
        <v>3</v>
      </c>
      <c r="H844" s="66" t="s">
        <v>81</v>
      </c>
      <c r="I844" s="66" t="s">
        <v>57</v>
      </c>
      <c r="J844" s="65" t="s">
        <v>1295</v>
      </c>
      <c r="K844" s="66"/>
      <c r="L844" s="66"/>
      <c r="M844" s="66"/>
      <c r="N844" s="65"/>
      <c r="O844" s="98">
        <v>0</v>
      </c>
    </row>
    <row r="845" spans="2:15" x14ac:dyDescent="0.3">
      <c r="B845" s="67" t="str">
        <f>VLOOKUP(C845,PRP!$A$2:$B$241,2,0)</f>
        <v>PRP-000139</v>
      </c>
      <c r="C845" s="68" t="s">
        <v>55</v>
      </c>
      <c r="D845" s="68" t="str">
        <f>VLOOKUP(C845,PRP!$A$2:$C$241,3,0)</f>
        <v xml:space="preserve">3311 RR </v>
      </c>
      <c r="E845" s="68" t="s">
        <v>70</v>
      </c>
      <c r="F845" s="67" t="s">
        <v>1296</v>
      </c>
      <c r="G845" s="68">
        <v>18</v>
      </c>
      <c r="H845" s="68" t="s">
        <v>81</v>
      </c>
      <c r="I845" s="68" t="s">
        <v>57</v>
      </c>
      <c r="J845" s="67" t="s">
        <v>1297</v>
      </c>
      <c r="K845" s="68"/>
      <c r="L845" s="68"/>
      <c r="M845" s="68"/>
      <c r="N845" s="67"/>
      <c r="O845" s="98">
        <v>0</v>
      </c>
    </row>
    <row r="846" spans="2:15" x14ac:dyDescent="0.3">
      <c r="B846" s="65" t="str">
        <f>VLOOKUP(C846,PRP!$A$2:$B$241,2,0)</f>
        <v>PRP-000139</v>
      </c>
      <c r="C846" s="66" t="s">
        <v>55</v>
      </c>
      <c r="D846" s="66" t="str">
        <f>VLOOKUP(C846,PRP!$A$2:$C$241,3,0)</f>
        <v xml:space="preserve">3311 RR </v>
      </c>
      <c r="E846" s="66" t="s">
        <v>70</v>
      </c>
      <c r="F846" s="65" t="s">
        <v>1298</v>
      </c>
      <c r="G846" s="66">
        <v>1</v>
      </c>
      <c r="H846" s="66" t="s">
        <v>81</v>
      </c>
      <c r="I846" s="66" t="s">
        <v>1299</v>
      </c>
      <c r="J846" s="65"/>
      <c r="K846" s="66" t="s">
        <v>1300</v>
      </c>
      <c r="L846" s="66"/>
      <c r="M846" s="66"/>
      <c r="N846" s="65"/>
      <c r="O846" s="98">
        <v>0</v>
      </c>
    </row>
    <row r="847" spans="2:15" x14ac:dyDescent="0.3">
      <c r="B847" s="67" t="str">
        <f>VLOOKUP(C847,PRP!$A$2:$B$241,2,0)</f>
        <v>PRP-000139</v>
      </c>
      <c r="C847" s="68" t="s">
        <v>55</v>
      </c>
      <c r="D847" s="68" t="str">
        <f>VLOOKUP(C847,PRP!$A$2:$C$241,3,0)</f>
        <v xml:space="preserve">3311 RR </v>
      </c>
      <c r="E847" s="68" t="s">
        <v>70</v>
      </c>
      <c r="F847" s="67" t="s">
        <v>1298</v>
      </c>
      <c r="G847" s="68">
        <v>1</v>
      </c>
      <c r="H847" s="68" t="s">
        <v>81</v>
      </c>
      <c r="I847" s="68"/>
      <c r="J847" s="67"/>
      <c r="K847" s="68" t="s">
        <v>1300</v>
      </c>
      <c r="L847" s="68"/>
      <c r="M847" s="68"/>
      <c r="N847" s="67"/>
      <c r="O847" s="98">
        <v>0</v>
      </c>
    </row>
    <row r="848" spans="2:15" x14ac:dyDescent="0.3">
      <c r="B848" s="65" t="str">
        <f>VLOOKUP(C848,PRP!$A$2:$B$241,2,0)</f>
        <v>PRP-000139</v>
      </c>
      <c r="C848" s="66" t="s">
        <v>55</v>
      </c>
      <c r="D848" s="66" t="str">
        <f>VLOOKUP(C848,PRP!$A$2:$C$241,3,0)</f>
        <v xml:space="preserve">3311 RR </v>
      </c>
      <c r="E848" s="66" t="s">
        <v>70</v>
      </c>
      <c r="F848" s="65" t="s">
        <v>332</v>
      </c>
      <c r="G848" s="66">
        <v>1</v>
      </c>
      <c r="H848" s="66" t="s">
        <v>81</v>
      </c>
      <c r="I848" s="66"/>
      <c r="J848" s="65"/>
      <c r="K848" s="66" t="s">
        <v>1301</v>
      </c>
      <c r="L848" s="66"/>
      <c r="M848" s="66"/>
      <c r="N848" s="65"/>
      <c r="O848" s="98">
        <v>0</v>
      </c>
    </row>
    <row r="849" spans="2:15" x14ac:dyDescent="0.3">
      <c r="B849" s="67" t="str">
        <f>VLOOKUP(C849,PRP!$A$2:$B$241,2,0)</f>
        <v>PRP-000139</v>
      </c>
      <c r="C849" s="68" t="s">
        <v>55</v>
      </c>
      <c r="D849" s="68" t="str">
        <f>VLOOKUP(C849,PRP!$A$2:$C$241,3,0)</f>
        <v xml:space="preserve">3311 RR </v>
      </c>
      <c r="E849" s="68" t="s">
        <v>70</v>
      </c>
      <c r="F849" s="67" t="s">
        <v>332</v>
      </c>
      <c r="G849" s="68">
        <v>1</v>
      </c>
      <c r="H849" s="68" t="s">
        <v>81</v>
      </c>
      <c r="I849" s="68"/>
      <c r="J849" s="67"/>
      <c r="K849" s="68" t="s">
        <v>1302</v>
      </c>
      <c r="L849" s="68"/>
      <c r="M849" s="68"/>
      <c r="N849" s="67"/>
      <c r="O849" s="98">
        <v>0</v>
      </c>
    </row>
    <row r="850" spans="2:15" x14ac:dyDescent="0.3">
      <c r="B850" s="65" t="str">
        <f>VLOOKUP(C850,PRP!$A$2:$B$241,2,0)</f>
        <v>PRP-000139</v>
      </c>
      <c r="C850" s="66" t="s">
        <v>55</v>
      </c>
      <c r="D850" s="66" t="str">
        <f>VLOOKUP(C850,PRP!$A$2:$C$241,3,0)</f>
        <v xml:space="preserve">3311 RR </v>
      </c>
      <c r="E850" s="66" t="s">
        <v>70</v>
      </c>
      <c r="F850" s="65" t="s">
        <v>332</v>
      </c>
      <c r="G850" s="66">
        <v>1</v>
      </c>
      <c r="H850" s="66" t="s">
        <v>81</v>
      </c>
      <c r="I850" s="66"/>
      <c r="J850" s="65"/>
      <c r="K850" s="66" t="s">
        <v>1303</v>
      </c>
      <c r="L850" s="66"/>
      <c r="M850" s="66"/>
      <c r="N850" s="65"/>
      <c r="O850" s="98">
        <v>0</v>
      </c>
    </row>
    <row r="851" spans="2:15" x14ac:dyDescent="0.3">
      <c r="B851" s="67" t="str">
        <f>VLOOKUP(C851,PRP!$A$2:$B$241,2,0)</f>
        <v>PRP-000139</v>
      </c>
      <c r="C851" s="68" t="s">
        <v>55</v>
      </c>
      <c r="D851" s="68" t="str">
        <f>VLOOKUP(C851,PRP!$A$2:$C$241,3,0)</f>
        <v xml:space="preserve">3311 RR </v>
      </c>
      <c r="E851" s="68" t="s">
        <v>70</v>
      </c>
      <c r="F851" s="67" t="s">
        <v>279</v>
      </c>
      <c r="G851" s="68">
        <v>2</v>
      </c>
      <c r="H851" s="68" t="s">
        <v>81</v>
      </c>
      <c r="I851" s="68"/>
      <c r="J851" s="67" t="s">
        <v>1304</v>
      </c>
      <c r="K851" s="68" t="s">
        <v>1305</v>
      </c>
      <c r="L851" s="68"/>
      <c r="M851" s="68"/>
      <c r="N851" s="67"/>
      <c r="O851" s="98">
        <v>0</v>
      </c>
    </row>
    <row r="852" spans="2:15" x14ac:dyDescent="0.3">
      <c r="B852" s="65" t="str">
        <f>VLOOKUP(C852,PRP!$A$2:$B$241,2,0)</f>
        <v>PRP-000139</v>
      </c>
      <c r="C852" s="66" t="s">
        <v>55</v>
      </c>
      <c r="D852" s="66" t="str">
        <f>VLOOKUP(C852,PRP!$A$2:$C$241,3,0)</f>
        <v xml:space="preserve">3311 RR </v>
      </c>
      <c r="E852" s="66" t="s">
        <v>70</v>
      </c>
      <c r="F852" s="65" t="s">
        <v>279</v>
      </c>
      <c r="G852" s="66">
        <v>4</v>
      </c>
      <c r="H852" s="66" t="s">
        <v>81</v>
      </c>
      <c r="I852" s="66"/>
      <c r="J852" s="65" t="s">
        <v>1304</v>
      </c>
      <c r="K852" s="66" t="s">
        <v>1306</v>
      </c>
      <c r="L852" s="66"/>
      <c r="M852" s="66"/>
      <c r="N852" s="65"/>
      <c r="O852" s="98">
        <v>0</v>
      </c>
    </row>
    <row r="853" spans="2:15" x14ac:dyDescent="0.3">
      <c r="B853" s="67" t="str">
        <f>VLOOKUP(C853,PRP!$A$2:$B$241,2,0)</f>
        <v>PRP-000139</v>
      </c>
      <c r="C853" s="68" t="s">
        <v>55</v>
      </c>
      <c r="D853" s="68" t="str">
        <f>VLOOKUP(C853,PRP!$A$2:$C$241,3,0)</f>
        <v xml:space="preserve">3311 RR </v>
      </c>
      <c r="E853" s="68" t="s">
        <v>70</v>
      </c>
      <c r="F853" s="67" t="s">
        <v>279</v>
      </c>
      <c r="G853" s="68">
        <v>4</v>
      </c>
      <c r="H853" s="68" t="s">
        <v>81</v>
      </c>
      <c r="I853" s="68"/>
      <c r="J853" s="67" t="s">
        <v>1304</v>
      </c>
      <c r="K853" s="68" t="s">
        <v>1307</v>
      </c>
      <c r="L853" s="68"/>
      <c r="M853" s="68"/>
      <c r="N853" s="67"/>
      <c r="O853" s="98">
        <v>0</v>
      </c>
    </row>
    <row r="854" spans="2:15" x14ac:dyDescent="0.3">
      <c r="B854" s="65" t="str">
        <f>VLOOKUP(C854,PRP!$A$2:$B$241,2,0)</f>
        <v>PRP-000139</v>
      </c>
      <c r="C854" s="66" t="s">
        <v>55</v>
      </c>
      <c r="D854" s="66" t="str">
        <f>VLOOKUP(C854,PRP!$A$2:$C$241,3,0)</f>
        <v xml:space="preserve">3311 RR </v>
      </c>
      <c r="E854" s="66" t="s">
        <v>70</v>
      </c>
      <c r="F854" s="65" t="s">
        <v>1308</v>
      </c>
      <c r="G854" s="66">
        <v>1</v>
      </c>
      <c r="H854" s="66" t="s">
        <v>81</v>
      </c>
      <c r="I854" s="66"/>
      <c r="J854" s="65" t="s">
        <v>1309</v>
      </c>
      <c r="K854" s="66"/>
      <c r="L854" s="66"/>
      <c r="M854" s="66"/>
      <c r="N854" s="65"/>
      <c r="O854" s="98">
        <v>0</v>
      </c>
    </row>
    <row r="855" spans="2:15" x14ac:dyDescent="0.3">
      <c r="B855" s="67" t="str">
        <f>VLOOKUP(C855,PRP!$A$2:$B$241,2,0)</f>
        <v>PRP-000139</v>
      </c>
      <c r="C855" s="68" t="s">
        <v>55</v>
      </c>
      <c r="D855" s="68" t="str">
        <f>VLOOKUP(C855,PRP!$A$2:$C$241,3,0)</f>
        <v xml:space="preserve">3311 RR </v>
      </c>
      <c r="E855" s="68" t="s">
        <v>70</v>
      </c>
      <c r="F855" s="67" t="s">
        <v>1310</v>
      </c>
      <c r="G855" s="68">
        <v>8</v>
      </c>
      <c r="H855" s="68" t="s">
        <v>81</v>
      </c>
      <c r="I855" s="68"/>
      <c r="J855" s="67" t="s">
        <v>1311</v>
      </c>
      <c r="K855" s="68"/>
      <c r="L855" s="68"/>
      <c r="M855" s="68"/>
      <c r="N855" s="67"/>
      <c r="O855" s="98">
        <v>0</v>
      </c>
    </row>
    <row r="856" spans="2:15" x14ac:dyDescent="0.3">
      <c r="B856" s="65" t="str">
        <f>VLOOKUP(C856,PRP!$A$2:$B$241,2,0)</f>
        <v>PRP-000139</v>
      </c>
      <c r="C856" s="66" t="s">
        <v>55</v>
      </c>
      <c r="D856" s="66" t="str">
        <f>VLOOKUP(C856,PRP!$A$2:$C$241,3,0)</f>
        <v xml:space="preserve">3311 RR </v>
      </c>
      <c r="E856" s="66" t="s">
        <v>70</v>
      </c>
      <c r="F856" s="65" t="s">
        <v>1312</v>
      </c>
      <c r="G856" s="66">
        <v>1</v>
      </c>
      <c r="H856" s="66" t="s">
        <v>81</v>
      </c>
      <c r="I856" s="66" t="s">
        <v>1313</v>
      </c>
      <c r="J856" s="65" t="s">
        <v>1314</v>
      </c>
      <c r="K856" s="66" t="s">
        <v>1315</v>
      </c>
      <c r="L856" s="66"/>
      <c r="M856" s="66"/>
      <c r="N856" s="65"/>
      <c r="O856" s="98">
        <v>0</v>
      </c>
    </row>
    <row r="857" spans="2:15" x14ac:dyDescent="0.3">
      <c r="B857" s="67" t="str">
        <f>VLOOKUP(C857,PRP!$A$2:$B$241,2,0)</f>
        <v>PRP-000139</v>
      </c>
      <c r="C857" s="68" t="s">
        <v>55</v>
      </c>
      <c r="D857" s="68" t="str">
        <f>VLOOKUP(C857,PRP!$A$2:$C$241,3,0)</f>
        <v xml:space="preserve">3311 RR </v>
      </c>
      <c r="E857" s="68" t="s">
        <v>70</v>
      </c>
      <c r="F857" s="67" t="s">
        <v>1316</v>
      </c>
      <c r="G857" s="68">
        <v>1</v>
      </c>
      <c r="H857" s="68" t="s">
        <v>81</v>
      </c>
      <c r="I857" s="68" t="s">
        <v>1317</v>
      </c>
      <c r="J857" s="67" t="s">
        <v>1318</v>
      </c>
      <c r="K857" s="68"/>
      <c r="L857" s="68"/>
      <c r="M857" s="68"/>
      <c r="N857" s="67"/>
      <c r="O857" s="98">
        <v>0</v>
      </c>
    </row>
    <row r="858" spans="2:15" x14ac:dyDescent="0.3">
      <c r="B858" s="65" t="str">
        <f>VLOOKUP(C858,PRP!$A$2:$B$241,2,0)</f>
        <v>PRP-000139</v>
      </c>
      <c r="C858" s="66" t="s">
        <v>55</v>
      </c>
      <c r="D858" s="66" t="str">
        <f>VLOOKUP(C858,PRP!$A$2:$C$241,3,0)</f>
        <v xml:space="preserve">3311 RR </v>
      </c>
      <c r="E858" s="66" t="s">
        <v>70</v>
      </c>
      <c r="F858" s="65" t="s">
        <v>438</v>
      </c>
      <c r="G858" s="66">
        <v>1</v>
      </c>
      <c r="H858" s="66" t="s">
        <v>81</v>
      </c>
      <c r="I858" s="66" t="s">
        <v>1319</v>
      </c>
      <c r="J858" s="65" t="s">
        <v>1320</v>
      </c>
      <c r="K858" s="66" t="s">
        <v>1321</v>
      </c>
      <c r="L858" s="66"/>
      <c r="M858" s="66"/>
      <c r="N858" s="65"/>
      <c r="O858" s="98">
        <v>0</v>
      </c>
    </row>
    <row r="859" spans="2:15" x14ac:dyDescent="0.3">
      <c r="B859" s="67" t="str">
        <f>VLOOKUP(C859,PRP!$A$2:$B$241,2,0)</f>
        <v>PRP-000139</v>
      </c>
      <c r="C859" s="68" t="s">
        <v>55</v>
      </c>
      <c r="D859" s="68" t="str">
        <f>VLOOKUP(C859,PRP!$A$2:$C$241,3,0)</f>
        <v xml:space="preserve">3311 RR </v>
      </c>
      <c r="E859" s="68" t="s">
        <v>70</v>
      </c>
      <c r="F859" s="67" t="s">
        <v>438</v>
      </c>
      <c r="G859" s="68">
        <v>1</v>
      </c>
      <c r="H859" s="68" t="s">
        <v>81</v>
      </c>
      <c r="I859" s="68" t="s">
        <v>1319</v>
      </c>
      <c r="J859" s="67" t="s">
        <v>1322</v>
      </c>
      <c r="K859" s="68" t="s">
        <v>1323</v>
      </c>
      <c r="L859" s="68"/>
      <c r="M859" s="68"/>
      <c r="N859" s="67"/>
      <c r="O859" s="98">
        <v>0</v>
      </c>
    </row>
    <row r="860" spans="2:15" x14ac:dyDescent="0.3">
      <c r="B860" s="65" t="str">
        <f>VLOOKUP(C860,PRP!$A$2:$B$241,2,0)</f>
        <v>PRP-000139</v>
      </c>
      <c r="C860" s="66" t="s">
        <v>55</v>
      </c>
      <c r="D860" s="66" t="str">
        <f>VLOOKUP(C860,PRP!$A$2:$C$241,3,0)</f>
        <v xml:space="preserve">3311 RR </v>
      </c>
      <c r="E860" s="66" t="s">
        <v>70</v>
      </c>
      <c r="F860" s="65" t="s">
        <v>438</v>
      </c>
      <c r="G860" s="66">
        <v>1</v>
      </c>
      <c r="H860" s="66" t="s">
        <v>81</v>
      </c>
      <c r="I860" s="66" t="s">
        <v>1319</v>
      </c>
      <c r="J860" s="65" t="s">
        <v>1324</v>
      </c>
      <c r="K860" s="66" t="s">
        <v>1325</v>
      </c>
      <c r="L860" s="66"/>
      <c r="M860" s="66"/>
      <c r="N860" s="65"/>
      <c r="O860" s="98">
        <v>0</v>
      </c>
    </row>
    <row r="861" spans="2:15" x14ac:dyDescent="0.3">
      <c r="B861" s="67" t="str">
        <f>VLOOKUP(C861,PRP!$A$2:$B$241,2,0)</f>
        <v>PRP-000139</v>
      </c>
      <c r="C861" s="68" t="s">
        <v>55</v>
      </c>
      <c r="D861" s="68" t="str">
        <f>VLOOKUP(C861,PRP!$A$2:$C$241,3,0)</f>
        <v xml:space="preserve">3311 RR </v>
      </c>
      <c r="E861" s="68" t="s">
        <v>70</v>
      </c>
      <c r="F861" s="67" t="s">
        <v>438</v>
      </c>
      <c r="G861" s="68">
        <v>1</v>
      </c>
      <c r="H861" s="68" t="s">
        <v>81</v>
      </c>
      <c r="I861" s="68" t="s">
        <v>1319</v>
      </c>
      <c r="J861" s="67" t="s">
        <v>1326</v>
      </c>
      <c r="K861" s="68" t="s">
        <v>1327</v>
      </c>
      <c r="L861" s="68"/>
      <c r="M861" s="68"/>
      <c r="N861" s="67"/>
      <c r="O861" s="98">
        <v>0</v>
      </c>
    </row>
    <row r="862" spans="2:15" x14ac:dyDescent="0.3">
      <c r="B862" s="65" t="str">
        <f>VLOOKUP(C862,PRP!$A$2:$B$241,2,0)</f>
        <v>PRP-000139</v>
      </c>
      <c r="C862" s="66" t="s">
        <v>55</v>
      </c>
      <c r="D862" s="66" t="str">
        <f>VLOOKUP(C862,PRP!$A$2:$C$241,3,0)</f>
        <v xml:space="preserve">3311 RR </v>
      </c>
      <c r="E862" s="66" t="s">
        <v>70</v>
      </c>
      <c r="F862" s="65" t="s">
        <v>438</v>
      </c>
      <c r="G862" s="66">
        <v>1</v>
      </c>
      <c r="H862" s="66" t="s">
        <v>81</v>
      </c>
      <c r="I862" s="66" t="s">
        <v>1319</v>
      </c>
      <c r="J862" s="65" t="s">
        <v>1328</v>
      </c>
      <c r="K862" s="66" t="s">
        <v>1329</v>
      </c>
      <c r="L862" s="66"/>
      <c r="M862" s="66"/>
      <c r="N862" s="65"/>
      <c r="O862" s="98">
        <v>0</v>
      </c>
    </row>
    <row r="863" spans="2:15" x14ac:dyDescent="0.3">
      <c r="B863" s="67" t="str">
        <f>VLOOKUP(C863,PRP!$A$2:$B$241,2,0)</f>
        <v>PRP-000139</v>
      </c>
      <c r="C863" s="68" t="s">
        <v>55</v>
      </c>
      <c r="D863" s="68" t="str">
        <f>VLOOKUP(C863,PRP!$A$2:$C$241,3,0)</f>
        <v xml:space="preserve">3311 RR </v>
      </c>
      <c r="E863" s="68" t="s">
        <v>70</v>
      </c>
      <c r="F863" s="67" t="s">
        <v>438</v>
      </c>
      <c r="G863" s="68">
        <v>1</v>
      </c>
      <c r="H863" s="68" t="s">
        <v>81</v>
      </c>
      <c r="I863" s="68" t="s">
        <v>1319</v>
      </c>
      <c r="J863" s="67" t="s">
        <v>1330</v>
      </c>
      <c r="K863" s="68" t="s">
        <v>1331</v>
      </c>
      <c r="L863" s="68"/>
      <c r="M863" s="68"/>
      <c r="N863" s="67"/>
      <c r="O863" s="98">
        <v>0</v>
      </c>
    </row>
    <row r="864" spans="2:15" x14ac:dyDescent="0.3">
      <c r="B864" s="65" t="str">
        <f>VLOOKUP(C864,PRP!$A$2:$B$241,2,0)</f>
        <v>PRP-000139</v>
      </c>
      <c r="C864" s="66" t="s">
        <v>55</v>
      </c>
      <c r="D864" s="66" t="str">
        <f>VLOOKUP(C864,PRP!$A$2:$C$241,3,0)</f>
        <v xml:space="preserve">3311 RR </v>
      </c>
      <c r="E864" s="66" t="s">
        <v>70</v>
      </c>
      <c r="F864" s="65" t="s">
        <v>438</v>
      </c>
      <c r="G864" s="66">
        <v>1</v>
      </c>
      <c r="H864" s="66" t="s">
        <v>81</v>
      </c>
      <c r="I864" s="66" t="s">
        <v>1319</v>
      </c>
      <c r="J864" s="65" t="s">
        <v>1332</v>
      </c>
      <c r="K864" s="66" t="s">
        <v>1325</v>
      </c>
      <c r="L864" s="66"/>
      <c r="M864" s="66"/>
      <c r="N864" s="65"/>
      <c r="O864" s="98">
        <v>0</v>
      </c>
    </row>
    <row r="865" spans="2:15" x14ac:dyDescent="0.3">
      <c r="B865" s="67" t="str">
        <f>VLOOKUP(C865,PRP!$A$2:$B$241,2,0)</f>
        <v>PRP-000139</v>
      </c>
      <c r="C865" s="68" t="s">
        <v>55</v>
      </c>
      <c r="D865" s="68" t="str">
        <f>VLOOKUP(C865,PRP!$A$2:$C$241,3,0)</f>
        <v xml:space="preserve">3311 RR </v>
      </c>
      <c r="E865" s="68" t="s">
        <v>70</v>
      </c>
      <c r="F865" s="67" t="s">
        <v>438</v>
      </c>
      <c r="G865" s="68">
        <v>1</v>
      </c>
      <c r="H865" s="68" t="s">
        <v>81</v>
      </c>
      <c r="I865" s="68" t="s">
        <v>1319</v>
      </c>
      <c r="J865" s="67" t="s">
        <v>1333</v>
      </c>
      <c r="K865" s="68"/>
      <c r="L865" s="68"/>
      <c r="M865" s="68"/>
      <c r="N865" s="67"/>
      <c r="O865" s="98">
        <v>0</v>
      </c>
    </row>
    <row r="866" spans="2:15" x14ac:dyDescent="0.3">
      <c r="B866" s="65" t="str">
        <f>VLOOKUP(C866,PRP!$A$2:$B$241,2,0)</f>
        <v>PRP-000139</v>
      </c>
      <c r="C866" s="66" t="s">
        <v>55</v>
      </c>
      <c r="D866" s="66" t="str">
        <f>VLOOKUP(C866,PRP!$A$2:$C$241,3,0)</f>
        <v xml:space="preserve">3311 RR </v>
      </c>
      <c r="E866" s="66" t="s">
        <v>70</v>
      </c>
      <c r="F866" s="65" t="s">
        <v>438</v>
      </c>
      <c r="G866" s="66">
        <v>1</v>
      </c>
      <c r="H866" s="66" t="s">
        <v>81</v>
      </c>
      <c r="I866" s="66" t="s">
        <v>1319</v>
      </c>
      <c r="J866" s="65"/>
      <c r="K866" s="66" t="s">
        <v>1334</v>
      </c>
      <c r="L866" s="66"/>
      <c r="M866" s="66"/>
      <c r="N866" s="65"/>
      <c r="O866" s="98">
        <v>0</v>
      </c>
    </row>
    <row r="867" spans="2:15" x14ac:dyDescent="0.3">
      <c r="B867" s="67" t="str">
        <f>VLOOKUP(C867,PRP!$A$2:$B$241,2,0)</f>
        <v>PRP-000139</v>
      </c>
      <c r="C867" s="68" t="s">
        <v>55</v>
      </c>
      <c r="D867" s="68" t="str">
        <f>VLOOKUP(C867,PRP!$A$2:$C$241,3,0)</f>
        <v xml:space="preserve">3311 RR </v>
      </c>
      <c r="E867" s="68" t="s">
        <v>70</v>
      </c>
      <c r="F867" s="67" t="s">
        <v>438</v>
      </c>
      <c r="G867" s="68">
        <v>1</v>
      </c>
      <c r="H867" s="68" t="s">
        <v>81</v>
      </c>
      <c r="I867" s="68"/>
      <c r="J867" s="67"/>
      <c r="K867" s="68"/>
      <c r="L867" s="68"/>
      <c r="M867" s="68"/>
      <c r="N867" s="67"/>
      <c r="O867" s="98">
        <v>0</v>
      </c>
    </row>
    <row r="868" spans="2:15" x14ac:dyDescent="0.3">
      <c r="B868" s="65" t="str">
        <f>VLOOKUP(C868,PRP!$A$2:$B$241,2,0)</f>
        <v>PRP-000139</v>
      </c>
      <c r="C868" s="66" t="s">
        <v>55</v>
      </c>
      <c r="D868" s="66" t="str">
        <f>VLOOKUP(C868,PRP!$A$2:$C$241,3,0)</f>
        <v xml:space="preserve">3311 RR </v>
      </c>
      <c r="E868" s="66" t="s">
        <v>70</v>
      </c>
      <c r="F868" s="65" t="s">
        <v>438</v>
      </c>
      <c r="G868" s="66">
        <v>2</v>
      </c>
      <c r="H868" s="66" t="s">
        <v>81</v>
      </c>
      <c r="I868" s="66" t="s">
        <v>1319</v>
      </c>
      <c r="J868" s="65" t="s">
        <v>1335</v>
      </c>
      <c r="K868" s="66" t="s">
        <v>1327</v>
      </c>
      <c r="L868" s="66"/>
      <c r="M868" s="66"/>
      <c r="N868" s="65"/>
      <c r="O868" s="98">
        <v>0</v>
      </c>
    </row>
    <row r="869" spans="2:15" x14ac:dyDescent="0.3">
      <c r="B869" s="67" t="str">
        <f>VLOOKUP(C869,PRP!$A$2:$B$241,2,0)</f>
        <v>PRP-000139</v>
      </c>
      <c r="C869" s="68" t="s">
        <v>55</v>
      </c>
      <c r="D869" s="68" t="str">
        <f>VLOOKUP(C869,PRP!$A$2:$C$241,3,0)</f>
        <v xml:space="preserve">3311 RR </v>
      </c>
      <c r="E869" s="68" t="s">
        <v>70</v>
      </c>
      <c r="F869" s="67" t="s">
        <v>438</v>
      </c>
      <c r="G869" s="68">
        <v>2</v>
      </c>
      <c r="H869" s="68" t="s">
        <v>81</v>
      </c>
      <c r="I869" s="68" t="s">
        <v>1319</v>
      </c>
      <c r="J869" s="67" t="s">
        <v>1336</v>
      </c>
      <c r="K869" s="68" t="s">
        <v>1327</v>
      </c>
      <c r="L869" s="68"/>
      <c r="M869" s="68"/>
      <c r="N869" s="67"/>
      <c r="O869" s="98">
        <v>0</v>
      </c>
    </row>
    <row r="870" spans="2:15" x14ac:dyDescent="0.3">
      <c r="B870" s="65" t="str">
        <f>VLOOKUP(C870,PRP!$A$2:$B$241,2,0)</f>
        <v>PRP-000139</v>
      </c>
      <c r="C870" s="66" t="s">
        <v>55</v>
      </c>
      <c r="D870" s="66" t="str">
        <f>VLOOKUP(C870,PRP!$A$2:$C$241,3,0)</f>
        <v xml:space="preserve">3311 RR </v>
      </c>
      <c r="E870" s="66" t="s">
        <v>70</v>
      </c>
      <c r="F870" s="65" t="s">
        <v>1337</v>
      </c>
      <c r="G870" s="66">
        <v>4</v>
      </c>
      <c r="H870" s="66" t="s">
        <v>81</v>
      </c>
      <c r="I870" s="66" t="s">
        <v>1338</v>
      </c>
      <c r="J870" s="65"/>
      <c r="K870" s="66"/>
      <c r="L870" s="66"/>
      <c r="M870" s="66"/>
      <c r="N870" s="65"/>
      <c r="O870" s="98">
        <v>0</v>
      </c>
    </row>
    <row r="871" spans="2:15" x14ac:dyDescent="0.3">
      <c r="B871" s="67" t="str">
        <f>VLOOKUP(C871,PRP!$A$2:$B$241,2,0)</f>
        <v>PRP-000139</v>
      </c>
      <c r="C871" s="68" t="s">
        <v>55</v>
      </c>
      <c r="D871" s="68" t="str">
        <f>VLOOKUP(C871,PRP!$A$2:$C$241,3,0)</f>
        <v xml:space="preserve">3311 RR </v>
      </c>
      <c r="E871" s="68" t="s">
        <v>70</v>
      </c>
      <c r="F871" s="67" t="s">
        <v>1339</v>
      </c>
      <c r="G871" s="68">
        <v>1</v>
      </c>
      <c r="H871" s="68" t="s">
        <v>81</v>
      </c>
      <c r="I871" s="68" t="s">
        <v>1340</v>
      </c>
      <c r="J871" s="67" t="s">
        <v>1341</v>
      </c>
      <c r="K871" s="68" t="s">
        <v>1342</v>
      </c>
      <c r="L871" s="68"/>
      <c r="M871" s="68">
        <v>2012</v>
      </c>
      <c r="N871" s="67"/>
      <c r="O871" s="98">
        <v>0</v>
      </c>
    </row>
    <row r="872" spans="2:15" x14ac:dyDescent="0.3">
      <c r="B872" s="65" t="str">
        <f>VLOOKUP(C872,PRP!$A$2:$B$241,2,0)</f>
        <v>PRP-000139</v>
      </c>
      <c r="C872" s="66" t="s">
        <v>55</v>
      </c>
      <c r="D872" s="66" t="str">
        <f>VLOOKUP(C872,PRP!$A$2:$C$241,3,0)</f>
        <v xml:space="preserve">3311 RR </v>
      </c>
      <c r="E872" s="66" t="s">
        <v>70</v>
      </c>
      <c r="F872" s="65" t="s">
        <v>1343</v>
      </c>
      <c r="G872" s="66">
        <v>1</v>
      </c>
      <c r="H872" s="66" t="s">
        <v>81</v>
      </c>
      <c r="I872" s="66" t="s">
        <v>1340</v>
      </c>
      <c r="J872" s="65" t="s">
        <v>1344</v>
      </c>
      <c r="K872" s="66" t="s">
        <v>1345</v>
      </c>
      <c r="L872" s="66"/>
      <c r="M872" s="66">
        <v>2012</v>
      </c>
      <c r="N872" s="65"/>
      <c r="O872" s="98">
        <v>0</v>
      </c>
    </row>
    <row r="873" spans="2:15" x14ac:dyDescent="0.3">
      <c r="B873" s="67" t="str">
        <f>VLOOKUP(C873,PRP!$A$2:$B$241,2,0)</f>
        <v>PRP-000139</v>
      </c>
      <c r="C873" s="68" t="s">
        <v>55</v>
      </c>
      <c r="D873" s="68" t="str">
        <f>VLOOKUP(C873,PRP!$A$2:$C$241,3,0)</f>
        <v xml:space="preserve">3311 RR </v>
      </c>
      <c r="E873" s="68" t="s">
        <v>70</v>
      </c>
      <c r="F873" s="67" t="s">
        <v>1343</v>
      </c>
      <c r="G873" s="68">
        <v>1</v>
      </c>
      <c r="H873" s="68" t="s">
        <v>81</v>
      </c>
      <c r="I873" s="68" t="s">
        <v>1340</v>
      </c>
      <c r="J873" s="67" t="s">
        <v>1346</v>
      </c>
      <c r="K873" s="68" t="s">
        <v>1347</v>
      </c>
      <c r="L873" s="68"/>
      <c r="M873" s="68">
        <v>2012</v>
      </c>
      <c r="N873" s="67"/>
      <c r="O873" s="98">
        <v>0</v>
      </c>
    </row>
    <row r="874" spans="2:15" x14ac:dyDescent="0.3">
      <c r="B874" s="65" t="str">
        <f>VLOOKUP(C874,PRP!$A$2:$B$241,2,0)</f>
        <v>PRP-000139</v>
      </c>
      <c r="C874" s="66" t="s">
        <v>55</v>
      </c>
      <c r="D874" s="66" t="str">
        <f>VLOOKUP(C874,PRP!$A$2:$C$241,3,0)</f>
        <v xml:space="preserve">3311 RR </v>
      </c>
      <c r="E874" s="66" t="s">
        <v>70</v>
      </c>
      <c r="F874" s="65" t="s">
        <v>1343</v>
      </c>
      <c r="G874" s="66">
        <v>1</v>
      </c>
      <c r="H874" s="66" t="s">
        <v>81</v>
      </c>
      <c r="I874" s="66" t="s">
        <v>1340</v>
      </c>
      <c r="J874" s="65" t="s">
        <v>1348</v>
      </c>
      <c r="K874" s="66" t="s">
        <v>1349</v>
      </c>
      <c r="L874" s="66"/>
      <c r="M874" s="66">
        <v>2012</v>
      </c>
      <c r="N874" s="65"/>
      <c r="O874" s="98">
        <v>0</v>
      </c>
    </row>
    <row r="875" spans="2:15" x14ac:dyDescent="0.3">
      <c r="B875" s="67" t="str">
        <f>VLOOKUP(C875,PRP!$A$2:$B$241,2,0)</f>
        <v>PRP-000139</v>
      </c>
      <c r="C875" s="68" t="s">
        <v>55</v>
      </c>
      <c r="D875" s="68" t="str">
        <f>VLOOKUP(C875,PRP!$A$2:$C$241,3,0)</f>
        <v xml:space="preserve">3311 RR </v>
      </c>
      <c r="E875" s="68" t="s">
        <v>70</v>
      </c>
      <c r="F875" s="67" t="s">
        <v>1350</v>
      </c>
      <c r="G875" s="68">
        <v>1</v>
      </c>
      <c r="H875" s="68" t="s">
        <v>81</v>
      </c>
      <c r="I875" s="68" t="s">
        <v>1340</v>
      </c>
      <c r="J875" s="67" t="s">
        <v>1348</v>
      </c>
      <c r="K875" s="68" t="s">
        <v>1351</v>
      </c>
      <c r="L875" s="68"/>
      <c r="M875" s="68">
        <v>2012</v>
      </c>
      <c r="N875" s="67"/>
      <c r="O875" s="98">
        <v>0</v>
      </c>
    </row>
    <row r="876" spans="2:15" x14ac:dyDescent="0.3">
      <c r="B876" s="65" t="str">
        <f>VLOOKUP(C876,PRP!$A$2:$B$241,2,0)</f>
        <v>PRP-000139</v>
      </c>
      <c r="C876" s="66" t="s">
        <v>55</v>
      </c>
      <c r="D876" s="66" t="str">
        <f>VLOOKUP(C876,PRP!$A$2:$C$241,3,0)</f>
        <v xml:space="preserve">3311 RR </v>
      </c>
      <c r="E876" s="66" t="s">
        <v>70</v>
      </c>
      <c r="F876" s="65" t="s">
        <v>1352</v>
      </c>
      <c r="G876" s="66">
        <v>1</v>
      </c>
      <c r="H876" s="66" t="s">
        <v>81</v>
      </c>
      <c r="I876" s="66" t="s">
        <v>1340</v>
      </c>
      <c r="J876" s="65" t="s">
        <v>1353</v>
      </c>
      <c r="K876" s="66" t="s">
        <v>1354</v>
      </c>
      <c r="L876" s="66"/>
      <c r="M876" s="66">
        <v>2012</v>
      </c>
      <c r="N876" s="65"/>
      <c r="O876" s="98">
        <v>0</v>
      </c>
    </row>
    <row r="877" spans="2:15" x14ac:dyDescent="0.3">
      <c r="B877" s="67" t="str">
        <f>VLOOKUP(C877,PRP!$A$2:$B$241,2,0)</f>
        <v>PRP-000139</v>
      </c>
      <c r="C877" s="68" t="s">
        <v>55</v>
      </c>
      <c r="D877" s="68" t="str">
        <f>VLOOKUP(C877,PRP!$A$2:$C$241,3,0)</f>
        <v xml:space="preserve">3311 RR </v>
      </c>
      <c r="E877" s="68" t="s">
        <v>70</v>
      </c>
      <c r="F877" s="67" t="s">
        <v>1355</v>
      </c>
      <c r="G877" s="68">
        <v>1</v>
      </c>
      <c r="H877" s="68" t="s">
        <v>81</v>
      </c>
      <c r="I877" s="68" t="s">
        <v>1340</v>
      </c>
      <c r="J877" s="67" t="s">
        <v>1356</v>
      </c>
      <c r="K877" s="68" t="s">
        <v>1357</v>
      </c>
      <c r="L877" s="68"/>
      <c r="M877" s="68">
        <v>2012</v>
      </c>
      <c r="N877" s="67"/>
      <c r="O877" s="98">
        <v>0</v>
      </c>
    </row>
    <row r="878" spans="2:15" x14ac:dyDescent="0.3">
      <c r="B878" s="65" t="str">
        <f>VLOOKUP(C878,PRP!$A$2:$B$241,2,0)</f>
        <v>PRP-000139</v>
      </c>
      <c r="C878" s="66" t="s">
        <v>55</v>
      </c>
      <c r="D878" s="66" t="str">
        <f>VLOOKUP(C878,PRP!$A$2:$C$241,3,0)</f>
        <v xml:space="preserve">3311 RR </v>
      </c>
      <c r="E878" s="66" t="s">
        <v>70</v>
      </c>
      <c r="F878" s="65" t="s">
        <v>1358</v>
      </c>
      <c r="G878" s="66">
        <v>1</v>
      </c>
      <c r="H878" s="66" t="s">
        <v>81</v>
      </c>
      <c r="I878" s="66" t="s">
        <v>1340</v>
      </c>
      <c r="J878" s="65" t="s">
        <v>1359</v>
      </c>
      <c r="K878" s="66" t="s">
        <v>1354</v>
      </c>
      <c r="L878" s="66"/>
      <c r="M878" s="66">
        <v>2012</v>
      </c>
      <c r="N878" s="65"/>
      <c r="O878" s="98">
        <v>0</v>
      </c>
    </row>
    <row r="879" spans="2:15" x14ac:dyDescent="0.3">
      <c r="B879" s="67" t="str">
        <f>VLOOKUP(C879,PRP!$A$2:$B$241,2,0)</f>
        <v>PRP-000139</v>
      </c>
      <c r="C879" s="68" t="s">
        <v>55</v>
      </c>
      <c r="D879" s="68" t="str">
        <f>VLOOKUP(C879,PRP!$A$2:$C$241,3,0)</f>
        <v xml:space="preserve">3311 RR </v>
      </c>
      <c r="E879" s="68" t="s">
        <v>70</v>
      </c>
      <c r="F879" s="67" t="s">
        <v>1360</v>
      </c>
      <c r="G879" s="68">
        <v>1</v>
      </c>
      <c r="H879" s="68" t="s">
        <v>81</v>
      </c>
      <c r="I879" s="68" t="s">
        <v>1340</v>
      </c>
      <c r="J879" s="67" t="s">
        <v>1359</v>
      </c>
      <c r="K879" s="68" t="s">
        <v>1361</v>
      </c>
      <c r="L879" s="68"/>
      <c r="M879" s="68">
        <v>2012</v>
      </c>
      <c r="N879" s="67"/>
      <c r="O879" s="98">
        <v>0</v>
      </c>
    </row>
    <row r="880" spans="2:15" x14ac:dyDescent="0.3">
      <c r="B880" s="65" t="str">
        <f>VLOOKUP(C880,PRP!$A$2:$B$241,2,0)</f>
        <v>PRP-000139</v>
      </c>
      <c r="C880" s="66" t="s">
        <v>55</v>
      </c>
      <c r="D880" s="66" t="str">
        <f>VLOOKUP(C880,PRP!$A$2:$C$241,3,0)</f>
        <v xml:space="preserve">3311 RR </v>
      </c>
      <c r="E880" s="66" t="s">
        <v>70</v>
      </c>
      <c r="F880" s="65" t="s">
        <v>444</v>
      </c>
      <c r="G880" s="66">
        <v>1</v>
      </c>
      <c r="H880" s="66" t="s">
        <v>81</v>
      </c>
      <c r="I880" s="66" t="s">
        <v>1362</v>
      </c>
      <c r="J880" s="65" t="s">
        <v>1363</v>
      </c>
      <c r="K880" s="66" t="s">
        <v>1125</v>
      </c>
      <c r="L880" s="66"/>
      <c r="M880" s="66"/>
      <c r="N880" s="65"/>
      <c r="O880" s="98">
        <v>0</v>
      </c>
    </row>
    <row r="881" spans="2:16" x14ac:dyDescent="0.3">
      <c r="B881" s="67" t="str">
        <f>VLOOKUP(C881,PRP!$A$2:$B$241,2,0)</f>
        <v>PRP-000139</v>
      </c>
      <c r="C881" s="68" t="s">
        <v>55</v>
      </c>
      <c r="D881" s="68" t="str">
        <f>VLOOKUP(C881,PRP!$A$2:$C$241,3,0)</f>
        <v xml:space="preserve">3311 RR </v>
      </c>
      <c r="E881" s="68" t="s">
        <v>70</v>
      </c>
      <c r="F881" s="67" t="s">
        <v>444</v>
      </c>
      <c r="G881" s="68">
        <v>1</v>
      </c>
      <c r="H881" s="68" t="s">
        <v>81</v>
      </c>
      <c r="I881" s="68" t="s">
        <v>1362</v>
      </c>
      <c r="J881" s="67" t="s">
        <v>1363</v>
      </c>
      <c r="K881" s="68" t="s">
        <v>1364</v>
      </c>
      <c r="L881" s="68"/>
      <c r="M881" s="68"/>
      <c r="N881" s="67"/>
      <c r="O881" s="98">
        <v>0</v>
      </c>
    </row>
    <row r="882" spans="2:16" x14ac:dyDescent="0.3">
      <c r="B882" s="65" t="str">
        <f>VLOOKUP(C882,PRP!$A$2:$B$241,2,0)</f>
        <v>PRP-000139</v>
      </c>
      <c r="C882" s="66" t="s">
        <v>55</v>
      </c>
      <c r="D882" s="66" t="str">
        <f>VLOOKUP(C882,PRP!$A$2:$C$241,3,0)</f>
        <v xml:space="preserve">3311 RR </v>
      </c>
      <c r="E882" s="66" t="s">
        <v>70</v>
      </c>
      <c r="F882" s="65" t="s">
        <v>444</v>
      </c>
      <c r="G882" s="66">
        <v>4</v>
      </c>
      <c r="H882" s="66" t="s">
        <v>81</v>
      </c>
      <c r="I882" s="66" t="s">
        <v>1362</v>
      </c>
      <c r="J882" s="65" t="s">
        <v>1365</v>
      </c>
      <c r="K882" s="66" t="s">
        <v>1366</v>
      </c>
      <c r="L882" s="66"/>
      <c r="M882" s="66"/>
      <c r="N882" s="65"/>
      <c r="O882" s="98">
        <v>0</v>
      </c>
    </row>
    <row r="883" spans="2:16" x14ac:dyDescent="0.3">
      <c r="B883" s="67" t="str">
        <f>VLOOKUP(C883,PRP!$A$2:$B$241,2,0)</f>
        <v>PRP-000139</v>
      </c>
      <c r="C883" s="68" t="s">
        <v>55</v>
      </c>
      <c r="D883" s="68" t="str">
        <f>VLOOKUP(C883,PRP!$A$2:$C$241,3,0)</f>
        <v xml:space="preserve">3311 RR </v>
      </c>
      <c r="E883" s="68" t="s">
        <v>70</v>
      </c>
      <c r="F883" s="67" t="s">
        <v>1367</v>
      </c>
      <c r="G883" s="68">
        <v>1</v>
      </c>
      <c r="H883" s="68" t="s">
        <v>81</v>
      </c>
      <c r="I883" s="68"/>
      <c r="J883" s="67"/>
      <c r="K883" s="68"/>
      <c r="L883" s="68"/>
      <c r="M883" s="68"/>
      <c r="N883" s="67"/>
      <c r="O883" s="98">
        <v>0</v>
      </c>
    </row>
    <row r="884" spans="2:16" x14ac:dyDescent="0.3">
      <c r="B884" s="65" t="str">
        <f>VLOOKUP(C884,PRP!$A$2:$B$241,2,0)</f>
        <v>PRP-000139</v>
      </c>
      <c r="C884" s="66" t="s">
        <v>55</v>
      </c>
      <c r="D884" s="66" t="str">
        <f>VLOOKUP(C884,PRP!$A$2:$C$241,3,0)</f>
        <v xml:space="preserve">3311 RR </v>
      </c>
      <c r="E884" s="66" t="s">
        <v>70</v>
      </c>
      <c r="F884" s="65" t="s">
        <v>116</v>
      </c>
      <c r="G884" s="66">
        <v>4</v>
      </c>
      <c r="H884" s="66" t="s">
        <v>81</v>
      </c>
      <c r="I884" s="66"/>
      <c r="J884" s="65" t="s">
        <v>1368</v>
      </c>
      <c r="K884" s="66"/>
      <c r="L884" s="66"/>
      <c r="M884" s="66"/>
      <c r="N884" s="65"/>
      <c r="O884" s="98">
        <v>0</v>
      </c>
    </row>
    <row r="885" spans="2:16" x14ac:dyDescent="0.3">
      <c r="B885" s="67" t="str">
        <f>VLOOKUP(C885,PRP!$A$2:$B$241,2,0)</f>
        <v>PRP-000139</v>
      </c>
      <c r="C885" s="68" t="s">
        <v>55</v>
      </c>
      <c r="D885" s="68" t="str">
        <f>VLOOKUP(C885,PRP!$A$2:$C$241,3,0)</f>
        <v xml:space="preserve">3311 RR </v>
      </c>
      <c r="E885" s="68" t="s">
        <v>70</v>
      </c>
      <c r="F885" s="67" t="s">
        <v>1369</v>
      </c>
      <c r="G885" s="68">
        <v>3</v>
      </c>
      <c r="H885" s="68" t="s">
        <v>81</v>
      </c>
      <c r="I885" s="68"/>
      <c r="J885" s="67" t="s">
        <v>1370</v>
      </c>
      <c r="K885" s="68"/>
      <c r="L885" s="68"/>
      <c r="M885" s="68"/>
      <c r="N885" s="67"/>
      <c r="O885" s="98">
        <v>0</v>
      </c>
    </row>
    <row r="886" spans="2:16" x14ac:dyDescent="0.3">
      <c r="B886" s="65" t="str">
        <f>VLOOKUP(C886,PRP!$A$2:$B$241,2,0)</f>
        <v>PRP-000139</v>
      </c>
      <c r="C886" s="66" t="s">
        <v>55</v>
      </c>
      <c r="D886" s="66" t="str">
        <f>VLOOKUP(C886,PRP!$A$2:$C$241,3,0)</f>
        <v xml:space="preserve">3311 RR </v>
      </c>
      <c r="E886" s="66" t="s">
        <v>70</v>
      </c>
      <c r="F886" s="65" t="s">
        <v>310</v>
      </c>
      <c r="G886" s="66">
        <v>1</v>
      </c>
      <c r="H886" s="66" t="s">
        <v>151</v>
      </c>
      <c r="I886" s="66" t="s">
        <v>247</v>
      </c>
      <c r="J886" s="65" t="s">
        <v>658</v>
      </c>
      <c r="K886" s="66" t="s">
        <v>1371</v>
      </c>
      <c r="L886" s="66"/>
      <c r="M886" s="66"/>
      <c r="N886" s="65"/>
      <c r="O886" s="98">
        <v>0</v>
      </c>
    </row>
    <row r="887" spans="2:16" x14ac:dyDescent="0.3">
      <c r="B887" s="67" t="str">
        <f>VLOOKUP(C887,PRP!$A$2:$B$241,2,0)</f>
        <v>PRP-000139</v>
      </c>
      <c r="C887" s="68" t="s">
        <v>55</v>
      </c>
      <c r="D887" s="68" t="str">
        <f>VLOOKUP(C887,PRP!$A$2:$C$241,3,0)</f>
        <v xml:space="preserve">3311 RR </v>
      </c>
      <c r="E887" s="68" t="s">
        <v>70</v>
      </c>
      <c r="F887" s="67" t="s">
        <v>1372</v>
      </c>
      <c r="G887" s="68">
        <v>1</v>
      </c>
      <c r="H887" s="68"/>
      <c r="I887" s="68"/>
      <c r="J887" s="67"/>
      <c r="K887" s="68"/>
      <c r="L887" s="68"/>
      <c r="M887" s="68"/>
      <c r="N887" s="67"/>
      <c r="O887" s="98">
        <v>0</v>
      </c>
    </row>
    <row r="888" spans="2:16" x14ac:dyDescent="0.3">
      <c r="B888" s="65" t="str">
        <f>VLOOKUP(C888,PRP!$A$2:$B$241,2,0)</f>
        <v>PRP-000139</v>
      </c>
      <c r="C888" s="66" t="s">
        <v>55</v>
      </c>
      <c r="D888" s="66" t="str">
        <f>VLOOKUP(C888,PRP!$A$2:$C$241,3,0)</f>
        <v xml:space="preserve">3311 RR </v>
      </c>
      <c r="E888" s="66" t="s">
        <v>70</v>
      </c>
      <c r="F888" s="65" t="s">
        <v>1373</v>
      </c>
      <c r="G888" s="66">
        <v>7</v>
      </c>
      <c r="H888" s="66" t="s">
        <v>81</v>
      </c>
      <c r="I888" s="66" t="s">
        <v>247</v>
      </c>
      <c r="J888" s="65"/>
      <c r="K888" s="66"/>
      <c r="L888" s="66"/>
      <c r="M888" s="66"/>
      <c r="N888" s="65"/>
      <c r="O888" s="98">
        <v>0</v>
      </c>
    </row>
    <row r="889" spans="2:16" x14ac:dyDescent="0.3">
      <c r="B889" s="67" t="str">
        <f>VLOOKUP(C889,PRP!$A$2:$B$241,2,0)</f>
        <v>PRP-000139</v>
      </c>
      <c r="C889" s="68" t="s">
        <v>55</v>
      </c>
      <c r="D889" s="68" t="str">
        <f>VLOOKUP(C889,PRP!$A$2:$C$241,3,0)</f>
        <v xml:space="preserve">3311 RR </v>
      </c>
      <c r="E889" s="68" t="s">
        <v>70</v>
      </c>
      <c r="F889" s="67" t="s">
        <v>478</v>
      </c>
      <c r="G889" s="68">
        <v>14</v>
      </c>
      <c r="H889" s="68" t="s">
        <v>81</v>
      </c>
      <c r="I889" s="68"/>
      <c r="J889" s="67"/>
      <c r="K889" s="68"/>
      <c r="L889" s="68"/>
      <c r="M889" s="68"/>
      <c r="N889" s="67"/>
      <c r="O889" s="98">
        <v>0</v>
      </c>
    </row>
    <row r="890" spans="2:16" x14ac:dyDescent="0.3">
      <c r="B890" s="73"/>
      <c r="C890" s="73" t="s">
        <v>55</v>
      </c>
      <c r="D890" s="73"/>
      <c r="E890" s="73"/>
      <c r="F890" s="74"/>
      <c r="G890" s="75"/>
      <c r="H890" s="74"/>
      <c r="I890" s="74"/>
      <c r="J890" s="74"/>
      <c r="K890" s="74"/>
      <c r="L890" s="74"/>
      <c r="M890" s="74"/>
      <c r="N890" s="74"/>
      <c r="O890" s="99" t="s">
        <v>1999</v>
      </c>
      <c r="P890" s="76">
        <f>SUM(O786:O889)</f>
        <v>0</v>
      </c>
    </row>
    <row r="891" spans="2:16" x14ac:dyDescent="0.3">
      <c r="B891" s="65" t="str">
        <f>VLOOKUP(C891,PRP!$A$2:$B$241,2,0)</f>
        <v>PRP-000285</v>
      </c>
      <c r="C891" s="66" t="s">
        <v>22</v>
      </c>
      <c r="D891" s="66" t="str">
        <f>VLOOKUP(C891,PRP!$A$2:$C$241,3,0)</f>
        <v xml:space="preserve">3311 RR </v>
      </c>
      <c r="E891" s="66" t="s">
        <v>70</v>
      </c>
      <c r="F891" s="65" t="s">
        <v>4111</v>
      </c>
      <c r="G891" s="66">
        <v>2</v>
      </c>
      <c r="H891" s="66" t="s">
        <v>81</v>
      </c>
      <c r="I891" s="66" t="s">
        <v>145</v>
      </c>
      <c r="J891" s="65" t="s">
        <v>1375</v>
      </c>
      <c r="K891" s="66" t="s">
        <v>1376</v>
      </c>
      <c r="L891" s="66" t="s">
        <v>147</v>
      </c>
      <c r="M891" s="66"/>
      <c r="N891" s="65"/>
      <c r="O891" s="98">
        <v>0</v>
      </c>
    </row>
    <row r="892" spans="2:16" x14ac:dyDescent="0.3">
      <c r="B892" s="67" t="str">
        <f>VLOOKUP(C892,PRP!$A$2:$B$241,2,0)</f>
        <v>PRP-000285</v>
      </c>
      <c r="C892" s="68" t="s">
        <v>22</v>
      </c>
      <c r="D892" s="68" t="str">
        <f>VLOOKUP(C892,PRP!$A$2:$C$241,3,0)</f>
        <v xml:space="preserve">3311 RR </v>
      </c>
      <c r="E892" s="68" t="s">
        <v>70</v>
      </c>
      <c r="F892" s="67" t="s">
        <v>314</v>
      </c>
      <c r="G892" s="68">
        <v>1</v>
      </c>
      <c r="H892" s="68" t="s">
        <v>81</v>
      </c>
      <c r="I892" s="68" t="s">
        <v>1377</v>
      </c>
      <c r="J892" s="67" t="s">
        <v>1378</v>
      </c>
      <c r="K892" s="68"/>
      <c r="L892" s="68"/>
      <c r="M892" s="68"/>
      <c r="N892" s="67"/>
      <c r="O892" s="98">
        <v>0</v>
      </c>
    </row>
    <row r="893" spans="2:16" x14ac:dyDescent="0.3">
      <c r="B893" s="65" t="str">
        <f>VLOOKUP(C893,PRP!$A$2:$B$241,2,0)</f>
        <v>PRP-000285</v>
      </c>
      <c r="C893" s="66" t="s">
        <v>22</v>
      </c>
      <c r="D893" s="66" t="str">
        <f>VLOOKUP(C893,PRP!$A$2:$C$241,3,0)</f>
        <v xml:space="preserve">3311 RR </v>
      </c>
      <c r="E893" s="66" t="s">
        <v>70</v>
      </c>
      <c r="F893" s="65" t="s">
        <v>314</v>
      </c>
      <c r="G893" s="66">
        <v>1</v>
      </c>
      <c r="H893" s="66" t="s">
        <v>81</v>
      </c>
      <c r="I893" s="66" t="s">
        <v>1377</v>
      </c>
      <c r="J893" s="65" t="s">
        <v>1379</v>
      </c>
      <c r="K893" s="66"/>
      <c r="L893" s="66"/>
      <c r="M893" s="66"/>
      <c r="N893" s="65"/>
      <c r="O893" s="98">
        <v>0</v>
      </c>
    </row>
    <row r="894" spans="2:16" x14ac:dyDescent="0.3">
      <c r="B894" s="67" t="str">
        <f>VLOOKUP(C894,PRP!$A$2:$B$241,2,0)</f>
        <v>PRP-000285</v>
      </c>
      <c r="C894" s="68" t="s">
        <v>22</v>
      </c>
      <c r="D894" s="68" t="str">
        <f>VLOOKUP(C894,PRP!$A$2:$C$241,3,0)</f>
        <v xml:space="preserve">3311 RR </v>
      </c>
      <c r="E894" s="68" t="s">
        <v>70</v>
      </c>
      <c r="F894" s="67" t="s">
        <v>314</v>
      </c>
      <c r="G894" s="68">
        <v>3</v>
      </c>
      <c r="H894" s="68" t="s">
        <v>81</v>
      </c>
      <c r="I894" s="68" t="s">
        <v>554</v>
      </c>
      <c r="J894" s="67" t="s">
        <v>1380</v>
      </c>
      <c r="K894" s="68"/>
      <c r="L894" s="68"/>
      <c r="M894" s="68"/>
      <c r="N894" s="67"/>
      <c r="O894" s="98">
        <v>0</v>
      </c>
    </row>
    <row r="895" spans="2:16" x14ac:dyDescent="0.3">
      <c r="B895" s="65" t="str">
        <f>VLOOKUP(C895,PRP!$A$2:$B$241,2,0)</f>
        <v>PRP-000285</v>
      </c>
      <c r="C895" s="66" t="s">
        <v>22</v>
      </c>
      <c r="D895" s="66" t="str">
        <f>VLOOKUP(C895,PRP!$A$2:$C$241,3,0)</f>
        <v xml:space="preserve">3311 RR </v>
      </c>
      <c r="E895" s="66" t="s">
        <v>70</v>
      </c>
      <c r="F895" s="65" t="s">
        <v>87</v>
      </c>
      <c r="G895" s="66">
        <v>1</v>
      </c>
      <c r="H895" s="66" t="s">
        <v>81</v>
      </c>
      <c r="I895" s="66" t="s">
        <v>305</v>
      </c>
      <c r="J895" s="65" t="s">
        <v>1381</v>
      </c>
      <c r="K895" s="66" t="s">
        <v>1382</v>
      </c>
      <c r="L895" s="66"/>
      <c r="M895" s="66"/>
      <c r="N895" s="65"/>
      <c r="O895" s="98">
        <v>0</v>
      </c>
    </row>
    <row r="896" spans="2:16" x14ac:dyDescent="0.3">
      <c r="B896" s="67" t="str">
        <f>VLOOKUP(C896,PRP!$A$2:$B$241,2,0)</f>
        <v>PRP-000285</v>
      </c>
      <c r="C896" s="68" t="s">
        <v>22</v>
      </c>
      <c r="D896" s="68" t="str">
        <f>VLOOKUP(C896,PRP!$A$2:$C$241,3,0)</f>
        <v xml:space="preserve">3311 RR </v>
      </c>
      <c r="E896" s="68" t="s">
        <v>70</v>
      </c>
      <c r="F896" s="67" t="s">
        <v>120</v>
      </c>
      <c r="G896" s="68">
        <v>1</v>
      </c>
      <c r="H896" s="68" t="s">
        <v>81</v>
      </c>
      <c r="I896" s="68" t="s">
        <v>1026</v>
      </c>
      <c r="J896" s="67" t="s">
        <v>1383</v>
      </c>
      <c r="K896" s="68" t="s">
        <v>1384</v>
      </c>
      <c r="L896" s="68"/>
      <c r="M896" s="68"/>
      <c r="N896" s="67"/>
      <c r="O896" s="98">
        <v>0</v>
      </c>
    </row>
    <row r="897" spans="2:15" x14ac:dyDescent="0.3">
      <c r="B897" s="65" t="str">
        <f>VLOOKUP(C897,PRP!$A$2:$B$241,2,0)</f>
        <v>PRP-000285</v>
      </c>
      <c r="C897" s="66" t="s">
        <v>22</v>
      </c>
      <c r="D897" s="66" t="str">
        <f>VLOOKUP(C897,PRP!$A$2:$C$241,3,0)</f>
        <v xml:space="preserve">3311 RR </v>
      </c>
      <c r="E897" s="66" t="s">
        <v>70</v>
      </c>
      <c r="F897" s="65" t="s">
        <v>120</v>
      </c>
      <c r="G897" s="66">
        <v>5</v>
      </c>
      <c r="H897" s="66" t="s">
        <v>81</v>
      </c>
      <c r="I897" s="66" t="s">
        <v>99</v>
      </c>
      <c r="J897" s="65" t="s">
        <v>1385</v>
      </c>
      <c r="K897" s="66" t="s">
        <v>1384</v>
      </c>
      <c r="L897" s="66"/>
      <c r="M897" s="66"/>
      <c r="N897" s="65"/>
      <c r="O897" s="98">
        <v>0</v>
      </c>
    </row>
    <row r="898" spans="2:15" x14ac:dyDescent="0.3">
      <c r="B898" s="67" t="str">
        <f>VLOOKUP(C898,PRP!$A$2:$B$241,2,0)</f>
        <v>PRP-000285</v>
      </c>
      <c r="C898" s="68" t="s">
        <v>22</v>
      </c>
      <c r="D898" s="68" t="str">
        <f>VLOOKUP(C898,PRP!$A$2:$C$241,3,0)</f>
        <v xml:space="preserve">3311 RR </v>
      </c>
      <c r="E898" s="68" t="s">
        <v>70</v>
      </c>
      <c r="F898" s="67" t="s">
        <v>1386</v>
      </c>
      <c r="G898" s="68">
        <v>1</v>
      </c>
      <c r="H898" s="68" t="s">
        <v>81</v>
      </c>
      <c r="I898" s="68" t="s">
        <v>1387</v>
      </c>
      <c r="J898" s="67"/>
      <c r="K898" s="68"/>
      <c r="L898" s="68"/>
      <c r="M898" s="68"/>
      <c r="N898" s="67"/>
      <c r="O898" s="98">
        <v>0</v>
      </c>
    </row>
    <row r="899" spans="2:15" x14ac:dyDescent="0.3">
      <c r="B899" s="65" t="str">
        <f>VLOOKUP(C899,PRP!$A$2:$B$241,2,0)</f>
        <v>PRP-000285</v>
      </c>
      <c r="C899" s="66" t="s">
        <v>22</v>
      </c>
      <c r="D899" s="66" t="str">
        <f>VLOOKUP(C899,PRP!$A$2:$C$241,3,0)</f>
        <v xml:space="preserve">3311 RR </v>
      </c>
      <c r="E899" s="66" t="s">
        <v>70</v>
      </c>
      <c r="F899" s="65" t="s">
        <v>1388</v>
      </c>
      <c r="G899" s="66">
        <v>1</v>
      </c>
      <c r="H899" s="66" t="s">
        <v>81</v>
      </c>
      <c r="I899" s="66" t="s">
        <v>333</v>
      </c>
      <c r="J899" s="65"/>
      <c r="K899" s="66"/>
      <c r="L899" s="66"/>
      <c r="M899" s="66"/>
      <c r="N899" s="65"/>
      <c r="O899" s="98">
        <v>0</v>
      </c>
    </row>
    <row r="900" spans="2:15" x14ac:dyDescent="0.3">
      <c r="B900" s="67" t="str">
        <f>VLOOKUP(C900,PRP!$A$2:$B$241,2,0)</f>
        <v>PRP-000285</v>
      </c>
      <c r="C900" s="68" t="s">
        <v>22</v>
      </c>
      <c r="D900" s="68" t="str">
        <f>VLOOKUP(C900,PRP!$A$2:$C$241,3,0)</f>
        <v xml:space="preserve">3311 RR </v>
      </c>
      <c r="E900" s="68" t="s">
        <v>70</v>
      </c>
      <c r="F900" s="67" t="s">
        <v>387</v>
      </c>
      <c r="G900" s="68">
        <v>9</v>
      </c>
      <c r="H900" s="68" t="s">
        <v>81</v>
      </c>
      <c r="I900" s="68" t="s">
        <v>1389</v>
      </c>
      <c r="J900" s="67" t="s">
        <v>1390</v>
      </c>
      <c r="K900" s="68"/>
      <c r="L900" s="68"/>
      <c r="M900" s="68"/>
      <c r="N900" s="67"/>
      <c r="O900" s="98">
        <v>0</v>
      </c>
    </row>
    <row r="901" spans="2:15" x14ac:dyDescent="0.3">
      <c r="B901" s="65" t="str">
        <f>VLOOKUP(C901,PRP!$A$2:$B$241,2,0)</f>
        <v>PRP-000285</v>
      </c>
      <c r="C901" s="66" t="s">
        <v>22</v>
      </c>
      <c r="D901" s="66" t="str">
        <f>VLOOKUP(C901,PRP!$A$2:$C$241,3,0)</f>
        <v xml:space="preserve">3311 RR </v>
      </c>
      <c r="E901" s="66" t="s">
        <v>70</v>
      </c>
      <c r="F901" s="65" t="s">
        <v>523</v>
      </c>
      <c r="G901" s="66">
        <v>4</v>
      </c>
      <c r="H901" s="66" t="s">
        <v>81</v>
      </c>
      <c r="I901" s="66" t="s">
        <v>103</v>
      </c>
      <c r="J901" s="65"/>
      <c r="K901" s="66"/>
      <c r="L901" s="66"/>
      <c r="M901" s="66"/>
      <c r="N901" s="65"/>
      <c r="O901" s="98">
        <v>0</v>
      </c>
    </row>
    <row r="902" spans="2:15" x14ac:dyDescent="0.3">
      <c r="B902" s="67" t="str">
        <f>VLOOKUP(C902,PRP!$A$2:$B$241,2,0)</f>
        <v>PRP-000285</v>
      </c>
      <c r="C902" s="68" t="s">
        <v>22</v>
      </c>
      <c r="D902" s="68" t="str">
        <f>VLOOKUP(C902,PRP!$A$2:$C$241,3,0)</f>
        <v xml:space="preserve">3311 RR </v>
      </c>
      <c r="E902" s="68" t="s">
        <v>70</v>
      </c>
      <c r="F902" s="67" t="s">
        <v>1031</v>
      </c>
      <c r="G902" s="68">
        <v>1</v>
      </c>
      <c r="H902" s="68" t="s">
        <v>81</v>
      </c>
      <c r="I902" s="68" t="s">
        <v>155</v>
      </c>
      <c r="J902" s="67"/>
      <c r="K902" s="68"/>
      <c r="L902" s="68"/>
      <c r="M902" s="68"/>
      <c r="N902" s="67"/>
      <c r="O902" s="98">
        <v>0</v>
      </c>
    </row>
    <row r="903" spans="2:15" x14ac:dyDescent="0.3">
      <c r="B903" s="65" t="str">
        <f>VLOOKUP(C903,PRP!$A$2:$B$241,2,0)</f>
        <v>PRP-000285</v>
      </c>
      <c r="C903" s="66" t="s">
        <v>22</v>
      </c>
      <c r="D903" s="66" t="str">
        <f>VLOOKUP(C903,PRP!$A$2:$C$241,3,0)</f>
        <v xml:space="preserve">3311 RR </v>
      </c>
      <c r="E903" s="66" t="s">
        <v>70</v>
      </c>
      <c r="F903" s="65" t="s">
        <v>904</v>
      </c>
      <c r="G903" s="66">
        <v>1</v>
      </c>
      <c r="H903" s="66" t="s">
        <v>81</v>
      </c>
      <c r="I903" s="66" t="s">
        <v>155</v>
      </c>
      <c r="J903" s="65" t="s">
        <v>1391</v>
      </c>
      <c r="K903" s="66" t="s">
        <v>735</v>
      </c>
      <c r="L903" s="66"/>
      <c r="M903" s="66"/>
      <c r="N903" s="65"/>
      <c r="O903" s="98">
        <v>0</v>
      </c>
    </row>
    <row r="904" spans="2:15" x14ac:dyDescent="0.3">
      <c r="B904" s="67" t="str">
        <f>VLOOKUP(C904,PRP!$A$2:$B$241,2,0)</f>
        <v>PRP-000285</v>
      </c>
      <c r="C904" s="68" t="s">
        <v>22</v>
      </c>
      <c r="D904" s="68" t="str">
        <f>VLOOKUP(C904,PRP!$A$2:$C$241,3,0)</f>
        <v xml:space="preserve">3311 RR </v>
      </c>
      <c r="E904" s="68" t="s">
        <v>70</v>
      </c>
      <c r="F904" s="67" t="s">
        <v>904</v>
      </c>
      <c r="G904" s="68">
        <v>1</v>
      </c>
      <c r="H904" s="68" t="s">
        <v>81</v>
      </c>
      <c r="I904" s="68" t="s">
        <v>103</v>
      </c>
      <c r="J904" s="67" t="s">
        <v>1392</v>
      </c>
      <c r="K904" s="68" t="s">
        <v>735</v>
      </c>
      <c r="L904" s="68"/>
      <c r="M904" s="68"/>
      <c r="N904" s="67"/>
      <c r="O904" s="98">
        <v>0</v>
      </c>
    </row>
    <row r="905" spans="2:15" x14ac:dyDescent="0.3">
      <c r="B905" s="65" t="str">
        <f>VLOOKUP(C905,PRP!$A$2:$B$241,2,0)</f>
        <v>PRP-000285</v>
      </c>
      <c r="C905" s="66" t="s">
        <v>22</v>
      </c>
      <c r="D905" s="66" t="str">
        <f>VLOOKUP(C905,PRP!$A$2:$C$241,3,0)</f>
        <v xml:space="preserve">3311 RR </v>
      </c>
      <c r="E905" s="66" t="s">
        <v>70</v>
      </c>
      <c r="F905" s="65" t="s">
        <v>904</v>
      </c>
      <c r="G905" s="66">
        <v>1</v>
      </c>
      <c r="H905" s="66" t="s">
        <v>81</v>
      </c>
      <c r="I905" s="66" t="s">
        <v>103</v>
      </c>
      <c r="J905" s="65" t="s">
        <v>1393</v>
      </c>
      <c r="K905" s="66" t="s">
        <v>1394</v>
      </c>
      <c r="L905" s="66"/>
      <c r="M905" s="66"/>
      <c r="N905" s="65"/>
      <c r="O905" s="98">
        <v>0</v>
      </c>
    </row>
    <row r="906" spans="2:15" x14ac:dyDescent="0.3">
      <c r="B906" s="67" t="str">
        <f>VLOOKUP(C906,PRP!$A$2:$B$241,2,0)</f>
        <v>PRP-000285</v>
      </c>
      <c r="C906" s="68" t="s">
        <v>22</v>
      </c>
      <c r="D906" s="68" t="str">
        <f>VLOOKUP(C906,PRP!$A$2:$C$241,3,0)</f>
        <v xml:space="preserve">3311 RR </v>
      </c>
      <c r="E906" s="68" t="s">
        <v>70</v>
      </c>
      <c r="F906" s="67" t="s">
        <v>904</v>
      </c>
      <c r="G906" s="68">
        <v>1</v>
      </c>
      <c r="H906" s="68" t="s">
        <v>81</v>
      </c>
      <c r="I906" s="68" t="s">
        <v>103</v>
      </c>
      <c r="J906" s="67" t="s">
        <v>1395</v>
      </c>
      <c r="K906" s="68" t="s">
        <v>735</v>
      </c>
      <c r="L906" s="68"/>
      <c r="M906" s="68"/>
      <c r="N906" s="67"/>
      <c r="O906" s="98">
        <v>0</v>
      </c>
    </row>
    <row r="907" spans="2:15" x14ac:dyDescent="0.3">
      <c r="B907" s="65" t="str">
        <f>VLOOKUP(C907,PRP!$A$2:$B$241,2,0)</f>
        <v>PRP-000285</v>
      </c>
      <c r="C907" s="66" t="s">
        <v>22</v>
      </c>
      <c r="D907" s="66" t="str">
        <f>VLOOKUP(C907,PRP!$A$2:$C$241,3,0)</f>
        <v xml:space="preserve">3311 RR </v>
      </c>
      <c r="E907" s="66" t="s">
        <v>70</v>
      </c>
      <c r="F907" s="65" t="s">
        <v>1396</v>
      </c>
      <c r="G907" s="66">
        <v>1</v>
      </c>
      <c r="H907" s="66" t="s">
        <v>81</v>
      </c>
      <c r="I907" s="66" t="s">
        <v>155</v>
      </c>
      <c r="J907" s="65" t="s">
        <v>1256</v>
      </c>
      <c r="K907" s="66" t="s">
        <v>1397</v>
      </c>
      <c r="L907" s="66"/>
      <c r="M907" s="66"/>
      <c r="N907" s="65"/>
      <c r="O907" s="98">
        <v>0</v>
      </c>
    </row>
    <row r="908" spans="2:15" x14ac:dyDescent="0.3">
      <c r="B908" s="67" t="str">
        <f>VLOOKUP(C908,PRP!$A$2:$B$241,2,0)</f>
        <v>PRP-000285</v>
      </c>
      <c r="C908" s="68" t="s">
        <v>22</v>
      </c>
      <c r="D908" s="68" t="str">
        <f>VLOOKUP(C908,PRP!$A$2:$C$241,3,0)</f>
        <v xml:space="preserve">3311 RR </v>
      </c>
      <c r="E908" s="68" t="s">
        <v>70</v>
      </c>
      <c r="F908" s="67" t="s">
        <v>1396</v>
      </c>
      <c r="G908" s="68">
        <v>1</v>
      </c>
      <c r="H908" s="68" t="s">
        <v>81</v>
      </c>
      <c r="I908" s="68" t="s">
        <v>103</v>
      </c>
      <c r="J908" s="67" t="s">
        <v>529</v>
      </c>
      <c r="K908" s="68" t="s">
        <v>1398</v>
      </c>
      <c r="L908" s="68"/>
      <c r="M908" s="68"/>
      <c r="N908" s="67"/>
      <c r="O908" s="98">
        <v>0</v>
      </c>
    </row>
    <row r="909" spans="2:15" x14ac:dyDescent="0.3">
      <c r="B909" s="65" t="str">
        <f>VLOOKUP(C909,PRP!$A$2:$B$241,2,0)</f>
        <v>PRP-000285</v>
      </c>
      <c r="C909" s="66" t="s">
        <v>22</v>
      </c>
      <c r="D909" s="66" t="str">
        <f>VLOOKUP(C909,PRP!$A$2:$C$241,3,0)</f>
        <v xml:space="preserve">3311 RR </v>
      </c>
      <c r="E909" s="66" t="s">
        <v>70</v>
      </c>
      <c r="F909" s="65" t="s">
        <v>1399</v>
      </c>
      <c r="G909" s="66">
        <v>1</v>
      </c>
      <c r="H909" s="66" t="s">
        <v>81</v>
      </c>
      <c r="I909" s="66" t="s">
        <v>103</v>
      </c>
      <c r="J909" s="65" t="s">
        <v>1400</v>
      </c>
      <c r="K909" s="66" t="s">
        <v>1401</v>
      </c>
      <c r="L909" s="66"/>
      <c r="M909" s="66"/>
      <c r="N909" s="65"/>
      <c r="O909" s="98">
        <v>0</v>
      </c>
    </row>
    <row r="910" spans="2:15" x14ac:dyDescent="0.3">
      <c r="B910" s="67" t="str">
        <f>VLOOKUP(C910,PRP!$A$2:$B$241,2,0)</f>
        <v>PRP-000285</v>
      </c>
      <c r="C910" s="68" t="s">
        <v>22</v>
      </c>
      <c r="D910" s="68" t="str">
        <f>VLOOKUP(C910,PRP!$A$2:$C$241,3,0)</f>
        <v xml:space="preserve">3311 RR </v>
      </c>
      <c r="E910" s="68" t="s">
        <v>70</v>
      </c>
      <c r="F910" s="67" t="s">
        <v>1402</v>
      </c>
      <c r="G910" s="68">
        <v>1</v>
      </c>
      <c r="H910" s="68" t="s">
        <v>81</v>
      </c>
      <c r="I910" s="68" t="s">
        <v>325</v>
      </c>
      <c r="J910" s="67" t="s">
        <v>1403</v>
      </c>
      <c r="K910" s="68" t="s">
        <v>1404</v>
      </c>
      <c r="L910" s="68"/>
      <c r="M910" s="68"/>
      <c r="N910" s="67"/>
      <c r="O910" s="98">
        <v>0</v>
      </c>
    </row>
    <row r="911" spans="2:15" x14ac:dyDescent="0.3">
      <c r="B911" s="65" t="str">
        <f>VLOOKUP(C911,PRP!$A$2:$B$241,2,0)</f>
        <v>PRP-000285</v>
      </c>
      <c r="C911" s="66" t="s">
        <v>22</v>
      </c>
      <c r="D911" s="66" t="str">
        <f>VLOOKUP(C911,PRP!$A$2:$C$241,3,0)</f>
        <v xml:space="preserve">3311 RR </v>
      </c>
      <c r="E911" s="66" t="s">
        <v>70</v>
      </c>
      <c r="F911" s="65" t="s">
        <v>393</v>
      </c>
      <c r="G911" s="66">
        <v>1</v>
      </c>
      <c r="H911" s="66" t="s">
        <v>81</v>
      </c>
      <c r="I911" s="66" t="s">
        <v>325</v>
      </c>
      <c r="J911" s="65" t="s">
        <v>1405</v>
      </c>
      <c r="K911" s="66" t="s">
        <v>1406</v>
      </c>
      <c r="L911" s="66"/>
      <c r="M911" s="66"/>
      <c r="N911" s="65"/>
      <c r="O911" s="98">
        <v>0</v>
      </c>
    </row>
    <row r="912" spans="2:15" x14ac:dyDescent="0.3">
      <c r="B912" s="67" t="str">
        <f>VLOOKUP(C912,PRP!$A$2:$B$241,2,0)</f>
        <v>PRP-000285</v>
      </c>
      <c r="C912" s="68" t="s">
        <v>22</v>
      </c>
      <c r="D912" s="68" t="str">
        <f>VLOOKUP(C912,PRP!$A$2:$C$241,3,0)</f>
        <v xml:space="preserve">3311 RR </v>
      </c>
      <c r="E912" s="68" t="s">
        <v>70</v>
      </c>
      <c r="F912" s="67" t="s">
        <v>1407</v>
      </c>
      <c r="G912" s="68">
        <v>1</v>
      </c>
      <c r="H912" s="68" t="s">
        <v>81</v>
      </c>
      <c r="I912" s="68" t="s">
        <v>777</v>
      </c>
      <c r="J912" s="67"/>
      <c r="K912" s="68"/>
      <c r="L912" s="68"/>
      <c r="M912" s="68"/>
      <c r="N912" s="67"/>
      <c r="O912" s="98">
        <v>0</v>
      </c>
    </row>
    <row r="913" spans="2:15" x14ac:dyDescent="0.3">
      <c r="B913" s="65" t="str">
        <f>VLOOKUP(C913,PRP!$A$2:$B$241,2,0)</f>
        <v>PRP-000285</v>
      </c>
      <c r="C913" s="66" t="s">
        <v>22</v>
      </c>
      <c r="D913" s="66" t="str">
        <f>VLOOKUP(C913,PRP!$A$2:$C$241,3,0)</f>
        <v xml:space="preserve">3311 RR </v>
      </c>
      <c r="E913" s="66" t="s">
        <v>70</v>
      </c>
      <c r="F913" s="65" t="s">
        <v>1408</v>
      </c>
      <c r="G913" s="66">
        <v>1</v>
      </c>
      <c r="H913" s="66" t="s">
        <v>81</v>
      </c>
      <c r="I913" s="66" t="s">
        <v>1226</v>
      </c>
      <c r="J913" s="65" t="s">
        <v>1409</v>
      </c>
      <c r="K913" s="66"/>
      <c r="L913" s="66"/>
      <c r="M913" s="66"/>
      <c r="N913" s="65"/>
      <c r="O913" s="98">
        <v>0</v>
      </c>
    </row>
    <row r="914" spans="2:15" x14ac:dyDescent="0.3">
      <c r="B914" s="67" t="str">
        <f>VLOOKUP(C914,PRP!$A$2:$B$241,2,0)</f>
        <v>PRP-000285</v>
      </c>
      <c r="C914" s="68" t="s">
        <v>22</v>
      </c>
      <c r="D914" s="68" t="str">
        <f>VLOOKUP(C914,PRP!$A$2:$C$241,3,0)</f>
        <v xml:space="preserve">3311 RR </v>
      </c>
      <c r="E914" s="68" t="s">
        <v>70</v>
      </c>
      <c r="F914" s="67" t="s">
        <v>1410</v>
      </c>
      <c r="G914" s="68">
        <v>1</v>
      </c>
      <c r="H914" s="68" t="s">
        <v>81</v>
      </c>
      <c r="I914" s="68" t="s">
        <v>1226</v>
      </c>
      <c r="J914" s="67" t="s">
        <v>1411</v>
      </c>
      <c r="K914" s="68"/>
      <c r="L914" s="68"/>
      <c r="M914" s="68"/>
      <c r="N914" s="67"/>
      <c r="O914" s="98">
        <v>0</v>
      </c>
    </row>
    <row r="915" spans="2:15" x14ac:dyDescent="0.3">
      <c r="B915" s="65" t="str">
        <f>VLOOKUP(C915,PRP!$A$2:$B$241,2,0)</f>
        <v>PRP-000285</v>
      </c>
      <c r="C915" s="66" t="s">
        <v>22</v>
      </c>
      <c r="D915" s="66" t="str">
        <f>VLOOKUP(C915,PRP!$A$2:$C$241,3,0)</f>
        <v xml:space="preserve">3311 RR </v>
      </c>
      <c r="E915" s="66" t="s">
        <v>70</v>
      </c>
      <c r="F915" s="65" t="s">
        <v>165</v>
      </c>
      <c r="G915" s="66">
        <v>6</v>
      </c>
      <c r="H915" s="66" t="s">
        <v>81</v>
      </c>
      <c r="I915" s="66" t="s">
        <v>1389</v>
      </c>
      <c r="J915" s="65" t="s">
        <v>1412</v>
      </c>
      <c r="K915" s="66"/>
      <c r="L915" s="66"/>
      <c r="M915" s="66"/>
      <c r="N915" s="65"/>
      <c r="O915" s="98">
        <v>0</v>
      </c>
    </row>
    <row r="916" spans="2:15" x14ac:dyDescent="0.3">
      <c r="B916" s="67" t="str">
        <f>VLOOKUP(C916,PRP!$A$2:$B$241,2,0)</f>
        <v>PRP-000285</v>
      </c>
      <c r="C916" s="68" t="s">
        <v>22</v>
      </c>
      <c r="D916" s="68" t="str">
        <f>VLOOKUP(C916,PRP!$A$2:$C$241,3,0)</f>
        <v xml:space="preserve">3311 RR </v>
      </c>
      <c r="E916" s="68" t="s">
        <v>70</v>
      </c>
      <c r="F916" s="67" t="s">
        <v>332</v>
      </c>
      <c r="G916" s="68">
        <v>1</v>
      </c>
      <c r="H916" s="68" t="s">
        <v>81</v>
      </c>
      <c r="I916" s="68" t="s">
        <v>333</v>
      </c>
      <c r="J916" s="67"/>
      <c r="K916" s="68"/>
      <c r="L916" s="68"/>
      <c r="M916" s="68"/>
      <c r="N916" s="67"/>
      <c r="O916" s="98">
        <v>0</v>
      </c>
    </row>
    <row r="917" spans="2:15" x14ac:dyDescent="0.3">
      <c r="B917" s="65" t="str">
        <f>VLOOKUP(C917,PRP!$A$2:$B$241,2,0)</f>
        <v>PRP-000285</v>
      </c>
      <c r="C917" s="66" t="s">
        <v>22</v>
      </c>
      <c r="D917" s="66" t="str">
        <f>VLOOKUP(C917,PRP!$A$2:$C$241,3,0)</f>
        <v xml:space="preserve">3311 RR </v>
      </c>
      <c r="E917" s="66" t="s">
        <v>70</v>
      </c>
      <c r="F917" s="65" t="s">
        <v>623</v>
      </c>
      <c r="G917" s="66">
        <v>1</v>
      </c>
      <c r="H917" s="66" t="s">
        <v>81</v>
      </c>
      <c r="I917" s="66" t="s">
        <v>287</v>
      </c>
      <c r="J917" s="65" t="s">
        <v>1413</v>
      </c>
      <c r="K917" s="66" t="s">
        <v>1414</v>
      </c>
      <c r="L917" s="66"/>
      <c r="M917" s="66"/>
      <c r="N917" s="65"/>
      <c r="O917" s="98">
        <v>0</v>
      </c>
    </row>
    <row r="918" spans="2:15" x14ac:dyDescent="0.3">
      <c r="B918" s="67" t="str">
        <f>VLOOKUP(C918,PRP!$A$2:$B$241,2,0)</f>
        <v>PRP-000285</v>
      </c>
      <c r="C918" s="68" t="s">
        <v>22</v>
      </c>
      <c r="D918" s="68" t="str">
        <f>VLOOKUP(C918,PRP!$A$2:$C$241,3,0)</f>
        <v xml:space="preserve">3311 RR </v>
      </c>
      <c r="E918" s="68" t="s">
        <v>70</v>
      </c>
      <c r="F918" s="67" t="s">
        <v>419</v>
      </c>
      <c r="G918" s="68">
        <v>2</v>
      </c>
      <c r="H918" s="68" t="s">
        <v>81</v>
      </c>
      <c r="I918" s="68" t="s">
        <v>287</v>
      </c>
      <c r="J918" s="67" t="s">
        <v>335</v>
      </c>
      <c r="K918" s="68" t="s">
        <v>1415</v>
      </c>
      <c r="L918" s="68"/>
      <c r="M918" s="68"/>
      <c r="N918" s="67"/>
      <c r="O918" s="98">
        <v>0</v>
      </c>
    </row>
    <row r="919" spans="2:15" x14ac:dyDescent="0.3">
      <c r="B919" s="65" t="str">
        <f>VLOOKUP(C919,PRP!$A$2:$B$241,2,0)</f>
        <v>PRP-000285</v>
      </c>
      <c r="C919" s="66" t="s">
        <v>22</v>
      </c>
      <c r="D919" s="66" t="str">
        <f>VLOOKUP(C919,PRP!$A$2:$C$241,3,0)</f>
        <v xml:space="preserve">3311 RR </v>
      </c>
      <c r="E919" s="66" t="s">
        <v>70</v>
      </c>
      <c r="F919" s="65" t="s">
        <v>1416</v>
      </c>
      <c r="G919" s="66">
        <v>1</v>
      </c>
      <c r="H919" s="66" t="s">
        <v>81</v>
      </c>
      <c r="I919" s="66" t="s">
        <v>287</v>
      </c>
      <c r="J919" s="65" t="s">
        <v>335</v>
      </c>
      <c r="K919" s="66" t="s">
        <v>1417</v>
      </c>
      <c r="L919" s="66"/>
      <c r="M919" s="66"/>
      <c r="N919" s="65"/>
      <c r="O919" s="98">
        <v>0</v>
      </c>
    </row>
    <row r="920" spans="2:15" x14ac:dyDescent="0.3">
      <c r="B920" s="67" t="str">
        <f>VLOOKUP(C920,PRP!$A$2:$B$241,2,0)</f>
        <v>PRP-000285</v>
      </c>
      <c r="C920" s="68" t="s">
        <v>22</v>
      </c>
      <c r="D920" s="68" t="str">
        <f>VLOOKUP(C920,PRP!$A$2:$C$241,3,0)</f>
        <v xml:space="preserve">3311 RR </v>
      </c>
      <c r="E920" s="68" t="s">
        <v>70</v>
      </c>
      <c r="F920" s="67" t="s">
        <v>341</v>
      </c>
      <c r="G920" s="68">
        <v>2</v>
      </c>
      <c r="H920" s="68" t="s">
        <v>81</v>
      </c>
      <c r="I920" s="68" t="s">
        <v>1226</v>
      </c>
      <c r="J920" s="67" t="s">
        <v>1418</v>
      </c>
      <c r="K920" s="68"/>
      <c r="L920" s="68"/>
      <c r="M920" s="68"/>
      <c r="N920" s="67"/>
      <c r="O920" s="98">
        <v>0</v>
      </c>
    </row>
    <row r="921" spans="2:15" x14ac:dyDescent="0.3">
      <c r="B921" s="65" t="str">
        <f>VLOOKUP(C921,PRP!$A$2:$B$241,2,0)</f>
        <v>PRP-000285</v>
      </c>
      <c r="C921" s="66" t="s">
        <v>22</v>
      </c>
      <c r="D921" s="66" t="str">
        <f>VLOOKUP(C921,PRP!$A$2:$C$241,3,0)</f>
        <v xml:space="preserve">3311 RR </v>
      </c>
      <c r="E921" s="66" t="s">
        <v>70</v>
      </c>
      <c r="F921" s="65" t="s">
        <v>1419</v>
      </c>
      <c r="G921" s="66">
        <v>1</v>
      </c>
      <c r="H921" s="66" t="s">
        <v>81</v>
      </c>
      <c r="I921" s="66" t="s">
        <v>1226</v>
      </c>
      <c r="J921" s="65" t="s">
        <v>1420</v>
      </c>
      <c r="K921" s="66"/>
      <c r="L921" s="66"/>
      <c r="M921" s="66"/>
      <c r="N921" s="65"/>
      <c r="O921" s="98">
        <v>0</v>
      </c>
    </row>
    <row r="922" spans="2:15" x14ac:dyDescent="0.3">
      <c r="B922" s="67" t="str">
        <f>VLOOKUP(C922,PRP!$A$2:$B$241,2,0)</f>
        <v>PRP-000285</v>
      </c>
      <c r="C922" s="68" t="s">
        <v>22</v>
      </c>
      <c r="D922" s="68" t="str">
        <f>VLOOKUP(C922,PRP!$A$2:$C$241,3,0)</f>
        <v xml:space="preserve">3311 RR </v>
      </c>
      <c r="E922" s="68" t="s">
        <v>70</v>
      </c>
      <c r="F922" s="67" t="s">
        <v>1419</v>
      </c>
      <c r="G922" s="68">
        <v>1</v>
      </c>
      <c r="H922" s="68" t="s">
        <v>81</v>
      </c>
      <c r="I922" s="68" t="s">
        <v>1226</v>
      </c>
      <c r="J922" s="67" t="s">
        <v>1421</v>
      </c>
      <c r="K922" s="68"/>
      <c r="L922" s="68"/>
      <c r="M922" s="68"/>
      <c r="N922" s="67"/>
      <c r="O922" s="98">
        <v>0</v>
      </c>
    </row>
    <row r="923" spans="2:15" x14ac:dyDescent="0.3">
      <c r="B923" s="65" t="str">
        <f>VLOOKUP(C923,PRP!$A$2:$B$241,2,0)</f>
        <v>PRP-000285</v>
      </c>
      <c r="C923" s="66" t="s">
        <v>22</v>
      </c>
      <c r="D923" s="66" t="str">
        <f>VLOOKUP(C923,PRP!$A$2:$C$241,3,0)</f>
        <v xml:space="preserve">3311 RR </v>
      </c>
      <c r="E923" s="66" t="s">
        <v>70</v>
      </c>
      <c r="F923" s="65" t="s">
        <v>1419</v>
      </c>
      <c r="G923" s="66">
        <v>2</v>
      </c>
      <c r="H923" s="66" t="s">
        <v>81</v>
      </c>
      <c r="I923" s="66" t="s">
        <v>1226</v>
      </c>
      <c r="J923" s="65" t="s">
        <v>1422</v>
      </c>
      <c r="K923" s="66"/>
      <c r="L923" s="66"/>
      <c r="M923" s="66"/>
      <c r="N923" s="65"/>
      <c r="O923" s="98">
        <v>0</v>
      </c>
    </row>
    <row r="924" spans="2:15" x14ac:dyDescent="0.3">
      <c r="B924" s="67" t="str">
        <f>VLOOKUP(C924,PRP!$A$2:$B$241,2,0)</f>
        <v>PRP-000285</v>
      </c>
      <c r="C924" s="68" t="s">
        <v>22</v>
      </c>
      <c r="D924" s="68" t="str">
        <f>VLOOKUP(C924,PRP!$A$2:$C$241,3,0)</f>
        <v xml:space="preserve">3311 RR </v>
      </c>
      <c r="E924" s="68" t="s">
        <v>70</v>
      </c>
      <c r="F924" s="67" t="s">
        <v>1423</v>
      </c>
      <c r="G924" s="68">
        <v>1</v>
      </c>
      <c r="H924" s="68" t="s">
        <v>81</v>
      </c>
      <c r="I924" s="68" t="s">
        <v>1338</v>
      </c>
      <c r="J924" s="67"/>
      <c r="K924" s="68"/>
      <c r="L924" s="68"/>
      <c r="M924" s="68"/>
      <c r="N924" s="67"/>
      <c r="O924" s="98">
        <v>0</v>
      </c>
    </row>
    <row r="925" spans="2:15" x14ac:dyDescent="0.3">
      <c r="B925" s="65" t="str">
        <f>VLOOKUP(C925,PRP!$A$2:$B$241,2,0)</f>
        <v>PRP-000285</v>
      </c>
      <c r="C925" s="66" t="s">
        <v>22</v>
      </c>
      <c r="D925" s="66" t="str">
        <f>VLOOKUP(C925,PRP!$A$2:$C$241,3,0)</f>
        <v xml:space="preserve">3311 RR </v>
      </c>
      <c r="E925" s="66" t="s">
        <v>70</v>
      </c>
      <c r="F925" s="65" t="s">
        <v>440</v>
      </c>
      <c r="G925" s="66">
        <v>1</v>
      </c>
      <c r="H925" s="66" t="s">
        <v>81</v>
      </c>
      <c r="I925" s="66" t="s">
        <v>832</v>
      </c>
      <c r="J925" s="65" t="s">
        <v>1424</v>
      </c>
      <c r="K925" s="66"/>
      <c r="L925" s="66"/>
      <c r="M925" s="66"/>
      <c r="N925" s="65"/>
      <c r="O925" s="98">
        <v>0</v>
      </c>
    </row>
    <row r="926" spans="2:15" x14ac:dyDescent="0.3">
      <c r="B926" s="67" t="str">
        <f>VLOOKUP(C926,PRP!$A$2:$B$241,2,0)</f>
        <v>PRP-000285</v>
      </c>
      <c r="C926" s="68" t="s">
        <v>22</v>
      </c>
      <c r="D926" s="68" t="str">
        <f>VLOOKUP(C926,PRP!$A$2:$C$241,3,0)</f>
        <v xml:space="preserve">3311 RR </v>
      </c>
      <c r="E926" s="68" t="s">
        <v>70</v>
      </c>
      <c r="F926" s="67" t="s">
        <v>1425</v>
      </c>
      <c r="G926" s="68">
        <v>1</v>
      </c>
      <c r="H926" s="68" t="s">
        <v>81</v>
      </c>
      <c r="I926" s="68" t="s">
        <v>325</v>
      </c>
      <c r="J926" s="67"/>
      <c r="K926" s="68"/>
      <c r="L926" s="68"/>
      <c r="M926" s="68"/>
      <c r="N926" s="67"/>
      <c r="O926" s="98">
        <v>0</v>
      </c>
    </row>
    <row r="927" spans="2:15" x14ac:dyDescent="0.3">
      <c r="B927" s="65" t="str">
        <f>VLOOKUP(C927,PRP!$A$2:$B$241,2,0)</f>
        <v>PRP-000285</v>
      </c>
      <c r="C927" s="66" t="s">
        <v>22</v>
      </c>
      <c r="D927" s="66" t="str">
        <f>VLOOKUP(C927,PRP!$A$2:$C$241,3,0)</f>
        <v xml:space="preserve">3311 RR </v>
      </c>
      <c r="E927" s="66" t="s">
        <v>70</v>
      </c>
      <c r="F927" s="65" t="s">
        <v>469</v>
      </c>
      <c r="G927" s="66">
        <v>1</v>
      </c>
      <c r="H927" s="66" t="s">
        <v>81</v>
      </c>
      <c r="I927" s="66" t="s">
        <v>470</v>
      </c>
      <c r="J927" s="65" t="s">
        <v>1426</v>
      </c>
      <c r="K927" s="66" t="s">
        <v>1427</v>
      </c>
      <c r="L927" s="66"/>
      <c r="M927" s="66"/>
      <c r="N927" s="65" t="s">
        <v>1428</v>
      </c>
      <c r="O927" s="98">
        <v>0</v>
      </c>
    </row>
    <row r="928" spans="2:15" x14ac:dyDescent="0.3">
      <c r="B928" s="67" t="str">
        <f>VLOOKUP(C928,PRP!$A$2:$B$241,2,0)</f>
        <v>PRP-000285</v>
      </c>
      <c r="C928" s="68" t="s">
        <v>22</v>
      </c>
      <c r="D928" s="68" t="str">
        <f>VLOOKUP(C928,PRP!$A$2:$C$241,3,0)</f>
        <v xml:space="preserve">3311 RR </v>
      </c>
      <c r="E928" s="68" t="s">
        <v>70</v>
      </c>
      <c r="F928" s="67" t="s">
        <v>1429</v>
      </c>
      <c r="G928" s="68">
        <v>1</v>
      </c>
      <c r="H928" s="68" t="s">
        <v>81</v>
      </c>
      <c r="I928" s="68" t="s">
        <v>470</v>
      </c>
      <c r="J928" s="67" t="s">
        <v>1426</v>
      </c>
      <c r="K928" s="68" t="s">
        <v>1430</v>
      </c>
      <c r="L928" s="68"/>
      <c r="M928" s="68"/>
      <c r="N928" s="67" t="s">
        <v>1428</v>
      </c>
      <c r="O928" s="98">
        <v>0</v>
      </c>
    </row>
    <row r="929" spans="2:16" x14ac:dyDescent="0.3">
      <c r="B929" s="65" t="str">
        <f>VLOOKUP(C929,PRP!$A$2:$B$241,2,0)</f>
        <v>PRP-000285</v>
      </c>
      <c r="C929" s="66" t="s">
        <v>22</v>
      </c>
      <c r="D929" s="66" t="str">
        <f>VLOOKUP(C929,PRP!$A$2:$C$241,3,0)</f>
        <v xml:space="preserve">3311 RR </v>
      </c>
      <c r="E929" s="66" t="s">
        <v>70</v>
      </c>
      <c r="F929" s="65" t="s">
        <v>1429</v>
      </c>
      <c r="G929" s="66">
        <v>2</v>
      </c>
      <c r="H929" s="66" t="s">
        <v>81</v>
      </c>
      <c r="I929" s="66" t="s">
        <v>470</v>
      </c>
      <c r="J929" s="65" t="s">
        <v>1426</v>
      </c>
      <c r="K929" s="66" t="s">
        <v>1431</v>
      </c>
      <c r="L929" s="66"/>
      <c r="M929" s="66"/>
      <c r="N929" s="65" t="s">
        <v>1428</v>
      </c>
      <c r="O929" s="98">
        <v>0</v>
      </c>
    </row>
    <row r="930" spans="2:16" x14ac:dyDescent="0.3">
      <c r="B930" s="67" t="str">
        <f>VLOOKUP(C930,PRP!$A$2:$B$241,2,0)</f>
        <v>PRP-000285</v>
      </c>
      <c r="C930" s="68" t="s">
        <v>22</v>
      </c>
      <c r="D930" s="68" t="str">
        <f>VLOOKUP(C930,PRP!$A$2:$C$241,3,0)</f>
        <v xml:space="preserve">3311 RR </v>
      </c>
      <c r="E930" s="68" t="s">
        <v>70</v>
      </c>
      <c r="F930" s="67" t="s">
        <v>310</v>
      </c>
      <c r="G930" s="68">
        <v>1</v>
      </c>
      <c r="H930" s="68" t="s">
        <v>81</v>
      </c>
      <c r="I930" s="68" t="s">
        <v>247</v>
      </c>
      <c r="J930" s="67" t="s">
        <v>658</v>
      </c>
      <c r="K930" s="68"/>
      <c r="L930" s="68"/>
      <c r="M930" s="68"/>
      <c r="N930" s="67"/>
      <c r="O930" s="98">
        <v>0</v>
      </c>
    </row>
    <row r="931" spans="2:16" x14ac:dyDescent="0.3">
      <c r="B931" s="73"/>
      <c r="C931" s="73" t="s">
        <v>22</v>
      </c>
      <c r="D931" s="73"/>
      <c r="E931" s="73"/>
      <c r="F931" s="74"/>
      <c r="G931" s="75"/>
      <c r="H931" s="74"/>
      <c r="I931" s="74"/>
      <c r="J931" s="74"/>
      <c r="K931" s="74"/>
      <c r="L931" s="74"/>
      <c r="M931" s="74"/>
      <c r="N931" s="74"/>
      <c r="O931" s="99" t="s">
        <v>1999</v>
      </c>
      <c r="P931" s="76">
        <f>SUM(O891:O930)</f>
        <v>0</v>
      </c>
    </row>
    <row r="932" spans="2:16" x14ac:dyDescent="0.3">
      <c r="B932" s="65" t="str">
        <f>VLOOKUP(C932,PRP!$A$2:$B$241,2,0)</f>
        <v>PRP-000142</v>
      </c>
      <c r="C932" s="66" t="s">
        <v>1432</v>
      </c>
      <c r="D932" s="66" t="str">
        <f>VLOOKUP(C932,PRP!$A$2:$C$241,3,0)</f>
        <v xml:space="preserve">3311 RR </v>
      </c>
      <c r="E932" s="66" t="s">
        <v>70</v>
      </c>
      <c r="F932" s="65" t="s">
        <v>136</v>
      </c>
      <c r="G932" s="66">
        <v>1</v>
      </c>
      <c r="H932" s="66" t="s">
        <v>81</v>
      </c>
      <c r="I932" s="66" t="s">
        <v>145</v>
      </c>
      <c r="J932" s="65" t="s">
        <v>1062</v>
      </c>
      <c r="K932" s="66" t="s">
        <v>1063</v>
      </c>
      <c r="L932" s="66" t="s">
        <v>139</v>
      </c>
      <c r="M932" s="66"/>
      <c r="N932" s="65"/>
      <c r="O932" s="98">
        <v>0</v>
      </c>
    </row>
    <row r="933" spans="2:16" x14ac:dyDescent="0.3">
      <c r="B933" s="67" t="str">
        <f>VLOOKUP(C933,PRP!$A$2:$B$241,2,0)</f>
        <v>PRP-000142</v>
      </c>
      <c r="C933" s="68" t="s">
        <v>1432</v>
      </c>
      <c r="D933" s="68" t="str">
        <f>VLOOKUP(C933,PRP!$A$2:$C$241,3,0)</f>
        <v xml:space="preserve">3311 RR </v>
      </c>
      <c r="E933" s="68" t="s">
        <v>70</v>
      </c>
      <c r="F933" s="67" t="s">
        <v>1180</v>
      </c>
      <c r="G933" s="68">
        <v>1</v>
      </c>
      <c r="H933" s="68" t="s">
        <v>81</v>
      </c>
      <c r="I933" s="68" t="s">
        <v>1026</v>
      </c>
      <c r="J933" s="67" t="s">
        <v>1433</v>
      </c>
      <c r="K933" s="68" t="s">
        <v>1434</v>
      </c>
      <c r="L933" s="68"/>
      <c r="M933" s="68"/>
      <c r="N933" s="67"/>
      <c r="O933" s="98">
        <v>0</v>
      </c>
    </row>
    <row r="934" spans="2:16" x14ac:dyDescent="0.3">
      <c r="B934" s="65" t="str">
        <f>VLOOKUP(C934,PRP!$A$2:$B$241,2,0)</f>
        <v>PRP-000142</v>
      </c>
      <c r="C934" s="66" t="s">
        <v>1432</v>
      </c>
      <c r="D934" s="66" t="str">
        <f>VLOOKUP(C934,PRP!$A$2:$C$241,3,0)</f>
        <v xml:space="preserve">3311 RR </v>
      </c>
      <c r="E934" s="66" t="s">
        <v>70</v>
      </c>
      <c r="F934" s="65" t="s">
        <v>1435</v>
      </c>
      <c r="G934" s="66">
        <v>1</v>
      </c>
      <c r="H934" s="66" t="s">
        <v>81</v>
      </c>
      <c r="I934" s="66" t="s">
        <v>827</v>
      </c>
      <c r="J934" s="65" t="s">
        <v>1436</v>
      </c>
      <c r="K934" s="66" t="s">
        <v>1437</v>
      </c>
      <c r="L934" s="66"/>
      <c r="M934" s="66"/>
      <c r="N934" s="65"/>
      <c r="O934" s="98">
        <v>0</v>
      </c>
    </row>
    <row r="935" spans="2:16" x14ac:dyDescent="0.3">
      <c r="B935" s="67" t="str">
        <f>VLOOKUP(C935,PRP!$A$2:$B$241,2,0)</f>
        <v>PRP-000142</v>
      </c>
      <c r="C935" s="68" t="s">
        <v>1432</v>
      </c>
      <c r="D935" s="68" t="str">
        <f>VLOOKUP(C935,PRP!$A$2:$C$241,3,0)</f>
        <v xml:space="preserve">3311 RR </v>
      </c>
      <c r="E935" s="68" t="s">
        <v>70</v>
      </c>
      <c r="F935" s="67" t="s">
        <v>1435</v>
      </c>
      <c r="G935" s="68">
        <v>1</v>
      </c>
      <c r="H935" s="68" t="s">
        <v>81</v>
      </c>
      <c r="I935" s="68" t="s">
        <v>1438</v>
      </c>
      <c r="J935" s="67" t="s">
        <v>1439</v>
      </c>
      <c r="K935" s="68" t="s">
        <v>1440</v>
      </c>
      <c r="L935" s="68"/>
      <c r="M935" s="68"/>
      <c r="N935" s="67"/>
      <c r="O935" s="98">
        <v>0</v>
      </c>
    </row>
    <row r="936" spans="2:16" x14ac:dyDescent="0.3">
      <c r="B936" s="65" t="str">
        <f>VLOOKUP(C936,PRP!$A$2:$B$241,2,0)</f>
        <v>PRP-000142</v>
      </c>
      <c r="C936" s="66" t="s">
        <v>1432</v>
      </c>
      <c r="D936" s="66" t="str">
        <f>VLOOKUP(C936,PRP!$A$2:$C$241,3,0)</f>
        <v xml:space="preserve">3311 RR </v>
      </c>
      <c r="E936" s="66" t="s">
        <v>70</v>
      </c>
      <c r="F936" s="65" t="s">
        <v>1441</v>
      </c>
      <c r="G936" s="66">
        <v>1</v>
      </c>
      <c r="H936" s="66" t="s">
        <v>81</v>
      </c>
      <c r="I936" s="66" t="s">
        <v>500</v>
      </c>
      <c r="J936" s="65" t="s">
        <v>1442</v>
      </c>
      <c r="K936" s="66"/>
      <c r="L936" s="66"/>
      <c r="M936" s="66"/>
      <c r="N936" s="65"/>
      <c r="O936" s="98">
        <v>0</v>
      </c>
    </row>
    <row r="937" spans="2:16" x14ac:dyDescent="0.3">
      <c r="B937" s="67" t="str">
        <f>VLOOKUP(C937,PRP!$A$2:$B$241,2,0)</f>
        <v>PRP-000142</v>
      </c>
      <c r="C937" s="68" t="s">
        <v>1432</v>
      </c>
      <c r="D937" s="68" t="str">
        <f>VLOOKUP(C937,PRP!$A$2:$C$241,3,0)</f>
        <v xml:space="preserve">3311 RR </v>
      </c>
      <c r="E937" s="68" t="s">
        <v>70</v>
      </c>
      <c r="F937" s="67" t="s">
        <v>378</v>
      </c>
      <c r="G937" s="68">
        <v>1</v>
      </c>
      <c r="H937" s="68" t="s">
        <v>81</v>
      </c>
      <c r="I937" s="68" t="s">
        <v>305</v>
      </c>
      <c r="J937" s="67" t="s">
        <v>1443</v>
      </c>
      <c r="K937" s="68"/>
      <c r="L937" s="68"/>
      <c r="M937" s="68"/>
      <c r="N937" s="67"/>
      <c r="O937" s="98">
        <v>0</v>
      </c>
    </row>
    <row r="938" spans="2:16" x14ac:dyDescent="0.3">
      <c r="B938" s="65" t="str">
        <f>VLOOKUP(C938,PRP!$A$2:$B$241,2,0)</f>
        <v>PRP-000142</v>
      </c>
      <c r="C938" s="66" t="s">
        <v>1432</v>
      </c>
      <c r="D938" s="66" t="str">
        <f>VLOOKUP(C938,PRP!$A$2:$C$241,3,0)</f>
        <v xml:space="preserve">3311 RR </v>
      </c>
      <c r="E938" s="66" t="s">
        <v>70</v>
      </c>
      <c r="F938" s="65" t="s">
        <v>378</v>
      </c>
      <c r="G938" s="66">
        <v>1</v>
      </c>
      <c r="H938" s="66" t="s">
        <v>81</v>
      </c>
      <c r="I938" s="66" t="s">
        <v>305</v>
      </c>
      <c r="J938" s="65" t="s">
        <v>1444</v>
      </c>
      <c r="K938" s="66"/>
      <c r="L938" s="66"/>
      <c r="M938" s="66"/>
      <c r="N938" s="65"/>
      <c r="O938" s="98">
        <v>0</v>
      </c>
    </row>
    <row r="939" spans="2:16" x14ac:dyDescent="0.3">
      <c r="B939" s="67" t="str">
        <f>VLOOKUP(C939,PRP!$A$2:$B$241,2,0)</f>
        <v>PRP-000142</v>
      </c>
      <c r="C939" s="68" t="s">
        <v>1432</v>
      </c>
      <c r="D939" s="68" t="str">
        <f>VLOOKUP(C939,PRP!$A$2:$C$241,3,0)</f>
        <v xml:space="preserve">3311 RR </v>
      </c>
      <c r="E939" s="68" t="s">
        <v>70</v>
      </c>
      <c r="F939" s="67" t="s">
        <v>378</v>
      </c>
      <c r="G939" s="68">
        <v>2</v>
      </c>
      <c r="H939" s="68" t="s">
        <v>81</v>
      </c>
      <c r="I939" s="68" t="s">
        <v>305</v>
      </c>
      <c r="J939" s="67"/>
      <c r="K939" s="68"/>
      <c r="L939" s="68"/>
      <c r="M939" s="68"/>
      <c r="N939" s="67"/>
      <c r="O939" s="98">
        <v>0</v>
      </c>
    </row>
    <row r="940" spans="2:16" x14ac:dyDescent="0.3">
      <c r="B940" s="65" t="str">
        <f>VLOOKUP(C940,PRP!$A$2:$B$241,2,0)</f>
        <v>PRP-000142</v>
      </c>
      <c r="C940" s="66" t="s">
        <v>1432</v>
      </c>
      <c r="D940" s="66" t="str">
        <f>VLOOKUP(C940,PRP!$A$2:$C$241,3,0)</f>
        <v xml:space="preserve">3311 RR </v>
      </c>
      <c r="E940" s="66" t="s">
        <v>70</v>
      </c>
      <c r="F940" s="65" t="s">
        <v>165</v>
      </c>
      <c r="G940" s="66">
        <v>1</v>
      </c>
      <c r="H940" s="66" t="s">
        <v>81</v>
      </c>
      <c r="I940" s="66" t="s">
        <v>57</v>
      </c>
      <c r="J940" s="65" t="s">
        <v>1445</v>
      </c>
      <c r="K940" s="66"/>
      <c r="L940" s="66"/>
      <c r="M940" s="66"/>
      <c r="N940" s="65"/>
      <c r="O940" s="98">
        <v>0</v>
      </c>
    </row>
    <row r="941" spans="2:16" x14ac:dyDescent="0.3">
      <c r="B941" s="67" t="str">
        <f>VLOOKUP(C941,PRP!$A$2:$B$241,2,0)</f>
        <v>PRP-000142</v>
      </c>
      <c r="C941" s="68" t="s">
        <v>1432</v>
      </c>
      <c r="D941" s="68" t="str">
        <f>VLOOKUP(C941,PRP!$A$2:$C$241,3,0)</f>
        <v xml:space="preserve">3311 RR </v>
      </c>
      <c r="E941" s="68" t="s">
        <v>70</v>
      </c>
      <c r="F941" s="67" t="s">
        <v>165</v>
      </c>
      <c r="G941" s="68">
        <v>2</v>
      </c>
      <c r="H941" s="68" t="s">
        <v>81</v>
      </c>
      <c r="I941" s="68" t="s">
        <v>57</v>
      </c>
      <c r="J941" s="67"/>
      <c r="K941" s="68"/>
      <c r="L941" s="68"/>
      <c r="M941" s="68"/>
      <c r="N941" s="67"/>
      <c r="O941" s="98">
        <v>0</v>
      </c>
    </row>
    <row r="942" spans="2:16" x14ac:dyDescent="0.3">
      <c r="B942" s="65" t="str">
        <f>VLOOKUP(C942,PRP!$A$2:$B$241,2,0)</f>
        <v>PRP-000142</v>
      </c>
      <c r="C942" s="66" t="s">
        <v>1432</v>
      </c>
      <c r="D942" s="66" t="str">
        <f>VLOOKUP(C942,PRP!$A$2:$C$241,3,0)</f>
        <v xml:space="preserve">3311 RR </v>
      </c>
      <c r="E942" s="66" t="s">
        <v>70</v>
      </c>
      <c r="F942" s="65" t="s">
        <v>332</v>
      </c>
      <c r="G942" s="66">
        <v>1</v>
      </c>
      <c r="H942" s="66" t="s">
        <v>81</v>
      </c>
      <c r="I942" s="66"/>
      <c r="J942" s="65"/>
      <c r="K942" s="66"/>
      <c r="L942" s="66"/>
      <c r="M942" s="66"/>
      <c r="N942" s="65"/>
      <c r="O942" s="98">
        <v>0</v>
      </c>
    </row>
    <row r="943" spans="2:16" x14ac:dyDescent="0.3">
      <c r="B943" s="67" t="str">
        <f>VLOOKUP(C943,PRP!$A$2:$B$241,2,0)</f>
        <v>PRP-000142</v>
      </c>
      <c r="C943" s="68" t="s">
        <v>1432</v>
      </c>
      <c r="D943" s="68" t="str">
        <f>VLOOKUP(C943,PRP!$A$2:$C$241,3,0)</f>
        <v xml:space="preserve">3311 RR </v>
      </c>
      <c r="E943" s="68" t="s">
        <v>70</v>
      </c>
      <c r="F943" s="67" t="s">
        <v>277</v>
      </c>
      <c r="G943" s="68">
        <v>8</v>
      </c>
      <c r="H943" s="68" t="s">
        <v>81</v>
      </c>
      <c r="I943" s="68"/>
      <c r="J943" s="67"/>
      <c r="K943" s="68"/>
      <c r="L943" s="68"/>
      <c r="M943" s="68"/>
      <c r="N943" s="67"/>
      <c r="O943" s="98">
        <v>0</v>
      </c>
    </row>
    <row r="944" spans="2:16" x14ac:dyDescent="0.3">
      <c r="B944" s="65" t="str">
        <f>VLOOKUP(C944,PRP!$A$2:$B$241,2,0)</f>
        <v>PRP-000142</v>
      </c>
      <c r="C944" s="66" t="s">
        <v>1432</v>
      </c>
      <c r="D944" s="66" t="str">
        <f>VLOOKUP(C944,PRP!$A$2:$C$241,3,0)</f>
        <v xml:space="preserve">3311 RR </v>
      </c>
      <c r="E944" s="66" t="s">
        <v>70</v>
      </c>
      <c r="F944" s="65" t="s">
        <v>1037</v>
      </c>
      <c r="G944" s="66">
        <v>1</v>
      </c>
      <c r="H944" s="66" t="s">
        <v>81</v>
      </c>
      <c r="I944" s="66" t="s">
        <v>287</v>
      </c>
      <c r="J944" s="65"/>
      <c r="K944" s="66" t="s">
        <v>1446</v>
      </c>
      <c r="L944" s="66"/>
      <c r="M944" s="66"/>
      <c r="N944" s="65"/>
      <c r="O944" s="98">
        <v>0</v>
      </c>
    </row>
    <row r="945" spans="2:16" x14ac:dyDescent="0.3">
      <c r="B945" s="67" t="str">
        <f>VLOOKUP(C945,PRP!$A$2:$B$241,2,0)</f>
        <v>PRP-000142</v>
      </c>
      <c r="C945" s="68" t="s">
        <v>1432</v>
      </c>
      <c r="D945" s="68" t="str">
        <f>VLOOKUP(C945,PRP!$A$2:$C$241,3,0)</f>
        <v xml:space="preserve">3311 RR </v>
      </c>
      <c r="E945" s="68" t="s">
        <v>70</v>
      </c>
      <c r="F945" s="67" t="s">
        <v>141</v>
      </c>
      <c r="G945" s="68">
        <v>8</v>
      </c>
      <c r="H945" s="68" t="s">
        <v>81</v>
      </c>
      <c r="I945" s="68"/>
      <c r="J945" s="67"/>
      <c r="K945" s="68"/>
      <c r="L945" s="68"/>
      <c r="M945" s="68"/>
      <c r="N945" s="67"/>
      <c r="O945" s="98">
        <v>0</v>
      </c>
    </row>
    <row r="946" spans="2:16" x14ac:dyDescent="0.3">
      <c r="B946" s="65" t="str">
        <f>VLOOKUP(C946,PRP!$A$2:$B$241,2,0)</f>
        <v>PRP-000142</v>
      </c>
      <c r="C946" s="66" t="s">
        <v>1432</v>
      </c>
      <c r="D946" s="66" t="str">
        <f>VLOOKUP(C946,PRP!$A$2:$C$241,3,0)</f>
        <v xml:space="preserve">3311 RR </v>
      </c>
      <c r="E946" s="66" t="s">
        <v>70</v>
      </c>
      <c r="F946" s="65" t="s">
        <v>1094</v>
      </c>
      <c r="G946" s="66">
        <v>1</v>
      </c>
      <c r="H946" s="66" t="s">
        <v>81</v>
      </c>
      <c r="I946" s="66" t="s">
        <v>1447</v>
      </c>
      <c r="J946" s="65"/>
      <c r="K946" s="66"/>
      <c r="L946" s="66"/>
      <c r="M946" s="66"/>
      <c r="N946" s="65"/>
      <c r="O946" s="98">
        <v>0</v>
      </c>
    </row>
    <row r="947" spans="2:16" x14ac:dyDescent="0.3">
      <c r="B947" s="67" t="str">
        <f>VLOOKUP(C947,PRP!$A$2:$B$241,2,0)</f>
        <v>PRP-000142</v>
      </c>
      <c r="C947" s="68" t="s">
        <v>1432</v>
      </c>
      <c r="D947" s="68" t="str">
        <f>VLOOKUP(C947,PRP!$A$2:$C$241,3,0)</f>
        <v xml:space="preserve">3311 RR </v>
      </c>
      <c r="E947" s="68" t="s">
        <v>70</v>
      </c>
      <c r="F947" s="67" t="s">
        <v>438</v>
      </c>
      <c r="G947" s="68">
        <v>1</v>
      </c>
      <c r="H947" s="68" t="s">
        <v>81</v>
      </c>
      <c r="I947" s="68" t="s">
        <v>799</v>
      </c>
      <c r="J947" s="67"/>
      <c r="K947" s="68" t="s">
        <v>1448</v>
      </c>
      <c r="L947" s="68"/>
      <c r="M947" s="68"/>
      <c r="N947" s="67"/>
      <c r="O947" s="98">
        <v>0</v>
      </c>
    </row>
    <row r="948" spans="2:16" x14ac:dyDescent="0.3">
      <c r="B948" s="65" t="str">
        <f>VLOOKUP(C948,PRP!$A$2:$B$241,2,0)</f>
        <v>PRP-000142</v>
      </c>
      <c r="C948" s="66" t="s">
        <v>1432</v>
      </c>
      <c r="D948" s="66" t="str">
        <f>VLOOKUP(C948,PRP!$A$2:$C$241,3,0)</f>
        <v xml:space="preserve">3311 RR </v>
      </c>
      <c r="E948" s="66" t="s">
        <v>70</v>
      </c>
      <c r="F948" s="65" t="s">
        <v>438</v>
      </c>
      <c r="G948" s="66">
        <v>1</v>
      </c>
      <c r="H948" s="66" t="s">
        <v>81</v>
      </c>
      <c r="I948" s="66" t="s">
        <v>95</v>
      </c>
      <c r="J948" s="65" t="s">
        <v>1449</v>
      </c>
      <c r="K948" s="66"/>
      <c r="L948" s="66"/>
      <c r="M948" s="66"/>
      <c r="N948" s="65"/>
      <c r="O948" s="98">
        <v>0</v>
      </c>
    </row>
    <row r="949" spans="2:16" x14ac:dyDescent="0.3">
      <c r="B949" s="67" t="str">
        <f>VLOOKUP(C949,PRP!$A$2:$B$241,2,0)</f>
        <v>PRP-000142</v>
      </c>
      <c r="C949" s="68" t="s">
        <v>1432</v>
      </c>
      <c r="D949" s="68" t="str">
        <f>VLOOKUP(C949,PRP!$A$2:$C$241,3,0)</f>
        <v xml:space="preserve">3311 RR </v>
      </c>
      <c r="E949" s="68" t="s">
        <v>70</v>
      </c>
      <c r="F949" s="67" t="s">
        <v>438</v>
      </c>
      <c r="G949" s="68">
        <v>1</v>
      </c>
      <c r="H949" s="68" t="s">
        <v>81</v>
      </c>
      <c r="I949" s="68" t="s">
        <v>1450</v>
      </c>
      <c r="J949" s="67" t="s">
        <v>1451</v>
      </c>
      <c r="K949" s="68"/>
      <c r="L949" s="68"/>
      <c r="M949" s="68"/>
      <c r="N949" s="67"/>
      <c r="O949" s="98">
        <v>0</v>
      </c>
    </row>
    <row r="950" spans="2:16" x14ac:dyDescent="0.3">
      <c r="B950" s="65" t="str">
        <f>VLOOKUP(C950,PRP!$A$2:$B$241,2,0)</f>
        <v>PRP-000142</v>
      </c>
      <c r="C950" s="66" t="s">
        <v>1432</v>
      </c>
      <c r="D950" s="66" t="str">
        <f>VLOOKUP(C950,PRP!$A$2:$C$241,3,0)</f>
        <v xml:space="preserve">3311 RR </v>
      </c>
      <c r="E950" s="66" t="s">
        <v>70</v>
      </c>
      <c r="F950" s="65" t="s">
        <v>1452</v>
      </c>
      <c r="G950" s="66">
        <v>4</v>
      </c>
      <c r="H950" s="66" t="s">
        <v>81</v>
      </c>
      <c r="I950" s="66"/>
      <c r="J950" s="65"/>
      <c r="K950" s="66"/>
      <c r="L950" s="66"/>
      <c r="M950" s="66"/>
      <c r="N950" s="65"/>
      <c r="O950" s="98">
        <v>0</v>
      </c>
    </row>
    <row r="951" spans="2:16" x14ac:dyDescent="0.3">
      <c r="B951" s="67" t="str">
        <f>VLOOKUP(C951,PRP!$A$2:$B$241,2,0)</f>
        <v>PRP-000142</v>
      </c>
      <c r="C951" s="68" t="s">
        <v>1432</v>
      </c>
      <c r="D951" s="68" t="str">
        <f>VLOOKUP(C951,PRP!$A$2:$C$241,3,0)</f>
        <v xml:space="preserve">3311 RR </v>
      </c>
      <c r="E951" s="68" t="s">
        <v>70</v>
      </c>
      <c r="F951" s="67" t="s">
        <v>1453</v>
      </c>
      <c r="G951" s="68">
        <v>1</v>
      </c>
      <c r="H951" s="68" t="s">
        <v>81</v>
      </c>
      <c r="I951" s="68" t="s">
        <v>1454</v>
      </c>
      <c r="J951" s="67" t="s">
        <v>1455</v>
      </c>
      <c r="K951" s="68" t="s">
        <v>1456</v>
      </c>
      <c r="L951" s="68"/>
      <c r="M951" s="68"/>
      <c r="N951" s="67"/>
      <c r="O951" s="98">
        <v>0</v>
      </c>
    </row>
    <row r="952" spans="2:16" x14ac:dyDescent="0.3">
      <c r="B952" s="65" t="str">
        <f>VLOOKUP(C952,PRP!$A$2:$B$241,2,0)</f>
        <v>PRP-000142</v>
      </c>
      <c r="C952" s="66" t="s">
        <v>1432</v>
      </c>
      <c r="D952" s="66" t="str">
        <f>VLOOKUP(C952,PRP!$A$2:$C$241,3,0)</f>
        <v xml:space="preserve">3311 RR </v>
      </c>
      <c r="E952" s="66" t="s">
        <v>70</v>
      </c>
      <c r="F952" s="65" t="s">
        <v>1040</v>
      </c>
      <c r="G952" s="66">
        <v>1</v>
      </c>
      <c r="H952" s="66" t="s">
        <v>81</v>
      </c>
      <c r="I952" s="66" t="s">
        <v>799</v>
      </c>
      <c r="J952" s="65" t="s">
        <v>1457</v>
      </c>
      <c r="K952" s="66" t="s">
        <v>1458</v>
      </c>
      <c r="L952" s="66"/>
      <c r="M952" s="66"/>
      <c r="N952" s="65"/>
      <c r="O952" s="98">
        <v>0</v>
      </c>
    </row>
    <row r="953" spans="2:16" x14ac:dyDescent="0.3">
      <c r="B953" s="67" t="str">
        <f>VLOOKUP(C953,PRP!$A$2:$B$241,2,0)</f>
        <v>PRP-000142</v>
      </c>
      <c r="C953" s="68" t="s">
        <v>1432</v>
      </c>
      <c r="D953" s="68" t="str">
        <f>VLOOKUP(C953,PRP!$A$2:$C$241,3,0)</f>
        <v xml:space="preserve">3311 RR </v>
      </c>
      <c r="E953" s="68" t="s">
        <v>70</v>
      </c>
      <c r="F953" s="67" t="s">
        <v>116</v>
      </c>
      <c r="G953" s="68">
        <v>1</v>
      </c>
      <c r="H953" s="68" t="s">
        <v>81</v>
      </c>
      <c r="I953" s="68" t="s">
        <v>1459</v>
      </c>
      <c r="J953" s="67"/>
      <c r="K953" s="68"/>
      <c r="L953" s="68"/>
      <c r="M953" s="68"/>
      <c r="N953" s="67"/>
      <c r="O953" s="98">
        <v>0</v>
      </c>
    </row>
    <row r="954" spans="2:16" x14ac:dyDescent="0.3">
      <c r="B954" s="65" t="str">
        <f>VLOOKUP(C954,PRP!$A$2:$B$241,2,0)</f>
        <v>PRP-000142</v>
      </c>
      <c r="C954" s="66" t="s">
        <v>1432</v>
      </c>
      <c r="D954" s="66" t="str">
        <f>VLOOKUP(C954,PRP!$A$2:$C$241,3,0)</f>
        <v xml:space="preserve">3311 RR </v>
      </c>
      <c r="E954" s="66" t="s">
        <v>70</v>
      </c>
      <c r="F954" s="65" t="s">
        <v>116</v>
      </c>
      <c r="G954" s="66">
        <v>2</v>
      </c>
      <c r="H954" s="66" t="s">
        <v>81</v>
      </c>
      <c r="I954" s="66" t="s">
        <v>1459</v>
      </c>
      <c r="J954" s="65"/>
      <c r="K954" s="66"/>
      <c r="L954" s="66"/>
      <c r="M954" s="66"/>
      <c r="N954" s="65"/>
      <c r="O954" s="98">
        <v>0</v>
      </c>
    </row>
    <row r="955" spans="2:16" x14ac:dyDescent="0.3">
      <c r="B955" s="67" t="str">
        <f>VLOOKUP(C955,PRP!$A$2:$B$241,2,0)</f>
        <v>PRP-000142</v>
      </c>
      <c r="C955" s="68" t="s">
        <v>1432</v>
      </c>
      <c r="D955" s="68" t="str">
        <f>VLOOKUP(C955,PRP!$A$2:$C$241,3,0)</f>
        <v xml:space="preserve">3311 RR </v>
      </c>
      <c r="E955" s="68" t="s">
        <v>70</v>
      </c>
      <c r="F955" s="67" t="s">
        <v>310</v>
      </c>
      <c r="G955" s="68">
        <v>1</v>
      </c>
      <c r="H955" s="68" t="s">
        <v>81</v>
      </c>
      <c r="I955" s="68"/>
      <c r="J955" s="67" t="s">
        <v>1460</v>
      </c>
      <c r="K955" s="68"/>
      <c r="L955" s="68"/>
      <c r="M955" s="68"/>
      <c r="N955" s="67"/>
      <c r="O955" s="98">
        <v>0</v>
      </c>
    </row>
    <row r="956" spans="2:16" x14ac:dyDescent="0.3">
      <c r="B956" s="65" t="str">
        <f>VLOOKUP(C956,PRP!$A$2:$B$241,2,0)</f>
        <v>PRP-000142</v>
      </c>
      <c r="C956" s="66" t="s">
        <v>1432</v>
      </c>
      <c r="D956" s="66" t="str">
        <f>VLOOKUP(C956,PRP!$A$2:$C$241,3,0)</f>
        <v xml:space="preserve">3311 RR </v>
      </c>
      <c r="E956" s="66" t="s">
        <v>70</v>
      </c>
      <c r="F956" s="65" t="s">
        <v>80</v>
      </c>
      <c r="G956" s="66">
        <v>1</v>
      </c>
      <c r="H956" s="66" t="s">
        <v>81</v>
      </c>
      <c r="I956" s="66" t="s">
        <v>1461</v>
      </c>
      <c r="J956" s="65" t="s">
        <v>1462</v>
      </c>
      <c r="K956" s="66"/>
      <c r="L956" s="66"/>
      <c r="M956" s="66"/>
      <c r="N956" s="65"/>
      <c r="O956" s="98">
        <v>0</v>
      </c>
    </row>
    <row r="957" spans="2:16" x14ac:dyDescent="0.3">
      <c r="B957" s="73"/>
      <c r="C957" s="73" t="s">
        <v>1432</v>
      </c>
      <c r="D957" s="73"/>
      <c r="E957" s="73"/>
      <c r="F957" s="74"/>
      <c r="G957" s="75"/>
      <c r="H957" s="74"/>
      <c r="I957" s="74"/>
      <c r="J957" s="74"/>
      <c r="K957" s="74"/>
      <c r="L957" s="74"/>
      <c r="M957" s="74"/>
      <c r="N957" s="74"/>
      <c r="O957" s="99" t="s">
        <v>1999</v>
      </c>
      <c r="P957" s="76">
        <f>SUM(O932:O956)</f>
        <v>0</v>
      </c>
    </row>
    <row r="958" spans="2:16" x14ac:dyDescent="0.3">
      <c r="B958" s="65" t="str">
        <f>VLOOKUP(C958,PRP!$A$2:$B$241,2,0)</f>
        <v>PRP-000148</v>
      </c>
      <c r="C958" s="66" t="s">
        <v>1997</v>
      </c>
      <c r="D958" s="66" t="str">
        <f>VLOOKUP(C958,PRP!$A$2:$C$241,3,0)</f>
        <v xml:space="preserve">3311 RS </v>
      </c>
      <c r="E958" s="66" t="s">
        <v>70</v>
      </c>
      <c r="F958" s="65" t="s">
        <v>130</v>
      </c>
      <c r="G958" s="66">
        <v>1</v>
      </c>
      <c r="H958" s="66" t="s">
        <v>81</v>
      </c>
      <c r="I958" s="66" t="s">
        <v>131</v>
      </c>
      <c r="J958" s="65"/>
      <c r="K958" s="66" t="s">
        <v>132</v>
      </c>
      <c r="L958" s="66" t="s">
        <v>133</v>
      </c>
      <c r="M958" s="66"/>
      <c r="N958" s="65" t="s">
        <v>131</v>
      </c>
      <c r="O958" s="98">
        <v>0</v>
      </c>
    </row>
    <row r="959" spans="2:16" x14ac:dyDescent="0.3">
      <c r="B959" s="73"/>
      <c r="C959" s="73" t="s">
        <v>1997</v>
      </c>
      <c r="D959" s="73"/>
      <c r="E959" s="73"/>
      <c r="F959" s="74"/>
      <c r="G959" s="75"/>
      <c r="H959" s="74"/>
      <c r="I959" s="74"/>
      <c r="J959" s="74"/>
      <c r="K959" s="74"/>
      <c r="L959" s="74"/>
      <c r="M959" s="74"/>
      <c r="N959" s="74"/>
      <c r="O959" s="99" t="s">
        <v>1999</v>
      </c>
      <c r="P959" s="76">
        <f>O958</f>
        <v>0</v>
      </c>
    </row>
    <row r="960" spans="2:16" x14ac:dyDescent="0.3">
      <c r="B960" s="65" t="str">
        <f>VLOOKUP(C960,PRP!$A$2:$B$241,2,0)</f>
        <v>PRP-000149</v>
      </c>
      <c r="C960" s="66" t="s">
        <v>1463</v>
      </c>
      <c r="D960" s="66" t="str">
        <f>VLOOKUP(C960,PRP!$A$2:$C$241,3,0)</f>
        <v xml:space="preserve">3328 TG </v>
      </c>
      <c r="E960" s="66" t="s">
        <v>70</v>
      </c>
      <c r="F960" s="65" t="s">
        <v>1464</v>
      </c>
      <c r="G960" s="66">
        <v>1</v>
      </c>
      <c r="H960" s="66" t="s">
        <v>81</v>
      </c>
      <c r="I960" s="66" t="s">
        <v>630</v>
      </c>
      <c r="J960" s="65" t="s">
        <v>1465</v>
      </c>
      <c r="K960" s="66" t="s">
        <v>1466</v>
      </c>
      <c r="L960" s="66" t="s">
        <v>1467</v>
      </c>
      <c r="M960" s="66"/>
      <c r="N960" s="65" t="s">
        <v>1468</v>
      </c>
      <c r="O960" s="98">
        <v>0</v>
      </c>
    </row>
    <row r="961" spans="2:16" x14ac:dyDescent="0.3">
      <c r="B961" s="67" t="str">
        <f>VLOOKUP(C961,PRP!$A$2:$B$241,2,0)</f>
        <v>PRP-000149</v>
      </c>
      <c r="C961" s="68" t="s">
        <v>1463</v>
      </c>
      <c r="D961" s="68" t="str">
        <f>VLOOKUP(C961,PRP!$A$2:$C$241,3,0)</f>
        <v xml:space="preserve">3328 TG </v>
      </c>
      <c r="E961" s="68" t="s">
        <v>70</v>
      </c>
      <c r="F961" s="67" t="s">
        <v>556</v>
      </c>
      <c r="G961" s="68">
        <v>1</v>
      </c>
      <c r="H961" s="68" t="s">
        <v>81</v>
      </c>
      <c r="I961" s="68" t="s">
        <v>488</v>
      </c>
      <c r="J961" s="67" t="s">
        <v>1469</v>
      </c>
      <c r="K961" s="68" t="s">
        <v>1470</v>
      </c>
      <c r="L961" s="68" t="s">
        <v>1467</v>
      </c>
      <c r="M961" s="68">
        <v>2024</v>
      </c>
      <c r="N961" s="67"/>
      <c r="O961" s="98">
        <v>0</v>
      </c>
    </row>
    <row r="962" spans="2:16" x14ac:dyDescent="0.3">
      <c r="B962" s="65" t="str">
        <f>VLOOKUP(C962,PRP!$A$2:$B$241,2,0)</f>
        <v>PRP-000149</v>
      </c>
      <c r="C962" s="66" t="s">
        <v>1463</v>
      </c>
      <c r="D962" s="66" t="str">
        <f>VLOOKUP(C962,PRP!$A$2:$C$241,3,0)</f>
        <v xml:space="preserve">3328 TG </v>
      </c>
      <c r="E962" s="66" t="s">
        <v>70</v>
      </c>
      <c r="F962" s="65" t="s">
        <v>1059</v>
      </c>
      <c r="G962" s="66">
        <v>1</v>
      </c>
      <c r="H962" s="66" t="s">
        <v>81</v>
      </c>
      <c r="I962" s="66" t="s">
        <v>630</v>
      </c>
      <c r="J962" s="65" t="s">
        <v>1060</v>
      </c>
      <c r="K962" s="66"/>
      <c r="L962" s="66"/>
      <c r="M962" s="66"/>
      <c r="N962" s="65" t="s">
        <v>1471</v>
      </c>
      <c r="O962" s="98">
        <v>0</v>
      </c>
    </row>
    <row r="963" spans="2:16" x14ac:dyDescent="0.3">
      <c r="B963" s="67" t="str">
        <f>VLOOKUP(C963,PRP!$A$2:$B$241,2,0)</f>
        <v>PRP-000149</v>
      </c>
      <c r="C963" s="68" t="s">
        <v>1463</v>
      </c>
      <c r="D963" s="68" t="str">
        <f>VLOOKUP(C963,PRP!$A$2:$C$241,3,0)</f>
        <v xml:space="preserve">3328 TG </v>
      </c>
      <c r="E963" s="68" t="s">
        <v>70</v>
      </c>
      <c r="F963" s="67" t="s">
        <v>310</v>
      </c>
      <c r="G963" s="68">
        <v>1</v>
      </c>
      <c r="H963" s="68" t="s">
        <v>81</v>
      </c>
      <c r="I963" s="68" t="s">
        <v>1047</v>
      </c>
      <c r="J963" s="67" t="s">
        <v>1048</v>
      </c>
      <c r="K963" s="68"/>
      <c r="L963" s="68"/>
      <c r="M963" s="68"/>
      <c r="N963" s="67"/>
      <c r="O963" s="98">
        <v>0</v>
      </c>
    </row>
    <row r="964" spans="2:16" x14ac:dyDescent="0.3">
      <c r="B964" s="65" t="str">
        <f>VLOOKUP(C964,PRP!$A$2:$B$241,2,0)</f>
        <v>PRP-000149</v>
      </c>
      <c r="C964" s="66" t="s">
        <v>1463</v>
      </c>
      <c r="D964" s="66" t="str">
        <f>VLOOKUP(C964,PRP!$A$2:$C$241,3,0)</f>
        <v xml:space="preserve">3328 TG </v>
      </c>
      <c r="E964" s="66" t="s">
        <v>70</v>
      </c>
      <c r="F964" s="65" t="s">
        <v>310</v>
      </c>
      <c r="G964" s="66">
        <v>1</v>
      </c>
      <c r="H964" s="66" t="s">
        <v>81</v>
      </c>
      <c r="I964" s="66"/>
      <c r="J964" s="65"/>
      <c r="K964" s="66"/>
      <c r="L964" s="66"/>
      <c r="M964" s="66"/>
      <c r="N964" s="65"/>
      <c r="O964" s="98">
        <v>0</v>
      </c>
    </row>
    <row r="965" spans="2:16" x14ac:dyDescent="0.3">
      <c r="B965" s="73"/>
      <c r="C965" s="73" t="s">
        <v>1463</v>
      </c>
      <c r="D965" s="73"/>
      <c r="E965" s="73"/>
      <c r="F965" s="74"/>
      <c r="G965" s="75"/>
      <c r="H965" s="74"/>
      <c r="I965" s="74"/>
      <c r="J965" s="74"/>
      <c r="K965" s="74"/>
      <c r="L965" s="74"/>
      <c r="M965" s="74"/>
      <c r="N965" s="74"/>
      <c r="O965" s="99" t="s">
        <v>1999</v>
      </c>
      <c r="P965" s="76">
        <f>SUM(O960:O964)</f>
        <v>0</v>
      </c>
    </row>
    <row r="966" spans="2:16" x14ac:dyDescent="0.3">
      <c r="B966" s="65" t="str">
        <f>VLOOKUP(C966,PRP!$A$2:$B$241,2,0)</f>
        <v>PRP-000522</v>
      </c>
      <c r="C966" s="66" t="s">
        <v>3712</v>
      </c>
      <c r="D966" s="66" t="str">
        <f>VLOOKUP(C966,PRP!$A$2:$C$241,3,0)</f>
        <v xml:space="preserve">3311 BM </v>
      </c>
      <c r="E966" s="66" t="s">
        <v>70</v>
      </c>
      <c r="F966" s="65" t="s">
        <v>1472</v>
      </c>
      <c r="G966" s="66">
        <v>1</v>
      </c>
      <c r="H966" s="66" t="s">
        <v>81</v>
      </c>
      <c r="I966" s="66" t="s">
        <v>145</v>
      </c>
      <c r="J966" s="65" t="s">
        <v>1473</v>
      </c>
      <c r="K966" s="66" t="s">
        <v>1474</v>
      </c>
      <c r="L966" s="66" t="s">
        <v>139</v>
      </c>
      <c r="M966" s="66">
        <v>2024</v>
      </c>
      <c r="N966" s="65"/>
      <c r="O966" s="98">
        <v>0</v>
      </c>
    </row>
    <row r="967" spans="2:16" x14ac:dyDescent="0.3">
      <c r="B967" s="67" t="str">
        <f>VLOOKUP(C967,PRP!$A$2:$B$241,2,0)</f>
        <v>PRP-000522</v>
      </c>
      <c r="C967" s="68" t="s">
        <v>3712</v>
      </c>
      <c r="D967" s="68" t="str">
        <f>VLOOKUP(C967,PRP!$A$2:$C$241,3,0)</f>
        <v xml:space="preserve">3311 BM </v>
      </c>
      <c r="E967" s="68" t="s">
        <v>70</v>
      </c>
      <c r="F967" s="67" t="s">
        <v>1475</v>
      </c>
      <c r="G967" s="68">
        <v>1</v>
      </c>
      <c r="H967" s="68" t="s">
        <v>81</v>
      </c>
      <c r="I967" s="68" t="s">
        <v>289</v>
      </c>
      <c r="J967" s="67" t="s">
        <v>1476</v>
      </c>
      <c r="K967" s="68" t="s">
        <v>1477</v>
      </c>
      <c r="L967" s="68"/>
      <c r="M967" s="68"/>
      <c r="N967" s="67"/>
      <c r="O967" s="98">
        <v>0</v>
      </c>
    </row>
    <row r="968" spans="2:16" x14ac:dyDescent="0.3">
      <c r="B968" s="65" t="str">
        <f>VLOOKUP(C968,PRP!$A$2:$B$241,2,0)</f>
        <v>PRP-000522</v>
      </c>
      <c r="C968" s="66" t="s">
        <v>3712</v>
      </c>
      <c r="D968" s="66" t="str">
        <f>VLOOKUP(C968,PRP!$A$2:$C$241,3,0)</f>
        <v xml:space="preserve">3311 BM </v>
      </c>
      <c r="E968" s="66" t="s">
        <v>70</v>
      </c>
      <c r="F968" s="65" t="s">
        <v>1478</v>
      </c>
      <c r="G968" s="66">
        <v>1</v>
      </c>
      <c r="H968" s="66" t="s">
        <v>81</v>
      </c>
      <c r="I968" s="66" t="s">
        <v>287</v>
      </c>
      <c r="J968" s="65" t="s">
        <v>1479</v>
      </c>
      <c r="K968" s="66" t="s">
        <v>852</v>
      </c>
      <c r="L968" s="66"/>
      <c r="M968" s="66"/>
      <c r="N968" s="65"/>
      <c r="O968" s="98">
        <v>0</v>
      </c>
    </row>
    <row r="969" spans="2:16" x14ac:dyDescent="0.3">
      <c r="B969" s="67" t="str">
        <f>VLOOKUP(C969,PRP!$A$2:$B$241,2,0)</f>
        <v>PRP-000522</v>
      </c>
      <c r="C969" s="68" t="s">
        <v>3712</v>
      </c>
      <c r="D969" s="68" t="str">
        <f>VLOOKUP(C969,PRP!$A$2:$C$241,3,0)</f>
        <v xml:space="preserve">3311 BM </v>
      </c>
      <c r="E969" s="68" t="s">
        <v>70</v>
      </c>
      <c r="F969" s="67" t="s">
        <v>378</v>
      </c>
      <c r="G969" s="68">
        <v>1</v>
      </c>
      <c r="H969" s="68" t="s">
        <v>81</v>
      </c>
      <c r="I969" s="68" t="s">
        <v>1226</v>
      </c>
      <c r="J969" s="67" t="s">
        <v>1480</v>
      </c>
      <c r="K969" s="68"/>
      <c r="L969" s="68"/>
      <c r="M969" s="68"/>
      <c r="N969" s="67"/>
      <c r="O969" s="98">
        <v>0</v>
      </c>
    </row>
    <row r="970" spans="2:16" x14ac:dyDescent="0.3">
      <c r="B970" s="65" t="str">
        <f>VLOOKUP(C970,PRP!$A$2:$B$241,2,0)</f>
        <v>PRP-000522</v>
      </c>
      <c r="C970" s="66" t="s">
        <v>3712</v>
      </c>
      <c r="D970" s="66" t="str">
        <f>VLOOKUP(C970,PRP!$A$2:$C$241,3,0)</f>
        <v xml:space="preserve">3311 BM </v>
      </c>
      <c r="E970" s="66" t="s">
        <v>70</v>
      </c>
      <c r="F970" s="65" t="s">
        <v>438</v>
      </c>
      <c r="G970" s="66">
        <v>1</v>
      </c>
      <c r="H970" s="66" t="s">
        <v>81</v>
      </c>
      <c r="I970" s="66" t="s">
        <v>126</v>
      </c>
      <c r="J970" s="65"/>
      <c r="K970" s="66"/>
      <c r="L970" s="66"/>
      <c r="M970" s="66"/>
      <c r="N970" s="65"/>
      <c r="O970" s="98">
        <v>0</v>
      </c>
    </row>
    <row r="971" spans="2:16" x14ac:dyDescent="0.3">
      <c r="B971" s="73"/>
      <c r="C971" s="73" t="s">
        <v>3712</v>
      </c>
      <c r="D971" s="73"/>
      <c r="E971" s="73"/>
      <c r="F971" s="74"/>
      <c r="G971" s="75"/>
      <c r="H971" s="74"/>
      <c r="I971" s="74"/>
      <c r="J971" s="74"/>
      <c r="K971" s="74"/>
      <c r="L971" s="74"/>
      <c r="M971" s="74"/>
      <c r="N971" s="74"/>
      <c r="O971" s="99" t="s">
        <v>1999</v>
      </c>
      <c r="P971" s="76">
        <f>SUM(O966:O970)</f>
        <v>0</v>
      </c>
    </row>
    <row r="972" spans="2:16" x14ac:dyDescent="0.3">
      <c r="B972" s="65" t="str">
        <f>VLOOKUP(C972,PRP!$A$2:$B$241,2,0)</f>
        <v>PRP-000154</v>
      </c>
      <c r="C972" s="66" t="s">
        <v>3718</v>
      </c>
      <c r="D972" s="66" t="str">
        <f>VLOOKUP(C972,PRP!$A$2:$C$241,3,0)</f>
        <v xml:space="preserve">3312 KM </v>
      </c>
      <c r="E972" s="66" t="s">
        <v>70</v>
      </c>
      <c r="F972" s="65" t="s">
        <v>1225</v>
      </c>
      <c r="G972" s="66">
        <v>2</v>
      </c>
      <c r="H972" s="66" t="s">
        <v>81</v>
      </c>
      <c r="I972" s="66" t="s">
        <v>289</v>
      </c>
      <c r="J972" s="65" t="s">
        <v>1481</v>
      </c>
      <c r="K972" s="66" t="s">
        <v>485</v>
      </c>
      <c r="L972" s="66"/>
      <c r="M972" s="66"/>
      <c r="N972" s="65"/>
      <c r="O972" s="98">
        <v>0</v>
      </c>
    </row>
    <row r="973" spans="2:16" x14ac:dyDescent="0.3">
      <c r="B973" s="67" t="str">
        <f>VLOOKUP(C973,PRP!$A$2:$B$241,2,0)</f>
        <v>PRP-000154</v>
      </c>
      <c r="C973" s="68" t="s">
        <v>3718</v>
      </c>
      <c r="D973" s="68" t="str">
        <f>VLOOKUP(C973,PRP!$A$2:$C$241,3,0)</f>
        <v xml:space="preserve">3312 KM </v>
      </c>
      <c r="E973" s="68" t="s">
        <v>70</v>
      </c>
      <c r="F973" s="67" t="s">
        <v>486</v>
      </c>
      <c r="G973" s="68">
        <v>1</v>
      </c>
      <c r="H973" s="68" t="s">
        <v>81</v>
      </c>
      <c r="I973" s="68" t="s">
        <v>305</v>
      </c>
      <c r="J973" s="67" t="s">
        <v>1482</v>
      </c>
      <c r="K973" s="68"/>
      <c r="L973" s="68"/>
      <c r="M973" s="68"/>
      <c r="N973" s="67"/>
      <c r="O973" s="98">
        <v>0</v>
      </c>
    </row>
    <row r="974" spans="2:16" x14ac:dyDescent="0.3">
      <c r="B974" s="65" t="str">
        <f>VLOOKUP(C974,PRP!$A$2:$B$241,2,0)</f>
        <v>PRP-000154</v>
      </c>
      <c r="C974" s="66" t="s">
        <v>3718</v>
      </c>
      <c r="D974" s="66" t="str">
        <f>VLOOKUP(C974,PRP!$A$2:$C$241,3,0)</f>
        <v xml:space="preserve">3312 KM </v>
      </c>
      <c r="E974" s="66" t="s">
        <v>70</v>
      </c>
      <c r="F974" s="65" t="s">
        <v>486</v>
      </c>
      <c r="G974" s="66">
        <v>2</v>
      </c>
      <c r="H974" s="66" t="s">
        <v>81</v>
      </c>
      <c r="I974" s="66" t="s">
        <v>305</v>
      </c>
      <c r="J974" s="65" t="s">
        <v>1483</v>
      </c>
      <c r="K974" s="66"/>
      <c r="L974" s="66"/>
      <c r="M974" s="66"/>
      <c r="N974" s="65"/>
      <c r="O974" s="98">
        <v>0</v>
      </c>
    </row>
    <row r="975" spans="2:16" x14ac:dyDescent="0.3">
      <c r="B975" s="67" t="str">
        <f>VLOOKUP(C975,PRP!$A$2:$B$241,2,0)</f>
        <v>PRP-000154</v>
      </c>
      <c r="C975" s="68" t="s">
        <v>3718</v>
      </c>
      <c r="D975" s="68" t="str">
        <f>VLOOKUP(C975,PRP!$A$2:$C$241,3,0)</f>
        <v xml:space="preserve">3312 KM </v>
      </c>
      <c r="E975" s="68" t="s">
        <v>70</v>
      </c>
      <c r="F975" s="67" t="s">
        <v>1475</v>
      </c>
      <c r="G975" s="68">
        <v>2</v>
      </c>
      <c r="H975" s="68" t="s">
        <v>81</v>
      </c>
      <c r="I975" s="68" t="s">
        <v>289</v>
      </c>
      <c r="J975" s="67" t="s">
        <v>1484</v>
      </c>
      <c r="K975" s="68" t="s">
        <v>1485</v>
      </c>
      <c r="L975" s="68"/>
      <c r="M975" s="68"/>
      <c r="N975" s="67"/>
      <c r="O975" s="98">
        <v>0</v>
      </c>
    </row>
    <row r="976" spans="2:16" x14ac:dyDescent="0.3">
      <c r="B976" s="65" t="str">
        <f>VLOOKUP(C976,PRP!$A$2:$B$241,2,0)</f>
        <v>PRP-000154</v>
      </c>
      <c r="C976" s="66" t="s">
        <v>3718</v>
      </c>
      <c r="D976" s="66" t="str">
        <f>VLOOKUP(C976,PRP!$A$2:$C$241,3,0)</f>
        <v xml:space="preserve">3312 KM </v>
      </c>
      <c r="E976" s="66" t="s">
        <v>70</v>
      </c>
      <c r="F976" s="65" t="s">
        <v>1486</v>
      </c>
      <c r="G976" s="66">
        <v>1</v>
      </c>
      <c r="H976" s="66" t="s">
        <v>81</v>
      </c>
      <c r="I976" s="66"/>
      <c r="J976" s="65"/>
      <c r="K976" s="66"/>
      <c r="L976" s="66"/>
      <c r="M976" s="66"/>
      <c r="N976" s="65"/>
      <c r="O976" s="98">
        <v>0</v>
      </c>
    </row>
    <row r="977" spans="2:16" x14ac:dyDescent="0.3">
      <c r="B977" s="67" t="str">
        <f>VLOOKUP(C977,PRP!$A$2:$B$241,2,0)</f>
        <v>PRP-000154</v>
      </c>
      <c r="C977" s="68" t="s">
        <v>3718</v>
      </c>
      <c r="D977" s="68" t="str">
        <f>VLOOKUP(C977,PRP!$A$2:$C$241,3,0)</f>
        <v xml:space="preserve">3312 KM </v>
      </c>
      <c r="E977" s="68" t="s">
        <v>70</v>
      </c>
      <c r="F977" s="67" t="s">
        <v>378</v>
      </c>
      <c r="G977" s="68">
        <v>1</v>
      </c>
      <c r="H977" s="68" t="s">
        <v>81</v>
      </c>
      <c r="I977" s="68" t="s">
        <v>305</v>
      </c>
      <c r="J977" s="67" t="s">
        <v>1487</v>
      </c>
      <c r="K977" s="68"/>
      <c r="L977" s="68"/>
      <c r="M977" s="68"/>
      <c r="N977" s="67"/>
      <c r="O977" s="98">
        <v>0</v>
      </c>
    </row>
    <row r="978" spans="2:16" x14ac:dyDescent="0.3">
      <c r="B978" s="65" t="str">
        <f>VLOOKUP(C978,PRP!$A$2:$B$241,2,0)</f>
        <v>PRP-000154</v>
      </c>
      <c r="C978" s="66" t="s">
        <v>3718</v>
      </c>
      <c r="D978" s="66" t="str">
        <f>VLOOKUP(C978,PRP!$A$2:$C$241,3,0)</f>
        <v xml:space="preserve">3312 KM </v>
      </c>
      <c r="E978" s="66" t="s">
        <v>70</v>
      </c>
      <c r="F978" s="65" t="s">
        <v>387</v>
      </c>
      <c r="G978" s="66">
        <v>4</v>
      </c>
      <c r="H978" s="66" t="s">
        <v>81</v>
      </c>
      <c r="I978" s="66" t="s">
        <v>1488</v>
      </c>
      <c r="J978" s="65" t="s">
        <v>1489</v>
      </c>
      <c r="K978" s="66"/>
      <c r="L978" s="66"/>
      <c r="M978" s="66"/>
      <c r="N978" s="65"/>
      <c r="O978" s="98">
        <v>0</v>
      </c>
    </row>
    <row r="979" spans="2:16" x14ac:dyDescent="0.3">
      <c r="B979" s="67" t="str">
        <f>VLOOKUP(C979,PRP!$A$2:$B$241,2,0)</f>
        <v>PRP-000154</v>
      </c>
      <c r="C979" s="68" t="s">
        <v>3718</v>
      </c>
      <c r="D979" s="68" t="str">
        <f>VLOOKUP(C979,PRP!$A$2:$C$241,3,0)</f>
        <v xml:space="preserve">3312 KM </v>
      </c>
      <c r="E979" s="68" t="s">
        <v>70</v>
      </c>
      <c r="F979" s="67" t="s">
        <v>378</v>
      </c>
      <c r="G979" s="68">
        <v>1</v>
      </c>
      <c r="H979" s="68" t="s">
        <v>81</v>
      </c>
      <c r="I979" s="68" t="s">
        <v>305</v>
      </c>
      <c r="J979" s="67" t="s">
        <v>1280</v>
      </c>
      <c r="K979" s="68"/>
      <c r="L979" s="68"/>
      <c r="M979" s="68"/>
      <c r="N979" s="67"/>
      <c r="O979" s="98">
        <v>0</v>
      </c>
    </row>
    <row r="980" spans="2:16" x14ac:dyDescent="0.3">
      <c r="B980" s="65" t="str">
        <f>VLOOKUP(C980,PRP!$A$2:$B$241,2,0)</f>
        <v>PRP-000154</v>
      </c>
      <c r="C980" s="66" t="s">
        <v>3718</v>
      </c>
      <c r="D980" s="66" t="str">
        <f>VLOOKUP(C980,PRP!$A$2:$C$241,3,0)</f>
        <v xml:space="preserve">3312 KM </v>
      </c>
      <c r="E980" s="66" t="s">
        <v>70</v>
      </c>
      <c r="F980" s="65" t="s">
        <v>378</v>
      </c>
      <c r="G980" s="66">
        <v>4</v>
      </c>
      <c r="H980" s="66" t="s">
        <v>81</v>
      </c>
      <c r="I980" s="66" t="s">
        <v>305</v>
      </c>
      <c r="J980" s="65" t="s">
        <v>1490</v>
      </c>
      <c r="K980" s="66"/>
      <c r="L980" s="66"/>
      <c r="M980" s="66"/>
      <c r="N980" s="65"/>
      <c r="O980" s="98">
        <v>0</v>
      </c>
    </row>
    <row r="981" spans="2:16" x14ac:dyDescent="0.3">
      <c r="B981" s="67" t="str">
        <f>VLOOKUP(C981,PRP!$A$2:$B$241,2,0)</f>
        <v>PRP-000154</v>
      </c>
      <c r="C981" s="68" t="s">
        <v>3718</v>
      </c>
      <c r="D981" s="68" t="str">
        <f>VLOOKUP(C981,PRP!$A$2:$C$241,3,0)</f>
        <v xml:space="preserve">3312 KM </v>
      </c>
      <c r="E981" s="68" t="s">
        <v>70</v>
      </c>
      <c r="F981" s="67" t="s">
        <v>165</v>
      </c>
      <c r="G981" s="68">
        <v>1</v>
      </c>
      <c r="H981" s="68" t="s">
        <v>81</v>
      </c>
      <c r="I981" s="68" t="s">
        <v>1488</v>
      </c>
      <c r="J981" s="67" t="s">
        <v>1491</v>
      </c>
      <c r="K981" s="68"/>
      <c r="L981" s="68"/>
      <c r="M981" s="68"/>
      <c r="N981" s="67"/>
      <c r="O981" s="98">
        <v>0</v>
      </c>
    </row>
    <row r="982" spans="2:16" x14ac:dyDescent="0.3">
      <c r="B982" s="65" t="str">
        <f>VLOOKUP(C982,PRP!$A$2:$B$241,2,0)</f>
        <v>PRP-000154</v>
      </c>
      <c r="C982" s="66" t="s">
        <v>3718</v>
      </c>
      <c r="D982" s="66" t="str">
        <f>VLOOKUP(C982,PRP!$A$2:$C$241,3,0)</f>
        <v xml:space="preserve">3312 KM </v>
      </c>
      <c r="E982" s="66" t="s">
        <v>70</v>
      </c>
      <c r="F982" s="65" t="s">
        <v>125</v>
      </c>
      <c r="G982" s="66">
        <v>4</v>
      </c>
      <c r="H982" s="66" t="s">
        <v>81</v>
      </c>
      <c r="I982" s="66" t="s">
        <v>1492</v>
      </c>
      <c r="J982" s="65" t="s">
        <v>1493</v>
      </c>
      <c r="K982" s="66"/>
      <c r="L982" s="66"/>
      <c r="M982" s="66"/>
      <c r="N982" s="65" t="s">
        <v>1494</v>
      </c>
      <c r="O982" s="98">
        <v>0</v>
      </c>
    </row>
    <row r="983" spans="2:16" x14ac:dyDescent="0.3">
      <c r="B983" s="67" t="str">
        <f>VLOOKUP(C983,PRP!$A$2:$B$241,2,0)</f>
        <v>PRP-000154</v>
      </c>
      <c r="C983" s="68" t="s">
        <v>3718</v>
      </c>
      <c r="D983" s="68" t="str">
        <f>VLOOKUP(C983,PRP!$A$2:$C$241,3,0)</f>
        <v xml:space="preserve">3312 KM </v>
      </c>
      <c r="E983" s="68" t="s">
        <v>70</v>
      </c>
      <c r="F983" s="67" t="s">
        <v>1495</v>
      </c>
      <c r="G983" s="68">
        <v>1</v>
      </c>
      <c r="H983" s="68" t="s">
        <v>81</v>
      </c>
      <c r="I983" s="68"/>
      <c r="J983" s="67"/>
      <c r="K983" s="68"/>
      <c r="L983" s="68"/>
      <c r="M983" s="68"/>
      <c r="N983" s="67"/>
      <c r="O983" s="98">
        <v>0</v>
      </c>
    </row>
    <row r="984" spans="2:16" x14ac:dyDescent="0.3">
      <c r="B984" s="65" t="str">
        <f>VLOOKUP(C984,PRP!$A$2:$B$241,2,0)</f>
        <v>PRP-000154</v>
      </c>
      <c r="C984" s="66" t="s">
        <v>3718</v>
      </c>
      <c r="D984" s="66" t="str">
        <f>VLOOKUP(C984,PRP!$A$2:$C$241,3,0)</f>
        <v xml:space="preserve">3312 KM </v>
      </c>
      <c r="E984" s="66" t="s">
        <v>70</v>
      </c>
      <c r="F984" s="65" t="s">
        <v>1496</v>
      </c>
      <c r="G984" s="66">
        <v>1</v>
      </c>
      <c r="H984" s="66" t="s">
        <v>81</v>
      </c>
      <c r="I984" s="66"/>
      <c r="J984" s="65"/>
      <c r="K984" s="66"/>
      <c r="L984" s="66"/>
      <c r="M984" s="66"/>
      <c r="N984" s="65"/>
      <c r="O984" s="98">
        <v>0</v>
      </c>
    </row>
    <row r="985" spans="2:16" x14ac:dyDescent="0.3">
      <c r="B985" s="67" t="str">
        <f>VLOOKUP(C985,PRP!$A$2:$B$241,2,0)</f>
        <v>PRP-000154</v>
      </c>
      <c r="C985" s="68" t="s">
        <v>3718</v>
      </c>
      <c r="D985" s="68" t="str">
        <f>VLOOKUP(C985,PRP!$A$2:$C$241,3,0)</f>
        <v xml:space="preserve">3312 KM </v>
      </c>
      <c r="E985" s="68" t="s">
        <v>70</v>
      </c>
      <c r="F985" s="67" t="s">
        <v>310</v>
      </c>
      <c r="G985" s="68">
        <v>1</v>
      </c>
      <c r="H985" s="68" t="s">
        <v>81</v>
      </c>
      <c r="I985" s="68" t="s">
        <v>1497</v>
      </c>
      <c r="J985" s="67"/>
      <c r="K985" s="68"/>
      <c r="L985" s="68"/>
      <c r="M985" s="68"/>
      <c r="N985" s="67"/>
      <c r="O985" s="98">
        <v>0</v>
      </c>
    </row>
    <row r="986" spans="2:16" x14ac:dyDescent="0.3">
      <c r="B986" s="73"/>
      <c r="C986" s="73" t="s">
        <v>3718</v>
      </c>
      <c r="D986" s="73"/>
      <c r="E986" s="73"/>
      <c r="F986" s="74"/>
      <c r="G986" s="75"/>
      <c r="H986" s="74"/>
      <c r="I986" s="74"/>
      <c r="J986" s="74"/>
      <c r="K986" s="74"/>
      <c r="L986" s="74"/>
      <c r="M986" s="74"/>
      <c r="N986" s="74"/>
      <c r="O986" s="99" t="s">
        <v>1999</v>
      </c>
      <c r="P986" s="76">
        <f>SUM(O972:O985)</f>
        <v>0</v>
      </c>
    </row>
    <row r="987" spans="2:16" x14ac:dyDescent="0.3">
      <c r="B987" s="65" t="str">
        <f>VLOOKUP(C987,PRP!$A$2:$B$241,2,0)</f>
        <v>PRP-000531</v>
      </c>
      <c r="C987" s="66" t="s">
        <v>3723</v>
      </c>
      <c r="D987" s="66" t="str">
        <f>VLOOKUP(C987,PRP!$A$2:$C$241,3,0)</f>
        <v xml:space="preserve">3311 VR </v>
      </c>
      <c r="E987" s="66" t="s">
        <v>70</v>
      </c>
      <c r="F987" s="65" t="s">
        <v>1805</v>
      </c>
      <c r="G987" s="66">
        <v>1</v>
      </c>
      <c r="H987" s="66" t="s">
        <v>81</v>
      </c>
      <c r="I987" s="66" t="s">
        <v>88</v>
      </c>
      <c r="J987" s="65" t="s">
        <v>1806</v>
      </c>
      <c r="K987" s="66"/>
      <c r="L987" s="66"/>
      <c r="M987" s="66"/>
      <c r="N987" s="65" t="s">
        <v>1807</v>
      </c>
      <c r="O987" s="98">
        <v>0</v>
      </c>
    </row>
    <row r="988" spans="2:16" x14ac:dyDescent="0.3">
      <c r="B988" s="67" t="str">
        <f>VLOOKUP(C988,PRP!$A$2:$B$241,2,0)</f>
        <v>PRP-000531</v>
      </c>
      <c r="C988" s="68" t="s">
        <v>3723</v>
      </c>
      <c r="D988" s="68" t="str">
        <f>VLOOKUP(C988,PRP!$A$2:$C$241,3,0)</f>
        <v xml:space="preserve">3311 VR </v>
      </c>
      <c r="E988" s="68" t="s">
        <v>70</v>
      </c>
      <c r="F988" s="67" t="s">
        <v>926</v>
      </c>
      <c r="G988" s="68">
        <v>1</v>
      </c>
      <c r="H988" s="68" t="s">
        <v>81</v>
      </c>
      <c r="I988" s="68" t="s">
        <v>1808</v>
      </c>
      <c r="J988" s="67" t="s">
        <v>1809</v>
      </c>
      <c r="K988" s="68"/>
      <c r="L988" s="68"/>
      <c r="M988" s="68"/>
      <c r="N988" s="67"/>
      <c r="O988" s="98">
        <v>0</v>
      </c>
    </row>
    <row r="989" spans="2:16" x14ac:dyDescent="0.3">
      <c r="B989" s="65" t="str">
        <f>VLOOKUP(C989,PRP!$A$2:$B$241,2,0)</f>
        <v>PRP-000531</v>
      </c>
      <c r="C989" s="66" t="s">
        <v>3723</v>
      </c>
      <c r="D989" s="66" t="str">
        <f>VLOOKUP(C989,PRP!$A$2:$C$241,3,0)</f>
        <v xml:space="preserve">3311 VR </v>
      </c>
      <c r="E989" s="66" t="s">
        <v>70</v>
      </c>
      <c r="F989" s="65" t="s">
        <v>444</v>
      </c>
      <c r="G989" s="66">
        <v>1</v>
      </c>
      <c r="H989" s="66" t="s">
        <v>81</v>
      </c>
      <c r="I989" s="66" t="s">
        <v>1810</v>
      </c>
      <c r="J989" s="65" t="s">
        <v>1811</v>
      </c>
      <c r="K989" s="66" t="s">
        <v>1812</v>
      </c>
      <c r="L989" s="66"/>
      <c r="M989" s="66"/>
      <c r="N989" s="65"/>
      <c r="O989" s="98">
        <v>0</v>
      </c>
    </row>
    <row r="990" spans="2:16" x14ac:dyDescent="0.3">
      <c r="B990" s="67" t="str">
        <f>VLOOKUP(C990,PRP!$A$2:$B$241,2,0)</f>
        <v>PRP-000531</v>
      </c>
      <c r="C990" s="68" t="s">
        <v>3723</v>
      </c>
      <c r="D990" s="68" t="str">
        <f>VLOOKUP(C990,PRP!$A$2:$C$241,3,0)</f>
        <v xml:space="preserve">3311 VR </v>
      </c>
      <c r="E990" s="68" t="s">
        <v>70</v>
      </c>
      <c r="F990" s="67" t="s">
        <v>1813</v>
      </c>
      <c r="G990" s="68">
        <v>1</v>
      </c>
      <c r="H990" s="68" t="s">
        <v>81</v>
      </c>
      <c r="I990" s="68" t="s">
        <v>95</v>
      </c>
      <c r="J990" s="67" t="s">
        <v>1814</v>
      </c>
      <c r="K990" s="68" t="s">
        <v>97</v>
      </c>
      <c r="L990" s="68"/>
      <c r="M990" s="68"/>
      <c r="N990" s="67"/>
      <c r="O990" s="98">
        <v>0</v>
      </c>
    </row>
    <row r="991" spans="2:16" x14ac:dyDescent="0.3">
      <c r="B991" s="65" t="str">
        <f>VLOOKUP(C991,PRP!$A$2:$B$241,2,0)</f>
        <v>PRP-000531</v>
      </c>
      <c r="C991" s="66" t="s">
        <v>3723</v>
      </c>
      <c r="D991" s="66" t="str">
        <f>VLOOKUP(C991,PRP!$A$2:$C$241,3,0)</f>
        <v xml:space="preserve">3311 VR </v>
      </c>
      <c r="E991" s="66" t="s">
        <v>70</v>
      </c>
      <c r="F991" s="65" t="s">
        <v>1815</v>
      </c>
      <c r="G991" s="66">
        <v>3</v>
      </c>
      <c r="H991" s="66" t="s">
        <v>81</v>
      </c>
      <c r="I991" s="66" t="s">
        <v>1732</v>
      </c>
      <c r="J991" s="65" t="s">
        <v>1732</v>
      </c>
      <c r="K991" s="66"/>
      <c r="L991" s="66"/>
      <c r="M991" s="66"/>
      <c r="N991" s="65"/>
      <c r="O991" s="98">
        <v>0</v>
      </c>
    </row>
    <row r="992" spans="2:16" x14ac:dyDescent="0.3">
      <c r="B992" s="67" t="str">
        <f>VLOOKUP(C992,PRP!$A$2:$B$241,2,0)</f>
        <v>PRP-000531</v>
      </c>
      <c r="C992" s="68" t="s">
        <v>3723</v>
      </c>
      <c r="D992" s="68" t="str">
        <f>VLOOKUP(C992,PRP!$A$2:$C$241,3,0)</f>
        <v xml:space="preserve">3311 VR </v>
      </c>
      <c r="E992" s="68" t="s">
        <v>70</v>
      </c>
      <c r="F992" s="67" t="s">
        <v>1816</v>
      </c>
      <c r="G992" s="68">
        <v>1</v>
      </c>
      <c r="H992" s="68" t="s">
        <v>81</v>
      </c>
      <c r="I992" s="68" t="s">
        <v>99</v>
      </c>
      <c r="J992" s="67" t="s">
        <v>1817</v>
      </c>
      <c r="K992" s="68" t="s">
        <v>1818</v>
      </c>
      <c r="L992" s="68"/>
      <c r="M992" s="68"/>
      <c r="N992" s="67"/>
      <c r="O992" s="98">
        <v>0</v>
      </c>
    </row>
    <row r="993" spans="2:16" x14ac:dyDescent="0.3">
      <c r="B993" s="65" t="str">
        <f>VLOOKUP(C993,PRP!$A$2:$B$241,2,0)</f>
        <v>PRP-000531</v>
      </c>
      <c r="C993" s="66" t="s">
        <v>3723</v>
      </c>
      <c r="D993" s="66" t="str">
        <f>VLOOKUP(C993,PRP!$A$2:$C$241,3,0)</f>
        <v xml:space="preserve">3311 VR </v>
      </c>
      <c r="E993" s="66" t="s">
        <v>70</v>
      </c>
      <c r="F993" s="65" t="s">
        <v>1803</v>
      </c>
      <c r="G993" s="66">
        <v>1</v>
      </c>
      <c r="H993" s="66" t="s">
        <v>81</v>
      </c>
      <c r="I993" s="66" t="s">
        <v>99</v>
      </c>
      <c r="J993" s="65" t="s">
        <v>1819</v>
      </c>
      <c r="K993" s="66" t="s">
        <v>1820</v>
      </c>
      <c r="L993" s="66"/>
      <c r="M993" s="66"/>
      <c r="N993" s="65"/>
      <c r="O993" s="98">
        <v>0</v>
      </c>
    </row>
    <row r="994" spans="2:16" x14ac:dyDescent="0.3">
      <c r="B994" s="67" t="str">
        <f>VLOOKUP(C994,PRP!$A$2:$B$241,2,0)</f>
        <v>PRP-000531</v>
      </c>
      <c r="C994" s="68" t="s">
        <v>3723</v>
      </c>
      <c r="D994" s="68" t="str">
        <f>VLOOKUP(C994,PRP!$A$2:$C$241,3,0)</f>
        <v xml:space="preserve">3311 VR </v>
      </c>
      <c r="E994" s="68" t="s">
        <v>70</v>
      </c>
      <c r="F994" s="67" t="s">
        <v>1803</v>
      </c>
      <c r="G994" s="68">
        <v>1</v>
      </c>
      <c r="H994" s="68" t="s">
        <v>81</v>
      </c>
      <c r="I994" s="68" t="s">
        <v>99</v>
      </c>
      <c r="J994" s="67" t="s">
        <v>1817</v>
      </c>
      <c r="K994" s="68" t="s">
        <v>1818</v>
      </c>
      <c r="L994" s="68"/>
      <c r="M994" s="68"/>
      <c r="N994" s="67"/>
      <c r="O994" s="98">
        <v>0</v>
      </c>
    </row>
    <row r="995" spans="2:16" x14ac:dyDescent="0.3">
      <c r="B995" s="73"/>
      <c r="C995" s="73" t="s">
        <v>3723</v>
      </c>
      <c r="D995" s="73"/>
      <c r="E995" s="73"/>
      <c r="F995" s="74"/>
      <c r="G995" s="75"/>
      <c r="H995" s="74"/>
      <c r="I995" s="74"/>
      <c r="J995" s="74"/>
      <c r="K995" s="74"/>
      <c r="L995" s="74"/>
      <c r="M995" s="74"/>
      <c r="N995" s="74"/>
      <c r="O995" s="99" t="s">
        <v>1999</v>
      </c>
      <c r="P995" s="76">
        <f>SUM(O987:O994)</f>
        <v>0</v>
      </c>
    </row>
    <row r="996" spans="2:16" x14ac:dyDescent="0.3">
      <c r="B996" s="65" t="str">
        <f>VLOOKUP(C996,PRP!$A$2:$B$241,2,0)</f>
        <v>PRP-000532</v>
      </c>
      <c r="C996" s="66" t="s">
        <v>886</v>
      </c>
      <c r="D996" s="66" t="str">
        <f>VLOOKUP(C996,PRP!$A$2:$C$241,3,0)</f>
        <v xml:space="preserve">3317 NH </v>
      </c>
      <c r="E996" s="66" t="s">
        <v>70</v>
      </c>
      <c r="F996" s="65" t="s">
        <v>136</v>
      </c>
      <c r="G996" s="66">
        <v>1</v>
      </c>
      <c r="H996" s="66" t="s">
        <v>81</v>
      </c>
      <c r="I996" s="66" t="s">
        <v>887</v>
      </c>
      <c r="J996" s="65" t="s">
        <v>888</v>
      </c>
      <c r="K996" s="66"/>
      <c r="L996" s="66" t="s">
        <v>139</v>
      </c>
      <c r="M996" s="66"/>
      <c r="N996" s="65"/>
      <c r="O996" s="98">
        <v>0</v>
      </c>
    </row>
    <row r="997" spans="2:16" x14ac:dyDescent="0.3">
      <c r="B997" s="73"/>
      <c r="C997" s="73" t="s">
        <v>886</v>
      </c>
      <c r="D997" s="73"/>
      <c r="E997" s="73"/>
      <c r="F997" s="74"/>
      <c r="G997" s="75"/>
      <c r="H997" s="74"/>
      <c r="I997" s="74"/>
      <c r="J997" s="74"/>
      <c r="K997" s="74"/>
      <c r="L997" s="74"/>
      <c r="M997" s="74"/>
      <c r="N997" s="74"/>
      <c r="O997" s="99" t="s">
        <v>1999</v>
      </c>
      <c r="P997" s="76">
        <f>O996</f>
        <v>0</v>
      </c>
    </row>
    <row r="998" spans="2:16" x14ac:dyDescent="0.3">
      <c r="B998" s="65" t="str">
        <f>VLOOKUP(C998,PRP!$A$2:$B$241,2,0)</f>
        <v>PRP-000535</v>
      </c>
      <c r="C998" s="66" t="s">
        <v>889</v>
      </c>
      <c r="D998" s="66" t="str">
        <f>VLOOKUP(C998,PRP!$A$2:$C$241,3,0)</f>
        <v xml:space="preserve">3316 EJ </v>
      </c>
      <c r="E998" s="66" t="s">
        <v>70</v>
      </c>
      <c r="F998" s="65" t="s">
        <v>136</v>
      </c>
      <c r="G998" s="66">
        <v>1</v>
      </c>
      <c r="H998" s="66" t="s">
        <v>81</v>
      </c>
      <c r="I998" s="66" t="s">
        <v>184</v>
      </c>
      <c r="J998" s="65" t="s">
        <v>890</v>
      </c>
      <c r="K998" s="66" t="s">
        <v>891</v>
      </c>
      <c r="L998" s="66" t="s">
        <v>139</v>
      </c>
      <c r="M998" s="66"/>
      <c r="N998" s="65"/>
      <c r="O998" s="98">
        <v>0</v>
      </c>
    </row>
    <row r="999" spans="2:16" x14ac:dyDescent="0.3">
      <c r="B999" s="73"/>
      <c r="C999" s="73" t="s">
        <v>889</v>
      </c>
      <c r="D999" s="73"/>
      <c r="E999" s="73"/>
      <c r="F999" s="74"/>
      <c r="G999" s="75"/>
      <c r="H999" s="74"/>
      <c r="I999" s="74"/>
      <c r="J999" s="74"/>
      <c r="K999" s="74"/>
      <c r="L999" s="74"/>
      <c r="M999" s="74"/>
      <c r="N999" s="74"/>
      <c r="O999" s="99" t="s">
        <v>1999</v>
      </c>
      <c r="P999" s="76">
        <f>O998</f>
        <v>0</v>
      </c>
    </row>
    <row r="1000" spans="2:16" x14ac:dyDescent="0.3">
      <c r="B1000" s="65" t="str">
        <f>VLOOKUP(C1000,PRP!$A$2:$B$241,2,0)</f>
        <v>PRP-000164</v>
      </c>
      <c r="C1000" s="66" t="s">
        <v>1498</v>
      </c>
      <c r="D1000" s="66" t="str">
        <f>VLOOKUP(C1000,PRP!$A$2:$C$241,3,0)</f>
        <v xml:space="preserve">3328 EE </v>
      </c>
      <c r="E1000" s="66" t="s">
        <v>70</v>
      </c>
      <c r="F1000" s="65" t="s">
        <v>556</v>
      </c>
      <c r="G1000" s="66">
        <v>1</v>
      </c>
      <c r="H1000" s="66" t="s">
        <v>81</v>
      </c>
      <c r="I1000" s="66" t="s">
        <v>488</v>
      </c>
      <c r="J1000" s="65" t="s">
        <v>1499</v>
      </c>
      <c r="K1000" s="66" t="s">
        <v>1500</v>
      </c>
      <c r="L1000" s="66" t="s">
        <v>139</v>
      </c>
      <c r="M1000" s="66"/>
      <c r="N1000" s="65"/>
      <c r="O1000" s="98">
        <v>0</v>
      </c>
    </row>
    <row r="1001" spans="2:16" x14ac:dyDescent="0.3">
      <c r="B1001" s="67" t="str">
        <f>VLOOKUP(C1001,PRP!$A$2:$B$241,2,0)</f>
        <v>PRP-000164</v>
      </c>
      <c r="C1001" s="68" t="s">
        <v>1498</v>
      </c>
      <c r="D1001" s="68" t="str">
        <f>VLOOKUP(C1001,PRP!$A$2:$C$241,3,0)</f>
        <v xml:space="preserve">3328 EE </v>
      </c>
      <c r="E1001" s="68" t="s">
        <v>70</v>
      </c>
      <c r="F1001" s="67" t="s">
        <v>1194</v>
      </c>
      <c r="G1001" s="68">
        <v>8</v>
      </c>
      <c r="H1001" s="68" t="s">
        <v>81</v>
      </c>
      <c r="I1001" s="68"/>
      <c r="J1001" s="67"/>
      <c r="K1001" s="68"/>
      <c r="L1001" s="68"/>
      <c r="M1001" s="68"/>
      <c r="N1001" s="67"/>
      <c r="O1001" s="98">
        <v>0</v>
      </c>
    </row>
    <row r="1002" spans="2:16" x14ac:dyDescent="0.3">
      <c r="B1002" s="65" t="str">
        <f>VLOOKUP(C1002,PRP!$A$2:$B$241,2,0)</f>
        <v>PRP-000164</v>
      </c>
      <c r="C1002" s="66" t="s">
        <v>1498</v>
      </c>
      <c r="D1002" s="66" t="str">
        <f>VLOOKUP(C1002,PRP!$A$2:$C$241,3,0)</f>
        <v xml:space="preserve">3328 EE </v>
      </c>
      <c r="E1002" s="66" t="s">
        <v>70</v>
      </c>
      <c r="F1002" s="65" t="s">
        <v>1464</v>
      </c>
      <c r="G1002" s="66">
        <v>1</v>
      </c>
      <c r="H1002" s="66" t="s">
        <v>81</v>
      </c>
      <c r="I1002" s="66" t="s">
        <v>630</v>
      </c>
      <c r="J1002" s="65" t="s">
        <v>1465</v>
      </c>
      <c r="K1002" s="66" t="s">
        <v>1501</v>
      </c>
      <c r="L1002" s="66" t="s">
        <v>139</v>
      </c>
      <c r="M1002" s="66"/>
      <c r="N1002" s="65"/>
      <c r="O1002" s="98">
        <v>0</v>
      </c>
    </row>
    <row r="1003" spans="2:16" x14ac:dyDescent="0.3">
      <c r="B1003" s="67" t="str">
        <f>VLOOKUP(C1003,PRP!$A$2:$B$241,2,0)</f>
        <v>PRP-000164</v>
      </c>
      <c r="C1003" s="68" t="s">
        <v>1498</v>
      </c>
      <c r="D1003" s="68" t="str">
        <f>VLOOKUP(C1003,PRP!$A$2:$C$241,3,0)</f>
        <v xml:space="preserve">3328 EE </v>
      </c>
      <c r="E1003" s="68" t="s">
        <v>70</v>
      </c>
      <c r="F1003" s="67" t="s">
        <v>1059</v>
      </c>
      <c r="G1003" s="68">
        <v>1</v>
      </c>
      <c r="H1003" s="68" t="s">
        <v>81</v>
      </c>
      <c r="I1003" s="68" t="s">
        <v>630</v>
      </c>
      <c r="J1003" s="67" t="s">
        <v>1060</v>
      </c>
      <c r="K1003" s="68"/>
      <c r="L1003" s="68"/>
      <c r="M1003" s="68"/>
      <c r="N1003" s="67"/>
      <c r="O1003" s="98">
        <v>0</v>
      </c>
    </row>
    <row r="1004" spans="2:16" x14ac:dyDescent="0.3">
      <c r="B1004" s="65" t="str">
        <f>VLOOKUP(C1004,PRP!$A$2:$B$241,2,0)</f>
        <v>PRP-000164</v>
      </c>
      <c r="C1004" s="66" t="s">
        <v>1498</v>
      </c>
      <c r="D1004" s="66" t="str">
        <f>VLOOKUP(C1004,PRP!$A$2:$C$241,3,0)</f>
        <v xml:space="preserve">3328 EE </v>
      </c>
      <c r="E1004" s="66" t="s">
        <v>70</v>
      </c>
      <c r="F1004" s="65" t="s">
        <v>310</v>
      </c>
      <c r="G1004" s="66">
        <v>1</v>
      </c>
      <c r="H1004" s="66" t="s">
        <v>81</v>
      </c>
      <c r="I1004" s="66" t="s">
        <v>1502</v>
      </c>
      <c r="J1004" s="65" t="s">
        <v>1460</v>
      </c>
      <c r="K1004" s="66"/>
      <c r="L1004" s="66"/>
      <c r="M1004" s="66"/>
      <c r="N1004" s="65"/>
      <c r="O1004" s="98">
        <v>0</v>
      </c>
    </row>
    <row r="1005" spans="2:16" x14ac:dyDescent="0.3">
      <c r="B1005" s="73"/>
      <c r="C1005" s="73" t="s">
        <v>1498</v>
      </c>
      <c r="D1005" s="73"/>
      <c r="E1005" s="73"/>
      <c r="F1005" s="74"/>
      <c r="G1005" s="75"/>
      <c r="H1005" s="74"/>
      <c r="I1005" s="74"/>
      <c r="J1005" s="74"/>
      <c r="K1005" s="74"/>
      <c r="L1005" s="74"/>
      <c r="M1005" s="74"/>
      <c r="N1005" s="74"/>
      <c r="O1005" s="99" t="s">
        <v>1999</v>
      </c>
      <c r="P1005" s="76">
        <f>SUM(O1000:O1004)</f>
        <v>0</v>
      </c>
    </row>
    <row r="1006" spans="2:16" x14ac:dyDescent="0.3">
      <c r="B1006" s="65" t="str">
        <f>VLOOKUP(C1006,PRP!$A$2:$B$241,2,0)</f>
        <v>PRP-000168</v>
      </c>
      <c r="C1006" s="66" t="s">
        <v>3746</v>
      </c>
      <c r="D1006" s="66" t="str">
        <f>VLOOKUP(C1006,PRP!$A$2:$C$241,3,0)</f>
        <v xml:space="preserve">3315 AT </v>
      </c>
      <c r="E1006" s="66" t="s">
        <v>70</v>
      </c>
      <c r="F1006" s="65" t="s">
        <v>4111</v>
      </c>
      <c r="G1006" s="66">
        <v>1</v>
      </c>
      <c r="H1006" s="66" t="s">
        <v>81</v>
      </c>
      <c r="I1006" s="66" t="s">
        <v>145</v>
      </c>
      <c r="J1006" s="65" t="s">
        <v>148</v>
      </c>
      <c r="K1006" s="66" t="s">
        <v>203</v>
      </c>
      <c r="L1006" s="66" t="s">
        <v>147</v>
      </c>
      <c r="M1006" s="66">
        <v>2010</v>
      </c>
      <c r="N1006" s="65"/>
      <c r="O1006" s="98">
        <v>0</v>
      </c>
    </row>
    <row r="1007" spans="2:16" x14ac:dyDescent="0.3">
      <c r="B1007" s="67" t="str">
        <f>VLOOKUP(C1007,PRP!$A$2:$B$241,2,0)</f>
        <v>PRP-000168</v>
      </c>
      <c r="C1007" s="68" t="s">
        <v>3746</v>
      </c>
      <c r="D1007" s="68" t="str">
        <f>VLOOKUP(C1007,PRP!$A$2:$C$241,3,0)</f>
        <v xml:space="preserve">3315 AT </v>
      </c>
      <c r="E1007" s="68" t="s">
        <v>70</v>
      </c>
      <c r="F1007" s="67" t="s">
        <v>4111</v>
      </c>
      <c r="G1007" s="68">
        <v>1</v>
      </c>
      <c r="H1007" s="68" t="s">
        <v>81</v>
      </c>
      <c r="I1007" s="68" t="s">
        <v>145</v>
      </c>
      <c r="J1007" s="67" t="s">
        <v>1503</v>
      </c>
      <c r="K1007" s="68"/>
      <c r="L1007" s="68" t="s">
        <v>147</v>
      </c>
      <c r="M1007" s="68">
        <v>2010</v>
      </c>
      <c r="N1007" s="67"/>
      <c r="O1007" s="98">
        <v>0</v>
      </c>
    </row>
    <row r="1008" spans="2:16" x14ac:dyDescent="0.3">
      <c r="B1008" s="65" t="str">
        <f>VLOOKUP(C1008,PRP!$A$2:$B$241,2,0)</f>
        <v>PRP-000168</v>
      </c>
      <c r="C1008" s="66" t="s">
        <v>3746</v>
      </c>
      <c r="D1008" s="66" t="str">
        <f>VLOOKUP(C1008,PRP!$A$2:$C$241,3,0)</f>
        <v xml:space="preserve">3315 AT </v>
      </c>
      <c r="E1008" s="66" t="s">
        <v>70</v>
      </c>
      <c r="F1008" s="65" t="s">
        <v>1504</v>
      </c>
      <c r="G1008" s="66">
        <v>1</v>
      </c>
      <c r="H1008" s="66" t="s">
        <v>81</v>
      </c>
      <c r="I1008" s="66" t="s">
        <v>1505</v>
      </c>
      <c r="J1008" s="65"/>
      <c r="K1008" s="66"/>
      <c r="L1008" s="66"/>
      <c r="M1008" s="66"/>
      <c r="N1008" s="65"/>
      <c r="O1008" s="98">
        <v>0</v>
      </c>
    </row>
    <row r="1009" spans="2:16" x14ac:dyDescent="0.3">
      <c r="B1009" s="67" t="str">
        <f>VLOOKUP(C1009,PRP!$A$2:$B$241,2,0)</f>
        <v>PRP-000168</v>
      </c>
      <c r="C1009" s="68" t="s">
        <v>3746</v>
      </c>
      <c r="D1009" s="68" t="str">
        <f>VLOOKUP(C1009,PRP!$A$2:$C$241,3,0)</f>
        <v xml:space="preserve">3315 AT </v>
      </c>
      <c r="E1009" s="68" t="s">
        <v>70</v>
      </c>
      <c r="F1009" s="67" t="s">
        <v>486</v>
      </c>
      <c r="G1009" s="68">
        <v>1</v>
      </c>
      <c r="H1009" s="68" t="s">
        <v>81</v>
      </c>
      <c r="I1009" s="68" t="s">
        <v>305</v>
      </c>
      <c r="J1009" s="67" t="s">
        <v>1506</v>
      </c>
      <c r="K1009" s="68"/>
      <c r="L1009" s="68"/>
      <c r="M1009" s="68"/>
      <c r="N1009" s="67"/>
      <c r="O1009" s="98">
        <v>0</v>
      </c>
    </row>
    <row r="1010" spans="2:16" x14ac:dyDescent="0.3">
      <c r="B1010" s="65" t="str">
        <f>VLOOKUP(C1010,PRP!$A$2:$B$241,2,0)</f>
        <v>PRP-000168</v>
      </c>
      <c r="C1010" s="66" t="s">
        <v>3746</v>
      </c>
      <c r="D1010" s="66" t="str">
        <f>VLOOKUP(C1010,PRP!$A$2:$C$241,3,0)</f>
        <v xml:space="preserve">3315 AT </v>
      </c>
      <c r="E1010" s="66" t="s">
        <v>70</v>
      </c>
      <c r="F1010" s="65" t="s">
        <v>486</v>
      </c>
      <c r="G1010" s="66">
        <v>1</v>
      </c>
      <c r="H1010" s="66" t="s">
        <v>81</v>
      </c>
      <c r="I1010" s="66" t="s">
        <v>305</v>
      </c>
      <c r="J1010" s="65" t="s">
        <v>1507</v>
      </c>
      <c r="K1010" s="66"/>
      <c r="L1010" s="66"/>
      <c r="M1010" s="66"/>
      <c r="N1010" s="65"/>
      <c r="O1010" s="98">
        <v>0</v>
      </c>
    </row>
    <row r="1011" spans="2:16" x14ac:dyDescent="0.3">
      <c r="B1011" s="67" t="str">
        <f>VLOOKUP(C1011,PRP!$A$2:$B$241,2,0)</f>
        <v>PRP-000168</v>
      </c>
      <c r="C1011" s="68" t="s">
        <v>3746</v>
      </c>
      <c r="D1011" s="68" t="str">
        <f>VLOOKUP(C1011,PRP!$A$2:$C$241,3,0)</f>
        <v xml:space="preserve">3315 AT </v>
      </c>
      <c r="E1011" s="68" t="s">
        <v>70</v>
      </c>
      <c r="F1011" s="67" t="s">
        <v>1055</v>
      </c>
      <c r="G1011" s="68">
        <v>1</v>
      </c>
      <c r="H1011" s="68" t="s">
        <v>81</v>
      </c>
      <c r="I1011" s="68" t="s">
        <v>488</v>
      </c>
      <c r="J1011" s="67" t="s">
        <v>1508</v>
      </c>
      <c r="K1011" s="68" t="s">
        <v>1509</v>
      </c>
      <c r="L1011" s="68" t="s">
        <v>147</v>
      </c>
      <c r="M1011" s="68">
        <v>2012</v>
      </c>
      <c r="N1011" s="67"/>
      <c r="O1011" s="98">
        <v>0</v>
      </c>
    </row>
    <row r="1012" spans="2:16" x14ac:dyDescent="0.3">
      <c r="B1012" s="65" t="str">
        <f>VLOOKUP(C1012,PRP!$A$2:$B$241,2,0)</f>
        <v>PRP-000168</v>
      </c>
      <c r="C1012" s="66" t="s">
        <v>3746</v>
      </c>
      <c r="D1012" s="66" t="str">
        <f>VLOOKUP(C1012,PRP!$A$2:$C$241,3,0)</f>
        <v xml:space="preserve">3315 AT </v>
      </c>
      <c r="E1012" s="66" t="s">
        <v>70</v>
      </c>
      <c r="F1012" s="65" t="s">
        <v>1510</v>
      </c>
      <c r="G1012" s="66">
        <v>480</v>
      </c>
      <c r="H1012" s="66" t="s">
        <v>1511</v>
      </c>
      <c r="I1012" s="66"/>
      <c r="J1012" s="65"/>
      <c r="K1012" s="66"/>
      <c r="L1012" s="66"/>
      <c r="M1012" s="66"/>
      <c r="N1012" s="65"/>
      <c r="O1012" s="98">
        <v>0</v>
      </c>
    </row>
    <row r="1013" spans="2:16" x14ac:dyDescent="0.3">
      <c r="B1013" s="67" t="str">
        <f>VLOOKUP(C1013,PRP!$A$2:$B$241,2,0)</f>
        <v>PRP-000168</v>
      </c>
      <c r="C1013" s="68" t="s">
        <v>3746</v>
      </c>
      <c r="D1013" s="68" t="str">
        <f>VLOOKUP(C1013,PRP!$A$2:$C$241,3,0)</f>
        <v xml:space="preserve">3315 AT </v>
      </c>
      <c r="E1013" s="68" t="s">
        <v>70</v>
      </c>
      <c r="F1013" s="67" t="s">
        <v>623</v>
      </c>
      <c r="G1013" s="68">
        <v>2</v>
      </c>
      <c r="H1013" s="68" t="s">
        <v>81</v>
      </c>
      <c r="I1013" s="68" t="s">
        <v>287</v>
      </c>
      <c r="J1013" s="67" t="s">
        <v>1512</v>
      </c>
      <c r="K1013" s="68"/>
      <c r="L1013" s="68"/>
      <c r="M1013" s="68"/>
      <c r="N1013" s="67"/>
      <c r="O1013" s="98">
        <v>0</v>
      </c>
    </row>
    <row r="1014" spans="2:16" x14ac:dyDescent="0.3">
      <c r="B1014" s="65" t="str">
        <f>VLOOKUP(C1014,PRP!$A$2:$B$241,2,0)</f>
        <v>PRP-000168</v>
      </c>
      <c r="C1014" s="66" t="s">
        <v>3746</v>
      </c>
      <c r="D1014" s="66" t="str">
        <f>VLOOKUP(C1014,PRP!$A$2:$C$241,3,0)</f>
        <v xml:space="preserve">3315 AT </v>
      </c>
      <c r="E1014" s="66" t="s">
        <v>70</v>
      </c>
      <c r="F1014" s="65" t="s">
        <v>378</v>
      </c>
      <c r="G1014" s="66">
        <v>1</v>
      </c>
      <c r="H1014" s="66" t="s">
        <v>81</v>
      </c>
      <c r="I1014" s="66" t="s">
        <v>305</v>
      </c>
      <c r="J1014" s="65" t="s">
        <v>1513</v>
      </c>
      <c r="K1014" s="66"/>
      <c r="L1014" s="66"/>
      <c r="M1014" s="66"/>
      <c r="N1014" s="65"/>
      <c r="O1014" s="98">
        <v>0</v>
      </c>
    </row>
    <row r="1015" spans="2:16" x14ac:dyDescent="0.3">
      <c r="B1015" s="67" t="str">
        <f>VLOOKUP(C1015,PRP!$A$2:$B$241,2,0)</f>
        <v>PRP-000168</v>
      </c>
      <c r="C1015" s="68" t="s">
        <v>3746</v>
      </c>
      <c r="D1015" s="68" t="str">
        <f>VLOOKUP(C1015,PRP!$A$2:$C$241,3,0)</f>
        <v xml:space="preserve">3315 AT </v>
      </c>
      <c r="E1015" s="68" t="s">
        <v>70</v>
      </c>
      <c r="F1015" s="67" t="s">
        <v>165</v>
      </c>
      <c r="G1015" s="68">
        <v>2</v>
      </c>
      <c r="H1015" s="68" t="s">
        <v>81</v>
      </c>
      <c r="I1015" s="68" t="s">
        <v>57</v>
      </c>
      <c r="J1015" s="67" t="s">
        <v>562</v>
      </c>
      <c r="K1015" s="68"/>
      <c r="L1015" s="68"/>
      <c r="M1015" s="68"/>
      <c r="N1015" s="67"/>
      <c r="O1015" s="98">
        <v>0</v>
      </c>
    </row>
    <row r="1016" spans="2:16" x14ac:dyDescent="0.3">
      <c r="B1016" s="65" t="str">
        <f>VLOOKUP(C1016,PRP!$A$2:$B$241,2,0)</f>
        <v>PRP-000168</v>
      </c>
      <c r="C1016" s="66" t="s">
        <v>3746</v>
      </c>
      <c r="D1016" s="66" t="str">
        <f>VLOOKUP(C1016,PRP!$A$2:$C$241,3,0)</f>
        <v xml:space="preserve">3315 AT </v>
      </c>
      <c r="E1016" s="66" t="s">
        <v>70</v>
      </c>
      <c r="F1016" s="65" t="s">
        <v>307</v>
      </c>
      <c r="G1016" s="66">
        <v>2</v>
      </c>
      <c r="H1016" s="66" t="s">
        <v>81</v>
      </c>
      <c r="I1016" s="66" t="s">
        <v>287</v>
      </c>
      <c r="J1016" s="65" t="s">
        <v>1514</v>
      </c>
      <c r="K1016" s="66"/>
      <c r="L1016" s="66"/>
      <c r="M1016" s="66"/>
      <c r="N1016" s="65"/>
      <c r="O1016" s="98">
        <v>0</v>
      </c>
    </row>
    <row r="1017" spans="2:16" x14ac:dyDescent="0.3">
      <c r="B1017" s="67" t="str">
        <f>VLOOKUP(C1017,PRP!$A$2:$B$241,2,0)</f>
        <v>PRP-000168</v>
      </c>
      <c r="C1017" s="68" t="s">
        <v>3746</v>
      </c>
      <c r="D1017" s="68" t="str">
        <f>VLOOKUP(C1017,PRP!$A$2:$C$241,3,0)</f>
        <v xml:space="preserve">3315 AT </v>
      </c>
      <c r="E1017" s="68" t="s">
        <v>70</v>
      </c>
      <c r="F1017" s="67" t="s">
        <v>1515</v>
      </c>
      <c r="G1017" s="68">
        <v>43</v>
      </c>
      <c r="H1017" s="68" t="s">
        <v>81</v>
      </c>
      <c r="I1017" s="68"/>
      <c r="J1017" s="67"/>
      <c r="K1017" s="68"/>
      <c r="L1017" s="68"/>
      <c r="M1017" s="68"/>
      <c r="N1017" s="67"/>
      <c r="O1017" s="98">
        <v>0</v>
      </c>
    </row>
    <row r="1018" spans="2:16" x14ac:dyDescent="0.3">
      <c r="B1018" s="65" t="str">
        <f>VLOOKUP(C1018,PRP!$A$2:$B$241,2,0)</f>
        <v>PRP-000168</v>
      </c>
      <c r="C1018" s="66" t="s">
        <v>3746</v>
      </c>
      <c r="D1018" s="66" t="str">
        <f>VLOOKUP(C1018,PRP!$A$2:$C$241,3,0)</f>
        <v xml:space="preserve">3315 AT </v>
      </c>
      <c r="E1018" s="66" t="s">
        <v>70</v>
      </c>
      <c r="F1018" s="65" t="s">
        <v>1516</v>
      </c>
      <c r="G1018" s="66">
        <v>2</v>
      </c>
      <c r="H1018" s="66" t="s">
        <v>81</v>
      </c>
      <c r="I1018" s="66" t="s">
        <v>1517</v>
      </c>
      <c r="J1018" s="65" t="s">
        <v>1518</v>
      </c>
      <c r="K1018" s="66"/>
      <c r="L1018" s="66"/>
      <c r="M1018" s="66"/>
      <c r="N1018" s="65"/>
      <c r="O1018" s="98">
        <v>0</v>
      </c>
    </row>
    <row r="1019" spans="2:16" x14ac:dyDescent="0.3">
      <c r="B1019" s="67" t="str">
        <f>VLOOKUP(C1019,PRP!$A$2:$B$241,2,0)</f>
        <v>PRP-000168</v>
      </c>
      <c r="C1019" s="68" t="s">
        <v>3746</v>
      </c>
      <c r="D1019" s="68" t="str">
        <f>VLOOKUP(C1019,PRP!$A$2:$C$241,3,0)</f>
        <v xml:space="preserve">3315 AT </v>
      </c>
      <c r="E1019" s="68" t="s">
        <v>70</v>
      </c>
      <c r="F1019" s="67" t="s">
        <v>310</v>
      </c>
      <c r="G1019" s="68">
        <v>1</v>
      </c>
      <c r="H1019" s="68" t="s">
        <v>81</v>
      </c>
      <c r="I1019" s="68" t="s">
        <v>476</v>
      </c>
      <c r="J1019" s="67" t="s">
        <v>1519</v>
      </c>
      <c r="K1019" s="68"/>
      <c r="L1019" s="68"/>
      <c r="M1019" s="68"/>
      <c r="N1019" s="67"/>
      <c r="O1019" s="98">
        <v>0</v>
      </c>
    </row>
    <row r="1020" spans="2:16" x14ac:dyDescent="0.3">
      <c r="B1020" s="73"/>
      <c r="C1020" s="73" t="s">
        <v>3746</v>
      </c>
      <c r="D1020" s="73"/>
      <c r="E1020" s="73"/>
      <c r="F1020" s="74"/>
      <c r="G1020" s="75"/>
      <c r="H1020" s="74"/>
      <c r="I1020" s="74"/>
      <c r="J1020" s="74"/>
      <c r="K1020" s="74"/>
      <c r="L1020" s="74"/>
      <c r="M1020" s="74"/>
      <c r="N1020" s="74"/>
      <c r="O1020" s="99" t="s">
        <v>1999</v>
      </c>
      <c r="P1020" s="76">
        <f>SUM(O1006:O1019)</f>
        <v>0</v>
      </c>
    </row>
    <row r="1021" spans="2:16" x14ac:dyDescent="0.3">
      <c r="B1021" s="65" t="str">
        <f>VLOOKUP(C1021,PRP!$A$2:$B$241,2,0)</f>
        <v>PRP-000170</v>
      </c>
      <c r="C1021" s="66" t="s">
        <v>3756</v>
      </c>
      <c r="D1021" s="66" t="str">
        <f>VLOOKUP(C1021,PRP!$A$2:$C$241,3,0)</f>
        <v xml:space="preserve">3311 KV </v>
      </c>
      <c r="E1021" s="66" t="s">
        <v>70</v>
      </c>
      <c r="F1021" s="65" t="s">
        <v>136</v>
      </c>
      <c r="G1021" s="66">
        <v>2</v>
      </c>
      <c r="H1021" s="66" t="s">
        <v>81</v>
      </c>
      <c r="I1021" s="66" t="s">
        <v>948</v>
      </c>
      <c r="J1021" s="65" t="s">
        <v>1521</v>
      </c>
      <c r="K1021" s="66" t="s">
        <v>1522</v>
      </c>
      <c r="L1021" s="66" t="s">
        <v>139</v>
      </c>
      <c r="M1021" s="66"/>
      <c r="N1021" s="65"/>
      <c r="O1021" s="98">
        <v>0</v>
      </c>
    </row>
    <row r="1022" spans="2:16" x14ac:dyDescent="0.3">
      <c r="B1022" s="67" t="str">
        <f>VLOOKUP(C1022,PRP!$A$2:$B$241,2,0)</f>
        <v>PRP-000170</v>
      </c>
      <c r="C1022" s="68" t="s">
        <v>3756</v>
      </c>
      <c r="D1022" s="68" t="str">
        <f>VLOOKUP(C1022,PRP!$A$2:$C$241,3,0)</f>
        <v xml:space="preserve">3311 KV </v>
      </c>
      <c r="E1022" s="68" t="s">
        <v>70</v>
      </c>
      <c r="F1022" s="67" t="s">
        <v>1523</v>
      </c>
      <c r="G1022" s="68">
        <v>1</v>
      </c>
      <c r="H1022" s="68" t="s">
        <v>81</v>
      </c>
      <c r="I1022" s="68" t="s">
        <v>184</v>
      </c>
      <c r="J1022" s="67"/>
      <c r="K1022" s="68"/>
      <c r="L1022" s="68" t="s">
        <v>139</v>
      </c>
      <c r="M1022" s="68"/>
      <c r="N1022" s="67"/>
      <c r="O1022" s="98">
        <v>0</v>
      </c>
    </row>
    <row r="1023" spans="2:16" x14ac:dyDescent="0.3">
      <c r="B1023" s="65" t="str">
        <f>VLOOKUP(C1023,PRP!$A$2:$B$241,2,0)</f>
        <v>PRP-000170</v>
      </c>
      <c r="C1023" s="66" t="s">
        <v>3756</v>
      </c>
      <c r="D1023" s="66" t="str">
        <f>VLOOKUP(C1023,PRP!$A$2:$C$241,3,0)</f>
        <v xml:space="preserve">3311 KV </v>
      </c>
      <c r="E1023" s="66" t="s">
        <v>70</v>
      </c>
      <c r="F1023" s="65" t="s">
        <v>334</v>
      </c>
      <c r="G1023" s="66">
        <v>1</v>
      </c>
      <c r="H1023" s="66" t="s">
        <v>81</v>
      </c>
      <c r="I1023" s="66" t="s">
        <v>287</v>
      </c>
      <c r="J1023" s="65" t="s">
        <v>335</v>
      </c>
      <c r="K1023" s="66" t="s">
        <v>336</v>
      </c>
      <c r="L1023" s="66"/>
      <c r="M1023" s="66"/>
      <c r="N1023" s="65"/>
      <c r="O1023" s="98">
        <v>0</v>
      </c>
    </row>
    <row r="1024" spans="2:16" x14ac:dyDescent="0.3">
      <c r="B1024" s="67" t="str">
        <f>VLOOKUP(C1024,PRP!$A$2:$B$241,2,0)</f>
        <v>PRP-000170</v>
      </c>
      <c r="C1024" s="68" t="s">
        <v>3756</v>
      </c>
      <c r="D1024" s="68" t="str">
        <f>VLOOKUP(C1024,PRP!$A$2:$C$241,3,0)</f>
        <v xml:space="preserve">3311 KV </v>
      </c>
      <c r="E1024" s="68" t="s">
        <v>70</v>
      </c>
      <c r="F1024" s="67" t="s">
        <v>419</v>
      </c>
      <c r="G1024" s="68">
        <v>1</v>
      </c>
      <c r="H1024" s="68" t="s">
        <v>81</v>
      </c>
      <c r="I1024" s="68" t="s">
        <v>287</v>
      </c>
      <c r="J1024" s="67" t="s">
        <v>335</v>
      </c>
      <c r="K1024" s="68" t="s">
        <v>1415</v>
      </c>
      <c r="L1024" s="68"/>
      <c r="M1024" s="68"/>
      <c r="N1024" s="67"/>
      <c r="O1024" s="98">
        <v>0</v>
      </c>
    </row>
    <row r="1025" spans="2:16" x14ac:dyDescent="0.3">
      <c r="B1025" s="65" t="str">
        <f>VLOOKUP(C1025,PRP!$A$2:$B$241,2,0)</f>
        <v>PRP-000170</v>
      </c>
      <c r="C1025" s="66" t="s">
        <v>3756</v>
      </c>
      <c r="D1025" s="66" t="str">
        <f>VLOOKUP(C1025,PRP!$A$2:$C$241,3,0)</f>
        <v xml:space="preserve">3311 KV </v>
      </c>
      <c r="E1025" s="66" t="s">
        <v>70</v>
      </c>
      <c r="F1025" s="65" t="s">
        <v>1524</v>
      </c>
      <c r="G1025" s="66">
        <v>2</v>
      </c>
      <c r="H1025" s="66" t="s">
        <v>81</v>
      </c>
      <c r="I1025" s="66" t="s">
        <v>661</v>
      </c>
      <c r="J1025" s="65"/>
      <c r="K1025" s="66"/>
      <c r="L1025" s="66"/>
      <c r="M1025" s="66"/>
      <c r="N1025" s="65"/>
      <c r="O1025" s="98">
        <v>0</v>
      </c>
    </row>
    <row r="1026" spans="2:16" x14ac:dyDescent="0.3">
      <c r="B1026" s="67" t="str">
        <f>VLOOKUP(C1026,PRP!$A$2:$B$241,2,0)</f>
        <v>PRP-000170</v>
      </c>
      <c r="C1026" s="68" t="s">
        <v>3756</v>
      </c>
      <c r="D1026" s="68" t="str">
        <f>VLOOKUP(C1026,PRP!$A$2:$C$241,3,0)</f>
        <v xml:space="preserve">3311 KV </v>
      </c>
      <c r="E1026" s="68" t="s">
        <v>70</v>
      </c>
      <c r="F1026" s="67" t="s">
        <v>136</v>
      </c>
      <c r="G1026" s="68">
        <v>9</v>
      </c>
      <c r="H1026" s="68" t="s">
        <v>81</v>
      </c>
      <c r="I1026" s="68" t="s">
        <v>948</v>
      </c>
      <c r="J1026" s="67" t="s">
        <v>1521</v>
      </c>
      <c r="K1026" s="68" t="s">
        <v>1522</v>
      </c>
      <c r="L1026" s="68" t="s">
        <v>139</v>
      </c>
      <c r="M1026" s="68"/>
      <c r="N1026" s="67"/>
      <c r="O1026" s="98">
        <v>0</v>
      </c>
    </row>
    <row r="1027" spans="2:16" x14ac:dyDescent="0.3">
      <c r="B1027" s="65" t="str">
        <f>VLOOKUP(C1027,PRP!$A$2:$B$241,2,0)</f>
        <v>PRP-000170</v>
      </c>
      <c r="C1027" s="66" t="s">
        <v>3756</v>
      </c>
      <c r="D1027" s="66" t="str">
        <f>VLOOKUP(C1027,PRP!$A$2:$C$241,3,0)</f>
        <v xml:space="preserve">3311 KV </v>
      </c>
      <c r="E1027" s="66" t="s">
        <v>70</v>
      </c>
      <c r="F1027" s="65" t="s">
        <v>136</v>
      </c>
      <c r="G1027" s="66">
        <v>2</v>
      </c>
      <c r="H1027" s="66" t="s">
        <v>81</v>
      </c>
      <c r="I1027" s="66" t="s">
        <v>184</v>
      </c>
      <c r="J1027" s="65"/>
      <c r="K1027" s="66"/>
      <c r="L1027" s="66" t="s">
        <v>139</v>
      </c>
      <c r="M1027" s="66"/>
      <c r="N1027" s="65"/>
      <c r="O1027" s="98">
        <v>0</v>
      </c>
    </row>
    <row r="1028" spans="2:16" x14ac:dyDescent="0.3">
      <c r="B1028" s="73"/>
      <c r="C1028" s="73" t="s">
        <v>3756</v>
      </c>
      <c r="D1028" s="73"/>
      <c r="E1028" s="73"/>
      <c r="F1028" s="74"/>
      <c r="G1028" s="75"/>
      <c r="H1028" s="74"/>
      <c r="I1028" s="74"/>
      <c r="J1028" s="74"/>
      <c r="K1028" s="74"/>
      <c r="L1028" s="74"/>
      <c r="M1028" s="74"/>
      <c r="N1028" s="74"/>
      <c r="O1028" s="99" t="s">
        <v>1999</v>
      </c>
      <c r="P1028" s="76">
        <f>SUM(O1021:O1027)</f>
        <v>0</v>
      </c>
    </row>
    <row r="1029" spans="2:16" x14ac:dyDescent="0.3">
      <c r="B1029" s="65" t="str">
        <f>VLOOKUP(C1029,PRP!$A$2:$B$241,2,0)</f>
        <v>PRP-000557</v>
      </c>
      <c r="C1029" s="66" t="s">
        <v>3768</v>
      </c>
      <c r="D1029" s="66" t="str">
        <f>VLOOKUP(C1029,PRP!$A$2:$C$241,3,0)</f>
        <v xml:space="preserve">3328 LB </v>
      </c>
      <c r="E1029" s="66" t="s">
        <v>70</v>
      </c>
      <c r="F1029" s="65" t="s">
        <v>1813</v>
      </c>
      <c r="G1029" s="66">
        <v>2</v>
      </c>
      <c r="H1029" s="66" t="s">
        <v>81</v>
      </c>
      <c r="I1029" s="66" t="s">
        <v>1821</v>
      </c>
      <c r="J1029" s="65" t="s">
        <v>1822</v>
      </c>
      <c r="K1029" s="66"/>
      <c r="L1029" s="66"/>
      <c r="M1029" s="66"/>
      <c r="N1029" s="65"/>
      <c r="O1029" s="98">
        <v>0</v>
      </c>
    </row>
    <row r="1030" spans="2:16" x14ac:dyDescent="0.3">
      <c r="B1030" s="67" t="str">
        <f>VLOOKUP(C1030,PRP!$A$2:$B$241,2,0)</f>
        <v>PRP-000557</v>
      </c>
      <c r="C1030" s="68" t="s">
        <v>3768</v>
      </c>
      <c r="D1030" s="68" t="str">
        <f>VLOOKUP(C1030,PRP!$A$2:$C$241,3,0)</f>
        <v xml:space="preserve">3328 LB </v>
      </c>
      <c r="E1030" s="68" t="s">
        <v>70</v>
      </c>
      <c r="F1030" s="67" t="s">
        <v>136</v>
      </c>
      <c r="G1030" s="68">
        <v>1</v>
      </c>
      <c r="H1030" s="68" t="s">
        <v>81</v>
      </c>
      <c r="I1030" s="68" t="s">
        <v>145</v>
      </c>
      <c r="J1030" s="67" t="s">
        <v>146</v>
      </c>
      <c r="K1030" s="68"/>
      <c r="L1030" s="68" t="s">
        <v>139</v>
      </c>
      <c r="M1030" s="68"/>
      <c r="N1030" s="67"/>
      <c r="O1030" s="98">
        <v>0</v>
      </c>
    </row>
    <row r="1031" spans="2:16" x14ac:dyDescent="0.3">
      <c r="B1031" s="65" t="str">
        <f>VLOOKUP(C1031,PRP!$A$2:$B$241,2,0)</f>
        <v>PRP-000557</v>
      </c>
      <c r="C1031" s="66" t="s">
        <v>3768</v>
      </c>
      <c r="D1031" s="66" t="str">
        <f>VLOOKUP(C1031,PRP!$A$2:$C$241,3,0)</f>
        <v xml:space="preserve">3328 LB </v>
      </c>
      <c r="E1031" s="66" t="s">
        <v>70</v>
      </c>
      <c r="F1031" s="65" t="s">
        <v>1823</v>
      </c>
      <c r="G1031" s="66">
        <v>1</v>
      </c>
      <c r="H1031" s="66" t="s">
        <v>81</v>
      </c>
      <c r="I1031" s="66" t="s">
        <v>289</v>
      </c>
      <c r="J1031" s="65" t="s">
        <v>1824</v>
      </c>
      <c r="K1031" s="66"/>
      <c r="L1031" s="66"/>
      <c r="M1031" s="66"/>
      <c r="N1031" s="65"/>
      <c r="O1031" s="98">
        <v>0</v>
      </c>
    </row>
    <row r="1032" spans="2:16" x14ac:dyDescent="0.3">
      <c r="B1032" s="67" t="str">
        <f>VLOOKUP(C1032,PRP!$A$2:$B$241,2,0)</f>
        <v>PRP-000557</v>
      </c>
      <c r="C1032" s="68" t="s">
        <v>3768</v>
      </c>
      <c r="D1032" s="68" t="str">
        <f>VLOOKUP(C1032,PRP!$A$2:$C$241,3,0)</f>
        <v xml:space="preserve">3328 LB </v>
      </c>
      <c r="E1032" s="68" t="s">
        <v>70</v>
      </c>
      <c r="F1032" s="67" t="s">
        <v>1825</v>
      </c>
      <c r="G1032" s="68">
        <v>1</v>
      </c>
      <c r="H1032" s="68" t="s">
        <v>81</v>
      </c>
      <c r="I1032" s="68" t="s">
        <v>661</v>
      </c>
      <c r="J1032" s="67" t="s">
        <v>1732</v>
      </c>
      <c r="K1032" s="68"/>
      <c r="L1032" s="68"/>
      <c r="M1032" s="68"/>
      <c r="N1032" s="67"/>
      <c r="O1032" s="98">
        <v>0</v>
      </c>
    </row>
    <row r="1033" spans="2:16" x14ac:dyDescent="0.3">
      <c r="B1033" s="65" t="str">
        <f>VLOOKUP(C1033,PRP!$A$2:$B$241,2,0)</f>
        <v>PRP-000557</v>
      </c>
      <c r="C1033" s="66" t="s">
        <v>3768</v>
      </c>
      <c r="D1033" s="66" t="str">
        <f>VLOOKUP(C1033,PRP!$A$2:$C$241,3,0)</f>
        <v xml:space="preserve">3328 LB </v>
      </c>
      <c r="E1033" s="66" t="s">
        <v>70</v>
      </c>
      <c r="F1033" s="65" t="s">
        <v>1826</v>
      </c>
      <c r="G1033" s="66">
        <v>1</v>
      </c>
      <c r="H1033" s="66" t="s">
        <v>81</v>
      </c>
      <c r="I1033" s="66" t="s">
        <v>112</v>
      </c>
      <c r="J1033" s="65" t="s">
        <v>308</v>
      </c>
      <c r="K1033" s="66"/>
      <c r="L1033" s="66"/>
      <c r="M1033" s="66"/>
      <c r="N1033" s="65"/>
      <c r="O1033" s="98">
        <v>0</v>
      </c>
    </row>
    <row r="1034" spans="2:16" x14ac:dyDescent="0.3">
      <c r="B1034" s="67" t="str">
        <f>VLOOKUP(C1034,PRP!$A$2:$B$241,2,0)</f>
        <v>PRP-000557</v>
      </c>
      <c r="C1034" s="68" t="s">
        <v>3768</v>
      </c>
      <c r="D1034" s="68" t="str">
        <f>VLOOKUP(C1034,PRP!$A$2:$C$241,3,0)</f>
        <v xml:space="preserve">3328 LB </v>
      </c>
      <c r="E1034" s="68" t="s">
        <v>70</v>
      </c>
      <c r="F1034" s="67" t="s">
        <v>1734</v>
      </c>
      <c r="G1034" s="68">
        <v>1</v>
      </c>
      <c r="H1034" s="68" t="s">
        <v>81</v>
      </c>
      <c r="I1034" s="68" t="s">
        <v>1827</v>
      </c>
      <c r="J1034" s="67" t="s">
        <v>1828</v>
      </c>
      <c r="K1034" s="68"/>
      <c r="L1034" s="68"/>
      <c r="M1034" s="68"/>
      <c r="N1034" s="67"/>
      <c r="O1034" s="98">
        <v>0</v>
      </c>
    </row>
    <row r="1035" spans="2:16" x14ac:dyDescent="0.3">
      <c r="B1035" s="65" t="str">
        <f>VLOOKUP(C1035,PRP!$A$2:$B$241,2,0)</f>
        <v>PRP-000557</v>
      </c>
      <c r="C1035" s="66" t="s">
        <v>3768</v>
      </c>
      <c r="D1035" s="66" t="str">
        <f>VLOOKUP(C1035,PRP!$A$2:$C$241,3,0)</f>
        <v xml:space="preserve">3328 LB </v>
      </c>
      <c r="E1035" s="66" t="s">
        <v>70</v>
      </c>
      <c r="F1035" s="65" t="s">
        <v>1079</v>
      </c>
      <c r="G1035" s="66">
        <v>1</v>
      </c>
      <c r="H1035" s="66" t="s">
        <v>81</v>
      </c>
      <c r="I1035" s="66" t="s">
        <v>1732</v>
      </c>
      <c r="J1035" s="65" t="s">
        <v>1732</v>
      </c>
      <c r="K1035" s="66"/>
      <c r="L1035" s="66"/>
      <c r="M1035" s="66"/>
      <c r="N1035" s="65"/>
      <c r="O1035" s="98">
        <v>0</v>
      </c>
    </row>
    <row r="1036" spans="2:16" x14ac:dyDescent="0.3">
      <c r="B1036" s="67" t="str">
        <f>VLOOKUP(C1036,PRP!$A$2:$B$241,2,0)</f>
        <v>PRP-000557</v>
      </c>
      <c r="C1036" s="68" t="s">
        <v>3768</v>
      </c>
      <c r="D1036" s="68" t="str">
        <f>VLOOKUP(C1036,PRP!$A$2:$C$241,3,0)</f>
        <v xml:space="preserve">3328 LB </v>
      </c>
      <c r="E1036" s="68" t="s">
        <v>70</v>
      </c>
      <c r="F1036" s="67" t="s">
        <v>1813</v>
      </c>
      <c r="G1036" s="68">
        <v>1</v>
      </c>
      <c r="H1036" s="68" t="s">
        <v>81</v>
      </c>
      <c r="I1036" s="68" t="s">
        <v>1732</v>
      </c>
      <c r="J1036" s="67" t="s">
        <v>1732</v>
      </c>
      <c r="K1036" s="68"/>
      <c r="L1036" s="68"/>
      <c r="M1036" s="68"/>
      <c r="N1036" s="67"/>
      <c r="O1036" s="98">
        <v>0</v>
      </c>
    </row>
    <row r="1037" spans="2:16" x14ac:dyDescent="0.3">
      <c r="B1037" s="65" t="str">
        <f>VLOOKUP(C1037,PRP!$A$2:$B$241,2,0)</f>
        <v>PRP-000557</v>
      </c>
      <c r="C1037" s="66" t="s">
        <v>3768</v>
      </c>
      <c r="D1037" s="66" t="str">
        <f>VLOOKUP(C1037,PRP!$A$2:$C$241,3,0)</f>
        <v xml:space="preserve">3328 LB </v>
      </c>
      <c r="E1037" s="66" t="s">
        <v>70</v>
      </c>
      <c r="F1037" s="65" t="s">
        <v>136</v>
      </c>
      <c r="G1037" s="66">
        <v>1</v>
      </c>
      <c r="H1037" s="66" t="s">
        <v>81</v>
      </c>
      <c r="I1037" s="66" t="s">
        <v>145</v>
      </c>
      <c r="J1037" s="65" t="s">
        <v>1829</v>
      </c>
      <c r="K1037" s="66"/>
      <c r="L1037" s="66" t="s">
        <v>139</v>
      </c>
      <c r="M1037" s="66"/>
      <c r="N1037" s="65"/>
      <c r="O1037" s="98">
        <v>0</v>
      </c>
    </row>
    <row r="1038" spans="2:16" x14ac:dyDescent="0.3">
      <c r="B1038" s="67" t="str">
        <f>VLOOKUP(C1038,PRP!$A$2:$B$241,2,0)</f>
        <v>PRP-000557</v>
      </c>
      <c r="C1038" s="68" t="s">
        <v>3768</v>
      </c>
      <c r="D1038" s="68" t="str">
        <f>VLOOKUP(C1038,PRP!$A$2:$C$241,3,0)</f>
        <v xml:space="preserve">3328 LB </v>
      </c>
      <c r="E1038" s="68" t="s">
        <v>70</v>
      </c>
      <c r="F1038" s="67" t="s">
        <v>1826</v>
      </c>
      <c r="G1038" s="68">
        <v>1</v>
      </c>
      <c r="H1038" s="68" t="s">
        <v>81</v>
      </c>
      <c r="I1038" s="68" t="s">
        <v>112</v>
      </c>
      <c r="J1038" s="67" t="s">
        <v>308</v>
      </c>
      <c r="K1038" s="68"/>
      <c r="L1038" s="68"/>
      <c r="M1038" s="68"/>
      <c r="N1038" s="67"/>
      <c r="O1038" s="98">
        <v>0</v>
      </c>
    </row>
    <row r="1039" spans="2:16" x14ac:dyDescent="0.3">
      <c r="B1039" s="65" t="str">
        <f>VLOOKUP(C1039,PRP!$A$2:$B$241,2,0)</f>
        <v>PRP-000557</v>
      </c>
      <c r="C1039" s="66" t="s">
        <v>3768</v>
      </c>
      <c r="D1039" s="66" t="str">
        <f>VLOOKUP(C1039,PRP!$A$2:$C$241,3,0)</f>
        <v xml:space="preserve">3328 LB </v>
      </c>
      <c r="E1039" s="66" t="s">
        <v>70</v>
      </c>
      <c r="F1039" s="65" t="s">
        <v>136</v>
      </c>
      <c r="G1039" s="66">
        <v>1</v>
      </c>
      <c r="H1039" s="66" t="s">
        <v>81</v>
      </c>
      <c r="I1039" s="66" t="s">
        <v>145</v>
      </c>
      <c r="J1039" s="65" t="s">
        <v>148</v>
      </c>
      <c r="K1039" s="66"/>
      <c r="L1039" s="66" t="s">
        <v>139</v>
      </c>
      <c r="M1039" s="66"/>
      <c r="N1039" s="65"/>
      <c r="O1039" s="98">
        <v>0</v>
      </c>
    </row>
    <row r="1040" spans="2:16" x14ac:dyDescent="0.3">
      <c r="B1040" s="67" t="str">
        <f>VLOOKUP(C1040,PRP!$A$2:$B$241,2,0)</f>
        <v>PRP-000557</v>
      </c>
      <c r="C1040" s="68" t="s">
        <v>3768</v>
      </c>
      <c r="D1040" s="68" t="str">
        <f>VLOOKUP(C1040,PRP!$A$2:$C$241,3,0)</f>
        <v xml:space="preserve">3328 LB </v>
      </c>
      <c r="E1040" s="68" t="s">
        <v>70</v>
      </c>
      <c r="F1040" s="67" t="s">
        <v>1826</v>
      </c>
      <c r="G1040" s="68">
        <v>1</v>
      </c>
      <c r="H1040" s="68" t="s">
        <v>81</v>
      </c>
      <c r="I1040" s="68" t="s">
        <v>287</v>
      </c>
      <c r="J1040" s="67" t="s">
        <v>1145</v>
      </c>
      <c r="K1040" s="68"/>
      <c r="L1040" s="68"/>
      <c r="M1040" s="68"/>
      <c r="N1040" s="67"/>
      <c r="O1040" s="98">
        <v>0</v>
      </c>
    </row>
    <row r="1041" spans="2:16" x14ac:dyDescent="0.3">
      <c r="B1041" s="65" t="str">
        <f>VLOOKUP(C1041,PRP!$A$2:$B$241,2,0)</f>
        <v>PRP-000557</v>
      </c>
      <c r="C1041" s="66" t="s">
        <v>3768</v>
      </c>
      <c r="D1041" s="66" t="str">
        <f>VLOOKUP(C1041,PRP!$A$2:$C$241,3,0)</f>
        <v xml:space="preserve">3328 LB </v>
      </c>
      <c r="E1041" s="66" t="s">
        <v>70</v>
      </c>
      <c r="F1041" s="65" t="s">
        <v>1830</v>
      </c>
      <c r="G1041" s="66">
        <v>1</v>
      </c>
      <c r="H1041" s="66" t="s">
        <v>81</v>
      </c>
      <c r="I1041" s="66" t="s">
        <v>1831</v>
      </c>
      <c r="J1041" s="65" t="s">
        <v>1732</v>
      </c>
      <c r="K1041" s="66"/>
      <c r="L1041" s="66"/>
      <c r="M1041" s="66"/>
      <c r="N1041" s="65"/>
      <c r="O1041" s="98">
        <v>0</v>
      </c>
    </row>
    <row r="1042" spans="2:16" x14ac:dyDescent="0.3">
      <c r="B1042" s="67" t="str">
        <f>VLOOKUP(C1042,PRP!$A$2:$B$241,2,0)</f>
        <v>PRP-000557</v>
      </c>
      <c r="C1042" s="68" t="s">
        <v>3768</v>
      </c>
      <c r="D1042" s="68" t="str">
        <f>VLOOKUP(C1042,PRP!$A$2:$C$241,3,0)</f>
        <v xml:space="preserve">3328 LB </v>
      </c>
      <c r="E1042" s="68" t="s">
        <v>70</v>
      </c>
      <c r="F1042" s="67" t="s">
        <v>1813</v>
      </c>
      <c r="G1042" s="68">
        <v>1</v>
      </c>
      <c r="H1042" s="68" t="s">
        <v>81</v>
      </c>
      <c r="I1042" s="68" t="s">
        <v>265</v>
      </c>
      <c r="J1042" s="67" t="s">
        <v>1832</v>
      </c>
      <c r="K1042" s="68"/>
      <c r="L1042" s="68"/>
      <c r="M1042" s="68"/>
      <c r="N1042" s="67"/>
      <c r="O1042" s="98">
        <v>0</v>
      </c>
    </row>
    <row r="1043" spans="2:16" x14ac:dyDescent="0.3">
      <c r="B1043" s="65" t="str">
        <f>VLOOKUP(C1043,PRP!$A$2:$B$241,2,0)</f>
        <v>PRP-000557</v>
      </c>
      <c r="C1043" s="66" t="s">
        <v>3768</v>
      </c>
      <c r="D1043" s="66" t="str">
        <f>VLOOKUP(C1043,PRP!$A$2:$C$241,3,0)</f>
        <v xml:space="preserve">3328 LB </v>
      </c>
      <c r="E1043" s="66" t="s">
        <v>70</v>
      </c>
      <c r="F1043" s="65" t="s">
        <v>1815</v>
      </c>
      <c r="G1043" s="66">
        <v>1</v>
      </c>
      <c r="H1043" s="66" t="s">
        <v>81</v>
      </c>
      <c r="I1043" s="66" t="s">
        <v>1732</v>
      </c>
      <c r="J1043" s="65" t="s">
        <v>1732</v>
      </c>
      <c r="K1043" s="66"/>
      <c r="L1043" s="66"/>
      <c r="M1043" s="66"/>
      <c r="N1043" s="65"/>
      <c r="O1043" s="98">
        <v>0</v>
      </c>
    </row>
    <row r="1044" spans="2:16" x14ac:dyDescent="0.3">
      <c r="B1044" s="67" t="str">
        <f>VLOOKUP(C1044,PRP!$A$2:$B$241,2,0)</f>
        <v>PRP-000557</v>
      </c>
      <c r="C1044" s="68" t="s">
        <v>3768</v>
      </c>
      <c r="D1044" s="68" t="str">
        <f>VLOOKUP(C1044,PRP!$A$2:$C$241,3,0)</f>
        <v xml:space="preserve">3328 LB </v>
      </c>
      <c r="E1044" s="68" t="s">
        <v>70</v>
      </c>
      <c r="F1044" s="67" t="s">
        <v>136</v>
      </c>
      <c r="G1044" s="68">
        <v>1</v>
      </c>
      <c r="H1044" s="68" t="s">
        <v>81</v>
      </c>
      <c r="I1044" s="68" t="s">
        <v>145</v>
      </c>
      <c r="J1044" s="67" t="s">
        <v>1833</v>
      </c>
      <c r="K1044" s="68"/>
      <c r="L1044" s="68" t="s">
        <v>139</v>
      </c>
      <c r="M1044" s="68"/>
      <c r="N1044" s="67"/>
      <c r="O1044" s="98">
        <v>0</v>
      </c>
    </row>
    <row r="1045" spans="2:16" x14ac:dyDescent="0.3">
      <c r="B1045" s="65" t="str">
        <f>VLOOKUP(C1045,PRP!$A$2:$B$241,2,0)</f>
        <v>PRP-000557</v>
      </c>
      <c r="C1045" s="66" t="s">
        <v>3768</v>
      </c>
      <c r="D1045" s="66" t="str">
        <f>VLOOKUP(C1045,PRP!$A$2:$C$241,3,0)</f>
        <v xml:space="preserve">3328 LB </v>
      </c>
      <c r="E1045" s="66" t="s">
        <v>70</v>
      </c>
      <c r="F1045" s="65" t="s">
        <v>1753</v>
      </c>
      <c r="G1045" s="66">
        <v>1</v>
      </c>
      <c r="H1045" s="66" t="s">
        <v>81</v>
      </c>
      <c r="I1045" s="66" t="s">
        <v>1732</v>
      </c>
      <c r="J1045" s="65" t="s">
        <v>1834</v>
      </c>
      <c r="K1045" s="66"/>
      <c r="L1045" s="66"/>
      <c r="M1045" s="66"/>
      <c r="N1045" s="65"/>
      <c r="O1045" s="98">
        <v>0</v>
      </c>
    </row>
    <row r="1046" spans="2:16" x14ac:dyDescent="0.3">
      <c r="B1046" s="67" t="str">
        <f>VLOOKUP(C1046,PRP!$A$2:$B$241,2,0)</f>
        <v>PRP-000557</v>
      </c>
      <c r="C1046" s="68" t="s">
        <v>3768</v>
      </c>
      <c r="D1046" s="68" t="str">
        <f>VLOOKUP(C1046,PRP!$A$2:$C$241,3,0)</f>
        <v xml:space="preserve">3328 LB </v>
      </c>
      <c r="E1046" s="68" t="s">
        <v>70</v>
      </c>
      <c r="F1046" s="67" t="s">
        <v>1750</v>
      </c>
      <c r="G1046" s="68">
        <v>4</v>
      </c>
      <c r="H1046" s="68" t="s">
        <v>81</v>
      </c>
      <c r="I1046" s="68" t="s">
        <v>1732</v>
      </c>
      <c r="J1046" s="67" t="s">
        <v>1732</v>
      </c>
      <c r="K1046" s="68"/>
      <c r="L1046" s="68"/>
      <c r="M1046" s="68"/>
      <c r="N1046" s="67"/>
      <c r="O1046" s="98">
        <v>0</v>
      </c>
    </row>
    <row r="1047" spans="2:16" x14ac:dyDescent="0.3">
      <c r="B1047" s="65" t="str">
        <f>VLOOKUP(C1047,PRP!$A$2:$B$241,2,0)</f>
        <v>PRP-000557</v>
      </c>
      <c r="C1047" s="66" t="s">
        <v>3768</v>
      </c>
      <c r="D1047" s="66" t="str">
        <f>VLOOKUP(C1047,PRP!$A$2:$C$241,3,0)</f>
        <v xml:space="preserve">3328 LB </v>
      </c>
      <c r="E1047" s="66" t="s">
        <v>70</v>
      </c>
      <c r="F1047" s="65" t="s">
        <v>1825</v>
      </c>
      <c r="G1047" s="66">
        <v>4</v>
      </c>
      <c r="H1047" s="66" t="s">
        <v>81</v>
      </c>
      <c r="I1047" s="66" t="s">
        <v>1835</v>
      </c>
      <c r="J1047" s="65" t="s">
        <v>1836</v>
      </c>
      <c r="K1047" s="66"/>
      <c r="L1047" s="66"/>
      <c r="M1047" s="66"/>
      <c r="N1047" s="65"/>
      <c r="O1047" s="98">
        <v>0</v>
      </c>
    </row>
    <row r="1048" spans="2:16" x14ac:dyDescent="0.3">
      <c r="B1048" s="67" t="str">
        <f>VLOOKUP(C1048,PRP!$A$2:$B$241,2,0)</f>
        <v>PRP-000557</v>
      </c>
      <c r="C1048" s="68" t="s">
        <v>3768</v>
      </c>
      <c r="D1048" s="68" t="str">
        <f>VLOOKUP(C1048,PRP!$A$2:$C$241,3,0)</f>
        <v xml:space="preserve">3328 LB </v>
      </c>
      <c r="E1048" s="68" t="s">
        <v>70</v>
      </c>
      <c r="F1048" s="67" t="s">
        <v>1803</v>
      </c>
      <c r="G1048" s="68">
        <v>1</v>
      </c>
      <c r="H1048" s="68" t="s">
        <v>81</v>
      </c>
      <c r="I1048" s="68" t="s">
        <v>99</v>
      </c>
      <c r="J1048" s="67" t="s">
        <v>1804</v>
      </c>
      <c r="K1048" s="68"/>
      <c r="L1048" s="68"/>
      <c r="M1048" s="68"/>
      <c r="N1048" s="67"/>
      <c r="O1048" s="98">
        <v>0</v>
      </c>
    </row>
    <row r="1049" spans="2:16" x14ac:dyDescent="0.3">
      <c r="B1049" s="73"/>
      <c r="C1049" s="73" t="s">
        <v>3768</v>
      </c>
      <c r="D1049" s="73"/>
      <c r="E1049" s="73"/>
      <c r="F1049" s="74"/>
      <c r="G1049" s="75"/>
      <c r="H1049" s="74"/>
      <c r="I1049" s="74"/>
      <c r="J1049" s="74"/>
      <c r="K1049" s="74"/>
      <c r="L1049" s="74"/>
      <c r="M1049" s="74"/>
      <c r="N1049" s="74"/>
      <c r="O1049" s="99" t="s">
        <v>1999</v>
      </c>
      <c r="P1049" s="76">
        <f>SUM(O1029:O1048)</f>
        <v>0</v>
      </c>
    </row>
    <row r="1050" spans="2:16" x14ac:dyDescent="0.3">
      <c r="B1050" s="65" t="str">
        <f>VLOOKUP(C1050,PRP!$A$2:$B$241,2,0)</f>
        <v>PRP-000188</v>
      </c>
      <c r="C1050" s="66" t="s">
        <v>1525</v>
      </c>
      <c r="D1050" s="66" t="str">
        <f>VLOOKUP(C1050,PRP!$A$2:$C$241,3,0)</f>
        <v xml:space="preserve">3317 JP </v>
      </c>
      <c r="E1050" s="66" t="s">
        <v>70</v>
      </c>
      <c r="F1050" s="65" t="s">
        <v>4111</v>
      </c>
      <c r="G1050" s="66">
        <v>1</v>
      </c>
      <c r="H1050" s="66" t="s">
        <v>81</v>
      </c>
      <c r="I1050" s="66" t="s">
        <v>145</v>
      </c>
      <c r="J1050" s="65" t="s">
        <v>1013</v>
      </c>
      <c r="K1050" s="66" t="s">
        <v>1526</v>
      </c>
      <c r="L1050" s="66" t="s">
        <v>139</v>
      </c>
      <c r="M1050" s="66"/>
      <c r="N1050" s="65" t="s">
        <v>1527</v>
      </c>
      <c r="O1050" s="98">
        <v>0</v>
      </c>
    </row>
    <row r="1051" spans="2:16" x14ac:dyDescent="0.3">
      <c r="B1051" s="67" t="str">
        <f>VLOOKUP(C1051,PRP!$A$2:$B$241,2,0)</f>
        <v>PRP-000188</v>
      </c>
      <c r="C1051" s="68" t="s">
        <v>1525</v>
      </c>
      <c r="D1051" s="68" t="str">
        <f>VLOOKUP(C1051,PRP!$A$2:$C$241,3,0)</f>
        <v xml:space="preserve">3317 JP </v>
      </c>
      <c r="E1051" s="68" t="s">
        <v>70</v>
      </c>
      <c r="F1051" s="67" t="s">
        <v>486</v>
      </c>
      <c r="G1051" s="68">
        <v>1</v>
      </c>
      <c r="H1051" s="68" t="s">
        <v>81</v>
      </c>
      <c r="I1051" s="68" t="s">
        <v>305</v>
      </c>
      <c r="J1051" s="67" t="s">
        <v>1528</v>
      </c>
      <c r="K1051" s="68"/>
      <c r="L1051" s="68"/>
      <c r="M1051" s="68"/>
      <c r="N1051" s="67"/>
      <c r="O1051" s="98">
        <v>0</v>
      </c>
    </row>
    <row r="1052" spans="2:16" x14ac:dyDescent="0.3">
      <c r="B1052" s="65" t="str">
        <f>VLOOKUP(C1052,PRP!$A$2:$B$241,2,0)</f>
        <v>PRP-000188</v>
      </c>
      <c r="C1052" s="66" t="s">
        <v>1525</v>
      </c>
      <c r="D1052" s="66" t="str">
        <f>VLOOKUP(C1052,PRP!$A$2:$C$241,3,0)</f>
        <v xml:space="preserve">3317 JP </v>
      </c>
      <c r="E1052" s="66" t="s">
        <v>70</v>
      </c>
      <c r="F1052" s="65" t="s">
        <v>1529</v>
      </c>
      <c r="G1052" s="66">
        <v>1</v>
      </c>
      <c r="H1052" s="66" t="s">
        <v>81</v>
      </c>
      <c r="I1052" s="66" t="s">
        <v>488</v>
      </c>
      <c r="J1052" s="65"/>
      <c r="K1052" s="66" t="s">
        <v>1530</v>
      </c>
      <c r="L1052" s="66" t="s">
        <v>139</v>
      </c>
      <c r="M1052" s="66"/>
      <c r="N1052" s="65" t="s">
        <v>1527</v>
      </c>
      <c r="O1052" s="98">
        <v>0</v>
      </c>
    </row>
    <row r="1053" spans="2:16" x14ac:dyDescent="0.3">
      <c r="B1053" s="67" t="str">
        <f>VLOOKUP(C1053,PRP!$A$2:$B$241,2,0)</f>
        <v>PRP-000188</v>
      </c>
      <c r="C1053" s="68" t="s">
        <v>1525</v>
      </c>
      <c r="D1053" s="68" t="str">
        <f>VLOOKUP(C1053,PRP!$A$2:$C$241,3,0)</f>
        <v xml:space="preserve">3317 JP </v>
      </c>
      <c r="E1053" s="68" t="s">
        <v>70</v>
      </c>
      <c r="F1053" s="67" t="s">
        <v>384</v>
      </c>
      <c r="G1053" s="68">
        <v>1</v>
      </c>
      <c r="H1053" s="68" t="s">
        <v>81</v>
      </c>
      <c r="I1053" s="68" t="s">
        <v>335</v>
      </c>
      <c r="J1053" s="67"/>
      <c r="K1053" s="68" t="s">
        <v>1531</v>
      </c>
      <c r="L1053" s="68"/>
      <c r="M1053" s="68"/>
      <c r="N1053" s="67"/>
      <c r="O1053" s="98">
        <v>0</v>
      </c>
    </row>
    <row r="1054" spans="2:16" x14ac:dyDescent="0.3">
      <c r="B1054" s="65" t="str">
        <f>VLOOKUP(C1054,PRP!$A$2:$B$241,2,0)</f>
        <v>PRP-000188</v>
      </c>
      <c r="C1054" s="66" t="s">
        <v>1525</v>
      </c>
      <c r="D1054" s="66" t="str">
        <f>VLOOKUP(C1054,PRP!$A$2:$C$241,3,0)</f>
        <v xml:space="preserve">3317 JP </v>
      </c>
      <c r="E1054" s="66" t="s">
        <v>70</v>
      </c>
      <c r="F1054" s="65" t="s">
        <v>384</v>
      </c>
      <c r="G1054" s="66">
        <v>1</v>
      </c>
      <c r="H1054" s="66" t="s">
        <v>81</v>
      </c>
      <c r="I1054" s="66" t="s">
        <v>335</v>
      </c>
      <c r="J1054" s="65"/>
      <c r="K1054" s="66" t="s">
        <v>885</v>
      </c>
      <c r="L1054" s="66"/>
      <c r="M1054" s="66"/>
      <c r="N1054" s="65"/>
      <c r="O1054" s="98">
        <v>0</v>
      </c>
    </row>
    <row r="1055" spans="2:16" x14ac:dyDescent="0.3">
      <c r="B1055" s="67" t="str">
        <f>VLOOKUP(C1055,PRP!$A$2:$B$241,2,0)</f>
        <v>PRP-000188</v>
      </c>
      <c r="C1055" s="68" t="s">
        <v>1525</v>
      </c>
      <c r="D1055" s="68" t="str">
        <f>VLOOKUP(C1055,PRP!$A$2:$C$241,3,0)</f>
        <v xml:space="preserve">3317 JP </v>
      </c>
      <c r="E1055" s="68" t="s">
        <v>70</v>
      </c>
      <c r="F1055" s="67" t="s">
        <v>378</v>
      </c>
      <c r="G1055" s="68">
        <v>1</v>
      </c>
      <c r="H1055" s="68" t="s">
        <v>81</v>
      </c>
      <c r="I1055" s="68" t="s">
        <v>305</v>
      </c>
      <c r="J1055" s="67" t="s">
        <v>1532</v>
      </c>
      <c r="K1055" s="68"/>
      <c r="L1055" s="68"/>
      <c r="M1055" s="68"/>
      <c r="N1055" s="67"/>
      <c r="O1055" s="98">
        <v>0</v>
      </c>
    </row>
    <row r="1056" spans="2:16" x14ac:dyDescent="0.3">
      <c r="B1056" s="65" t="str">
        <f>VLOOKUP(C1056,PRP!$A$2:$B$241,2,0)</f>
        <v>PRP-000188</v>
      </c>
      <c r="C1056" s="66" t="s">
        <v>1525</v>
      </c>
      <c r="D1056" s="66" t="str">
        <f>VLOOKUP(C1056,PRP!$A$2:$C$241,3,0)</f>
        <v xml:space="preserve">3317 JP </v>
      </c>
      <c r="E1056" s="66" t="s">
        <v>70</v>
      </c>
      <c r="F1056" s="65" t="s">
        <v>378</v>
      </c>
      <c r="G1056" s="66">
        <v>1</v>
      </c>
      <c r="H1056" s="66" t="s">
        <v>81</v>
      </c>
      <c r="I1056" s="66" t="s">
        <v>305</v>
      </c>
      <c r="J1056" s="65" t="s">
        <v>1020</v>
      </c>
      <c r="K1056" s="66"/>
      <c r="L1056" s="66"/>
      <c r="M1056" s="66"/>
      <c r="N1056" s="65"/>
      <c r="O1056" s="98">
        <v>0</v>
      </c>
    </row>
    <row r="1057" spans="2:16" x14ac:dyDescent="0.3">
      <c r="B1057" s="67" t="str">
        <f>VLOOKUP(C1057,PRP!$A$2:$B$241,2,0)</f>
        <v>PRP-000188</v>
      </c>
      <c r="C1057" s="68" t="s">
        <v>1525</v>
      </c>
      <c r="D1057" s="68" t="str">
        <f>VLOOKUP(C1057,PRP!$A$2:$C$241,3,0)</f>
        <v xml:space="preserve">3317 JP </v>
      </c>
      <c r="E1057" s="68" t="s">
        <v>70</v>
      </c>
      <c r="F1057" s="67" t="s">
        <v>165</v>
      </c>
      <c r="G1057" s="68">
        <v>1</v>
      </c>
      <c r="H1057" s="68" t="s">
        <v>81</v>
      </c>
      <c r="I1057" s="68" t="s">
        <v>479</v>
      </c>
      <c r="J1057" s="67" t="s">
        <v>1533</v>
      </c>
      <c r="K1057" s="68"/>
      <c r="L1057" s="68"/>
      <c r="M1057" s="68"/>
      <c r="N1057" s="67"/>
      <c r="O1057" s="98">
        <v>0</v>
      </c>
    </row>
    <row r="1058" spans="2:16" x14ac:dyDescent="0.3">
      <c r="B1058" s="65" t="str">
        <f>VLOOKUP(C1058,PRP!$A$2:$B$241,2,0)</f>
        <v>PRP-000188</v>
      </c>
      <c r="C1058" s="66" t="s">
        <v>1525</v>
      </c>
      <c r="D1058" s="66" t="str">
        <f>VLOOKUP(C1058,PRP!$A$2:$C$241,3,0)</f>
        <v xml:space="preserve">3317 JP </v>
      </c>
      <c r="E1058" s="66" t="s">
        <v>70</v>
      </c>
      <c r="F1058" s="65" t="s">
        <v>1534</v>
      </c>
      <c r="G1058" s="66">
        <v>1</v>
      </c>
      <c r="H1058" s="66" t="s">
        <v>81</v>
      </c>
      <c r="I1058" s="66" t="s">
        <v>1492</v>
      </c>
      <c r="J1058" s="65" t="s">
        <v>1535</v>
      </c>
      <c r="K1058" s="66" t="s">
        <v>1536</v>
      </c>
      <c r="L1058" s="66"/>
      <c r="M1058" s="66"/>
      <c r="N1058" s="65"/>
      <c r="O1058" s="98">
        <v>0</v>
      </c>
    </row>
    <row r="1059" spans="2:16" x14ac:dyDescent="0.3">
      <c r="B1059" s="67" t="str">
        <f>VLOOKUP(C1059,PRP!$A$2:$B$241,2,0)</f>
        <v>PRP-000188</v>
      </c>
      <c r="C1059" s="68" t="s">
        <v>1525</v>
      </c>
      <c r="D1059" s="68" t="str">
        <f>VLOOKUP(C1059,PRP!$A$2:$C$241,3,0)</f>
        <v xml:space="preserve">3317 JP </v>
      </c>
      <c r="E1059" s="68" t="s">
        <v>70</v>
      </c>
      <c r="F1059" s="67" t="s">
        <v>310</v>
      </c>
      <c r="G1059" s="68">
        <v>1</v>
      </c>
      <c r="H1059" s="68" t="s">
        <v>81</v>
      </c>
      <c r="I1059" s="68" t="s">
        <v>247</v>
      </c>
      <c r="J1059" s="67" t="s">
        <v>658</v>
      </c>
      <c r="K1059" s="68"/>
      <c r="L1059" s="68"/>
      <c r="M1059" s="68"/>
      <c r="N1059" s="67"/>
      <c r="O1059" s="98">
        <v>0</v>
      </c>
    </row>
    <row r="1060" spans="2:16" x14ac:dyDescent="0.3">
      <c r="B1060" s="73"/>
      <c r="C1060" s="73" t="s">
        <v>1525</v>
      </c>
      <c r="D1060" s="73"/>
      <c r="E1060" s="73"/>
      <c r="F1060" s="74"/>
      <c r="G1060" s="75"/>
      <c r="H1060" s="74"/>
      <c r="I1060" s="74"/>
      <c r="J1060" s="74"/>
      <c r="K1060" s="74"/>
      <c r="L1060" s="74"/>
      <c r="M1060" s="74"/>
      <c r="N1060" s="74"/>
      <c r="O1060" s="99" t="s">
        <v>1999</v>
      </c>
      <c r="P1060" s="76">
        <f>SUM(O1050:O1059)</f>
        <v>0</v>
      </c>
    </row>
    <row r="1061" spans="2:16" x14ac:dyDescent="0.3">
      <c r="B1061" s="65" t="str">
        <f>VLOOKUP(C1061,PRP!$A$2:$B$241,2,0)</f>
        <v>PRP-000195</v>
      </c>
      <c r="C1061" s="66" t="s">
        <v>3780</v>
      </c>
      <c r="D1061" s="66" t="str">
        <f>VLOOKUP(C1061,PRP!$A$2:$C$241,3,0)</f>
        <v xml:space="preserve">3311 GR </v>
      </c>
      <c r="E1061" s="66" t="s">
        <v>70</v>
      </c>
      <c r="F1061" s="65" t="s">
        <v>1537</v>
      </c>
      <c r="G1061" s="66">
        <v>1</v>
      </c>
      <c r="H1061" s="66" t="s">
        <v>81</v>
      </c>
      <c r="I1061" s="66" t="s">
        <v>1538</v>
      </c>
      <c r="J1061" s="65" t="s">
        <v>1538</v>
      </c>
      <c r="K1061" s="66" t="s">
        <v>1538</v>
      </c>
      <c r="L1061" s="66"/>
      <c r="M1061" s="66"/>
      <c r="N1061" s="65"/>
      <c r="O1061" s="98">
        <v>0</v>
      </c>
    </row>
    <row r="1062" spans="2:16" x14ac:dyDescent="0.3">
      <c r="B1062" s="67" t="str">
        <f>VLOOKUP(C1062,PRP!$A$2:$B$241,2,0)</f>
        <v>PRP-000195</v>
      </c>
      <c r="C1062" s="68" t="s">
        <v>3780</v>
      </c>
      <c r="D1062" s="68" t="str">
        <f>VLOOKUP(C1062,PRP!$A$2:$C$241,3,0)</f>
        <v xml:space="preserve">3311 GR </v>
      </c>
      <c r="E1062" s="68" t="s">
        <v>70</v>
      </c>
      <c r="F1062" s="67" t="s">
        <v>1539</v>
      </c>
      <c r="G1062" s="68">
        <v>1</v>
      </c>
      <c r="H1062" s="68" t="s">
        <v>81</v>
      </c>
      <c r="I1062" s="68" t="s">
        <v>1538</v>
      </c>
      <c r="J1062" s="67" t="s">
        <v>1538</v>
      </c>
      <c r="K1062" s="68" t="s">
        <v>1538</v>
      </c>
      <c r="L1062" s="68"/>
      <c r="M1062" s="68"/>
      <c r="N1062" s="67"/>
      <c r="O1062" s="98">
        <v>0</v>
      </c>
    </row>
    <row r="1063" spans="2:16" x14ac:dyDescent="0.3">
      <c r="B1063" s="65" t="str">
        <f>VLOOKUP(C1063,PRP!$A$2:$B$241,2,0)</f>
        <v>PRP-000195</v>
      </c>
      <c r="C1063" s="66" t="s">
        <v>3780</v>
      </c>
      <c r="D1063" s="66" t="str">
        <f>VLOOKUP(C1063,PRP!$A$2:$C$241,3,0)</f>
        <v xml:space="preserve">3311 GR </v>
      </c>
      <c r="E1063" s="66" t="s">
        <v>70</v>
      </c>
      <c r="F1063" s="65" t="s">
        <v>1539</v>
      </c>
      <c r="G1063" s="66">
        <v>1</v>
      </c>
      <c r="H1063" s="66" t="s">
        <v>81</v>
      </c>
      <c r="I1063" s="66"/>
      <c r="J1063" s="65"/>
      <c r="K1063" s="66"/>
      <c r="L1063" s="66"/>
      <c r="M1063" s="66"/>
      <c r="N1063" s="65"/>
      <c r="O1063" s="98">
        <v>0</v>
      </c>
    </row>
    <row r="1064" spans="2:16" x14ac:dyDescent="0.3">
      <c r="B1064" s="67" t="str">
        <f>VLOOKUP(C1064,PRP!$A$2:$B$241,2,0)</f>
        <v>PRP-000195</v>
      </c>
      <c r="C1064" s="68" t="s">
        <v>3780</v>
      </c>
      <c r="D1064" s="68" t="str">
        <f>VLOOKUP(C1064,PRP!$A$2:$C$241,3,0)</f>
        <v xml:space="preserve">3311 GR </v>
      </c>
      <c r="E1064" s="68" t="s">
        <v>70</v>
      </c>
      <c r="F1064" s="67" t="s">
        <v>1539</v>
      </c>
      <c r="G1064" s="68">
        <v>1</v>
      </c>
      <c r="H1064" s="68" t="s">
        <v>81</v>
      </c>
      <c r="I1064" s="68"/>
      <c r="J1064" s="67"/>
      <c r="K1064" s="68"/>
      <c r="L1064" s="68"/>
      <c r="M1064" s="68"/>
      <c r="N1064" s="67"/>
      <c r="O1064" s="98">
        <v>0</v>
      </c>
    </row>
    <row r="1065" spans="2:16" x14ac:dyDescent="0.3">
      <c r="B1065" s="65" t="str">
        <f>VLOOKUP(C1065,PRP!$A$2:$B$241,2,0)</f>
        <v>PRP-000195</v>
      </c>
      <c r="C1065" s="66" t="s">
        <v>3780</v>
      </c>
      <c r="D1065" s="66" t="str">
        <f>VLOOKUP(C1065,PRP!$A$2:$C$241,3,0)</f>
        <v xml:space="preserve">3311 GR </v>
      </c>
      <c r="E1065" s="66" t="s">
        <v>70</v>
      </c>
      <c r="F1065" s="65" t="s">
        <v>1539</v>
      </c>
      <c r="G1065" s="66">
        <v>1</v>
      </c>
      <c r="H1065" s="66" t="s">
        <v>81</v>
      </c>
      <c r="I1065" s="66"/>
      <c r="J1065" s="65"/>
      <c r="K1065" s="66"/>
      <c r="L1065" s="66"/>
      <c r="M1065" s="66"/>
      <c r="N1065" s="65"/>
      <c r="O1065" s="98">
        <v>0</v>
      </c>
    </row>
    <row r="1066" spans="2:16" x14ac:dyDescent="0.3">
      <c r="B1066" s="67" t="str">
        <f>VLOOKUP(C1066,PRP!$A$2:$B$241,2,0)</f>
        <v>PRP-000195</v>
      </c>
      <c r="C1066" s="68" t="s">
        <v>3780</v>
      </c>
      <c r="D1066" s="68" t="str">
        <f>VLOOKUP(C1066,PRP!$A$2:$C$241,3,0)</f>
        <v xml:space="preserve">3311 GR </v>
      </c>
      <c r="E1066" s="68" t="s">
        <v>70</v>
      </c>
      <c r="F1066" s="67" t="s">
        <v>1539</v>
      </c>
      <c r="G1066" s="68">
        <v>1</v>
      </c>
      <c r="H1066" s="68" t="s">
        <v>81</v>
      </c>
      <c r="I1066" s="68"/>
      <c r="J1066" s="67"/>
      <c r="K1066" s="68"/>
      <c r="L1066" s="68"/>
      <c r="M1066" s="68"/>
      <c r="N1066" s="67"/>
      <c r="O1066" s="98">
        <v>0</v>
      </c>
    </row>
    <row r="1067" spans="2:16" x14ac:dyDescent="0.3">
      <c r="B1067" s="65" t="str">
        <f>VLOOKUP(C1067,PRP!$A$2:$B$241,2,0)</f>
        <v>PRP-000195</v>
      </c>
      <c r="C1067" s="66" t="s">
        <v>3780</v>
      </c>
      <c r="D1067" s="66" t="str">
        <f>VLOOKUP(C1067,PRP!$A$2:$C$241,3,0)</f>
        <v xml:space="preserve">3311 GR </v>
      </c>
      <c r="E1067" s="66" t="s">
        <v>70</v>
      </c>
      <c r="F1067" s="65" t="s">
        <v>1540</v>
      </c>
      <c r="G1067" s="66">
        <v>1</v>
      </c>
      <c r="H1067" s="66" t="s">
        <v>81</v>
      </c>
      <c r="I1067" s="66" t="s">
        <v>1538</v>
      </c>
      <c r="J1067" s="65" t="s">
        <v>1538</v>
      </c>
      <c r="K1067" s="66" t="s">
        <v>1538</v>
      </c>
      <c r="L1067" s="66"/>
      <c r="M1067" s="66"/>
      <c r="N1067" s="65"/>
      <c r="O1067" s="98">
        <v>0</v>
      </c>
    </row>
    <row r="1068" spans="2:16" x14ac:dyDescent="0.3">
      <c r="B1068" s="67" t="str">
        <f>VLOOKUP(C1068,PRP!$A$2:$B$241,2,0)</f>
        <v>PRP-000195</v>
      </c>
      <c r="C1068" s="68" t="s">
        <v>3780</v>
      </c>
      <c r="D1068" s="68" t="str">
        <f>VLOOKUP(C1068,PRP!$A$2:$C$241,3,0)</f>
        <v xml:space="preserve">3311 GR </v>
      </c>
      <c r="E1068" s="68" t="s">
        <v>70</v>
      </c>
      <c r="F1068" s="67" t="s">
        <v>478</v>
      </c>
      <c r="G1068" s="68">
        <v>1</v>
      </c>
      <c r="H1068" s="68" t="s">
        <v>81</v>
      </c>
      <c r="I1068" s="68" t="s">
        <v>1538</v>
      </c>
      <c r="J1068" s="67" t="s">
        <v>1538</v>
      </c>
      <c r="K1068" s="68" t="s">
        <v>1538</v>
      </c>
      <c r="L1068" s="68"/>
      <c r="M1068" s="68"/>
      <c r="N1068" s="67"/>
      <c r="O1068" s="98">
        <v>0</v>
      </c>
    </row>
    <row r="1069" spans="2:16" x14ac:dyDescent="0.3">
      <c r="B1069" s="65" t="str">
        <f>VLOOKUP(C1069,PRP!$A$2:$B$241,2,0)</f>
        <v>PRP-000195</v>
      </c>
      <c r="C1069" s="66" t="s">
        <v>3780</v>
      </c>
      <c r="D1069" s="66" t="str">
        <f>VLOOKUP(C1069,PRP!$A$2:$C$241,3,0)</f>
        <v xml:space="preserve">3311 GR </v>
      </c>
      <c r="E1069" s="66" t="s">
        <v>70</v>
      </c>
      <c r="F1069" s="65" t="s">
        <v>478</v>
      </c>
      <c r="G1069" s="66">
        <v>2</v>
      </c>
      <c r="H1069" s="66" t="s">
        <v>81</v>
      </c>
      <c r="I1069" s="66" t="s">
        <v>1538</v>
      </c>
      <c r="J1069" s="65" t="s">
        <v>1538</v>
      </c>
      <c r="K1069" s="66" t="s">
        <v>1538</v>
      </c>
      <c r="L1069" s="66"/>
      <c r="M1069" s="66"/>
      <c r="N1069" s="65"/>
      <c r="O1069" s="98">
        <v>0</v>
      </c>
    </row>
    <row r="1070" spans="2:16" x14ac:dyDescent="0.3">
      <c r="B1070" s="67" t="str">
        <f>VLOOKUP(C1070,PRP!$A$2:$B$241,2,0)</f>
        <v>PRP-000195</v>
      </c>
      <c r="C1070" s="68" t="s">
        <v>3780</v>
      </c>
      <c r="D1070" s="68" t="str">
        <f>VLOOKUP(C1070,PRP!$A$2:$C$241,3,0)</f>
        <v xml:space="preserve">3311 GR </v>
      </c>
      <c r="E1070" s="68" t="s">
        <v>70</v>
      </c>
      <c r="F1070" s="67" t="s">
        <v>539</v>
      </c>
      <c r="G1070" s="68">
        <v>1</v>
      </c>
      <c r="H1070" s="68" t="s">
        <v>81</v>
      </c>
      <c r="I1070" s="68" t="s">
        <v>1538</v>
      </c>
      <c r="J1070" s="67" t="s">
        <v>1538</v>
      </c>
      <c r="K1070" s="68" t="s">
        <v>1538</v>
      </c>
      <c r="L1070" s="68"/>
      <c r="M1070" s="68"/>
      <c r="N1070" s="67"/>
      <c r="O1070" s="98">
        <v>0</v>
      </c>
    </row>
    <row r="1071" spans="2:16" x14ac:dyDescent="0.3">
      <c r="B1071" s="65" t="str">
        <f>VLOOKUP(C1071,PRP!$A$2:$B$241,2,0)</f>
        <v>PRP-000195</v>
      </c>
      <c r="C1071" s="66" t="s">
        <v>3780</v>
      </c>
      <c r="D1071" s="66" t="str">
        <f>VLOOKUP(C1071,PRP!$A$2:$C$241,3,0)</f>
        <v xml:space="preserve">3311 GR </v>
      </c>
      <c r="E1071" s="66" t="s">
        <v>70</v>
      </c>
      <c r="F1071" s="65" t="s">
        <v>4111</v>
      </c>
      <c r="G1071" s="66">
        <v>1</v>
      </c>
      <c r="H1071" s="66" t="s">
        <v>81</v>
      </c>
      <c r="I1071" s="66"/>
      <c r="J1071" s="65"/>
      <c r="K1071" s="66"/>
      <c r="L1071" s="66" t="s">
        <v>147</v>
      </c>
      <c r="M1071" s="66"/>
      <c r="N1071" s="65"/>
      <c r="O1071" s="98">
        <v>0</v>
      </c>
    </row>
    <row r="1072" spans="2:16" x14ac:dyDescent="0.3">
      <c r="B1072" s="67" t="str">
        <f>VLOOKUP(C1072,PRP!$A$2:$B$241,2,0)</f>
        <v>PRP-000195</v>
      </c>
      <c r="C1072" s="68" t="s">
        <v>3780</v>
      </c>
      <c r="D1072" s="68" t="str">
        <f>VLOOKUP(C1072,PRP!$A$2:$C$241,3,0)</f>
        <v xml:space="preserve">3311 GR </v>
      </c>
      <c r="E1072" s="68" t="s">
        <v>70</v>
      </c>
      <c r="F1072" s="67" t="s">
        <v>4111</v>
      </c>
      <c r="G1072" s="68">
        <v>1</v>
      </c>
      <c r="H1072" s="68" t="s">
        <v>81</v>
      </c>
      <c r="I1072" s="68"/>
      <c r="J1072" s="67"/>
      <c r="K1072" s="68"/>
      <c r="L1072" s="68" t="s">
        <v>147</v>
      </c>
      <c r="M1072" s="68"/>
      <c r="N1072" s="67"/>
      <c r="O1072" s="98">
        <v>0</v>
      </c>
    </row>
    <row r="1073" spans="2:15" x14ac:dyDescent="0.3">
      <c r="B1073" s="65" t="str">
        <f>VLOOKUP(C1073,PRP!$A$2:$B$241,2,0)</f>
        <v>PRP-000195</v>
      </c>
      <c r="C1073" s="66" t="s">
        <v>3780</v>
      </c>
      <c r="D1073" s="66" t="str">
        <f>VLOOKUP(C1073,PRP!$A$2:$C$241,3,0)</f>
        <v xml:space="preserve">3311 GR </v>
      </c>
      <c r="E1073" s="66" t="s">
        <v>70</v>
      </c>
      <c r="F1073" s="65" t="s">
        <v>1079</v>
      </c>
      <c r="G1073" s="66">
        <v>1</v>
      </c>
      <c r="H1073" s="66" t="s">
        <v>81</v>
      </c>
      <c r="I1073" s="66" t="s">
        <v>1538</v>
      </c>
      <c r="J1073" s="65" t="s">
        <v>1538</v>
      </c>
      <c r="K1073" s="66" t="s">
        <v>1538</v>
      </c>
      <c r="L1073" s="66"/>
      <c r="M1073" s="66"/>
      <c r="N1073" s="65"/>
      <c r="O1073" s="98">
        <v>0</v>
      </c>
    </row>
    <row r="1074" spans="2:15" x14ac:dyDescent="0.3">
      <c r="B1074" s="67" t="str">
        <f>VLOOKUP(C1074,PRP!$A$2:$B$241,2,0)</f>
        <v>PRP-000195</v>
      </c>
      <c r="C1074" s="68" t="s">
        <v>3780</v>
      </c>
      <c r="D1074" s="68" t="str">
        <f>VLOOKUP(C1074,PRP!$A$2:$C$241,3,0)</f>
        <v xml:space="preserve">3311 GR </v>
      </c>
      <c r="E1074" s="68" t="s">
        <v>70</v>
      </c>
      <c r="F1074" s="67" t="s">
        <v>1464</v>
      </c>
      <c r="G1074" s="68">
        <v>1</v>
      </c>
      <c r="H1074" s="68" t="s">
        <v>81</v>
      </c>
      <c r="I1074" s="68" t="s">
        <v>1538</v>
      </c>
      <c r="J1074" s="67" t="s">
        <v>1538</v>
      </c>
      <c r="K1074" s="68" t="s">
        <v>1538</v>
      </c>
      <c r="L1074" s="68"/>
      <c r="M1074" s="68"/>
      <c r="N1074" s="67"/>
      <c r="O1074" s="98">
        <v>0</v>
      </c>
    </row>
    <row r="1075" spans="2:15" x14ac:dyDescent="0.3">
      <c r="B1075" s="65" t="str">
        <f>VLOOKUP(C1075,PRP!$A$2:$B$241,2,0)</f>
        <v>PRP-000195</v>
      </c>
      <c r="C1075" s="66" t="s">
        <v>3780</v>
      </c>
      <c r="D1075" s="66" t="str">
        <f>VLOOKUP(C1075,PRP!$A$2:$C$241,3,0)</f>
        <v xml:space="preserve">3311 GR </v>
      </c>
      <c r="E1075" s="66" t="s">
        <v>70</v>
      </c>
      <c r="F1075" s="65" t="s">
        <v>1541</v>
      </c>
      <c r="G1075" s="66">
        <v>1</v>
      </c>
      <c r="H1075" s="66" t="s">
        <v>81</v>
      </c>
      <c r="I1075" s="66" t="s">
        <v>1538</v>
      </c>
      <c r="J1075" s="65" t="s">
        <v>1538</v>
      </c>
      <c r="K1075" s="66" t="s">
        <v>1538</v>
      </c>
      <c r="L1075" s="66"/>
      <c r="M1075" s="66"/>
      <c r="N1075" s="65"/>
      <c r="O1075" s="98">
        <v>0</v>
      </c>
    </row>
    <row r="1076" spans="2:15" x14ac:dyDescent="0.3">
      <c r="B1076" s="67" t="str">
        <f>VLOOKUP(C1076,PRP!$A$2:$B$241,2,0)</f>
        <v>PRP-000195</v>
      </c>
      <c r="C1076" s="68" t="s">
        <v>3780</v>
      </c>
      <c r="D1076" s="68" t="str">
        <f>VLOOKUP(C1076,PRP!$A$2:$C$241,3,0)</f>
        <v xml:space="preserve">3311 GR </v>
      </c>
      <c r="E1076" s="68" t="s">
        <v>70</v>
      </c>
      <c r="F1076" s="67" t="s">
        <v>1541</v>
      </c>
      <c r="G1076" s="68">
        <v>2</v>
      </c>
      <c r="H1076" s="68" t="s">
        <v>81</v>
      </c>
      <c r="I1076" s="68" t="s">
        <v>1538</v>
      </c>
      <c r="J1076" s="67" t="s">
        <v>1538</v>
      </c>
      <c r="K1076" s="68" t="s">
        <v>1538</v>
      </c>
      <c r="L1076" s="68"/>
      <c r="M1076" s="68"/>
      <c r="N1076" s="67"/>
      <c r="O1076" s="98">
        <v>0</v>
      </c>
    </row>
    <row r="1077" spans="2:15" x14ac:dyDescent="0.3">
      <c r="B1077" s="65" t="str">
        <f>VLOOKUP(C1077,PRP!$A$2:$B$241,2,0)</f>
        <v>PRP-000195</v>
      </c>
      <c r="C1077" s="66" t="s">
        <v>3780</v>
      </c>
      <c r="D1077" s="66" t="str">
        <f>VLOOKUP(C1077,PRP!$A$2:$C$241,3,0)</f>
        <v xml:space="preserve">3311 GR </v>
      </c>
      <c r="E1077" s="66" t="s">
        <v>70</v>
      </c>
      <c r="F1077" s="65" t="s">
        <v>118</v>
      </c>
      <c r="G1077" s="66">
        <v>1</v>
      </c>
      <c r="H1077" s="66" t="s">
        <v>81</v>
      </c>
      <c r="I1077" s="66" t="s">
        <v>1538</v>
      </c>
      <c r="J1077" s="65" t="s">
        <v>1538</v>
      </c>
      <c r="K1077" s="66" t="s">
        <v>1538</v>
      </c>
      <c r="L1077" s="66"/>
      <c r="M1077" s="66"/>
      <c r="N1077" s="65"/>
      <c r="O1077" s="98">
        <v>0</v>
      </c>
    </row>
    <row r="1078" spans="2:15" x14ac:dyDescent="0.3">
      <c r="B1078" s="67" t="str">
        <f>VLOOKUP(C1078,PRP!$A$2:$B$241,2,0)</f>
        <v>PRP-000195</v>
      </c>
      <c r="C1078" s="68" t="s">
        <v>3780</v>
      </c>
      <c r="D1078" s="68" t="str">
        <f>VLOOKUP(C1078,PRP!$A$2:$C$241,3,0)</f>
        <v xml:space="preserve">3311 GR </v>
      </c>
      <c r="E1078" s="68" t="s">
        <v>70</v>
      </c>
      <c r="F1078" s="67" t="s">
        <v>187</v>
      </c>
      <c r="G1078" s="68">
        <v>1</v>
      </c>
      <c r="H1078" s="68" t="s">
        <v>81</v>
      </c>
      <c r="I1078" s="68" t="s">
        <v>1538</v>
      </c>
      <c r="J1078" s="67" t="s">
        <v>1538</v>
      </c>
      <c r="K1078" s="68" t="s">
        <v>1538</v>
      </c>
      <c r="L1078" s="68"/>
      <c r="M1078" s="68"/>
      <c r="N1078" s="67"/>
      <c r="O1078" s="98">
        <v>0</v>
      </c>
    </row>
    <row r="1079" spans="2:15" x14ac:dyDescent="0.3">
      <c r="B1079" s="65" t="str">
        <f>VLOOKUP(C1079,PRP!$A$2:$B$241,2,0)</f>
        <v>PRP-000195</v>
      </c>
      <c r="C1079" s="66" t="s">
        <v>3780</v>
      </c>
      <c r="D1079" s="66" t="str">
        <f>VLOOKUP(C1079,PRP!$A$2:$C$241,3,0)</f>
        <v xml:space="preserve">3311 GR </v>
      </c>
      <c r="E1079" s="66" t="s">
        <v>70</v>
      </c>
      <c r="F1079" s="65" t="s">
        <v>187</v>
      </c>
      <c r="G1079" s="66">
        <v>2</v>
      </c>
      <c r="H1079" s="66" t="s">
        <v>81</v>
      </c>
      <c r="I1079" s="66" t="s">
        <v>1538</v>
      </c>
      <c r="J1079" s="65" t="s">
        <v>1538</v>
      </c>
      <c r="K1079" s="66" t="s">
        <v>1538</v>
      </c>
      <c r="L1079" s="66"/>
      <c r="M1079" s="66"/>
      <c r="N1079" s="65"/>
      <c r="O1079" s="98">
        <v>0</v>
      </c>
    </row>
    <row r="1080" spans="2:15" x14ac:dyDescent="0.3">
      <c r="B1080" s="67" t="str">
        <f>VLOOKUP(C1080,PRP!$A$2:$B$241,2,0)</f>
        <v>PRP-000195</v>
      </c>
      <c r="C1080" s="68" t="s">
        <v>3780</v>
      </c>
      <c r="D1080" s="68" t="str">
        <f>VLOOKUP(C1080,PRP!$A$2:$C$241,3,0)</f>
        <v xml:space="preserve">3311 GR </v>
      </c>
      <c r="E1080" s="68" t="s">
        <v>70</v>
      </c>
      <c r="F1080" s="67" t="s">
        <v>192</v>
      </c>
      <c r="G1080" s="68">
        <v>1</v>
      </c>
      <c r="H1080" s="68" t="s">
        <v>81</v>
      </c>
      <c r="I1080" s="68" t="s">
        <v>1538</v>
      </c>
      <c r="J1080" s="67" t="s">
        <v>1538</v>
      </c>
      <c r="K1080" s="68" t="s">
        <v>1538</v>
      </c>
      <c r="L1080" s="68"/>
      <c r="M1080" s="68"/>
      <c r="N1080" s="67"/>
      <c r="O1080" s="98">
        <v>0</v>
      </c>
    </row>
    <row r="1081" spans="2:15" x14ac:dyDescent="0.3">
      <c r="B1081" s="65" t="str">
        <f>VLOOKUP(C1081,PRP!$A$2:$B$241,2,0)</f>
        <v>PRP-000195</v>
      </c>
      <c r="C1081" s="66" t="s">
        <v>3780</v>
      </c>
      <c r="D1081" s="66" t="str">
        <f>VLOOKUP(C1081,PRP!$A$2:$C$241,3,0)</f>
        <v xml:space="preserve">3311 GR </v>
      </c>
      <c r="E1081" s="66" t="s">
        <v>70</v>
      </c>
      <c r="F1081" s="65" t="s">
        <v>1542</v>
      </c>
      <c r="G1081" s="66">
        <v>1</v>
      </c>
      <c r="H1081" s="66" t="s">
        <v>81</v>
      </c>
      <c r="I1081" s="66" t="s">
        <v>155</v>
      </c>
      <c r="J1081" s="65" t="s">
        <v>1538</v>
      </c>
      <c r="K1081" s="66" t="s">
        <v>1538</v>
      </c>
      <c r="L1081" s="66"/>
      <c r="M1081" s="66"/>
      <c r="N1081" s="65" t="s">
        <v>1543</v>
      </c>
      <c r="O1081" s="98">
        <v>0</v>
      </c>
    </row>
    <row r="1082" spans="2:15" x14ac:dyDescent="0.3">
      <c r="B1082" s="67" t="str">
        <f>VLOOKUP(C1082,PRP!$A$2:$B$241,2,0)</f>
        <v>PRP-000195</v>
      </c>
      <c r="C1082" s="68" t="s">
        <v>3780</v>
      </c>
      <c r="D1082" s="68" t="str">
        <f>VLOOKUP(C1082,PRP!$A$2:$C$241,3,0)</f>
        <v xml:space="preserve">3311 GR </v>
      </c>
      <c r="E1082" s="68" t="s">
        <v>70</v>
      </c>
      <c r="F1082" s="67" t="s">
        <v>1542</v>
      </c>
      <c r="G1082" s="68">
        <v>1</v>
      </c>
      <c r="H1082" s="68" t="s">
        <v>81</v>
      </c>
      <c r="I1082" s="68" t="s">
        <v>1544</v>
      </c>
      <c r="J1082" s="67" t="s">
        <v>1545</v>
      </c>
      <c r="K1082" s="68"/>
      <c r="L1082" s="68"/>
      <c r="M1082" s="68"/>
      <c r="N1082" s="67" t="s">
        <v>1543</v>
      </c>
      <c r="O1082" s="98">
        <v>0</v>
      </c>
    </row>
    <row r="1083" spans="2:15" x14ac:dyDescent="0.3">
      <c r="B1083" s="65" t="str">
        <f>VLOOKUP(C1083,PRP!$A$2:$B$241,2,0)</f>
        <v>PRP-000195</v>
      </c>
      <c r="C1083" s="66" t="s">
        <v>3780</v>
      </c>
      <c r="D1083" s="66" t="str">
        <f>VLOOKUP(C1083,PRP!$A$2:$C$241,3,0)</f>
        <v xml:space="preserve">3311 GR </v>
      </c>
      <c r="E1083" s="66" t="s">
        <v>70</v>
      </c>
      <c r="F1083" s="65" t="s">
        <v>378</v>
      </c>
      <c r="G1083" s="66">
        <v>1</v>
      </c>
      <c r="H1083" s="66" t="s">
        <v>81</v>
      </c>
      <c r="I1083" s="66" t="s">
        <v>1538</v>
      </c>
      <c r="J1083" s="65" t="s">
        <v>1538</v>
      </c>
      <c r="K1083" s="66" t="s">
        <v>1538</v>
      </c>
      <c r="L1083" s="66"/>
      <c r="M1083" s="66"/>
      <c r="N1083" s="65"/>
      <c r="O1083" s="98">
        <v>0</v>
      </c>
    </row>
    <row r="1084" spans="2:15" x14ac:dyDescent="0.3">
      <c r="B1084" s="67" t="str">
        <f>VLOOKUP(C1084,PRP!$A$2:$B$241,2,0)</f>
        <v>PRP-000195</v>
      </c>
      <c r="C1084" s="68" t="s">
        <v>3780</v>
      </c>
      <c r="D1084" s="68" t="str">
        <f>VLOOKUP(C1084,PRP!$A$2:$C$241,3,0)</f>
        <v xml:space="preserve">3311 GR </v>
      </c>
      <c r="E1084" s="68" t="s">
        <v>70</v>
      </c>
      <c r="F1084" s="67" t="s">
        <v>384</v>
      </c>
      <c r="G1084" s="68">
        <v>1</v>
      </c>
      <c r="H1084" s="68" t="s">
        <v>81</v>
      </c>
      <c r="I1084" s="68" t="s">
        <v>1538</v>
      </c>
      <c r="J1084" s="67" t="s">
        <v>1538</v>
      </c>
      <c r="K1084" s="68" t="s">
        <v>1538</v>
      </c>
      <c r="L1084" s="68"/>
      <c r="M1084" s="68"/>
      <c r="N1084" s="67"/>
      <c r="O1084" s="98">
        <v>0</v>
      </c>
    </row>
    <row r="1085" spans="2:15" x14ac:dyDescent="0.3">
      <c r="B1085" s="65" t="str">
        <f>VLOOKUP(C1085,PRP!$A$2:$B$241,2,0)</f>
        <v>PRP-000195</v>
      </c>
      <c r="C1085" s="66" t="s">
        <v>3780</v>
      </c>
      <c r="D1085" s="66" t="str">
        <f>VLOOKUP(C1085,PRP!$A$2:$C$241,3,0)</f>
        <v xml:space="preserve">3311 GR </v>
      </c>
      <c r="E1085" s="66" t="s">
        <v>70</v>
      </c>
      <c r="F1085" s="65" t="s">
        <v>1546</v>
      </c>
      <c r="G1085" s="66">
        <v>1</v>
      </c>
      <c r="H1085" s="66" t="s">
        <v>81</v>
      </c>
      <c r="I1085" s="66" t="s">
        <v>1538</v>
      </c>
      <c r="J1085" s="65" t="s">
        <v>1538</v>
      </c>
      <c r="K1085" s="66" t="s">
        <v>1538</v>
      </c>
      <c r="L1085" s="66"/>
      <c r="M1085" s="66"/>
      <c r="N1085" s="65"/>
      <c r="O1085" s="98">
        <v>0</v>
      </c>
    </row>
    <row r="1086" spans="2:15" x14ac:dyDescent="0.3">
      <c r="B1086" s="67" t="str">
        <f>VLOOKUP(C1086,PRP!$A$2:$B$241,2,0)</f>
        <v>PRP-000195</v>
      </c>
      <c r="C1086" s="68" t="s">
        <v>3780</v>
      </c>
      <c r="D1086" s="68" t="str">
        <f>VLOOKUP(C1086,PRP!$A$2:$C$241,3,0)</f>
        <v xml:space="preserve">3311 GR </v>
      </c>
      <c r="E1086" s="68" t="s">
        <v>70</v>
      </c>
      <c r="F1086" s="67" t="s">
        <v>1547</v>
      </c>
      <c r="G1086" s="68">
        <v>1</v>
      </c>
      <c r="H1086" s="68" t="s">
        <v>81</v>
      </c>
      <c r="I1086" s="68" t="s">
        <v>1538</v>
      </c>
      <c r="J1086" s="67" t="s">
        <v>1538</v>
      </c>
      <c r="K1086" s="68" t="s">
        <v>1538</v>
      </c>
      <c r="L1086" s="68"/>
      <c r="M1086" s="68"/>
      <c r="N1086" s="67"/>
      <c r="O1086" s="98">
        <v>0</v>
      </c>
    </row>
    <row r="1087" spans="2:15" x14ac:dyDescent="0.3">
      <c r="B1087" s="65" t="str">
        <f>VLOOKUP(C1087,PRP!$A$2:$B$241,2,0)</f>
        <v>PRP-000195</v>
      </c>
      <c r="C1087" s="66" t="s">
        <v>3780</v>
      </c>
      <c r="D1087" s="66" t="str">
        <f>VLOOKUP(C1087,PRP!$A$2:$C$241,3,0)</f>
        <v xml:space="preserve">3311 GR </v>
      </c>
      <c r="E1087" s="66" t="s">
        <v>70</v>
      </c>
      <c r="F1087" s="65" t="s">
        <v>1548</v>
      </c>
      <c r="G1087" s="66">
        <v>1</v>
      </c>
      <c r="H1087" s="66" t="s">
        <v>81</v>
      </c>
      <c r="I1087" s="66" t="s">
        <v>1538</v>
      </c>
      <c r="J1087" s="65" t="s">
        <v>1538</v>
      </c>
      <c r="K1087" s="66" t="s">
        <v>1538</v>
      </c>
      <c r="L1087" s="66"/>
      <c r="M1087" s="66"/>
      <c r="N1087" s="65"/>
      <c r="O1087" s="98">
        <v>0</v>
      </c>
    </row>
    <row r="1088" spans="2:15" x14ac:dyDescent="0.3">
      <c r="B1088" s="67" t="str">
        <f>VLOOKUP(C1088,PRP!$A$2:$B$241,2,0)</f>
        <v>PRP-000195</v>
      </c>
      <c r="C1088" s="68" t="s">
        <v>3780</v>
      </c>
      <c r="D1088" s="68" t="str">
        <f>VLOOKUP(C1088,PRP!$A$2:$C$241,3,0)</f>
        <v xml:space="preserve">3311 GR </v>
      </c>
      <c r="E1088" s="68" t="s">
        <v>70</v>
      </c>
      <c r="F1088" s="67" t="s">
        <v>384</v>
      </c>
      <c r="G1088" s="68">
        <v>1</v>
      </c>
      <c r="H1088" s="68" t="s">
        <v>81</v>
      </c>
      <c r="I1088" s="68" t="s">
        <v>1538</v>
      </c>
      <c r="J1088" s="67" t="s">
        <v>1538</v>
      </c>
      <c r="K1088" s="68" t="s">
        <v>1538</v>
      </c>
      <c r="L1088" s="68"/>
      <c r="M1088" s="68"/>
      <c r="N1088" s="67"/>
      <c r="O1088" s="98">
        <v>0</v>
      </c>
    </row>
    <row r="1089" spans="2:16" x14ac:dyDescent="0.3">
      <c r="B1089" s="65" t="str">
        <f>VLOOKUP(C1089,PRP!$A$2:$B$241,2,0)</f>
        <v>PRP-000195</v>
      </c>
      <c r="C1089" s="66" t="s">
        <v>3780</v>
      </c>
      <c r="D1089" s="66" t="str">
        <f>VLOOKUP(C1089,PRP!$A$2:$C$241,3,0)</f>
        <v xml:space="preserve">3311 GR </v>
      </c>
      <c r="E1089" s="66" t="s">
        <v>70</v>
      </c>
      <c r="F1089" s="65" t="s">
        <v>384</v>
      </c>
      <c r="G1089" s="66">
        <v>2</v>
      </c>
      <c r="H1089" s="66" t="s">
        <v>81</v>
      </c>
      <c r="I1089" s="66" t="s">
        <v>1538</v>
      </c>
      <c r="J1089" s="65" t="s">
        <v>1538</v>
      </c>
      <c r="K1089" s="66" t="s">
        <v>1538</v>
      </c>
      <c r="L1089" s="66"/>
      <c r="M1089" s="66"/>
      <c r="N1089" s="65"/>
      <c r="O1089" s="98">
        <v>0</v>
      </c>
    </row>
    <row r="1090" spans="2:16" x14ac:dyDescent="0.3">
      <c r="B1090" s="67" t="str">
        <f>VLOOKUP(C1090,PRP!$A$2:$B$241,2,0)</f>
        <v>PRP-000195</v>
      </c>
      <c r="C1090" s="68" t="s">
        <v>3780</v>
      </c>
      <c r="D1090" s="68" t="str">
        <f>VLOOKUP(C1090,PRP!$A$2:$C$241,3,0)</f>
        <v xml:space="preserve">3311 GR </v>
      </c>
      <c r="E1090" s="68" t="s">
        <v>70</v>
      </c>
      <c r="F1090" s="67" t="s">
        <v>378</v>
      </c>
      <c r="G1090" s="68">
        <v>1</v>
      </c>
      <c r="H1090" s="68" t="s">
        <v>81</v>
      </c>
      <c r="I1090" s="68" t="s">
        <v>1538</v>
      </c>
      <c r="J1090" s="67" t="s">
        <v>1538</v>
      </c>
      <c r="K1090" s="68" t="s">
        <v>1538</v>
      </c>
      <c r="L1090" s="68"/>
      <c r="M1090" s="68"/>
      <c r="N1090" s="67"/>
      <c r="O1090" s="98">
        <v>0</v>
      </c>
    </row>
    <row r="1091" spans="2:16" x14ac:dyDescent="0.3">
      <c r="B1091" s="65" t="str">
        <f>VLOOKUP(C1091,PRP!$A$2:$B$241,2,0)</f>
        <v>PRP-000195</v>
      </c>
      <c r="C1091" s="66" t="s">
        <v>3780</v>
      </c>
      <c r="D1091" s="66" t="str">
        <f>VLOOKUP(C1091,PRP!$A$2:$C$241,3,0)</f>
        <v xml:space="preserve">3311 GR </v>
      </c>
      <c r="E1091" s="66" t="s">
        <v>70</v>
      </c>
      <c r="F1091" s="65" t="s">
        <v>378</v>
      </c>
      <c r="G1091" s="66">
        <v>2</v>
      </c>
      <c r="H1091" s="66" t="s">
        <v>81</v>
      </c>
      <c r="I1091" s="66" t="s">
        <v>1538</v>
      </c>
      <c r="J1091" s="65" t="s">
        <v>1538</v>
      </c>
      <c r="K1091" s="66" t="s">
        <v>1538</v>
      </c>
      <c r="L1091" s="66"/>
      <c r="M1091" s="66"/>
      <c r="N1091" s="65"/>
      <c r="O1091" s="98">
        <v>0</v>
      </c>
    </row>
    <row r="1092" spans="2:16" x14ac:dyDescent="0.3">
      <c r="B1092" s="67" t="str">
        <f>VLOOKUP(C1092,PRP!$A$2:$B$241,2,0)</f>
        <v>PRP-000195</v>
      </c>
      <c r="C1092" s="68" t="s">
        <v>3780</v>
      </c>
      <c r="D1092" s="68" t="str">
        <f>VLOOKUP(C1092,PRP!$A$2:$C$241,3,0)</f>
        <v xml:space="preserve">3311 GR </v>
      </c>
      <c r="E1092" s="68" t="s">
        <v>70</v>
      </c>
      <c r="F1092" s="67" t="s">
        <v>1200</v>
      </c>
      <c r="G1092" s="68">
        <v>1</v>
      </c>
      <c r="H1092" s="68" t="s">
        <v>81</v>
      </c>
      <c r="I1092" s="68" t="s">
        <v>1538</v>
      </c>
      <c r="J1092" s="67" t="s">
        <v>1538</v>
      </c>
      <c r="K1092" s="68" t="s">
        <v>1538</v>
      </c>
      <c r="L1092" s="68"/>
      <c r="M1092" s="68"/>
      <c r="N1092" s="67"/>
      <c r="O1092" s="98">
        <v>0</v>
      </c>
    </row>
    <row r="1093" spans="2:16" x14ac:dyDescent="0.3">
      <c r="B1093" s="65" t="str">
        <f>VLOOKUP(C1093,PRP!$A$2:$B$241,2,0)</f>
        <v>PRP-000195</v>
      </c>
      <c r="C1093" s="66" t="s">
        <v>3780</v>
      </c>
      <c r="D1093" s="66" t="str">
        <f>VLOOKUP(C1093,PRP!$A$2:$C$241,3,0)</f>
        <v xml:space="preserve">3311 GR </v>
      </c>
      <c r="E1093" s="66" t="s">
        <v>70</v>
      </c>
      <c r="F1093" s="65" t="s">
        <v>332</v>
      </c>
      <c r="G1093" s="66">
        <v>1</v>
      </c>
      <c r="H1093" s="66" t="s">
        <v>81</v>
      </c>
      <c r="I1093" s="66" t="s">
        <v>1538</v>
      </c>
      <c r="J1093" s="65" t="s">
        <v>1538</v>
      </c>
      <c r="K1093" s="66" t="s">
        <v>1538</v>
      </c>
      <c r="L1093" s="66"/>
      <c r="M1093" s="66"/>
      <c r="N1093" s="65"/>
      <c r="O1093" s="98">
        <v>0</v>
      </c>
    </row>
    <row r="1094" spans="2:16" x14ac:dyDescent="0.3">
      <c r="B1094" s="67" t="str">
        <f>VLOOKUP(C1094,PRP!$A$2:$B$241,2,0)</f>
        <v>PRP-000195</v>
      </c>
      <c r="C1094" s="68" t="s">
        <v>3780</v>
      </c>
      <c r="D1094" s="68" t="str">
        <f>VLOOKUP(C1094,PRP!$A$2:$C$241,3,0)</f>
        <v xml:space="preserve">3311 GR </v>
      </c>
      <c r="E1094" s="68" t="s">
        <v>70</v>
      </c>
      <c r="F1094" s="67" t="s">
        <v>1549</v>
      </c>
      <c r="G1094" s="68">
        <v>1</v>
      </c>
      <c r="H1094" s="68" t="s">
        <v>81</v>
      </c>
      <c r="I1094" s="68" t="s">
        <v>1538</v>
      </c>
      <c r="J1094" s="67" t="s">
        <v>1538</v>
      </c>
      <c r="K1094" s="68" t="s">
        <v>1538</v>
      </c>
      <c r="L1094" s="68"/>
      <c r="M1094" s="68"/>
      <c r="N1094" s="67"/>
      <c r="O1094" s="98">
        <v>0</v>
      </c>
    </row>
    <row r="1095" spans="2:16" x14ac:dyDescent="0.3">
      <c r="B1095" s="65" t="str">
        <f>VLOOKUP(C1095,PRP!$A$2:$B$241,2,0)</f>
        <v>PRP-000195</v>
      </c>
      <c r="C1095" s="66" t="s">
        <v>3780</v>
      </c>
      <c r="D1095" s="66" t="str">
        <f>VLOOKUP(C1095,PRP!$A$2:$C$241,3,0)</f>
        <v xml:space="preserve">3311 GR </v>
      </c>
      <c r="E1095" s="66" t="s">
        <v>70</v>
      </c>
      <c r="F1095" s="65" t="s">
        <v>438</v>
      </c>
      <c r="G1095" s="66">
        <v>1</v>
      </c>
      <c r="H1095" s="66" t="s">
        <v>81</v>
      </c>
      <c r="I1095" s="66" t="s">
        <v>1538</v>
      </c>
      <c r="J1095" s="65" t="s">
        <v>1538</v>
      </c>
      <c r="K1095" s="66" t="s">
        <v>1538</v>
      </c>
      <c r="L1095" s="66"/>
      <c r="M1095" s="66"/>
      <c r="N1095" s="65"/>
      <c r="O1095" s="98">
        <v>0</v>
      </c>
    </row>
    <row r="1096" spans="2:16" x14ac:dyDescent="0.3">
      <c r="B1096" s="67" t="str">
        <f>VLOOKUP(C1096,PRP!$A$2:$B$241,2,0)</f>
        <v>PRP-000195</v>
      </c>
      <c r="C1096" s="68" t="s">
        <v>3780</v>
      </c>
      <c r="D1096" s="68" t="str">
        <f>VLOOKUP(C1096,PRP!$A$2:$C$241,3,0)</f>
        <v xml:space="preserve">3311 GR </v>
      </c>
      <c r="E1096" s="68" t="s">
        <v>70</v>
      </c>
      <c r="F1096" s="67" t="s">
        <v>1203</v>
      </c>
      <c r="G1096" s="68">
        <v>1</v>
      </c>
      <c r="H1096" s="68" t="s">
        <v>81</v>
      </c>
      <c r="I1096" s="68" t="s">
        <v>1538</v>
      </c>
      <c r="J1096" s="67" t="s">
        <v>1538</v>
      </c>
      <c r="K1096" s="68" t="s">
        <v>1538</v>
      </c>
      <c r="L1096" s="68"/>
      <c r="M1096" s="68"/>
      <c r="N1096" s="67"/>
      <c r="O1096" s="98">
        <v>0</v>
      </c>
    </row>
    <row r="1097" spans="2:16" x14ac:dyDescent="0.3">
      <c r="B1097" s="65" t="str">
        <f>VLOOKUP(C1097,PRP!$A$2:$B$241,2,0)</f>
        <v>PRP-000195</v>
      </c>
      <c r="C1097" s="66" t="s">
        <v>3780</v>
      </c>
      <c r="D1097" s="66" t="str">
        <f>VLOOKUP(C1097,PRP!$A$2:$C$241,3,0)</f>
        <v xml:space="preserve">3311 GR </v>
      </c>
      <c r="E1097" s="66" t="s">
        <v>70</v>
      </c>
      <c r="F1097" s="65" t="s">
        <v>1550</v>
      </c>
      <c r="G1097" s="66">
        <v>1</v>
      </c>
      <c r="H1097" s="66" t="s">
        <v>81</v>
      </c>
      <c r="I1097" s="66" t="s">
        <v>1538</v>
      </c>
      <c r="J1097" s="65" t="s">
        <v>1538</v>
      </c>
      <c r="K1097" s="66" t="s">
        <v>1538</v>
      </c>
      <c r="L1097" s="66"/>
      <c r="M1097" s="66"/>
      <c r="N1097" s="65"/>
      <c r="O1097" s="98">
        <v>0</v>
      </c>
    </row>
    <row r="1098" spans="2:16" x14ac:dyDescent="0.3">
      <c r="B1098" s="67" t="str">
        <f>VLOOKUP(C1098,PRP!$A$2:$B$241,2,0)</f>
        <v>PRP-000195</v>
      </c>
      <c r="C1098" s="68" t="s">
        <v>3780</v>
      </c>
      <c r="D1098" s="68" t="str">
        <f>VLOOKUP(C1098,PRP!$A$2:$C$241,3,0)</f>
        <v xml:space="preserve">3311 GR </v>
      </c>
      <c r="E1098" s="68" t="s">
        <v>70</v>
      </c>
      <c r="F1098" s="67" t="s">
        <v>1551</v>
      </c>
      <c r="G1098" s="68">
        <v>1</v>
      </c>
      <c r="H1098" s="68" t="s">
        <v>81</v>
      </c>
      <c r="I1098" s="68" t="s">
        <v>1538</v>
      </c>
      <c r="J1098" s="67" t="s">
        <v>1538</v>
      </c>
      <c r="K1098" s="68" t="s">
        <v>1538</v>
      </c>
      <c r="L1098" s="68"/>
      <c r="M1098" s="68"/>
      <c r="N1098" s="67" t="s">
        <v>1543</v>
      </c>
      <c r="O1098" s="98">
        <v>0</v>
      </c>
    </row>
    <row r="1099" spans="2:16" x14ac:dyDescent="0.3">
      <c r="B1099" s="65" t="str">
        <f>VLOOKUP(C1099,PRP!$A$2:$B$241,2,0)</f>
        <v>PRP-000195</v>
      </c>
      <c r="C1099" s="66" t="s">
        <v>3780</v>
      </c>
      <c r="D1099" s="66" t="str">
        <f>VLOOKUP(C1099,PRP!$A$2:$C$241,3,0)</f>
        <v xml:space="preserve">3311 GR </v>
      </c>
      <c r="E1099" s="66" t="s">
        <v>70</v>
      </c>
      <c r="F1099" s="65" t="s">
        <v>116</v>
      </c>
      <c r="G1099" s="66">
        <v>1</v>
      </c>
      <c r="H1099" s="66" t="s">
        <v>81</v>
      </c>
      <c r="I1099" s="66" t="s">
        <v>1538</v>
      </c>
      <c r="J1099" s="65" t="s">
        <v>1538</v>
      </c>
      <c r="K1099" s="66" t="s">
        <v>1538</v>
      </c>
      <c r="L1099" s="66"/>
      <c r="M1099" s="66"/>
      <c r="N1099" s="65"/>
      <c r="O1099" s="98">
        <v>0</v>
      </c>
    </row>
    <row r="1100" spans="2:16" x14ac:dyDescent="0.3">
      <c r="B1100" s="67" t="str">
        <f>VLOOKUP(C1100,PRP!$A$2:$B$241,2,0)</f>
        <v>PRP-000195</v>
      </c>
      <c r="C1100" s="68" t="s">
        <v>3780</v>
      </c>
      <c r="D1100" s="68" t="str">
        <f>VLOOKUP(C1100,PRP!$A$2:$C$241,3,0)</f>
        <v xml:space="preserve">3311 GR </v>
      </c>
      <c r="E1100" s="68" t="s">
        <v>70</v>
      </c>
      <c r="F1100" s="67" t="s">
        <v>116</v>
      </c>
      <c r="G1100" s="68">
        <v>2</v>
      </c>
      <c r="H1100" s="68" t="s">
        <v>81</v>
      </c>
      <c r="I1100" s="68" t="s">
        <v>1538</v>
      </c>
      <c r="J1100" s="67" t="s">
        <v>1538</v>
      </c>
      <c r="K1100" s="68" t="s">
        <v>1538</v>
      </c>
      <c r="L1100" s="68"/>
      <c r="M1100" s="68"/>
      <c r="N1100" s="67"/>
      <c r="O1100" s="98">
        <v>0</v>
      </c>
    </row>
    <row r="1101" spans="2:16" x14ac:dyDescent="0.3">
      <c r="B1101" s="65" t="str">
        <f>VLOOKUP(C1101,PRP!$A$2:$B$241,2,0)</f>
        <v>PRP-000195</v>
      </c>
      <c r="C1101" s="66" t="s">
        <v>3780</v>
      </c>
      <c r="D1101" s="66" t="str">
        <f>VLOOKUP(C1101,PRP!$A$2:$C$241,3,0)</f>
        <v xml:space="preserve">3311 GR </v>
      </c>
      <c r="E1101" s="66" t="s">
        <v>70</v>
      </c>
      <c r="F1101" s="65" t="s">
        <v>310</v>
      </c>
      <c r="G1101" s="66">
        <v>1</v>
      </c>
      <c r="H1101" s="66" t="s">
        <v>81</v>
      </c>
      <c r="I1101" s="66" t="s">
        <v>1538</v>
      </c>
      <c r="J1101" s="65" t="s">
        <v>1538</v>
      </c>
      <c r="K1101" s="66" t="s">
        <v>1538</v>
      </c>
      <c r="L1101" s="66"/>
      <c r="M1101" s="66"/>
      <c r="N1101" s="65"/>
      <c r="O1101" s="98">
        <v>0</v>
      </c>
    </row>
    <row r="1102" spans="2:16" x14ac:dyDescent="0.3">
      <c r="B1102" s="67" t="str">
        <f>VLOOKUP(C1102,PRP!$A$2:$B$241,2,0)</f>
        <v>PRP-000195</v>
      </c>
      <c r="C1102" s="68" t="s">
        <v>3780</v>
      </c>
      <c r="D1102" s="68" t="str">
        <f>VLOOKUP(C1102,PRP!$A$2:$C$241,3,0)</f>
        <v xml:space="preserve">3311 GR </v>
      </c>
      <c r="E1102" s="68" t="s">
        <v>70</v>
      </c>
      <c r="F1102" s="67" t="s">
        <v>1210</v>
      </c>
      <c r="G1102" s="68">
        <v>1</v>
      </c>
      <c r="H1102" s="68" t="s">
        <v>81</v>
      </c>
      <c r="I1102" s="68" t="s">
        <v>1538</v>
      </c>
      <c r="J1102" s="67" t="s">
        <v>1538</v>
      </c>
      <c r="K1102" s="68" t="s">
        <v>1538</v>
      </c>
      <c r="L1102" s="68"/>
      <c r="M1102" s="68"/>
      <c r="N1102" s="67"/>
      <c r="O1102" s="98">
        <v>0</v>
      </c>
    </row>
    <row r="1103" spans="2:16" x14ac:dyDescent="0.3">
      <c r="B1103" s="73"/>
      <c r="C1103" s="73" t="s">
        <v>3780</v>
      </c>
      <c r="D1103" s="73"/>
      <c r="E1103" s="73"/>
      <c r="F1103" s="74"/>
      <c r="G1103" s="75"/>
      <c r="H1103" s="74"/>
      <c r="I1103" s="74"/>
      <c r="J1103" s="74"/>
      <c r="K1103" s="74"/>
      <c r="L1103" s="74"/>
      <c r="M1103" s="74"/>
      <c r="N1103" s="74"/>
      <c r="O1103" s="99" t="s">
        <v>1999</v>
      </c>
      <c r="P1103" s="76">
        <f>SUM(O1061:O1102)</f>
        <v>0</v>
      </c>
    </row>
    <row r="1104" spans="2:16" x14ac:dyDescent="0.3">
      <c r="B1104" s="65" t="str">
        <f>VLOOKUP(C1104,PRP!$A$2:$B$241,2,0)</f>
        <v>PRP-000560</v>
      </c>
      <c r="C1104" s="66" t="s">
        <v>23</v>
      </c>
      <c r="D1104" s="66" t="str">
        <f>VLOOKUP(C1104,PRP!$A$2:$C$241,3,0)</f>
        <v xml:space="preserve">3311 GR </v>
      </c>
      <c r="E1104" s="66" t="s">
        <v>70</v>
      </c>
      <c r="F1104" s="65" t="s">
        <v>1792</v>
      </c>
      <c r="G1104" s="66">
        <v>4</v>
      </c>
      <c r="H1104" s="66" t="s">
        <v>81</v>
      </c>
      <c r="I1104" s="66" t="s">
        <v>155</v>
      </c>
      <c r="J1104" s="65" t="s">
        <v>1837</v>
      </c>
      <c r="K1104" s="66"/>
      <c r="L1104" s="66" t="s">
        <v>1838</v>
      </c>
      <c r="M1104" s="66"/>
      <c r="N1104" s="65"/>
      <c r="O1104" s="98">
        <v>0</v>
      </c>
    </row>
    <row r="1105" spans="2:15" x14ac:dyDescent="0.3">
      <c r="B1105" s="67" t="str">
        <f>VLOOKUP(C1105,PRP!$A$2:$B$241,2,0)</f>
        <v>PRP-000560</v>
      </c>
      <c r="C1105" s="68" t="s">
        <v>23</v>
      </c>
      <c r="D1105" s="68" t="str">
        <f>VLOOKUP(C1105,PRP!$A$2:$C$241,3,0)</f>
        <v xml:space="preserve">3311 GR </v>
      </c>
      <c r="E1105" s="68" t="s">
        <v>70</v>
      </c>
      <c r="F1105" s="67" t="s">
        <v>1792</v>
      </c>
      <c r="G1105" s="68">
        <v>1</v>
      </c>
      <c r="H1105" s="68" t="s">
        <v>81</v>
      </c>
      <c r="I1105" s="68" t="s">
        <v>155</v>
      </c>
      <c r="J1105" s="67" t="s">
        <v>1839</v>
      </c>
      <c r="K1105" s="68"/>
      <c r="L1105" s="68" t="s">
        <v>1838</v>
      </c>
      <c r="M1105" s="68"/>
      <c r="N1105" s="67"/>
      <c r="O1105" s="98">
        <v>0</v>
      </c>
    </row>
    <row r="1106" spans="2:15" x14ac:dyDescent="0.3">
      <c r="B1106" s="65" t="str">
        <f>VLOOKUP(C1106,PRP!$A$2:$B$241,2,0)</f>
        <v>PRP-000560</v>
      </c>
      <c r="C1106" s="66" t="s">
        <v>23</v>
      </c>
      <c r="D1106" s="66" t="str">
        <f>VLOOKUP(C1106,PRP!$A$2:$C$241,3,0)</f>
        <v xml:space="preserve">3311 GR </v>
      </c>
      <c r="E1106" s="66" t="s">
        <v>70</v>
      </c>
      <c r="F1106" s="65" t="s">
        <v>1792</v>
      </c>
      <c r="G1106" s="66">
        <v>1</v>
      </c>
      <c r="H1106" s="66" t="s">
        <v>81</v>
      </c>
      <c r="I1106" s="66" t="s">
        <v>155</v>
      </c>
      <c r="J1106" s="65" t="s">
        <v>1840</v>
      </c>
      <c r="K1106" s="66"/>
      <c r="L1106" s="66" t="s">
        <v>1838</v>
      </c>
      <c r="M1106" s="66"/>
      <c r="N1106" s="65"/>
      <c r="O1106" s="98">
        <v>0</v>
      </c>
    </row>
    <row r="1107" spans="2:15" x14ac:dyDescent="0.3">
      <c r="B1107" s="67" t="str">
        <f>VLOOKUP(C1107,PRP!$A$2:$B$241,2,0)</f>
        <v>PRP-000560</v>
      </c>
      <c r="C1107" s="68" t="s">
        <v>23</v>
      </c>
      <c r="D1107" s="68" t="str">
        <f>VLOOKUP(C1107,PRP!$A$2:$C$241,3,0)</f>
        <v xml:space="preserve">3311 GR </v>
      </c>
      <c r="E1107" s="68" t="s">
        <v>70</v>
      </c>
      <c r="F1107" s="67" t="s">
        <v>1792</v>
      </c>
      <c r="G1107" s="68">
        <v>2</v>
      </c>
      <c r="H1107" s="68" t="s">
        <v>81</v>
      </c>
      <c r="I1107" s="68" t="s">
        <v>155</v>
      </c>
      <c r="J1107" s="67" t="s">
        <v>1841</v>
      </c>
      <c r="K1107" s="68"/>
      <c r="L1107" s="68" t="s">
        <v>1838</v>
      </c>
      <c r="M1107" s="68"/>
      <c r="N1107" s="67"/>
      <c r="O1107" s="98">
        <v>0</v>
      </c>
    </row>
    <row r="1108" spans="2:15" x14ac:dyDescent="0.3">
      <c r="B1108" s="65" t="str">
        <f>VLOOKUP(C1108,PRP!$A$2:$B$241,2,0)</f>
        <v>PRP-000560</v>
      </c>
      <c r="C1108" s="66" t="s">
        <v>23</v>
      </c>
      <c r="D1108" s="66" t="str">
        <f>VLOOKUP(C1108,PRP!$A$2:$C$241,3,0)</f>
        <v xml:space="preserve">3311 GR </v>
      </c>
      <c r="E1108" s="66" t="s">
        <v>70</v>
      </c>
      <c r="F1108" s="65" t="s">
        <v>1792</v>
      </c>
      <c r="G1108" s="66">
        <v>1</v>
      </c>
      <c r="H1108" s="66" t="s">
        <v>81</v>
      </c>
      <c r="I1108" s="66" t="s">
        <v>155</v>
      </c>
      <c r="J1108" s="65" t="s">
        <v>1842</v>
      </c>
      <c r="K1108" s="66"/>
      <c r="L1108" s="66" t="s">
        <v>1838</v>
      </c>
      <c r="M1108" s="66"/>
      <c r="N1108" s="65"/>
      <c r="O1108" s="98">
        <v>0</v>
      </c>
    </row>
    <row r="1109" spans="2:15" x14ac:dyDescent="0.3">
      <c r="B1109" s="67" t="str">
        <f>VLOOKUP(C1109,PRP!$A$2:$B$241,2,0)</f>
        <v>PRP-000560</v>
      </c>
      <c r="C1109" s="68" t="s">
        <v>23</v>
      </c>
      <c r="D1109" s="68" t="str">
        <f>VLOOKUP(C1109,PRP!$A$2:$C$241,3,0)</f>
        <v xml:space="preserve">3311 GR </v>
      </c>
      <c r="E1109" s="68" t="s">
        <v>70</v>
      </c>
      <c r="F1109" s="67" t="s">
        <v>1792</v>
      </c>
      <c r="G1109" s="68">
        <v>78</v>
      </c>
      <c r="H1109" s="68" t="s">
        <v>81</v>
      </c>
      <c r="I1109" s="68" t="s">
        <v>155</v>
      </c>
      <c r="J1109" s="67" t="s">
        <v>1843</v>
      </c>
      <c r="K1109" s="68"/>
      <c r="L1109" s="68" t="s">
        <v>1838</v>
      </c>
      <c r="M1109" s="68"/>
      <c r="N1109" s="67"/>
      <c r="O1109" s="98">
        <v>0</v>
      </c>
    </row>
    <row r="1110" spans="2:15" x14ac:dyDescent="0.3">
      <c r="B1110" s="65" t="str">
        <f>VLOOKUP(C1110,PRP!$A$2:$B$241,2,0)</f>
        <v>PRP-000560</v>
      </c>
      <c r="C1110" s="66" t="s">
        <v>23</v>
      </c>
      <c r="D1110" s="66" t="str">
        <f>VLOOKUP(C1110,PRP!$A$2:$C$241,3,0)</f>
        <v xml:space="preserve">3311 GR </v>
      </c>
      <c r="E1110" s="66" t="s">
        <v>70</v>
      </c>
      <c r="F1110" s="65" t="s">
        <v>1844</v>
      </c>
      <c r="G1110" s="66">
        <v>1</v>
      </c>
      <c r="H1110" s="66" t="s">
        <v>81</v>
      </c>
      <c r="I1110" s="66" t="s">
        <v>155</v>
      </c>
      <c r="J1110" s="65" t="s">
        <v>1845</v>
      </c>
      <c r="K1110" s="66"/>
      <c r="L1110" s="66" t="s">
        <v>1838</v>
      </c>
      <c r="M1110" s="66"/>
      <c r="N1110" s="65"/>
      <c r="O1110" s="98">
        <v>0</v>
      </c>
    </row>
    <row r="1111" spans="2:15" x14ac:dyDescent="0.3">
      <c r="B1111" s="67" t="str">
        <f>VLOOKUP(C1111,PRP!$A$2:$B$241,2,0)</f>
        <v>PRP-000560</v>
      </c>
      <c r="C1111" s="68" t="s">
        <v>23</v>
      </c>
      <c r="D1111" s="68" t="str">
        <f>VLOOKUP(C1111,PRP!$A$2:$C$241,3,0)</f>
        <v xml:space="preserve">3311 GR </v>
      </c>
      <c r="E1111" s="68" t="s">
        <v>70</v>
      </c>
      <c r="F1111" s="67" t="s">
        <v>1846</v>
      </c>
      <c r="G1111" s="68">
        <v>1</v>
      </c>
      <c r="H1111" s="68" t="s">
        <v>81</v>
      </c>
      <c r="I1111" s="68" t="s">
        <v>155</v>
      </c>
      <c r="J1111" s="67" t="s">
        <v>1732</v>
      </c>
      <c r="K1111" s="68"/>
      <c r="L1111" s="68" t="s">
        <v>1838</v>
      </c>
      <c r="M1111" s="68"/>
      <c r="N1111" s="67"/>
      <c r="O1111" s="98">
        <v>0</v>
      </c>
    </row>
    <row r="1112" spans="2:15" x14ac:dyDescent="0.3">
      <c r="B1112" s="65" t="str">
        <f>VLOOKUP(C1112,PRP!$A$2:$B$241,2,0)</f>
        <v>PRP-000560</v>
      </c>
      <c r="C1112" s="66" t="s">
        <v>23</v>
      </c>
      <c r="D1112" s="66" t="str">
        <f>VLOOKUP(C1112,PRP!$A$2:$C$241,3,0)</f>
        <v xml:space="preserve">3311 GR </v>
      </c>
      <c r="E1112" s="66" t="s">
        <v>70</v>
      </c>
      <c r="F1112" s="65" t="s">
        <v>1846</v>
      </c>
      <c r="G1112" s="66">
        <v>1</v>
      </c>
      <c r="H1112" s="66" t="s">
        <v>81</v>
      </c>
      <c r="I1112" s="66" t="s">
        <v>155</v>
      </c>
      <c r="J1112" s="65" t="s">
        <v>1847</v>
      </c>
      <c r="K1112" s="66"/>
      <c r="L1112" s="66" t="s">
        <v>1838</v>
      </c>
      <c r="M1112" s="66"/>
      <c r="N1112" s="65"/>
      <c r="O1112" s="98">
        <v>0</v>
      </c>
    </row>
    <row r="1113" spans="2:15" x14ac:dyDescent="0.3">
      <c r="B1113" s="67" t="str">
        <f>VLOOKUP(C1113,PRP!$A$2:$B$241,2,0)</f>
        <v>PRP-000560</v>
      </c>
      <c r="C1113" s="68" t="s">
        <v>23</v>
      </c>
      <c r="D1113" s="68" t="str">
        <f>VLOOKUP(C1113,PRP!$A$2:$C$241,3,0)</f>
        <v xml:space="preserve">3311 GR </v>
      </c>
      <c r="E1113" s="68" t="s">
        <v>70</v>
      </c>
      <c r="F1113" s="67" t="s">
        <v>1846</v>
      </c>
      <c r="G1113" s="68">
        <v>1</v>
      </c>
      <c r="H1113" s="68" t="s">
        <v>81</v>
      </c>
      <c r="I1113" s="68" t="s">
        <v>103</v>
      </c>
      <c r="J1113" s="67" t="s">
        <v>1848</v>
      </c>
      <c r="K1113" s="68"/>
      <c r="L1113" s="68" t="s">
        <v>1838</v>
      </c>
      <c r="M1113" s="68"/>
      <c r="N1113" s="67"/>
      <c r="O1113" s="98">
        <v>0</v>
      </c>
    </row>
    <row r="1114" spans="2:15" x14ac:dyDescent="0.3">
      <c r="B1114" s="65" t="str">
        <f>VLOOKUP(C1114,PRP!$A$2:$B$241,2,0)</f>
        <v>PRP-000560</v>
      </c>
      <c r="C1114" s="66" t="s">
        <v>23</v>
      </c>
      <c r="D1114" s="66" t="str">
        <f>VLOOKUP(C1114,PRP!$A$2:$C$241,3,0)</f>
        <v xml:space="preserve">3311 GR </v>
      </c>
      <c r="E1114" s="66" t="s">
        <v>70</v>
      </c>
      <c r="F1114" s="65" t="s">
        <v>1846</v>
      </c>
      <c r="G1114" s="66">
        <v>1</v>
      </c>
      <c r="H1114" s="66" t="s">
        <v>81</v>
      </c>
      <c r="I1114" s="66" t="s">
        <v>103</v>
      </c>
      <c r="J1114" s="65" t="s">
        <v>1849</v>
      </c>
      <c r="K1114" s="66"/>
      <c r="L1114" s="66" t="s">
        <v>1838</v>
      </c>
      <c r="M1114" s="66"/>
      <c r="N1114" s="65"/>
      <c r="O1114" s="98">
        <v>0</v>
      </c>
    </row>
    <row r="1115" spans="2:15" x14ac:dyDescent="0.3">
      <c r="B1115" s="67" t="str">
        <f>VLOOKUP(C1115,PRP!$A$2:$B$241,2,0)</f>
        <v>PRP-000560</v>
      </c>
      <c r="C1115" s="68" t="s">
        <v>23</v>
      </c>
      <c r="D1115" s="68" t="str">
        <f>VLOOKUP(C1115,PRP!$A$2:$C$241,3,0)</f>
        <v xml:space="preserve">3311 GR </v>
      </c>
      <c r="E1115" s="68" t="s">
        <v>70</v>
      </c>
      <c r="F1115" s="67" t="s">
        <v>1846</v>
      </c>
      <c r="G1115" s="68">
        <v>1</v>
      </c>
      <c r="H1115" s="68" t="s">
        <v>81</v>
      </c>
      <c r="I1115" s="68" t="s">
        <v>103</v>
      </c>
      <c r="J1115" s="67" t="s">
        <v>1850</v>
      </c>
      <c r="K1115" s="68"/>
      <c r="L1115" s="68" t="s">
        <v>1838</v>
      </c>
      <c r="M1115" s="68"/>
      <c r="N1115" s="67"/>
      <c r="O1115" s="98">
        <v>0</v>
      </c>
    </row>
    <row r="1116" spans="2:15" x14ac:dyDescent="0.3">
      <c r="B1116" s="65" t="str">
        <f>VLOOKUP(C1116,PRP!$A$2:$B$241,2,0)</f>
        <v>PRP-000560</v>
      </c>
      <c r="C1116" s="66" t="s">
        <v>23</v>
      </c>
      <c r="D1116" s="66" t="str">
        <f>VLOOKUP(C1116,PRP!$A$2:$C$241,3,0)</f>
        <v xml:space="preserve">3311 GR </v>
      </c>
      <c r="E1116" s="66" t="s">
        <v>70</v>
      </c>
      <c r="F1116" s="65" t="s">
        <v>1846</v>
      </c>
      <c r="G1116" s="66">
        <v>1</v>
      </c>
      <c r="H1116" s="66" t="s">
        <v>81</v>
      </c>
      <c r="I1116" s="66" t="s">
        <v>103</v>
      </c>
      <c r="J1116" s="65" t="s">
        <v>1400</v>
      </c>
      <c r="K1116" s="66"/>
      <c r="L1116" s="66" t="s">
        <v>1838</v>
      </c>
      <c r="M1116" s="66"/>
      <c r="N1116" s="65"/>
      <c r="O1116" s="98">
        <v>0</v>
      </c>
    </row>
    <row r="1117" spans="2:15" x14ac:dyDescent="0.3">
      <c r="B1117" s="67" t="str">
        <f>VLOOKUP(C1117,PRP!$A$2:$B$241,2,0)</f>
        <v>PRP-000560</v>
      </c>
      <c r="C1117" s="68" t="s">
        <v>23</v>
      </c>
      <c r="D1117" s="68" t="str">
        <f>VLOOKUP(C1117,PRP!$A$2:$C$241,3,0)</f>
        <v xml:space="preserve">3311 GR </v>
      </c>
      <c r="E1117" s="68" t="s">
        <v>70</v>
      </c>
      <c r="F1117" s="67" t="s">
        <v>1846</v>
      </c>
      <c r="G1117" s="68">
        <v>1</v>
      </c>
      <c r="H1117" s="68" t="s">
        <v>81</v>
      </c>
      <c r="I1117" s="68" t="s">
        <v>155</v>
      </c>
      <c r="J1117" s="67" t="s">
        <v>1256</v>
      </c>
      <c r="K1117" s="68"/>
      <c r="L1117" s="68" t="s">
        <v>1838</v>
      </c>
      <c r="M1117" s="68"/>
      <c r="N1117" s="67"/>
      <c r="O1117" s="98">
        <v>0</v>
      </c>
    </row>
    <row r="1118" spans="2:15" x14ac:dyDescent="0.3">
      <c r="B1118" s="65" t="str">
        <f>VLOOKUP(C1118,PRP!$A$2:$B$241,2,0)</f>
        <v>PRP-000560</v>
      </c>
      <c r="C1118" s="66" t="s">
        <v>23</v>
      </c>
      <c r="D1118" s="66" t="str">
        <f>VLOOKUP(C1118,PRP!$A$2:$C$241,3,0)</f>
        <v xml:space="preserve">3311 GR </v>
      </c>
      <c r="E1118" s="66" t="s">
        <v>70</v>
      </c>
      <c r="F1118" s="65" t="s">
        <v>1846</v>
      </c>
      <c r="G1118" s="66">
        <v>1</v>
      </c>
      <c r="H1118" s="66" t="s">
        <v>81</v>
      </c>
      <c r="I1118" s="66" t="s">
        <v>155</v>
      </c>
      <c r="J1118" s="65" t="s">
        <v>1847</v>
      </c>
      <c r="K1118" s="66"/>
      <c r="L1118" s="66" t="s">
        <v>1838</v>
      </c>
      <c r="M1118" s="66"/>
      <c r="N1118" s="65"/>
      <c r="O1118" s="98">
        <v>0</v>
      </c>
    </row>
    <row r="1119" spans="2:15" x14ac:dyDescent="0.3">
      <c r="B1119" s="67" t="str">
        <f>VLOOKUP(C1119,PRP!$A$2:$B$241,2,0)</f>
        <v>PRP-000560</v>
      </c>
      <c r="C1119" s="68" t="s">
        <v>23</v>
      </c>
      <c r="D1119" s="68" t="str">
        <f>VLOOKUP(C1119,PRP!$A$2:$C$241,3,0)</f>
        <v xml:space="preserve">3311 GR </v>
      </c>
      <c r="E1119" s="68" t="s">
        <v>70</v>
      </c>
      <c r="F1119" s="67" t="s">
        <v>1846</v>
      </c>
      <c r="G1119" s="68">
        <v>1</v>
      </c>
      <c r="H1119" s="68" t="s">
        <v>81</v>
      </c>
      <c r="I1119" s="68" t="s">
        <v>155</v>
      </c>
      <c r="J1119" s="67" t="s">
        <v>1847</v>
      </c>
      <c r="K1119" s="68"/>
      <c r="L1119" s="68" t="s">
        <v>1838</v>
      </c>
      <c r="M1119" s="68"/>
      <c r="N1119" s="67"/>
      <c r="O1119" s="98">
        <v>0</v>
      </c>
    </row>
    <row r="1120" spans="2:15" x14ac:dyDescent="0.3">
      <c r="B1120" s="65" t="str">
        <f>VLOOKUP(C1120,PRP!$A$2:$B$241,2,0)</f>
        <v>PRP-000560</v>
      </c>
      <c r="C1120" s="66" t="s">
        <v>23</v>
      </c>
      <c r="D1120" s="66" t="str">
        <f>VLOOKUP(C1120,PRP!$A$2:$C$241,3,0)</f>
        <v xml:space="preserve">3311 GR </v>
      </c>
      <c r="E1120" s="66" t="s">
        <v>70</v>
      </c>
      <c r="F1120" s="65" t="s">
        <v>1846</v>
      </c>
      <c r="G1120" s="66">
        <v>1</v>
      </c>
      <c r="H1120" s="66" t="s">
        <v>81</v>
      </c>
      <c r="I1120" s="66" t="s">
        <v>155</v>
      </c>
      <c r="J1120" s="65" t="s">
        <v>1847</v>
      </c>
      <c r="K1120" s="66"/>
      <c r="L1120" s="66" t="s">
        <v>1838</v>
      </c>
      <c r="M1120" s="66"/>
      <c r="N1120" s="65"/>
      <c r="O1120" s="98">
        <v>0</v>
      </c>
    </row>
    <row r="1121" spans="2:15" x14ac:dyDescent="0.3">
      <c r="B1121" s="67" t="str">
        <f>VLOOKUP(C1121,PRP!$A$2:$B$241,2,0)</f>
        <v>PRP-000560</v>
      </c>
      <c r="C1121" s="68" t="s">
        <v>23</v>
      </c>
      <c r="D1121" s="68" t="str">
        <f>VLOOKUP(C1121,PRP!$A$2:$C$241,3,0)</f>
        <v xml:space="preserve">3311 GR </v>
      </c>
      <c r="E1121" s="68" t="s">
        <v>70</v>
      </c>
      <c r="F1121" s="67" t="s">
        <v>1846</v>
      </c>
      <c r="G1121" s="68">
        <v>1</v>
      </c>
      <c r="H1121" s="68" t="s">
        <v>81</v>
      </c>
      <c r="I1121" s="68" t="s">
        <v>567</v>
      </c>
      <c r="J1121" s="67" t="s">
        <v>1851</v>
      </c>
      <c r="K1121" s="68"/>
      <c r="L1121" s="68" t="s">
        <v>1838</v>
      </c>
      <c r="M1121" s="68"/>
      <c r="N1121" s="67"/>
      <c r="O1121" s="98">
        <v>0</v>
      </c>
    </row>
    <row r="1122" spans="2:15" x14ac:dyDescent="0.3">
      <c r="B1122" s="65" t="str">
        <f>VLOOKUP(C1122,PRP!$A$2:$B$241,2,0)</f>
        <v>PRP-000560</v>
      </c>
      <c r="C1122" s="66" t="s">
        <v>23</v>
      </c>
      <c r="D1122" s="66" t="str">
        <f>VLOOKUP(C1122,PRP!$A$2:$C$241,3,0)</f>
        <v xml:space="preserve">3311 GR </v>
      </c>
      <c r="E1122" s="66" t="s">
        <v>70</v>
      </c>
      <c r="F1122" s="65" t="s">
        <v>1846</v>
      </c>
      <c r="G1122" s="66">
        <v>1</v>
      </c>
      <c r="H1122" s="66" t="s">
        <v>81</v>
      </c>
      <c r="I1122" s="66" t="s">
        <v>567</v>
      </c>
      <c r="J1122" s="65" t="s">
        <v>1851</v>
      </c>
      <c r="K1122" s="66"/>
      <c r="L1122" s="66" t="s">
        <v>1838</v>
      </c>
      <c r="M1122" s="66"/>
      <c r="N1122" s="65"/>
      <c r="O1122" s="98">
        <v>0</v>
      </c>
    </row>
    <row r="1123" spans="2:15" x14ac:dyDescent="0.3">
      <c r="B1123" s="67" t="str">
        <f>VLOOKUP(C1123,PRP!$A$2:$B$241,2,0)</f>
        <v>PRP-000560</v>
      </c>
      <c r="C1123" s="68" t="s">
        <v>23</v>
      </c>
      <c r="D1123" s="68" t="str">
        <f>VLOOKUP(C1123,PRP!$A$2:$C$241,3,0)</f>
        <v xml:space="preserve">3311 GR </v>
      </c>
      <c r="E1123" s="68" t="s">
        <v>70</v>
      </c>
      <c r="F1123" s="67" t="s">
        <v>1846</v>
      </c>
      <c r="G1123" s="68">
        <v>1</v>
      </c>
      <c r="H1123" s="68" t="s">
        <v>81</v>
      </c>
      <c r="I1123" s="68" t="s">
        <v>103</v>
      </c>
      <c r="J1123" s="67" t="s">
        <v>1852</v>
      </c>
      <c r="K1123" s="68"/>
      <c r="L1123" s="68" t="s">
        <v>1838</v>
      </c>
      <c r="M1123" s="68"/>
      <c r="N1123" s="67"/>
      <c r="O1123" s="98">
        <v>0</v>
      </c>
    </row>
    <row r="1124" spans="2:15" x14ac:dyDescent="0.3">
      <c r="B1124" s="65" t="str">
        <f>VLOOKUP(C1124,PRP!$A$2:$B$241,2,0)</f>
        <v>PRP-000560</v>
      </c>
      <c r="C1124" s="66" t="s">
        <v>23</v>
      </c>
      <c r="D1124" s="66" t="str">
        <f>VLOOKUP(C1124,PRP!$A$2:$C$241,3,0)</f>
        <v xml:space="preserve">3311 GR </v>
      </c>
      <c r="E1124" s="66" t="s">
        <v>70</v>
      </c>
      <c r="F1124" s="65" t="s">
        <v>1846</v>
      </c>
      <c r="G1124" s="66">
        <v>1</v>
      </c>
      <c r="H1124" s="66" t="s">
        <v>81</v>
      </c>
      <c r="I1124" s="66" t="s">
        <v>155</v>
      </c>
      <c r="J1124" s="65" t="s">
        <v>1853</v>
      </c>
      <c r="K1124" s="66"/>
      <c r="L1124" s="66" t="s">
        <v>1838</v>
      </c>
      <c r="M1124" s="66"/>
      <c r="N1124" s="65"/>
      <c r="O1124" s="98">
        <v>0</v>
      </c>
    </row>
    <row r="1125" spans="2:15" x14ac:dyDescent="0.3">
      <c r="B1125" s="67" t="str">
        <f>VLOOKUP(C1125,PRP!$A$2:$B$241,2,0)</f>
        <v>PRP-000560</v>
      </c>
      <c r="C1125" s="68" t="s">
        <v>23</v>
      </c>
      <c r="D1125" s="68" t="str">
        <f>VLOOKUP(C1125,PRP!$A$2:$C$241,3,0)</f>
        <v xml:space="preserve">3311 GR </v>
      </c>
      <c r="E1125" s="68" t="s">
        <v>70</v>
      </c>
      <c r="F1125" s="67" t="s">
        <v>1846</v>
      </c>
      <c r="G1125" s="68">
        <v>1</v>
      </c>
      <c r="H1125" s="68" t="s">
        <v>81</v>
      </c>
      <c r="I1125" s="68" t="s">
        <v>155</v>
      </c>
      <c r="J1125" s="67" t="s">
        <v>1854</v>
      </c>
      <c r="K1125" s="68"/>
      <c r="L1125" s="68" t="s">
        <v>1838</v>
      </c>
      <c r="M1125" s="68"/>
      <c r="N1125" s="67"/>
      <c r="O1125" s="98">
        <v>0</v>
      </c>
    </row>
    <row r="1126" spans="2:15" x14ac:dyDescent="0.3">
      <c r="B1126" s="65" t="str">
        <f>VLOOKUP(C1126,PRP!$A$2:$B$241,2,0)</f>
        <v>PRP-000560</v>
      </c>
      <c r="C1126" s="66" t="s">
        <v>23</v>
      </c>
      <c r="D1126" s="66" t="str">
        <f>VLOOKUP(C1126,PRP!$A$2:$C$241,3,0)</f>
        <v xml:space="preserve">3311 GR </v>
      </c>
      <c r="E1126" s="66" t="s">
        <v>70</v>
      </c>
      <c r="F1126" s="65" t="s">
        <v>1846</v>
      </c>
      <c r="G1126" s="66">
        <v>1</v>
      </c>
      <c r="H1126" s="66" t="s">
        <v>81</v>
      </c>
      <c r="I1126" s="66" t="s">
        <v>325</v>
      </c>
      <c r="J1126" s="65" t="s">
        <v>1855</v>
      </c>
      <c r="K1126" s="66"/>
      <c r="L1126" s="66" t="s">
        <v>1838</v>
      </c>
      <c r="M1126" s="66"/>
      <c r="N1126" s="65"/>
      <c r="O1126" s="98">
        <v>0</v>
      </c>
    </row>
    <row r="1127" spans="2:15" x14ac:dyDescent="0.3">
      <c r="B1127" s="67" t="str">
        <f>VLOOKUP(C1127,PRP!$A$2:$B$241,2,0)</f>
        <v>PRP-000560</v>
      </c>
      <c r="C1127" s="68" t="s">
        <v>23</v>
      </c>
      <c r="D1127" s="68" t="str">
        <f>VLOOKUP(C1127,PRP!$A$2:$C$241,3,0)</f>
        <v xml:space="preserve">3311 GR </v>
      </c>
      <c r="E1127" s="68" t="s">
        <v>70</v>
      </c>
      <c r="F1127" s="67" t="s">
        <v>1846</v>
      </c>
      <c r="G1127" s="68">
        <v>1</v>
      </c>
      <c r="H1127" s="68" t="s">
        <v>81</v>
      </c>
      <c r="I1127" s="68" t="s">
        <v>325</v>
      </c>
      <c r="J1127" s="67" t="s">
        <v>1856</v>
      </c>
      <c r="K1127" s="68"/>
      <c r="L1127" s="68" t="s">
        <v>1838</v>
      </c>
      <c r="M1127" s="68"/>
      <c r="N1127" s="67"/>
      <c r="O1127" s="98">
        <v>0</v>
      </c>
    </row>
    <row r="1128" spans="2:15" x14ac:dyDescent="0.3">
      <c r="B1128" s="65" t="str">
        <f>VLOOKUP(C1128,PRP!$A$2:$B$241,2,0)</f>
        <v>PRP-000560</v>
      </c>
      <c r="C1128" s="66" t="s">
        <v>23</v>
      </c>
      <c r="D1128" s="66" t="str">
        <f>VLOOKUP(C1128,PRP!$A$2:$C$241,3,0)</f>
        <v xml:space="preserve">3311 GR </v>
      </c>
      <c r="E1128" s="66" t="s">
        <v>70</v>
      </c>
      <c r="F1128" s="65" t="s">
        <v>1846</v>
      </c>
      <c r="G1128" s="66">
        <v>1</v>
      </c>
      <c r="H1128" s="66" t="s">
        <v>81</v>
      </c>
      <c r="I1128" s="66" t="s">
        <v>155</v>
      </c>
      <c r="J1128" s="65" t="s">
        <v>1857</v>
      </c>
      <c r="K1128" s="66"/>
      <c r="L1128" s="66" t="s">
        <v>1838</v>
      </c>
      <c r="M1128" s="66"/>
      <c r="N1128" s="65"/>
      <c r="O1128" s="98">
        <v>0</v>
      </c>
    </row>
    <row r="1129" spans="2:15" x14ac:dyDescent="0.3">
      <c r="B1129" s="67" t="str">
        <f>VLOOKUP(C1129,PRP!$A$2:$B$241,2,0)</f>
        <v>PRP-000560</v>
      </c>
      <c r="C1129" s="68" t="s">
        <v>23</v>
      </c>
      <c r="D1129" s="68" t="str">
        <f>VLOOKUP(C1129,PRP!$A$2:$C$241,3,0)</f>
        <v xml:space="preserve">3311 GR </v>
      </c>
      <c r="E1129" s="68" t="s">
        <v>70</v>
      </c>
      <c r="F1129" s="67" t="s">
        <v>1846</v>
      </c>
      <c r="G1129" s="68">
        <v>1</v>
      </c>
      <c r="H1129" s="68" t="s">
        <v>81</v>
      </c>
      <c r="I1129" s="68" t="s">
        <v>155</v>
      </c>
      <c r="J1129" s="67" t="s">
        <v>1858</v>
      </c>
      <c r="K1129" s="68"/>
      <c r="L1129" s="68" t="s">
        <v>1838</v>
      </c>
      <c r="M1129" s="68"/>
      <c r="N1129" s="67"/>
      <c r="O1129" s="98">
        <v>0</v>
      </c>
    </row>
    <row r="1130" spans="2:15" x14ac:dyDescent="0.3">
      <c r="B1130" s="65" t="str">
        <f>VLOOKUP(C1130,PRP!$A$2:$B$241,2,0)</f>
        <v>PRP-000560</v>
      </c>
      <c r="C1130" s="66" t="s">
        <v>23</v>
      </c>
      <c r="D1130" s="66" t="str">
        <f>VLOOKUP(C1130,PRP!$A$2:$C$241,3,0)</f>
        <v xml:space="preserve">3311 GR </v>
      </c>
      <c r="E1130" s="66" t="s">
        <v>70</v>
      </c>
      <c r="F1130" s="65" t="s">
        <v>1846</v>
      </c>
      <c r="G1130" s="66">
        <v>1</v>
      </c>
      <c r="H1130" s="66" t="s">
        <v>81</v>
      </c>
      <c r="I1130" s="66" t="s">
        <v>1859</v>
      </c>
      <c r="J1130" s="65" t="s">
        <v>1860</v>
      </c>
      <c r="K1130" s="66"/>
      <c r="L1130" s="66" t="s">
        <v>1838</v>
      </c>
      <c r="M1130" s="66"/>
      <c r="N1130" s="65"/>
      <c r="O1130" s="98">
        <v>0</v>
      </c>
    </row>
    <row r="1131" spans="2:15" x14ac:dyDescent="0.3">
      <c r="B1131" s="67" t="str">
        <f>VLOOKUP(C1131,PRP!$A$2:$B$241,2,0)</f>
        <v>PRP-000560</v>
      </c>
      <c r="C1131" s="68" t="s">
        <v>23</v>
      </c>
      <c r="D1131" s="68" t="str">
        <f>VLOOKUP(C1131,PRP!$A$2:$C$241,3,0)</f>
        <v xml:space="preserve">3311 GR </v>
      </c>
      <c r="E1131" s="68" t="s">
        <v>70</v>
      </c>
      <c r="F1131" s="67" t="s">
        <v>1846</v>
      </c>
      <c r="G1131" s="68">
        <v>2</v>
      </c>
      <c r="H1131" s="68" t="s">
        <v>81</v>
      </c>
      <c r="I1131" s="68" t="s">
        <v>155</v>
      </c>
      <c r="J1131" s="67" t="s">
        <v>1732</v>
      </c>
      <c r="K1131" s="68"/>
      <c r="L1131" s="68" t="s">
        <v>1838</v>
      </c>
      <c r="M1131" s="68"/>
      <c r="N1131" s="67"/>
      <c r="O1131" s="98">
        <v>0</v>
      </c>
    </row>
    <row r="1132" spans="2:15" x14ac:dyDescent="0.3">
      <c r="B1132" s="65" t="str">
        <f>VLOOKUP(C1132,PRP!$A$2:$B$241,2,0)</f>
        <v>PRP-000560</v>
      </c>
      <c r="C1132" s="66" t="s">
        <v>23</v>
      </c>
      <c r="D1132" s="66" t="str">
        <f>VLOOKUP(C1132,PRP!$A$2:$C$241,3,0)</f>
        <v xml:space="preserve">3311 GR </v>
      </c>
      <c r="E1132" s="66" t="s">
        <v>70</v>
      </c>
      <c r="F1132" s="65" t="s">
        <v>1846</v>
      </c>
      <c r="G1132" s="66">
        <v>1</v>
      </c>
      <c r="H1132" s="66" t="s">
        <v>81</v>
      </c>
      <c r="I1132" s="66" t="s">
        <v>155</v>
      </c>
      <c r="J1132" s="65" t="s">
        <v>1732</v>
      </c>
      <c r="K1132" s="66"/>
      <c r="L1132" s="66" t="s">
        <v>1838</v>
      </c>
      <c r="M1132" s="66"/>
      <c r="N1132" s="65"/>
      <c r="O1132" s="98">
        <v>0</v>
      </c>
    </row>
    <row r="1133" spans="2:15" x14ac:dyDescent="0.3">
      <c r="B1133" s="67" t="str">
        <f>VLOOKUP(C1133,PRP!$A$2:$B$241,2,0)</f>
        <v>PRP-000560</v>
      </c>
      <c r="C1133" s="68" t="s">
        <v>23</v>
      </c>
      <c r="D1133" s="68" t="str">
        <f>VLOOKUP(C1133,PRP!$A$2:$C$241,3,0)</f>
        <v xml:space="preserve">3311 GR </v>
      </c>
      <c r="E1133" s="68" t="s">
        <v>70</v>
      </c>
      <c r="F1133" s="67" t="s">
        <v>1846</v>
      </c>
      <c r="G1133" s="68">
        <v>1</v>
      </c>
      <c r="H1133" s="68" t="s">
        <v>81</v>
      </c>
      <c r="I1133" s="68" t="s">
        <v>155</v>
      </c>
      <c r="J1133" s="67" t="s">
        <v>1861</v>
      </c>
      <c r="K1133" s="68"/>
      <c r="L1133" s="68" t="s">
        <v>1838</v>
      </c>
      <c r="M1133" s="68"/>
      <c r="N1133" s="67"/>
      <c r="O1133" s="98">
        <v>0</v>
      </c>
    </row>
    <row r="1134" spans="2:15" x14ac:dyDescent="0.3">
      <c r="B1134" s="65" t="str">
        <f>VLOOKUP(C1134,PRP!$A$2:$B$241,2,0)</f>
        <v>PRP-000560</v>
      </c>
      <c r="C1134" s="66" t="s">
        <v>23</v>
      </c>
      <c r="D1134" s="66" t="str">
        <f>VLOOKUP(C1134,PRP!$A$2:$C$241,3,0)</f>
        <v xml:space="preserve">3311 GR </v>
      </c>
      <c r="E1134" s="66" t="s">
        <v>70</v>
      </c>
      <c r="F1134" s="65" t="s">
        <v>1846</v>
      </c>
      <c r="G1134" s="66">
        <v>1</v>
      </c>
      <c r="H1134" s="66" t="s">
        <v>81</v>
      </c>
      <c r="I1134" s="66" t="s">
        <v>103</v>
      </c>
      <c r="J1134" s="65" t="s">
        <v>1849</v>
      </c>
      <c r="K1134" s="66"/>
      <c r="L1134" s="66" t="s">
        <v>1838</v>
      </c>
      <c r="M1134" s="66"/>
      <c r="N1134" s="65"/>
      <c r="O1134" s="98">
        <v>0</v>
      </c>
    </row>
    <row r="1135" spans="2:15" x14ac:dyDescent="0.3">
      <c r="B1135" s="67" t="str">
        <f>VLOOKUP(C1135,PRP!$A$2:$B$241,2,0)</f>
        <v>PRP-000560</v>
      </c>
      <c r="C1135" s="68" t="s">
        <v>23</v>
      </c>
      <c r="D1135" s="68" t="str">
        <f>VLOOKUP(C1135,PRP!$A$2:$C$241,3,0)</f>
        <v xml:space="preserve">3311 GR </v>
      </c>
      <c r="E1135" s="68" t="s">
        <v>70</v>
      </c>
      <c r="F1135" s="67" t="s">
        <v>1746</v>
      </c>
      <c r="G1135" s="68">
        <v>1</v>
      </c>
      <c r="H1135" s="68" t="s">
        <v>81</v>
      </c>
      <c r="I1135" s="68" t="s">
        <v>1862</v>
      </c>
      <c r="J1135" s="67" t="s">
        <v>1863</v>
      </c>
      <c r="K1135" s="68"/>
      <c r="L1135" s="68"/>
      <c r="M1135" s="68"/>
      <c r="N1135" s="67"/>
      <c r="O1135" s="98">
        <v>0</v>
      </c>
    </row>
    <row r="1136" spans="2:15" x14ac:dyDescent="0.3">
      <c r="B1136" s="65" t="str">
        <f>VLOOKUP(C1136,PRP!$A$2:$B$241,2,0)</f>
        <v>PRP-000560</v>
      </c>
      <c r="C1136" s="66" t="s">
        <v>23</v>
      </c>
      <c r="D1136" s="66" t="str">
        <f>VLOOKUP(C1136,PRP!$A$2:$C$241,3,0)</f>
        <v xml:space="preserve">3311 GR </v>
      </c>
      <c r="E1136" s="66" t="s">
        <v>70</v>
      </c>
      <c r="F1136" s="65" t="s">
        <v>1746</v>
      </c>
      <c r="G1136" s="66">
        <v>1</v>
      </c>
      <c r="H1136" s="66" t="s">
        <v>81</v>
      </c>
      <c r="I1136" s="66" t="s">
        <v>350</v>
      </c>
      <c r="J1136" s="65" t="s">
        <v>1864</v>
      </c>
      <c r="K1136" s="66"/>
      <c r="L1136" s="66"/>
      <c r="M1136" s="66"/>
      <c r="N1136" s="65"/>
      <c r="O1136" s="98">
        <v>0</v>
      </c>
    </row>
    <row r="1137" spans="2:15" x14ac:dyDescent="0.3">
      <c r="B1137" s="67" t="str">
        <f>VLOOKUP(C1137,PRP!$A$2:$B$241,2,0)</f>
        <v>PRP-000560</v>
      </c>
      <c r="C1137" s="68" t="s">
        <v>23</v>
      </c>
      <c r="D1137" s="68" t="str">
        <f>VLOOKUP(C1137,PRP!$A$2:$C$241,3,0)</f>
        <v xml:space="preserve">3311 GR </v>
      </c>
      <c r="E1137" s="68" t="s">
        <v>70</v>
      </c>
      <c r="F1137" s="67" t="s">
        <v>1746</v>
      </c>
      <c r="G1137" s="68">
        <v>1</v>
      </c>
      <c r="H1137" s="68" t="s">
        <v>81</v>
      </c>
      <c r="I1137" s="68" t="s">
        <v>1732</v>
      </c>
      <c r="J1137" s="67" t="s">
        <v>1732</v>
      </c>
      <c r="K1137" s="68"/>
      <c r="L1137" s="68"/>
      <c r="M1137" s="68"/>
      <c r="N1137" s="67"/>
      <c r="O1137" s="98">
        <v>0</v>
      </c>
    </row>
    <row r="1138" spans="2:15" x14ac:dyDescent="0.3">
      <c r="B1138" s="65" t="str">
        <f>VLOOKUP(C1138,PRP!$A$2:$B$241,2,0)</f>
        <v>PRP-000560</v>
      </c>
      <c r="C1138" s="66" t="s">
        <v>23</v>
      </c>
      <c r="D1138" s="66" t="str">
        <f>VLOOKUP(C1138,PRP!$A$2:$C$241,3,0)</f>
        <v xml:space="preserve">3311 GR </v>
      </c>
      <c r="E1138" s="66" t="s">
        <v>70</v>
      </c>
      <c r="F1138" s="65" t="s">
        <v>1746</v>
      </c>
      <c r="G1138" s="66">
        <v>1</v>
      </c>
      <c r="H1138" s="66" t="s">
        <v>81</v>
      </c>
      <c r="I1138" s="66" t="s">
        <v>866</v>
      </c>
      <c r="J1138" s="65" t="s">
        <v>1865</v>
      </c>
      <c r="K1138" s="66"/>
      <c r="L1138" s="66"/>
      <c r="M1138" s="66"/>
      <c r="N1138" s="65"/>
      <c r="O1138" s="98">
        <v>0</v>
      </c>
    </row>
    <row r="1139" spans="2:15" x14ac:dyDescent="0.3">
      <c r="B1139" s="67" t="str">
        <f>VLOOKUP(C1139,PRP!$A$2:$B$241,2,0)</f>
        <v>PRP-000560</v>
      </c>
      <c r="C1139" s="68" t="s">
        <v>23</v>
      </c>
      <c r="D1139" s="68" t="str">
        <f>VLOOKUP(C1139,PRP!$A$2:$C$241,3,0)</f>
        <v xml:space="preserve">3311 GR </v>
      </c>
      <c r="E1139" s="68" t="s">
        <v>70</v>
      </c>
      <c r="F1139" s="67" t="s">
        <v>1746</v>
      </c>
      <c r="G1139" s="68">
        <v>1</v>
      </c>
      <c r="H1139" s="68" t="s">
        <v>81</v>
      </c>
      <c r="I1139" s="68" t="s">
        <v>1862</v>
      </c>
      <c r="J1139" s="67" t="s">
        <v>1866</v>
      </c>
      <c r="K1139" s="68"/>
      <c r="L1139" s="68"/>
      <c r="M1139" s="68"/>
      <c r="N1139" s="67"/>
      <c r="O1139" s="98">
        <v>0</v>
      </c>
    </row>
    <row r="1140" spans="2:15" x14ac:dyDescent="0.3">
      <c r="B1140" s="65" t="str">
        <f>VLOOKUP(C1140,PRP!$A$2:$B$241,2,0)</f>
        <v>PRP-000560</v>
      </c>
      <c r="C1140" s="66" t="s">
        <v>23</v>
      </c>
      <c r="D1140" s="66" t="str">
        <f>VLOOKUP(C1140,PRP!$A$2:$C$241,3,0)</f>
        <v xml:space="preserve">3311 GR </v>
      </c>
      <c r="E1140" s="66" t="s">
        <v>70</v>
      </c>
      <c r="F1140" s="65" t="s">
        <v>1746</v>
      </c>
      <c r="G1140" s="66">
        <v>1</v>
      </c>
      <c r="H1140" s="66" t="s">
        <v>81</v>
      </c>
      <c r="I1140" s="66" t="s">
        <v>1732</v>
      </c>
      <c r="J1140" s="65" t="s">
        <v>1732</v>
      </c>
      <c r="K1140" s="66"/>
      <c r="L1140" s="66"/>
      <c r="M1140" s="66"/>
      <c r="N1140" s="65"/>
      <c r="O1140" s="98">
        <v>0</v>
      </c>
    </row>
    <row r="1141" spans="2:15" x14ac:dyDescent="0.3">
      <c r="B1141" s="67" t="str">
        <f>VLOOKUP(C1141,PRP!$A$2:$B$241,2,0)</f>
        <v>PRP-000560</v>
      </c>
      <c r="C1141" s="68" t="s">
        <v>23</v>
      </c>
      <c r="D1141" s="68" t="str">
        <f>VLOOKUP(C1141,PRP!$A$2:$C$241,3,0)</f>
        <v xml:space="preserve">3311 GR </v>
      </c>
      <c r="E1141" s="68" t="s">
        <v>70</v>
      </c>
      <c r="F1141" s="67" t="s">
        <v>1746</v>
      </c>
      <c r="G1141" s="68">
        <v>1</v>
      </c>
      <c r="H1141" s="68" t="s">
        <v>81</v>
      </c>
      <c r="I1141" s="68" t="s">
        <v>866</v>
      </c>
      <c r="J1141" s="67" t="s">
        <v>1732</v>
      </c>
      <c r="K1141" s="68"/>
      <c r="L1141" s="68"/>
      <c r="M1141" s="68"/>
      <c r="N1141" s="67"/>
      <c r="O1141" s="98">
        <v>0</v>
      </c>
    </row>
    <row r="1142" spans="2:15" x14ac:dyDescent="0.3">
      <c r="B1142" s="65" t="str">
        <f>VLOOKUP(C1142,PRP!$A$2:$B$241,2,0)</f>
        <v>PRP-000560</v>
      </c>
      <c r="C1142" s="66" t="s">
        <v>23</v>
      </c>
      <c r="D1142" s="66" t="str">
        <f>VLOOKUP(C1142,PRP!$A$2:$C$241,3,0)</f>
        <v xml:space="preserve">3311 GR </v>
      </c>
      <c r="E1142" s="66" t="s">
        <v>70</v>
      </c>
      <c r="F1142" s="65" t="s">
        <v>1746</v>
      </c>
      <c r="G1142" s="66">
        <v>1</v>
      </c>
      <c r="H1142" s="66" t="s">
        <v>81</v>
      </c>
      <c r="I1142" s="66" t="s">
        <v>1867</v>
      </c>
      <c r="J1142" s="65" t="s">
        <v>1326</v>
      </c>
      <c r="K1142" s="66"/>
      <c r="L1142" s="66"/>
      <c r="M1142" s="66"/>
      <c r="N1142" s="65"/>
      <c r="O1142" s="98">
        <v>0</v>
      </c>
    </row>
    <row r="1143" spans="2:15" x14ac:dyDescent="0.3">
      <c r="B1143" s="67" t="str">
        <f>VLOOKUP(C1143,PRP!$A$2:$B$241,2,0)</f>
        <v>PRP-000560</v>
      </c>
      <c r="C1143" s="68" t="s">
        <v>23</v>
      </c>
      <c r="D1143" s="68" t="str">
        <f>VLOOKUP(C1143,PRP!$A$2:$C$241,3,0)</f>
        <v xml:space="preserve">3311 GR </v>
      </c>
      <c r="E1143" s="68" t="s">
        <v>70</v>
      </c>
      <c r="F1143" s="67" t="s">
        <v>1746</v>
      </c>
      <c r="G1143" s="68">
        <v>1</v>
      </c>
      <c r="H1143" s="68" t="s">
        <v>81</v>
      </c>
      <c r="I1143" s="68" t="s">
        <v>1732</v>
      </c>
      <c r="J1143" s="67" t="s">
        <v>1732</v>
      </c>
      <c r="K1143" s="68"/>
      <c r="L1143" s="68"/>
      <c r="M1143" s="68"/>
      <c r="N1143" s="67"/>
      <c r="O1143" s="98">
        <v>0</v>
      </c>
    </row>
    <row r="1144" spans="2:15" x14ac:dyDescent="0.3">
      <c r="B1144" s="65" t="str">
        <f>VLOOKUP(C1144,PRP!$A$2:$B$241,2,0)</f>
        <v>PRP-000560</v>
      </c>
      <c r="C1144" s="66" t="s">
        <v>23</v>
      </c>
      <c r="D1144" s="66" t="str">
        <f>VLOOKUP(C1144,PRP!$A$2:$C$241,3,0)</f>
        <v xml:space="preserve">3311 GR </v>
      </c>
      <c r="E1144" s="66" t="s">
        <v>70</v>
      </c>
      <c r="F1144" s="65" t="s">
        <v>1746</v>
      </c>
      <c r="G1144" s="66">
        <v>1</v>
      </c>
      <c r="H1144" s="66" t="s">
        <v>81</v>
      </c>
      <c r="I1144" s="66" t="s">
        <v>1732</v>
      </c>
      <c r="J1144" s="65" t="s">
        <v>1732</v>
      </c>
      <c r="K1144" s="66"/>
      <c r="L1144" s="66"/>
      <c r="M1144" s="66"/>
      <c r="N1144" s="65"/>
      <c r="O1144" s="98">
        <v>0</v>
      </c>
    </row>
    <row r="1145" spans="2:15" x14ac:dyDescent="0.3">
      <c r="B1145" s="67" t="str">
        <f>VLOOKUP(C1145,PRP!$A$2:$B$241,2,0)</f>
        <v>PRP-000560</v>
      </c>
      <c r="C1145" s="68" t="s">
        <v>23</v>
      </c>
      <c r="D1145" s="68" t="str">
        <f>VLOOKUP(C1145,PRP!$A$2:$C$241,3,0)</f>
        <v xml:space="preserve">3311 GR </v>
      </c>
      <c r="E1145" s="68" t="s">
        <v>70</v>
      </c>
      <c r="F1145" s="67" t="s">
        <v>1746</v>
      </c>
      <c r="G1145" s="68">
        <v>1</v>
      </c>
      <c r="H1145" s="68" t="s">
        <v>81</v>
      </c>
      <c r="I1145" s="68" t="s">
        <v>866</v>
      </c>
      <c r="J1145" s="67" t="s">
        <v>1732</v>
      </c>
      <c r="K1145" s="68"/>
      <c r="L1145" s="68"/>
      <c r="M1145" s="68"/>
      <c r="N1145" s="67"/>
      <c r="O1145" s="98">
        <v>0</v>
      </c>
    </row>
    <row r="1146" spans="2:15" x14ac:dyDescent="0.3">
      <c r="B1146" s="65" t="str">
        <f>VLOOKUP(C1146,PRP!$A$2:$B$241,2,0)</f>
        <v>PRP-000560</v>
      </c>
      <c r="C1146" s="66" t="s">
        <v>23</v>
      </c>
      <c r="D1146" s="66" t="str">
        <f>VLOOKUP(C1146,PRP!$A$2:$C$241,3,0)</f>
        <v xml:space="preserve">3311 GR </v>
      </c>
      <c r="E1146" s="66" t="s">
        <v>70</v>
      </c>
      <c r="F1146" s="65" t="s">
        <v>1746</v>
      </c>
      <c r="G1146" s="66">
        <v>1</v>
      </c>
      <c r="H1146" s="66" t="s">
        <v>81</v>
      </c>
      <c r="I1146" s="66" t="s">
        <v>1862</v>
      </c>
      <c r="J1146" s="65" t="s">
        <v>1868</v>
      </c>
      <c r="K1146" s="66"/>
      <c r="L1146" s="66"/>
      <c r="M1146" s="66"/>
      <c r="N1146" s="65"/>
      <c r="O1146" s="98">
        <v>0</v>
      </c>
    </row>
    <row r="1147" spans="2:15" x14ac:dyDescent="0.3">
      <c r="B1147" s="67" t="str">
        <f>VLOOKUP(C1147,PRP!$A$2:$B$241,2,0)</f>
        <v>PRP-000560</v>
      </c>
      <c r="C1147" s="68" t="s">
        <v>23</v>
      </c>
      <c r="D1147" s="68" t="str">
        <f>VLOOKUP(C1147,PRP!$A$2:$C$241,3,0)</f>
        <v xml:space="preserve">3311 GR </v>
      </c>
      <c r="E1147" s="68" t="s">
        <v>70</v>
      </c>
      <c r="F1147" s="67" t="s">
        <v>1746</v>
      </c>
      <c r="G1147" s="68">
        <v>1</v>
      </c>
      <c r="H1147" s="68" t="s">
        <v>81</v>
      </c>
      <c r="I1147" s="68" t="s">
        <v>1041</v>
      </c>
      <c r="J1147" s="67" t="s">
        <v>1869</v>
      </c>
      <c r="K1147" s="68"/>
      <c r="L1147" s="68"/>
      <c r="M1147" s="68"/>
      <c r="N1147" s="67"/>
      <c r="O1147" s="98">
        <v>0</v>
      </c>
    </row>
    <row r="1148" spans="2:15" x14ac:dyDescent="0.3">
      <c r="B1148" s="65" t="str">
        <f>VLOOKUP(C1148,PRP!$A$2:$B$241,2,0)</f>
        <v>PRP-000560</v>
      </c>
      <c r="C1148" s="66" t="s">
        <v>23</v>
      </c>
      <c r="D1148" s="66" t="str">
        <f>VLOOKUP(C1148,PRP!$A$2:$C$241,3,0)</f>
        <v xml:space="preserve">3311 GR </v>
      </c>
      <c r="E1148" s="66" t="s">
        <v>70</v>
      </c>
      <c r="F1148" s="65" t="s">
        <v>1203</v>
      </c>
      <c r="G1148" s="66">
        <v>1</v>
      </c>
      <c r="H1148" s="66" t="s">
        <v>81</v>
      </c>
      <c r="I1148" s="66" t="s">
        <v>1492</v>
      </c>
      <c r="J1148" s="65" t="s">
        <v>1870</v>
      </c>
      <c r="K1148" s="66"/>
      <c r="L1148" s="66"/>
      <c r="M1148" s="66"/>
      <c r="N1148" s="65"/>
      <c r="O1148" s="98">
        <v>0</v>
      </c>
    </row>
    <row r="1149" spans="2:15" x14ac:dyDescent="0.3">
      <c r="B1149" s="67" t="str">
        <f>VLOOKUP(C1149,PRP!$A$2:$B$241,2,0)</f>
        <v>PRP-000560</v>
      </c>
      <c r="C1149" s="68" t="s">
        <v>23</v>
      </c>
      <c r="D1149" s="68" t="str">
        <f>VLOOKUP(C1149,PRP!$A$2:$C$241,3,0)</f>
        <v xml:space="preserve">3311 GR </v>
      </c>
      <c r="E1149" s="68" t="s">
        <v>70</v>
      </c>
      <c r="F1149" s="67" t="s">
        <v>1203</v>
      </c>
      <c r="G1149" s="68">
        <v>1</v>
      </c>
      <c r="H1149" s="68" t="s">
        <v>81</v>
      </c>
      <c r="I1149" s="68" t="s">
        <v>325</v>
      </c>
      <c r="J1149" s="67" t="s">
        <v>1871</v>
      </c>
      <c r="K1149" s="68"/>
      <c r="L1149" s="68"/>
      <c r="M1149" s="68"/>
      <c r="N1149" s="67"/>
      <c r="O1149" s="98">
        <v>0</v>
      </c>
    </row>
    <row r="1150" spans="2:15" x14ac:dyDescent="0.3">
      <c r="B1150" s="65" t="str">
        <f>VLOOKUP(C1150,PRP!$A$2:$B$241,2,0)</f>
        <v>PRP-000560</v>
      </c>
      <c r="C1150" s="66" t="s">
        <v>23</v>
      </c>
      <c r="D1150" s="66" t="str">
        <f>VLOOKUP(C1150,PRP!$A$2:$C$241,3,0)</f>
        <v xml:space="preserve">3311 GR </v>
      </c>
      <c r="E1150" s="66" t="s">
        <v>70</v>
      </c>
      <c r="F1150" s="65" t="s">
        <v>1548</v>
      </c>
      <c r="G1150" s="66">
        <v>1</v>
      </c>
      <c r="H1150" s="66" t="s">
        <v>81</v>
      </c>
      <c r="I1150" s="66" t="s">
        <v>57</v>
      </c>
      <c r="J1150" s="65" t="s">
        <v>563</v>
      </c>
      <c r="K1150" s="66"/>
      <c r="L1150" s="66"/>
      <c r="M1150" s="66"/>
      <c r="N1150" s="65"/>
      <c r="O1150" s="98">
        <v>0</v>
      </c>
    </row>
    <row r="1151" spans="2:15" x14ac:dyDescent="0.3">
      <c r="B1151" s="67" t="str">
        <f>VLOOKUP(C1151,PRP!$A$2:$B$241,2,0)</f>
        <v>PRP-000560</v>
      </c>
      <c r="C1151" s="68" t="s">
        <v>23</v>
      </c>
      <c r="D1151" s="68" t="str">
        <f>VLOOKUP(C1151,PRP!$A$2:$C$241,3,0)</f>
        <v xml:space="preserve">3311 GR </v>
      </c>
      <c r="E1151" s="68" t="s">
        <v>70</v>
      </c>
      <c r="F1151" s="67" t="s">
        <v>1750</v>
      </c>
      <c r="G1151" s="68">
        <v>1</v>
      </c>
      <c r="H1151" s="68" t="s">
        <v>81</v>
      </c>
      <c r="I1151" s="68" t="s">
        <v>1226</v>
      </c>
      <c r="J1151" s="67" t="s">
        <v>1872</v>
      </c>
      <c r="K1151" s="68"/>
      <c r="L1151" s="68"/>
      <c r="M1151" s="68"/>
      <c r="N1151" s="67"/>
      <c r="O1151" s="98">
        <v>0</v>
      </c>
    </row>
    <row r="1152" spans="2:15" x14ac:dyDescent="0.3">
      <c r="B1152" s="65" t="str">
        <f>VLOOKUP(C1152,PRP!$A$2:$B$241,2,0)</f>
        <v>PRP-000560</v>
      </c>
      <c r="C1152" s="66" t="s">
        <v>23</v>
      </c>
      <c r="D1152" s="66" t="str">
        <f>VLOOKUP(C1152,PRP!$A$2:$C$241,3,0)</f>
        <v xml:space="preserve">3311 GR </v>
      </c>
      <c r="E1152" s="66" t="s">
        <v>70</v>
      </c>
      <c r="F1152" s="65" t="s">
        <v>1825</v>
      </c>
      <c r="G1152" s="66">
        <v>1</v>
      </c>
      <c r="H1152" s="66" t="s">
        <v>81</v>
      </c>
      <c r="I1152" s="66" t="s">
        <v>57</v>
      </c>
      <c r="J1152" s="65" t="s">
        <v>562</v>
      </c>
      <c r="K1152" s="66"/>
      <c r="L1152" s="66"/>
      <c r="M1152" s="66"/>
      <c r="N1152" s="65"/>
      <c r="O1152" s="98">
        <v>0</v>
      </c>
    </row>
    <row r="1153" spans="2:15" x14ac:dyDescent="0.3">
      <c r="B1153" s="67" t="str">
        <f>VLOOKUP(C1153,PRP!$A$2:$B$241,2,0)</f>
        <v>PRP-000560</v>
      </c>
      <c r="C1153" s="68" t="s">
        <v>23</v>
      </c>
      <c r="D1153" s="68" t="str">
        <f>VLOOKUP(C1153,PRP!$A$2:$C$241,3,0)</f>
        <v xml:space="preserve">3311 GR </v>
      </c>
      <c r="E1153" s="68" t="s">
        <v>70</v>
      </c>
      <c r="F1153" s="67" t="s">
        <v>1203</v>
      </c>
      <c r="G1153" s="68">
        <v>1</v>
      </c>
      <c r="H1153" s="68" t="s">
        <v>81</v>
      </c>
      <c r="I1153" s="68" t="s">
        <v>799</v>
      </c>
      <c r="J1153" s="67" t="s">
        <v>1873</v>
      </c>
      <c r="K1153" s="68"/>
      <c r="L1153" s="68"/>
      <c r="M1153" s="68"/>
      <c r="N1153" s="67"/>
      <c r="O1153" s="98">
        <v>0</v>
      </c>
    </row>
    <row r="1154" spans="2:15" x14ac:dyDescent="0.3">
      <c r="B1154" s="65" t="str">
        <f>VLOOKUP(C1154,PRP!$A$2:$B$241,2,0)</f>
        <v>PRP-000560</v>
      </c>
      <c r="C1154" s="66" t="s">
        <v>23</v>
      </c>
      <c r="D1154" s="66" t="str">
        <f>VLOOKUP(C1154,PRP!$A$2:$C$241,3,0)</f>
        <v xml:space="preserve">3311 GR </v>
      </c>
      <c r="E1154" s="66" t="s">
        <v>70</v>
      </c>
      <c r="F1154" s="65" t="s">
        <v>1746</v>
      </c>
      <c r="G1154" s="66">
        <v>1</v>
      </c>
      <c r="H1154" s="66" t="s">
        <v>81</v>
      </c>
      <c r="I1154" s="66" t="s">
        <v>230</v>
      </c>
      <c r="J1154" s="65" t="s">
        <v>1874</v>
      </c>
      <c r="K1154" s="66"/>
      <c r="L1154" s="66"/>
      <c r="M1154" s="66"/>
      <c r="N1154" s="65"/>
      <c r="O1154" s="98">
        <v>0</v>
      </c>
    </row>
    <row r="1155" spans="2:15" x14ac:dyDescent="0.3">
      <c r="B1155" s="67" t="str">
        <f>VLOOKUP(C1155,PRP!$A$2:$B$241,2,0)</f>
        <v>PRP-000560</v>
      </c>
      <c r="C1155" s="68" t="s">
        <v>23</v>
      </c>
      <c r="D1155" s="68" t="str">
        <f>VLOOKUP(C1155,PRP!$A$2:$C$241,3,0)</f>
        <v xml:space="preserve">3311 GR </v>
      </c>
      <c r="E1155" s="68" t="s">
        <v>70</v>
      </c>
      <c r="F1155" s="67" t="s">
        <v>1746</v>
      </c>
      <c r="G1155" s="68">
        <v>1</v>
      </c>
      <c r="H1155" s="68" t="s">
        <v>81</v>
      </c>
      <c r="I1155" s="68" t="s">
        <v>230</v>
      </c>
      <c r="J1155" s="67" t="s">
        <v>1875</v>
      </c>
      <c r="K1155" s="68"/>
      <c r="L1155" s="68"/>
      <c r="M1155" s="68"/>
      <c r="N1155" s="67"/>
      <c r="O1155" s="98">
        <v>0</v>
      </c>
    </row>
    <row r="1156" spans="2:15" x14ac:dyDescent="0.3">
      <c r="B1156" s="65" t="str">
        <f>VLOOKUP(C1156,PRP!$A$2:$B$241,2,0)</f>
        <v>PRP-000560</v>
      </c>
      <c r="C1156" s="66" t="s">
        <v>23</v>
      </c>
      <c r="D1156" s="66" t="str">
        <f>VLOOKUP(C1156,PRP!$A$2:$C$241,3,0)</f>
        <v xml:space="preserve">3311 GR </v>
      </c>
      <c r="E1156" s="66" t="s">
        <v>70</v>
      </c>
      <c r="F1156" s="65" t="s">
        <v>1203</v>
      </c>
      <c r="G1156" s="66">
        <v>1</v>
      </c>
      <c r="H1156" s="66" t="s">
        <v>81</v>
      </c>
      <c r="I1156" s="66" t="s">
        <v>1598</v>
      </c>
      <c r="J1156" s="65">
        <v>682691</v>
      </c>
      <c r="K1156" s="66"/>
      <c r="L1156" s="66"/>
      <c r="M1156" s="66"/>
      <c r="N1156" s="65"/>
      <c r="O1156" s="98">
        <v>0</v>
      </c>
    </row>
    <row r="1157" spans="2:15" x14ac:dyDescent="0.3">
      <c r="B1157" s="67" t="str">
        <f>VLOOKUP(C1157,PRP!$A$2:$B$241,2,0)</f>
        <v>PRP-000560</v>
      </c>
      <c r="C1157" s="68" t="s">
        <v>23</v>
      </c>
      <c r="D1157" s="68" t="str">
        <f>VLOOKUP(C1157,PRP!$A$2:$C$241,3,0)</f>
        <v xml:space="preserve">3311 GR </v>
      </c>
      <c r="E1157" s="68" t="s">
        <v>70</v>
      </c>
      <c r="F1157" s="67" t="s">
        <v>1731</v>
      </c>
      <c r="G1157" s="68">
        <v>1</v>
      </c>
      <c r="H1157" s="68" t="s">
        <v>81</v>
      </c>
      <c r="I1157" s="68" t="s">
        <v>1598</v>
      </c>
      <c r="J1157" s="67">
        <v>682691</v>
      </c>
      <c r="K1157" s="68"/>
      <c r="L1157" s="68"/>
      <c r="M1157" s="68"/>
      <c r="N1157" s="67"/>
      <c r="O1157" s="98">
        <v>0</v>
      </c>
    </row>
    <row r="1158" spans="2:15" x14ac:dyDescent="0.3">
      <c r="B1158" s="65" t="str">
        <f>VLOOKUP(C1158,PRP!$A$2:$B$241,2,0)</f>
        <v>PRP-000560</v>
      </c>
      <c r="C1158" s="66" t="s">
        <v>23</v>
      </c>
      <c r="D1158" s="66" t="str">
        <f>VLOOKUP(C1158,PRP!$A$2:$C$241,3,0)</f>
        <v xml:space="preserve">3311 GR </v>
      </c>
      <c r="E1158" s="66" t="s">
        <v>70</v>
      </c>
      <c r="F1158" s="65" t="s">
        <v>1210</v>
      </c>
      <c r="G1158" s="66">
        <v>1</v>
      </c>
      <c r="H1158" s="66" t="s">
        <v>81</v>
      </c>
      <c r="I1158" s="66" t="s">
        <v>1876</v>
      </c>
      <c r="J1158" s="65" t="s">
        <v>1877</v>
      </c>
      <c r="K1158" s="66"/>
      <c r="L1158" s="66"/>
      <c r="M1158" s="66"/>
      <c r="N1158" s="65"/>
      <c r="O1158" s="98">
        <v>0</v>
      </c>
    </row>
    <row r="1159" spans="2:15" x14ac:dyDescent="0.3">
      <c r="B1159" s="67" t="str">
        <f>VLOOKUP(C1159,PRP!$A$2:$B$241,2,0)</f>
        <v>PRP-000560</v>
      </c>
      <c r="C1159" s="68" t="s">
        <v>23</v>
      </c>
      <c r="D1159" s="68" t="str">
        <f>VLOOKUP(C1159,PRP!$A$2:$C$241,3,0)</f>
        <v xml:space="preserve">3311 GR </v>
      </c>
      <c r="E1159" s="68" t="s">
        <v>70</v>
      </c>
      <c r="F1159" s="67" t="s">
        <v>1731</v>
      </c>
      <c r="G1159" s="68">
        <v>1</v>
      </c>
      <c r="H1159" s="68" t="s">
        <v>81</v>
      </c>
      <c r="I1159" s="68" t="s">
        <v>1732</v>
      </c>
      <c r="J1159" s="67" t="s">
        <v>1732</v>
      </c>
      <c r="K1159" s="68"/>
      <c r="L1159" s="68"/>
      <c r="M1159" s="68"/>
      <c r="N1159" s="67"/>
      <c r="O1159" s="98">
        <v>0</v>
      </c>
    </row>
    <row r="1160" spans="2:15" x14ac:dyDescent="0.3">
      <c r="B1160" s="65" t="str">
        <f>VLOOKUP(C1160,PRP!$A$2:$B$241,2,0)</f>
        <v>PRP-000560</v>
      </c>
      <c r="C1160" s="66" t="s">
        <v>23</v>
      </c>
      <c r="D1160" s="66" t="str">
        <f>VLOOKUP(C1160,PRP!$A$2:$C$241,3,0)</f>
        <v xml:space="preserve">3311 GR </v>
      </c>
      <c r="E1160" s="66" t="s">
        <v>70</v>
      </c>
      <c r="F1160" s="65" t="s">
        <v>1210</v>
      </c>
      <c r="G1160" s="66">
        <v>1</v>
      </c>
      <c r="H1160" s="66" t="s">
        <v>81</v>
      </c>
      <c r="I1160" s="66" t="s">
        <v>247</v>
      </c>
      <c r="J1160" s="65" t="s">
        <v>1878</v>
      </c>
      <c r="K1160" s="66"/>
      <c r="L1160" s="66"/>
      <c r="M1160" s="66"/>
      <c r="N1160" s="65"/>
      <c r="O1160" s="98">
        <v>0</v>
      </c>
    </row>
    <row r="1161" spans="2:15" x14ac:dyDescent="0.3">
      <c r="B1161" s="67" t="str">
        <f>VLOOKUP(C1161,PRP!$A$2:$B$241,2,0)</f>
        <v>PRP-000560</v>
      </c>
      <c r="C1161" s="68" t="s">
        <v>23</v>
      </c>
      <c r="D1161" s="68" t="str">
        <f>VLOOKUP(C1161,PRP!$A$2:$C$241,3,0)</f>
        <v xml:space="preserve">3311 GR </v>
      </c>
      <c r="E1161" s="68" t="s">
        <v>70</v>
      </c>
      <c r="F1161" s="67" t="s">
        <v>1844</v>
      </c>
      <c r="G1161" s="68">
        <v>1</v>
      </c>
      <c r="H1161" s="68" t="s">
        <v>81</v>
      </c>
      <c r="I1161" s="68" t="s">
        <v>287</v>
      </c>
      <c r="J1161" s="67" t="s">
        <v>1879</v>
      </c>
      <c r="K1161" s="68"/>
      <c r="L1161" s="68"/>
      <c r="M1161" s="68"/>
      <c r="N1161" s="67"/>
      <c r="O1161" s="98">
        <v>0</v>
      </c>
    </row>
    <row r="1162" spans="2:15" x14ac:dyDescent="0.3">
      <c r="B1162" s="65" t="str">
        <f>VLOOKUP(C1162,PRP!$A$2:$B$241,2,0)</f>
        <v>PRP-000560</v>
      </c>
      <c r="C1162" s="66" t="s">
        <v>23</v>
      </c>
      <c r="D1162" s="66" t="str">
        <f>VLOOKUP(C1162,PRP!$A$2:$C$241,3,0)</f>
        <v xml:space="preserve">3311 GR </v>
      </c>
      <c r="E1162" s="66" t="s">
        <v>70</v>
      </c>
      <c r="F1162" s="65" t="s">
        <v>1846</v>
      </c>
      <c r="G1162" s="66">
        <v>1</v>
      </c>
      <c r="H1162" s="66" t="s">
        <v>81</v>
      </c>
      <c r="I1162" s="66" t="s">
        <v>155</v>
      </c>
      <c r="J1162" s="65" t="s">
        <v>1880</v>
      </c>
      <c r="K1162" s="66"/>
      <c r="L1162" s="66"/>
      <c r="M1162" s="66"/>
      <c r="N1162" s="65"/>
      <c r="O1162" s="98">
        <v>0</v>
      </c>
    </row>
    <row r="1163" spans="2:15" x14ac:dyDescent="0.3">
      <c r="B1163" s="67" t="str">
        <f>VLOOKUP(C1163,PRP!$A$2:$B$241,2,0)</f>
        <v>PRP-000560</v>
      </c>
      <c r="C1163" s="68" t="s">
        <v>23</v>
      </c>
      <c r="D1163" s="68" t="str">
        <f>VLOOKUP(C1163,PRP!$A$2:$C$241,3,0)</f>
        <v xml:space="preserve">3311 GR </v>
      </c>
      <c r="E1163" s="68" t="s">
        <v>70</v>
      </c>
      <c r="F1163" s="67" t="s">
        <v>1846</v>
      </c>
      <c r="G1163" s="68">
        <v>1</v>
      </c>
      <c r="H1163" s="68" t="s">
        <v>81</v>
      </c>
      <c r="I1163" s="68" t="s">
        <v>1732</v>
      </c>
      <c r="J1163" s="67" t="s">
        <v>1880</v>
      </c>
      <c r="K1163" s="68"/>
      <c r="L1163" s="68"/>
      <c r="M1163" s="68"/>
      <c r="N1163" s="67"/>
      <c r="O1163" s="98">
        <v>0</v>
      </c>
    </row>
    <row r="1164" spans="2:15" x14ac:dyDescent="0.3">
      <c r="B1164" s="65" t="str">
        <f>VLOOKUP(C1164,PRP!$A$2:$B$241,2,0)</f>
        <v>PRP-000560</v>
      </c>
      <c r="C1164" s="66" t="s">
        <v>23</v>
      </c>
      <c r="D1164" s="66" t="str">
        <f>VLOOKUP(C1164,PRP!$A$2:$C$241,3,0)</f>
        <v xml:space="preserve">3311 GR </v>
      </c>
      <c r="E1164" s="66" t="s">
        <v>70</v>
      </c>
      <c r="F1164" s="65" t="s">
        <v>1846</v>
      </c>
      <c r="G1164" s="66">
        <v>1</v>
      </c>
      <c r="H1164" s="66" t="s">
        <v>81</v>
      </c>
      <c r="I1164" s="66" t="s">
        <v>325</v>
      </c>
      <c r="J1164" s="65" t="s">
        <v>1881</v>
      </c>
      <c r="K1164" s="66"/>
      <c r="L1164" s="66"/>
      <c r="M1164" s="66"/>
      <c r="N1164" s="65"/>
      <c r="O1164" s="98">
        <v>0</v>
      </c>
    </row>
    <row r="1165" spans="2:15" x14ac:dyDescent="0.3">
      <c r="B1165" s="67" t="str">
        <f>VLOOKUP(C1165,PRP!$A$2:$B$241,2,0)</f>
        <v>PRP-000560</v>
      </c>
      <c r="C1165" s="68" t="s">
        <v>23</v>
      </c>
      <c r="D1165" s="68" t="str">
        <f>VLOOKUP(C1165,PRP!$A$2:$C$241,3,0)</f>
        <v xml:space="preserve">3311 GR </v>
      </c>
      <c r="E1165" s="68" t="s">
        <v>70</v>
      </c>
      <c r="F1165" s="67" t="s">
        <v>1546</v>
      </c>
      <c r="G1165" s="68">
        <v>1</v>
      </c>
      <c r="H1165" s="68" t="s">
        <v>81</v>
      </c>
      <c r="I1165" s="68" t="s">
        <v>1882</v>
      </c>
      <c r="J1165" s="67" t="s">
        <v>1883</v>
      </c>
      <c r="K1165" s="68"/>
      <c r="L1165" s="68"/>
      <c r="M1165" s="68"/>
      <c r="N1165" s="67"/>
      <c r="O1165" s="98">
        <v>0</v>
      </c>
    </row>
    <row r="1166" spans="2:15" x14ac:dyDescent="0.3">
      <c r="B1166" s="65" t="str">
        <f>VLOOKUP(C1166,PRP!$A$2:$B$241,2,0)</f>
        <v>PRP-000560</v>
      </c>
      <c r="C1166" s="66" t="s">
        <v>23</v>
      </c>
      <c r="D1166" s="66" t="str">
        <f>VLOOKUP(C1166,PRP!$A$2:$C$241,3,0)</f>
        <v xml:space="preserve">3311 GR </v>
      </c>
      <c r="E1166" s="66" t="s">
        <v>70</v>
      </c>
      <c r="F1166" s="65" t="s">
        <v>1547</v>
      </c>
      <c r="G1166" s="66">
        <v>1</v>
      </c>
      <c r="H1166" s="66" t="s">
        <v>81</v>
      </c>
      <c r="I1166" s="66" t="s">
        <v>1544</v>
      </c>
      <c r="J1166" s="65" t="s">
        <v>1884</v>
      </c>
      <c r="K1166" s="66"/>
      <c r="L1166" s="66"/>
      <c r="M1166" s="66"/>
      <c r="N1166" s="65"/>
      <c r="O1166" s="98">
        <v>0</v>
      </c>
    </row>
    <row r="1167" spans="2:15" x14ac:dyDescent="0.3">
      <c r="B1167" s="67" t="str">
        <f>VLOOKUP(C1167,PRP!$A$2:$B$241,2,0)</f>
        <v>PRP-000560</v>
      </c>
      <c r="C1167" s="68" t="s">
        <v>23</v>
      </c>
      <c r="D1167" s="68" t="str">
        <f>VLOOKUP(C1167,PRP!$A$2:$C$241,3,0)</f>
        <v xml:space="preserve">3311 GR </v>
      </c>
      <c r="E1167" s="68" t="s">
        <v>70</v>
      </c>
      <c r="F1167" s="67" t="s">
        <v>1547</v>
      </c>
      <c r="G1167" s="68">
        <v>1</v>
      </c>
      <c r="H1167" s="68" t="s">
        <v>81</v>
      </c>
      <c r="I1167" s="68" t="s">
        <v>1544</v>
      </c>
      <c r="J1167" s="67" t="s">
        <v>1885</v>
      </c>
      <c r="K1167" s="68"/>
      <c r="L1167" s="68"/>
      <c r="M1167" s="68"/>
      <c r="N1167" s="67"/>
      <c r="O1167" s="98">
        <v>0</v>
      </c>
    </row>
    <row r="1168" spans="2:15" x14ac:dyDescent="0.3">
      <c r="B1168" s="65" t="str">
        <f>VLOOKUP(C1168,PRP!$A$2:$B$241,2,0)</f>
        <v>PRP-000560</v>
      </c>
      <c r="C1168" s="66" t="s">
        <v>23</v>
      </c>
      <c r="D1168" s="66" t="str">
        <f>VLOOKUP(C1168,PRP!$A$2:$C$241,3,0)</f>
        <v xml:space="preserve">3311 GR </v>
      </c>
      <c r="E1168" s="66" t="s">
        <v>70</v>
      </c>
      <c r="F1168" s="65" t="s">
        <v>1547</v>
      </c>
      <c r="G1168" s="66">
        <v>1</v>
      </c>
      <c r="H1168" s="66" t="s">
        <v>81</v>
      </c>
      <c r="I1168" s="66" t="s">
        <v>1732</v>
      </c>
      <c r="J1168" s="65" t="s">
        <v>1732</v>
      </c>
      <c r="K1168" s="66"/>
      <c r="L1168" s="66"/>
      <c r="M1168" s="66"/>
      <c r="N1168" s="65"/>
      <c r="O1168" s="98">
        <v>0</v>
      </c>
    </row>
    <row r="1169" spans="2:15" x14ac:dyDescent="0.3">
      <c r="B1169" s="67" t="str">
        <f>VLOOKUP(C1169,PRP!$A$2:$B$241,2,0)</f>
        <v>PRP-000560</v>
      </c>
      <c r="C1169" s="68" t="s">
        <v>23</v>
      </c>
      <c r="D1169" s="68" t="str">
        <f>VLOOKUP(C1169,PRP!$A$2:$C$241,3,0)</f>
        <v xml:space="preserve">3311 GR </v>
      </c>
      <c r="E1169" s="68" t="s">
        <v>70</v>
      </c>
      <c r="F1169" s="67" t="s">
        <v>1886</v>
      </c>
      <c r="G1169" s="68">
        <v>1</v>
      </c>
      <c r="H1169" s="68" t="s">
        <v>81</v>
      </c>
      <c r="I1169" s="68" t="s">
        <v>1887</v>
      </c>
      <c r="J1169" s="67" t="s">
        <v>723</v>
      </c>
      <c r="K1169" s="68"/>
      <c r="L1169" s="68"/>
      <c r="M1169" s="68"/>
      <c r="N1169" s="67"/>
      <c r="O1169" s="98">
        <v>0</v>
      </c>
    </row>
    <row r="1170" spans="2:15" x14ac:dyDescent="0.3">
      <c r="B1170" s="65" t="str">
        <f>VLOOKUP(C1170,PRP!$A$2:$B$241,2,0)</f>
        <v>PRP-000560</v>
      </c>
      <c r="C1170" s="66" t="s">
        <v>23</v>
      </c>
      <c r="D1170" s="66" t="str">
        <f>VLOOKUP(C1170,PRP!$A$2:$C$241,3,0)</f>
        <v xml:space="preserve">3311 GR </v>
      </c>
      <c r="E1170" s="66" t="s">
        <v>70</v>
      </c>
      <c r="F1170" s="65" t="s">
        <v>1888</v>
      </c>
      <c r="G1170" s="66">
        <v>1</v>
      </c>
      <c r="H1170" s="66" t="s">
        <v>81</v>
      </c>
      <c r="I1170" s="66" t="s">
        <v>305</v>
      </c>
      <c r="J1170" s="65" t="s">
        <v>1889</v>
      </c>
      <c r="K1170" s="66"/>
      <c r="L1170" s="66"/>
      <c r="M1170" s="66"/>
      <c r="N1170" s="65"/>
      <c r="O1170" s="98">
        <v>0</v>
      </c>
    </row>
    <row r="1171" spans="2:15" x14ac:dyDescent="0.3">
      <c r="B1171" s="67" t="str">
        <f>VLOOKUP(C1171,PRP!$A$2:$B$241,2,0)</f>
        <v>PRP-000560</v>
      </c>
      <c r="C1171" s="68" t="s">
        <v>23</v>
      </c>
      <c r="D1171" s="68" t="str">
        <f>VLOOKUP(C1171,PRP!$A$2:$C$241,3,0)</f>
        <v xml:space="preserve">3311 GR </v>
      </c>
      <c r="E1171" s="68" t="s">
        <v>70</v>
      </c>
      <c r="F1171" s="67" t="s">
        <v>1547</v>
      </c>
      <c r="G1171" s="68">
        <v>1</v>
      </c>
      <c r="H1171" s="68" t="s">
        <v>81</v>
      </c>
      <c r="I1171" s="68" t="s">
        <v>325</v>
      </c>
      <c r="J1171" s="67" t="s">
        <v>1890</v>
      </c>
      <c r="K1171" s="68"/>
      <c r="L1171" s="68"/>
      <c r="M1171" s="68"/>
      <c r="N1171" s="67"/>
      <c r="O1171" s="98">
        <v>0</v>
      </c>
    </row>
    <row r="1172" spans="2:15" x14ac:dyDescent="0.3">
      <c r="B1172" s="65" t="str">
        <f>VLOOKUP(C1172,PRP!$A$2:$B$241,2,0)</f>
        <v>PRP-000560</v>
      </c>
      <c r="C1172" s="66" t="s">
        <v>23</v>
      </c>
      <c r="D1172" s="66" t="str">
        <f>VLOOKUP(C1172,PRP!$A$2:$C$241,3,0)</f>
        <v xml:space="preserve">3311 GR </v>
      </c>
      <c r="E1172" s="66" t="s">
        <v>70</v>
      </c>
      <c r="F1172" s="65" t="s">
        <v>1813</v>
      </c>
      <c r="G1172" s="66">
        <v>1</v>
      </c>
      <c r="H1172" s="66" t="s">
        <v>81</v>
      </c>
      <c r="I1172" s="66" t="s">
        <v>1891</v>
      </c>
      <c r="J1172" s="65" t="s">
        <v>1892</v>
      </c>
      <c r="K1172" s="66"/>
      <c r="L1172" s="66"/>
      <c r="M1172" s="66"/>
      <c r="N1172" s="65"/>
      <c r="O1172" s="98">
        <v>0</v>
      </c>
    </row>
    <row r="1173" spans="2:15" x14ac:dyDescent="0.3">
      <c r="B1173" s="67" t="str">
        <f>VLOOKUP(C1173,PRP!$A$2:$B$241,2,0)</f>
        <v>PRP-000560</v>
      </c>
      <c r="C1173" s="68" t="s">
        <v>23</v>
      </c>
      <c r="D1173" s="68" t="str">
        <f>VLOOKUP(C1173,PRP!$A$2:$C$241,3,0)</f>
        <v xml:space="preserve">3311 GR </v>
      </c>
      <c r="E1173" s="68" t="s">
        <v>70</v>
      </c>
      <c r="F1173" s="67" t="s">
        <v>1731</v>
      </c>
      <c r="G1173" s="68">
        <v>1</v>
      </c>
      <c r="H1173" s="68" t="s">
        <v>81</v>
      </c>
      <c r="I1173" s="68" t="s">
        <v>1732</v>
      </c>
      <c r="J1173" s="67" t="s">
        <v>1732</v>
      </c>
      <c r="K1173" s="68"/>
      <c r="L1173" s="68"/>
      <c r="M1173" s="68"/>
      <c r="N1173" s="67"/>
      <c r="O1173" s="98">
        <v>0</v>
      </c>
    </row>
    <row r="1174" spans="2:15" x14ac:dyDescent="0.3">
      <c r="B1174" s="65" t="str">
        <f>VLOOKUP(C1174,PRP!$A$2:$B$241,2,0)</f>
        <v>PRP-000560</v>
      </c>
      <c r="C1174" s="66" t="s">
        <v>23</v>
      </c>
      <c r="D1174" s="66" t="str">
        <f>VLOOKUP(C1174,PRP!$A$2:$C$241,3,0)</f>
        <v xml:space="preserve">3311 GR </v>
      </c>
      <c r="E1174" s="66" t="s">
        <v>70</v>
      </c>
      <c r="F1174" s="65" t="s">
        <v>1210</v>
      </c>
      <c r="G1174" s="66">
        <v>1</v>
      </c>
      <c r="H1174" s="66" t="s">
        <v>81</v>
      </c>
      <c r="I1174" s="66" t="s">
        <v>247</v>
      </c>
      <c r="J1174" s="65" t="s">
        <v>1893</v>
      </c>
      <c r="K1174" s="66"/>
      <c r="L1174" s="66"/>
      <c r="M1174" s="66"/>
      <c r="N1174" s="65"/>
      <c r="O1174" s="98">
        <v>0</v>
      </c>
    </row>
    <row r="1175" spans="2:15" x14ac:dyDescent="0.3">
      <c r="B1175" s="67" t="str">
        <f>VLOOKUP(C1175,PRP!$A$2:$B$241,2,0)</f>
        <v>PRP-000560</v>
      </c>
      <c r="C1175" s="68" t="s">
        <v>23</v>
      </c>
      <c r="D1175" s="68" t="str">
        <f>VLOOKUP(C1175,PRP!$A$2:$C$241,3,0)</f>
        <v xml:space="preserve">3311 GR </v>
      </c>
      <c r="E1175" s="68" t="s">
        <v>70</v>
      </c>
      <c r="F1175" s="67" t="s">
        <v>1825</v>
      </c>
      <c r="G1175" s="68">
        <v>4</v>
      </c>
      <c r="H1175" s="68" t="s">
        <v>81</v>
      </c>
      <c r="I1175" s="68" t="s">
        <v>1017</v>
      </c>
      <c r="J1175" s="67" t="s">
        <v>1018</v>
      </c>
      <c r="K1175" s="68"/>
      <c r="L1175" s="68"/>
      <c r="M1175" s="68"/>
      <c r="N1175" s="67"/>
      <c r="O1175" s="98">
        <v>0</v>
      </c>
    </row>
    <row r="1176" spans="2:15" x14ac:dyDescent="0.3">
      <c r="B1176" s="65" t="str">
        <f>VLOOKUP(C1176,PRP!$A$2:$B$241,2,0)</f>
        <v>PRP-000560</v>
      </c>
      <c r="C1176" s="66" t="s">
        <v>23</v>
      </c>
      <c r="D1176" s="66" t="str">
        <f>VLOOKUP(C1176,PRP!$A$2:$C$241,3,0)</f>
        <v xml:space="preserve">3311 GR </v>
      </c>
      <c r="E1176" s="66" t="s">
        <v>70</v>
      </c>
      <c r="F1176" s="65" t="s">
        <v>1844</v>
      </c>
      <c r="G1176" s="66">
        <v>1</v>
      </c>
      <c r="H1176" s="66" t="s">
        <v>81</v>
      </c>
      <c r="I1176" s="66" t="s">
        <v>1732</v>
      </c>
      <c r="J1176" s="65" t="s">
        <v>1732</v>
      </c>
      <c r="K1176" s="66"/>
      <c r="L1176" s="66"/>
      <c r="M1176" s="66"/>
      <c r="N1176" s="65"/>
      <c r="O1176" s="98">
        <v>0</v>
      </c>
    </row>
    <row r="1177" spans="2:15" x14ac:dyDescent="0.3">
      <c r="B1177" s="67" t="str">
        <f>VLOOKUP(C1177,PRP!$A$2:$B$241,2,0)</f>
        <v>PRP-000560</v>
      </c>
      <c r="C1177" s="68" t="s">
        <v>23</v>
      </c>
      <c r="D1177" s="68" t="str">
        <f>VLOOKUP(C1177,PRP!$A$2:$C$241,3,0)</f>
        <v xml:space="preserve">3311 GR </v>
      </c>
      <c r="E1177" s="68" t="s">
        <v>70</v>
      </c>
      <c r="F1177" s="67" t="s">
        <v>1844</v>
      </c>
      <c r="G1177" s="68">
        <v>1</v>
      </c>
      <c r="H1177" s="68" t="s">
        <v>81</v>
      </c>
      <c r="I1177" s="68" t="s">
        <v>287</v>
      </c>
      <c r="J1177" s="67" t="s">
        <v>1894</v>
      </c>
      <c r="K1177" s="68"/>
      <c r="L1177" s="68"/>
      <c r="M1177" s="68"/>
      <c r="N1177" s="67"/>
      <c r="O1177" s="98">
        <v>0</v>
      </c>
    </row>
    <row r="1178" spans="2:15" x14ac:dyDescent="0.3">
      <c r="B1178" s="65" t="str">
        <f>VLOOKUP(C1178,PRP!$A$2:$B$241,2,0)</f>
        <v>PRP-000560</v>
      </c>
      <c r="C1178" s="66" t="s">
        <v>23</v>
      </c>
      <c r="D1178" s="66" t="str">
        <f>VLOOKUP(C1178,PRP!$A$2:$C$241,3,0)</f>
        <v xml:space="preserve">3311 GR </v>
      </c>
      <c r="E1178" s="66" t="s">
        <v>70</v>
      </c>
      <c r="F1178" s="65" t="s">
        <v>1895</v>
      </c>
      <c r="G1178" s="66">
        <v>1</v>
      </c>
      <c r="H1178" s="66" t="s">
        <v>81</v>
      </c>
      <c r="I1178" s="66" t="s">
        <v>1732</v>
      </c>
      <c r="J1178" s="65" t="s">
        <v>687</v>
      </c>
      <c r="K1178" s="66"/>
      <c r="L1178" s="66"/>
      <c r="M1178" s="66"/>
      <c r="N1178" s="65"/>
      <c r="O1178" s="98">
        <v>0</v>
      </c>
    </row>
    <row r="1179" spans="2:15" x14ac:dyDescent="0.3">
      <c r="B1179" s="67" t="str">
        <f>VLOOKUP(C1179,PRP!$A$2:$B$241,2,0)</f>
        <v>PRP-000560</v>
      </c>
      <c r="C1179" s="68" t="s">
        <v>23</v>
      </c>
      <c r="D1179" s="68" t="str">
        <f>VLOOKUP(C1179,PRP!$A$2:$C$241,3,0)</f>
        <v xml:space="preserve">3311 GR </v>
      </c>
      <c r="E1179" s="68" t="s">
        <v>70</v>
      </c>
      <c r="F1179" s="67" t="s">
        <v>1888</v>
      </c>
      <c r="G1179" s="68">
        <v>1</v>
      </c>
      <c r="H1179" s="68" t="s">
        <v>81</v>
      </c>
      <c r="I1179" s="68" t="s">
        <v>1226</v>
      </c>
      <c r="J1179" s="67" t="s">
        <v>1896</v>
      </c>
      <c r="K1179" s="68"/>
      <c r="L1179" s="68"/>
      <c r="M1179" s="68"/>
      <c r="N1179" s="67"/>
      <c r="O1179" s="98">
        <v>0</v>
      </c>
    </row>
    <row r="1180" spans="2:15" x14ac:dyDescent="0.3">
      <c r="B1180" s="65" t="str">
        <f>VLOOKUP(C1180,PRP!$A$2:$B$241,2,0)</f>
        <v>PRP-000560</v>
      </c>
      <c r="C1180" s="66" t="s">
        <v>23</v>
      </c>
      <c r="D1180" s="66" t="str">
        <f>VLOOKUP(C1180,PRP!$A$2:$C$241,3,0)</f>
        <v xml:space="preserve">3311 GR </v>
      </c>
      <c r="E1180" s="66" t="s">
        <v>70</v>
      </c>
      <c r="F1180" s="65" t="s">
        <v>1888</v>
      </c>
      <c r="G1180" s="66">
        <v>1</v>
      </c>
      <c r="H1180" s="66" t="s">
        <v>81</v>
      </c>
      <c r="I1180" s="66" t="s">
        <v>1897</v>
      </c>
      <c r="J1180" s="65" t="s">
        <v>1898</v>
      </c>
      <c r="K1180" s="66"/>
      <c r="L1180" s="66"/>
      <c r="M1180" s="66"/>
      <c r="N1180" s="65"/>
      <c r="O1180" s="98">
        <v>0</v>
      </c>
    </row>
    <row r="1181" spans="2:15" x14ac:dyDescent="0.3">
      <c r="B1181" s="67" t="str">
        <f>VLOOKUP(C1181,PRP!$A$2:$B$241,2,0)</f>
        <v>PRP-000560</v>
      </c>
      <c r="C1181" s="68" t="s">
        <v>23</v>
      </c>
      <c r="D1181" s="68" t="str">
        <f>VLOOKUP(C1181,PRP!$A$2:$C$241,3,0)</f>
        <v xml:space="preserve">3311 GR </v>
      </c>
      <c r="E1181" s="68" t="s">
        <v>70</v>
      </c>
      <c r="F1181" s="67" t="s">
        <v>1548</v>
      </c>
      <c r="G1181" s="68">
        <v>1</v>
      </c>
      <c r="H1181" s="68" t="s">
        <v>81</v>
      </c>
      <c r="I1181" s="68" t="s">
        <v>57</v>
      </c>
      <c r="J1181" s="67" t="s">
        <v>1899</v>
      </c>
      <c r="K1181" s="68"/>
      <c r="L1181" s="68"/>
      <c r="M1181" s="68"/>
      <c r="N1181" s="67"/>
      <c r="O1181" s="98">
        <v>0</v>
      </c>
    </row>
    <row r="1182" spans="2:15" x14ac:dyDescent="0.3">
      <c r="B1182" s="65" t="str">
        <f>VLOOKUP(C1182,PRP!$A$2:$B$241,2,0)</f>
        <v>PRP-000560</v>
      </c>
      <c r="C1182" s="66" t="s">
        <v>23</v>
      </c>
      <c r="D1182" s="66" t="str">
        <f>VLOOKUP(C1182,PRP!$A$2:$C$241,3,0)</f>
        <v xml:space="preserve">3311 GR </v>
      </c>
      <c r="E1182" s="66" t="s">
        <v>70</v>
      </c>
      <c r="F1182" s="65" t="s">
        <v>1888</v>
      </c>
      <c r="G1182" s="66">
        <v>1</v>
      </c>
      <c r="H1182" s="66" t="s">
        <v>81</v>
      </c>
      <c r="I1182" s="66" t="s">
        <v>1226</v>
      </c>
      <c r="J1182" s="65" t="s">
        <v>1900</v>
      </c>
      <c r="K1182" s="66"/>
      <c r="L1182" s="66"/>
      <c r="M1182" s="66"/>
      <c r="N1182" s="65"/>
      <c r="O1182" s="98">
        <v>0</v>
      </c>
    </row>
    <row r="1183" spans="2:15" x14ac:dyDescent="0.3">
      <c r="B1183" s="67" t="str">
        <f>VLOOKUP(C1183,PRP!$A$2:$B$241,2,0)</f>
        <v>PRP-000560</v>
      </c>
      <c r="C1183" s="68" t="s">
        <v>23</v>
      </c>
      <c r="D1183" s="68" t="str">
        <f>VLOOKUP(C1183,PRP!$A$2:$C$241,3,0)</f>
        <v xml:space="preserve">3311 GR </v>
      </c>
      <c r="E1183" s="68" t="s">
        <v>70</v>
      </c>
      <c r="F1183" s="67" t="s">
        <v>1548</v>
      </c>
      <c r="G1183" s="68">
        <v>1</v>
      </c>
      <c r="H1183" s="68" t="s">
        <v>81</v>
      </c>
      <c r="I1183" s="68" t="s">
        <v>57</v>
      </c>
      <c r="J1183" s="67" t="s">
        <v>1899</v>
      </c>
      <c r="K1183" s="68"/>
      <c r="L1183" s="68"/>
      <c r="M1183" s="68"/>
      <c r="N1183" s="67"/>
      <c r="O1183" s="98">
        <v>0</v>
      </c>
    </row>
    <row r="1184" spans="2:15" x14ac:dyDescent="0.3">
      <c r="B1184" s="65" t="str">
        <f>VLOOKUP(C1184,PRP!$A$2:$B$241,2,0)</f>
        <v>PRP-000560</v>
      </c>
      <c r="C1184" s="66" t="s">
        <v>23</v>
      </c>
      <c r="D1184" s="66" t="str">
        <f>VLOOKUP(C1184,PRP!$A$2:$C$241,3,0)</f>
        <v xml:space="preserve">3311 GR </v>
      </c>
      <c r="E1184" s="66" t="s">
        <v>70</v>
      </c>
      <c r="F1184" s="65" t="s">
        <v>1548</v>
      </c>
      <c r="G1184" s="66">
        <v>1</v>
      </c>
      <c r="H1184" s="66" t="s">
        <v>81</v>
      </c>
      <c r="I1184" s="66" t="s">
        <v>57</v>
      </c>
      <c r="J1184" s="65" t="s">
        <v>1901</v>
      </c>
      <c r="K1184" s="66"/>
      <c r="L1184" s="66"/>
      <c r="M1184" s="66"/>
      <c r="N1184" s="65"/>
      <c r="O1184" s="98">
        <v>0</v>
      </c>
    </row>
    <row r="1185" spans="2:15" x14ac:dyDescent="0.3">
      <c r="B1185" s="67" t="str">
        <f>VLOOKUP(C1185,PRP!$A$2:$B$241,2,0)</f>
        <v>PRP-000560</v>
      </c>
      <c r="C1185" s="68" t="s">
        <v>23</v>
      </c>
      <c r="D1185" s="68" t="str">
        <f>VLOOKUP(C1185,PRP!$A$2:$C$241,3,0)</f>
        <v xml:space="preserve">3311 GR </v>
      </c>
      <c r="E1185" s="68" t="s">
        <v>70</v>
      </c>
      <c r="F1185" s="67" t="s">
        <v>1888</v>
      </c>
      <c r="G1185" s="68">
        <v>1</v>
      </c>
      <c r="H1185" s="68" t="s">
        <v>81</v>
      </c>
      <c r="I1185" s="68" t="s">
        <v>1226</v>
      </c>
      <c r="J1185" s="67" t="s">
        <v>1902</v>
      </c>
      <c r="K1185" s="68"/>
      <c r="L1185" s="68"/>
      <c r="M1185" s="68"/>
      <c r="N1185" s="67"/>
      <c r="O1185" s="98">
        <v>0</v>
      </c>
    </row>
    <row r="1186" spans="2:15" x14ac:dyDescent="0.3">
      <c r="B1186" s="65" t="str">
        <f>VLOOKUP(C1186,PRP!$A$2:$B$241,2,0)</f>
        <v>PRP-000560</v>
      </c>
      <c r="C1186" s="66" t="s">
        <v>23</v>
      </c>
      <c r="D1186" s="66" t="str">
        <f>VLOOKUP(C1186,PRP!$A$2:$C$241,3,0)</f>
        <v xml:space="preserve">3311 GR </v>
      </c>
      <c r="E1186" s="66" t="s">
        <v>70</v>
      </c>
      <c r="F1186" s="65" t="s">
        <v>1731</v>
      </c>
      <c r="G1186" s="66">
        <v>1</v>
      </c>
      <c r="H1186" s="66" t="s">
        <v>81</v>
      </c>
      <c r="I1186" s="66" t="s">
        <v>1732</v>
      </c>
      <c r="J1186" s="65" t="s">
        <v>1732</v>
      </c>
      <c r="K1186" s="66"/>
      <c r="L1186" s="66"/>
      <c r="M1186" s="66"/>
      <c r="N1186" s="65"/>
      <c r="O1186" s="98">
        <v>0</v>
      </c>
    </row>
    <row r="1187" spans="2:15" x14ac:dyDescent="0.3">
      <c r="B1187" s="67" t="str">
        <f>VLOOKUP(C1187,PRP!$A$2:$B$241,2,0)</f>
        <v>PRP-000560</v>
      </c>
      <c r="C1187" s="68" t="s">
        <v>23</v>
      </c>
      <c r="D1187" s="68" t="str">
        <f>VLOOKUP(C1187,PRP!$A$2:$C$241,3,0)</f>
        <v xml:space="preserve">3311 GR </v>
      </c>
      <c r="E1187" s="68" t="s">
        <v>70</v>
      </c>
      <c r="F1187" s="67" t="s">
        <v>1210</v>
      </c>
      <c r="G1187" s="68">
        <v>1</v>
      </c>
      <c r="H1187" s="68" t="s">
        <v>81</v>
      </c>
      <c r="I1187" s="68" t="s">
        <v>247</v>
      </c>
      <c r="J1187" s="67" t="s">
        <v>1903</v>
      </c>
      <c r="K1187" s="68"/>
      <c r="L1187" s="68"/>
      <c r="M1187" s="68"/>
      <c r="N1187" s="67"/>
      <c r="O1187" s="98">
        <v>0</v>
      </c>
    </row>
    <row r="1188" spans="2:15" x14ac:dyDescent="0.3">
      <c r="B1188" s="65" t="str">
        <f>VLOOKUP(C1188,PRP!$A$2:$B$241,2,0)</f>
        <v>PRP-000560</v>
      </c>
      <c r="C1188" s="66" t="s">
        <v>23</v>
      </c>
      <c r="D1188" s="66" t="str">
        <f>VLOOKUP(C1188,PRP!$A$2:$C$241,3,0)</f>
        <v xml:space="preserve">3311 GR </v>
      </c>
      <c r="E1188" s="66" t="s">
        <v>70</v>
      </c>
      <c r="F1188" s="65" t="s">
        <v>1904</v>
      </c>
      <c r="G1188" s="66">
        <v>1</v>
      </c>
      <c r="H1188" s="66" t="s">
        <v>81</v>
      </c>
      <c r="I1188" s="66" t="s">
        <v>1905</v>
      </c>
      <c r="J1188" s="65" t="s">
        <v>1906</v>
      </c>
      <c r="K1188" s="66"/>
      <c r="L1188" s="66"/>
      <c r="M1188" s="66"/>
      <c r="N1188" s="65"/>
      <c r="O1188" s="98">
        <v>0</v>
      </c>
    </row>
    <row r="1189" spans="2:15" x14ac:dyDescent="0.3">
      <c r="B1189" s="67" t="str">
        <f>VLOOKUP(C1189,PRP!$A$2:$B$241,2,0)</f>
        <v>PRP-000560</v>
      </c>
      <c r="C1189" s="68" t="s">
        <v>23</v>
      </c>
      <c r="D1189" s="68" t="str">
        <f>VLOOKUP(C1189,PRP!$A$2:$C$241,3,0)</f>
        <v xml:space="preserve">3311 GR </v>
      </c>
      <c r="E1189" s="68" t="s">
        <v>70</v>
      </c>
      <c r="F1189" s="67" t="s">
        <v>1904</v>
      </c>
      <c r="G1189" s="68">
        <v>1</v>
      </c>
      <c r="H1189" s="68" t="s">
        <v>81</v>
      </c>
      <c r="I1189" s="68" t="s">
        <v>1905</v>
      </c>
      <c r="J1189" s="67" t="s">
        <v>1907</v>
      </c>
      <c r="K1189" s="68"/>
      <c r="L1189" s="68"/>
      <c r="M1189" s="68"/>
      <c r="N1189" s="67"/>
      <c r="O1189" s="98">
        <v>0</v>
      </c>
    </row>
    <row r="1190" spans="2:15" x14ac:dyDescent="0.3">
      <c r="B1190" s="65" t="str">
        <f>VLOOKUP(C1190,PRP!$A$2:$B$241,2,0)</f>
        <v>PRP-000560</v>
      </c>
      <c r="C1190" s="66" t="s">
        <v>23</v>
      </c>
      <c r="D1190" s="66" t="str">
        <f>VLOOKUP(C1190,PRP!$A$2:$C$241,3,0)</f>
        <v xml:space="preserve">3311 GR </v>
      </c>
      <c r="E1190" s="66" t="s">
        <v>70</v>
      </c>
      <c r="F1190" s="65" t="s">
        <v>1904</v>
      </c>
      <c r="G1190" s="66">
        <v>1</v>
      </c>
      <c r="H1190" s="66" t="s">
        <v>81</v>
      </c>
      <c r="I1190" s="66" t="s">
        <v>1905</v>
      </c>
      <c r="J1190" s="65" t="s">
        <v>1908</v>
      </c>
      <c r="K1190" s="66"/>
      <c r="L1190" s="66"/>
      <c r="M1190" s="66"/>
      <c r="N1190" s="65"/>
      <c r="O1190" s="98">
        <v>0</v>
      </c>
    </row>
    <row r="1191" spans="2:15" x14ac:dyDescent="0.3">
      <c r="B1191" s="67" t="str">
        <f>VLOOKUP(C1191,PRP!$A$2:$B$241,2,0)</f>
        <v>PRP-000560</v>
      </c>
      <c r="C1191" s="68" t="s">
        <v>23</v>
      </c>
      <c r="D1191" s="68" t="str">
        <f>VLOOKUP(C1191,PRP!$A$2:$C$241,3,0)</f>
        <v xml:space="preserve">3311 GR </v>
      </c>
      <c r="E1191" s="68" t="s">
        <v>70</v>
      </c>
      <c r="F1191" s="67" t="s">
        <v>1731</v>
      </c>
      <c r="G1191" s="68">
        <v>1</v>
      </c>
      <c r="H1191" s="68" t="s">
        <v>81</v>
      </c>
      <c r="I1191" s="68" t="s">
        <v>1732</v>
      </c>
      <c r="J1191" s="67" t="s">
        <v>1732</v>
      </c>
      <c r="K1191" s="68"/>
      <c r="L1191" s="68"/>
      <c r="M1191" s="68"/>
      <c r="N1191" s="67"/>
      <c r="O1191" s="98">
        <v>0</v>
      </c>
    </row>
    <row r="1192" spans="2:15" x14ac:dyDescent="0.3">
      <c r="B1192" s="65" t="str">
        <f>VLOOKUP(C1192,PRP!$A$2:$B$241,2,0)</f>
        <v>PRP-000560</v>
      </c>
      <c r="C1192" s="66" t="s">
        <v>23</v>
      </c>
      <c r="D1192" s="66" t="str">
        <f>VLOOKUP(C1192,PRP!$A$2:$C$241,3,0)</f>
        <v xml:space="preserve">3311 GR </v>
      </c>
      <c r="E1192" s="66" t="s">
        <v>70</v>
      </c>
      <c r="F1192" s="65" t="s">
        <v>1731</v>
      </c>
      <c r="G1192" s="66">
        <v>1</v>
      </c>
      <c r="H1192" s="66" t="s">
        <v>81</v>
      </c>
      <c r="I1192" s="66" t="s">
        <v>1732</v>
      </c>
      <c r="J1192" s="65" t="s">
        <v>1732</v>
      </c>
      <c r="K1192" s="66"/>
      <c r="L1192" s="66"/>
      <c r="M1192" s="66"/>
      <c r="N1192" s="65"/>
      <c r="O1192" s="98">
        <v>0</v>
      </c>
    </row>
    <row r="1193" spans="2:15" x14ac:dyDescent="0.3">
      <c r="B1193" s="67" t="str">
        <f>VLOOKUP(C1193,PRP!$A$2:$B$241,2,0)</f>
        <v>PRP-000560</v>
      </c>
      <c r="C1193" s="68" t="s">
        <v>23</v>
      </c>
      <c r="D1193" s="68" t="str">
        <f>VLOOKUP(C1193,PRP!$A$2:$C$241,3,0)</f>
        <v xml:space="preserve">3311 GR </v>
      </c>
      <c r="E1193" s="68" t="s">
        <v>70</v>
      </c>
      <c r="F1193" s="67" t="s">
        <v>1210</v>
      </c>
      <c r="G1193" s="68">
        <v>1</v>
      </c>
      <c r="H1193" s="68" t="s">
        <v>81</v>
      </c>
      <c r="I1193" s="68" t="s">
        <v>247</v>
      </c>
      <c r="J1193" s="67" t="s">
        <v>1878</v>
      </c>
      <c r="K1193" s="68"/>
      <c r="L1193" s="68"/>
      <c r="M1193" s="68"/>
      <c r="N1193" s="67"/>
      <c r="O1193" s="98">
        <v>0</v>
      </c>
    </row>
    <row r="1194" spans="2:15" x14ac:dyDescent="0.3">
      <c r="B1194" s="65" t="str">
        <f>VLOOKUP(C1194,PRP!$A$2:$B$241,2,0)</f>
        <v>PRP-000560</v>
      </c>
      <c r="C1194" s="66" t="s">
        <v>23</v>
      </c>
      <c r="D1194" s="66" t="str">
        <f>VLOOKUP(C1194,PRP!$A$2:$C$241,3,0)</f>
        <v xml:space="preserve">3311 GR </v>
      </c>
      <c r="E1194" s="66" t="s">
        <v>70</v>
      </c>
      <c r="F1194" s="65" t="s">
        <v>1909</v>
      </c>
      <c r="G1194" s="66">
        <v>1</v>
      </c>
      <c r="H1194" s="66" t="s">
        <v>81</v>
      </c>
      <c r="I1194" s="66" t="s">
        <v>799</v>
      </c>
      <c r="J1194" s="65" t="s">
        <v>1910</v>
      </c>
      <c r="K1194" s="66"/>
      <c r="L1194" s="66"/>
      <c r="M1194" s="66"/>
      <c r="N1194" s="65"/>
      <c r="O1194" s="98">
        <v>0</v>
      </c>
    </row>
    <row r="1195" spans="2:15" x14ac:dyDescent="0.3">
      <c r="B1195" s="67" t="str">
        <f>VLOOKUP(C1195,PRP!$A$2:$B$241,2,0)</f>
        <v>PRP-000560</v>
      </c>
      <c r="C1195" s="68" t="s">
        <v>23</v>
      </c>
      <c r="D1195" s="68" t="str">
        <f>VLOOKUP(C1195,PRP!$A$2:$C$241,3,0)</f>
        <v xml:space="preserve">3311 GR </v>
      </c>
      <c r="E1195" s="68" t="s">
        <v>70</v>
      </c>
      <c r="F1195" s="67" t="s">
        <v>1750</v>
      </c>
      <c r="G1195" s="68">
        <v>1</v>
      </c>
      <c r="H1195" s="68" t="s">
        <v>81</v>
      </c>
      <c r="I1195" s="68" t="s">
        <v>305</v>
      </c>
      <c r="J1195" s="67" t="s">
        <v>1911</v>
      </c>
      <c r="K1195" s="68"/>
      <c r="L1195" s="68"/>
      <c r="M1195" s="68"/>
      <c r="N1195" s="67"/>
      <c r="O1195" s="98">
        <v>0</v>
      </c>
    </row>
    <row r="1196" spans="2:15" x14ac:dyDescent="0.3">
      <c r="B1196" s="65" t="str">
        <f>VLOOKUP(C1196,PRP!$A$2:$B$241,2,0)</f>
        <v>PRP-000560</v>
      </c>
      <c r="C1196" s="66" t="s">
        <v>23</v>
      </c>
      <c r="D1196" s="66" t="str">
        <f>VLOOKUP(C1196,PRP!$A$2:$C$241,3,0)</f>
        <v xml:space="preserve">3311 GR </v>
      </c>
      <c r="E1196" s="66" t="s">
        <v>70</v>
      </c>
      <c r="F1196" s="65" t="s">
        <v>1825</v>
      </c>
      <c r="G1196" s="66">
        <v>1</v>
      </c>
      <c r="H1196" s="66" t="s">
        <v>81</v>
      </c>
      <c r="I1196" s="66" t="s">
        <v>57</v>
      </c>
      <c r="J1196" s="65" t="s">
        <v>1912</v>
      </c>
      <c r="K1196" s="66"/>
      <c r="L1196" s="66"/>
      <c r="M1196" s="66"/>
      <c r="N1196" s="65"/>
      <c r="O1196" s="98">
        <v>0</v>
      </c>
    </row>
    <row r="1197" spans="2:15" x14ac:dyDescent="0.3">
      <c r="B1197" s="67" t="str">
        <f>VLOOKUP(C1197,PRP!$A$2:$B$241,2,0)</f>
        <v>PRP-000560</v>
      </c>
      <c r="C1197" s="68" t="s">
        <v>23</v>
      </c>
      <c r="D1197" s="68" t="str">
        <f>VLOOKUP(C1197,PRP!$A$2:$C$241,3,0)</f>
        <v xml:space="preserve">3311 GR </v>
      </c>
      <c r="E1197" s="68" t="s">
        <v>70</v>
      </c>
      <c r="F1197" s="67" t="s">
        <v>1813</v>
      </c>
      <c r="G1197" s="68">
        <v>1</v>
      </c>
      <c r="H1197" s="68" t="s">
        <v>81</v>
      </c>
      <c r="I1197" s="68" t="s">
        <v>1104</v>
      </c>
      <c r="J1197" s="67" t="s">
        <v>1913</v>
      </c>
      <c r="K1197" s="68"/>
      <c r="L1197" s="68"/>
      <c r="M1197" s="68"/>
      <c r="N1197" s="67"/>
      <c r="O1197" s="98">
        <v>0</v>
      </c>
    </row>
    <row r="1198" spans="2:15" x14ac:dyDescent="0.3">
      <c r="B1198" s="65" t="str">
        <f>VLOOKUP(C1198,PRP!$A$2:$B$241,2,0)</f>
        <v>PRP-000560</v>
      </c>
      <c r="C1198" s="66" t="s">
        <v>23</v>
      </c>
      <c r="D1198" s="66" t="str">
        <f>VLOOKUP(C1198,PRP!$A$2:$C$241,3,0)</f>
        <v xml:space="preserve">3311 GR </v>
      </c>
      <c r="E1198" s="66" t="s">
        <v>70</v>
      </c>
      <c r="F1198" s="65" t="s">
        <v>1813</v>
      </c>
      <c r="G1198" s="66">
        <v>1</v>
      </c>
      <c r="H1198" s="66" t="s">
        <v>81</v>
      </c>
      <c r="I1198" s="66" t="s">
        <v>1104</v>
      </c>
      <c r="J1198" s="65" t="s">
        <v>1914</v>
      </c>
      <c r="K1198" s="66"/>
      <c r="L1198" s="66"/>
      <c r="M1198" s="66"/>
      <c r="N1198" s="65"/>
      <c r="O1198" s="98">
        <v>0</v>
      </c>
    </row>
    <row r="1199" spans="2:15" x14ac:dyDescent="0.3">
      <c r="B1199" s="67" t="str">
        <f>VLOOKUP(C1199,PRP!$A$2:$B$241,2,0)</f>
        <v>PRP-000560</v>
      </c>
      <c r="C1199" s="68" t="s">
        <v>23</v>
      </c>
      <c r="D1199" s="68" t="str">
        <f>VLOOKUP(C1199,PRP!$A$2:$C$241,3,0)</f>
        <v xml:space="preserve">3311 GR </v>
      </c>
      <c r="E1199" s="68" t="s">
        <v>70</v>
      </c>
      <c r="F1199" s="67" t="s">
        <v>1813</v>
      </c>
      <c r="G1199" s="68">
        <v>1</v>
      </c>
      <c r="H1199" s="68" t="s">
        <v>81</v>
      </c>
      <c r="I1199" s="68" t="s">
        <v>1915</v>
      </c>
      <c r="J1199" s="67" t="s">
        <v>1916</v>
      </c>
      <c r="K1199" s="68"/>
      <c r="L1199" s="68"/>
      <c r="M1199" s="68"/>
      <c r="N1199" s="67"/>
      <c r="O1199" s="98">
        <v>0</v>
      </c>
    </row>
    <row r="1200" spans="2:15" x14ac:dyDescent="0.3">
      <c r="B1200" s="65" t="str">
        <f>VLOOKUP(C1200,PRP!$A$2:$B$241,2,0)</f>
        <v>PRP-000560</v>
      </c>
      <c r="C1200" s="66" t="s">
        <v>23</v>
      </c>
      <c r="D1200" s="66" t="str">
        <f>VLOOKUP(C1200,PRP!$A$2:$C$241,3,0)</f>
        <v xml:space="preserve">3311 GR </v>
      </c>
      <c r="E1200" s="66" t="s">
        <v>70</v>
      </c>
      <c r="F1200" s="65" t="s">
        <v>1888</v>
      </c>
      <c r="G1200" s="66">
        <v>1</v>
      </c>
      <c r="H1200" s="66" t="s">
        <v>81</v>
      </c>
      <c r="I1200" s="66" t="s">
        <v>1226</v>
      </c>
      <c r="J1200" s="65" t="s">
        <v>1917</v>
      </c>
      <c r="K1200" s="66"/>
      <c r="L1200" s="66"/>
      <c r="M1200" s="66"/>
      <c r="N1200" s="65"/>
      <c r="O1200" s="98">
        <v>0</v>
      </c>
    </row>
    <row r="1201" spans="2:15" x14ac:dyDescent="0.3">
      <c r="B1201" s="67" t="str">
        <f>VLOOKUP(C1201,PRP!$A$2:$B$241,2,0)</f>
        <v>PRP-000560</v>
      </c>
      <c r="C1201" s="68" t="s">
        <v>23</v>
      </c>
      <c r="D1201" s="68" t="str">
        <f>VLOOKUP(C1201,PRP!$A$2:$C$241,3,0)</f>
        <v xml:space="preserve">3311 GR </v>
      </c>
      <c r="E1201" s="68" t="s">
        <v>70</v>
      </c>
      <c r="F1201" s="67" t="s">
        <v>1548</v>
      </c>
      <c r="G1201" s="68">
        <v>1</v>
      </c>
      <c r="H1201" s="68" t="s">
        <v>81</v>
      </c>
      <c r="I1201" s="68" t="s">
        <v>57</v>
      </c>
      <c r="J1201" s="67" t="s">
        <v>563</v>
      </c>
      <c r="K1201" s="68"/>
      <c r="L1201" s="68"/>
      <c r="M1201" s="68"/>
      <c r="N1201" s="67"/>
      <c r="O1201" s="98">
        <v>0</v>
      </c>
    </row>
    <row r="1202" spans="2:15" x14ac:dyDescent="0.3">
      <c r="B1202" s="65" t="str">
        <f>VLOOKUP(C1202,PRP!$A$2:$B$241,2,0)</f>
        <v>PRP-000560</v>
      </c>
      <c r="C1202" s="66" t="s">
        <v>23</v>
      </c>
      <c r="D1202" s="66" t="str">
        <f>VLOOKUP(C1202,PRP!$A$2:$C$241,3,0)</f>
        <v xml:space="preserve">3311 GR </v>
      </c>
      <c r="E1202" s="66" t="s">
        <v>70</v>
      </c>
      <c r="F1202" s="65" t="s">
        <v>1918</v>
      </c>
      <c r="G1202" s="66">
        <v>1</v>
      </c>
      <c r="H1202" s="66" t="s">
        <v>81</v>
      </c>
      <c r="I1202" s="66" t="s">
        <v>1732</v>
      </c>
      <c r="J1202" s="65" t="s">
        <v>1732</v>
      </c>
      <c r="K1202" s="66"/>
      <c r="L1202" s="66"/>
      <c r="M1202" s="66"/>
      <c r="N1202" s="65"/>
      <c r="O1202" s="98">
        <v>0</v>
      </c>
    </row>
    <row r="1203" spans="2:15" x14ac:dyDescent="0.3">
      <c r="B1203" s="67" t="str">
        <f>VLOOKUP(C1203,PRP!$A$2:$B$241,2,0)</f>
        <v>PRP-000560</v>
      </c>
      <c r="C1203" s="68" t="s">
        <v>23</v>
      </c>
      <c r="D1203" s="68" t="str">
        <f>VLOOKUP(C1203,PRP!$A$2:$C$241,3,0)</f>
        <v xml:space="preserve">3311 GR </v>
      </c>
      <c r="E1203" s="68" t="s">
        <v>70</v>
      </c>
      <c r="F1203" s="67" t="s">
        <v>4111</v>
      </c>
      <c r="G1203" s="68">
        <v>1</v>
      </c>
      <c r="H1203" s="68" t="s">
        <v>81</v>
      </c>
      <c r="I1203" s="68" t="s">
        <v>1919</v>
      </c>
      <c r="J1203" s="67" t="s">
        <v>1920</v>
      </c>
      <c r="K1203" s="68"/>
      <c r="L1203" s="68" t="s">
        <v>147</v>
      </c>
      <c r="M1203" s="68"/>
      <c r="N1203" s="67"/>
      <c r="O1203" s="98">
        <v>0</v>
      </c>
    </row>
    <row r="1204" spans="2:15" x14ac:dyDescent="0.3">
      <c r="B1204" s="65" t="str">
        <f>VLOOKUP(C1204,PRP!$A$2:$B$241,2,0)</f>
        <v>PRP-000560</v>
      </c>
      <c r="C1204" s="66" t="s">
        <v>23</v>
      </c>
      <c r="D1204" s="66" t="str">
        <f>VLOOKUP(C1204,PRP!$A$2:$C$241,3,0)</f>
        <v xml:space="preserve">3311 GR </v>
      </c>
      <c r="E1204" s="66" t="s">
        <v>70</v>
      </c>
      <c r="F1204" s="65" t="s">
        <v>1079</v>
      </c>
      <c r="G1204" s="66">
        <v>1</v>
      </c>
      <c r="H1204" s="66" t="s">
        <v>81</v>
      </c>
      <c r="I1204" s="66" t="s">
        <v>1732</v>
      </c>
      <c r="J1204" s="65" t="s">
        <v>1732</v>
      </c>
      <c r="K1204" s="66"/>
      <c r="L1204" s="66"/>
      <c r="M1204" s="66"/>
      <c r="N1204" s="65"/>
      <c r="O1204" s="98">
        <v>0</v>
      </c>
    </row>
    <row r="1205" spans="2:15" x14ac:dyDescent="0.3">
      <c r="B1205" s="67" t="str">
        <f>VLOOKUP(C1205,PRP!$A$2:$B$241,2,0)</f>
        <v>PRP-000560</v>
      </c>
      <c r="C1205" s="68" t="s">
        <v>23</v>
      </c>
      <c r="D1205" s="68" t="str">
        <f>VLOOKUP(C1205,PRP!$A$2:$C$241,3,0)</f>
        <v xml:space="preserve">3311 GR </v>
      </c>
      <c r="E1205" s="68" t="s">
        <v>70</v>
      </c>
      <c r="F1205" s="67" t="s">
        <v>1825</v>
      </c>
      <c r="G1205" s="68">
        <v>1</v>
      </c>
      <c r="H1205" s="68" t="s">
        <v>81</v>
      </c>
      <c r="I1205" s="68" t="s">
        <v>57</v>
      </c>
      <c r="J1205" s="67" t="s">
        <v>1921</v>
      </c>
      <c r="K1205" s="68"/>
      <c r="L1205" s="68"/>
      <c r="M1205" s="68"/>
      <c r="N1205" s="67"/>
      <c r="O1205" s="98">
        <v>0</v>
      </c>
    </row>
    <row r="1206" spans="2:15" x14ac:dyDescent="0.3">
      <c r="B1206" s="65" t="str">
        <f>VLOOKUP(C1206,PRP!$A$2:$B$241,2,0)</f>
        <v>PRP-000560</v>
      </c>
      <c r="C1206" s="66" t="s">
        <v>23</v>
      </c>
      <c r="D1206" s="66" t="str">
        <f>VLOOKUP(C1206,PRP!$A$2:$C$241,3,0)</f>
        <v xml:space="preserve">3311 GR </v>
      </c>
      <c r="E1206" s="66" t="s">
        <v>70</v>
      </c>
      <c r="F1206" s="65" t="s">
        <v>1750</v>
      </c>
      <c r="G1206" s="66">
        <v>1</v>
      </c>
      <c r="H1206" s="66" t="s">
        <v>81</v>
      </c>
      <c r="I1206" s="66" t="s">
        <v>305</v>
      </c>
      <c r="J1206" s="65" t="s">
        <v>1922</v>
      </c>
      <c r="K1206" s="66"/>
      <c r="L1206" s="66"/>
      <c r="M1206" s="66"/>
      <c r="N1206" s="65"/>
      <c r="O1206" s="98">
        <v>0</v>
      </c>
    </row>
    <row r="1207" spans="2:15" x14ac:dyDescent="0.3">
      <c r="B1207" s="67" t="str">
        <f>VLOOKUP(C1207,PRP!$A$2:$B$241,2,0)</f>
        <v>PRP-000560</v>
      </c>
      <c r="C1207" s="68" t="s">
        <v>23</v>
      </c>
      <c r="D1207" s="68" t="str">
        <f>VLOOKUP(C1207,PRP!$A$2:$C$241,3,0)</f>
        <v xml:space="preserve">3311 GR </v>
      </c>
      <c r="E1207" s="68" t="s">
        <v>70</v>
      </c>
      <c r="F1207" s="67" t="s">
        <v>4111</v>
      </c>
      <c r="G1207" s="68">
        <v>1</v>
      </c>
      <c r="H1207" s="68" t="s">
        <v>81</v>
      </c>
      <c r="I1207" s="68" t="s">
        <v>1919</v>
      </c>
      <c r="J1207" s="67" t="s">
        <v>1920</v>
      </c>
      <c r="K1207" s="68"/>
      <c r="L1207" s="68" t="s">
        <v>147</v>
      </c>
      <c r="M1207" s="68"/>
      <c r="N1207" s="67"/>
      <c r="O1207" s="98">
        <v>0</v>
      </c>
    </row>
    <row r="1208" spans="2:15" x14ac:dyDescent="0.3">
      <c r="B1208" s="65" t="str">
        <f>VLOOKUP(C1208,PRP!$A$2:$B$241,2,0)</f>
        <v>PRP-000560</v>
      </c>
      <c r="C1208" s="66" t="s">
        <v>23</v>
      </c>
      <c r="D1208" s="66" t="str">
        <f>VLOOKUP(C1208,PRP!$A$2:$C$241,3,0)</f>
        <v xml:space="preserve">3311 GR </v>
      </c>
      <c r="E1208" s="66" t="s">
        <v>70</v>
      </c>
      <c r="F1208" s="65" t="s">
        <v>1464</v>
      </c>
      <c r="G1208" s="66">
        <v>1</v>
      </c>
      <c r="H1208" s="66" t="s">
        <v>81</v>
      </c>
      <c r="I1208" s="66" t="s">
        <v>1923</v>
      </c>
      <c r="J1208" s="65" t="s">
        <v>1924</v>
      </c>
      <c r="K1208" s="66"/>
      <c r="L1208" s="66"/>
      <c r="M1208" s="66"/>
      <c r="N1208" s="65"/>
      <c r="O1208" s="98">
        <v>0</v>
      </c>
    </row>
    <row r="1209" spans="2:15" x14ac:dyDescent="0.3">
      <c r="B1209" s="67" t="str">
        <f>VLOOKUP(C1209,PRP!$A$2:$B$241,2,0)</f>
        <v>PRP-000560</v>
      </c>
      <c r="C1209" s="68" t="s">
        <v>23</v>
      </c>
      <c r="D1209" s="68" t="str">
        <f>VLOOKUP(C1209,PRP!$A$2:$C$241,3,0)</f>
        <v xml:space="preserve">3311 GR </v>
      </c>
      <c r="E1209" s="68" t="s">
        <v>70</v>
      </c>
      <c r="F1209" s="67" t="s">
        <v>1079</v>
      </c>
      <c r="G1209" s="68">
        <v>1</v>
      </c>
      <c r="H1209" s="68" t="s">
        <v>81</v>
      </c>
      <c r="I1209" s="68" t="s">
        <v>1732</v>
      </c>
      <c r="J1209" s="67" t="s">
        <v>1732</v>
      </c>
      <c r="K1209" s="68"/>
      <c r="L1209" s="68"/>
      <c r="M1209" s="68"/>
      <c r="N1209" s="67"/>
      <c r="O1209" s="98">
        <v>0</v>
      </c>
    </row>
    <row r="1210" spans="2:15" x14ac:dyDescent="0.3">
      <c r="B1210" s="65" t="str">
        <f>VLOOKUP(C1210,PRP!$A$2:$B$241,2,0)</f>
        <v>PRP-000560</v>
      </c>
      <c r="C1210" s="66" t="s">
        <v>23</v>
      </c>
      <c r="D1210" s="66" t="str">
        <f>VLOOKUP(C1210,PRP!$A$2:$C$241,3,0)</f>
        <v xml:space="preserve">3311 GR </v>
      </c>
      <c r="E1210" s="66" t="s">
        <v>70</v>
      </c>
      <c r="F1210" s="65" t="s">
        <v>1825</v>
      </c>
      <c r="G1210" s="66">
        <v>1</v>
      </c>
      <c r="H1210" s="66" t="s">
        <v>81</v>
      </c>
      <c r="I1210" s="66" t="s">
        <v>57</v>
      </c>
      <c r="J1210" s="65" t="s">
        <v>1925</v>
      </c>
      <c r="K1210" s="66"/>
      <c r="L1210" s="66"/>
      <c r="M1210" s="66"/>
      <c r="N1210" s="65"/>
      <c r="O1210" s="98">
        <v>0</v>
      </c>
    </row>
    <row r="1211" spans="2:15" x14ac:dyDescent="0.3">
      <c r="B1211" s="67" t="str">
        <f>VLOOKUP(C1211,PRP!$A$2:$B$241,2,0)</f>
        <v>PRP-000560</v>
      </c>
      <c r="C1211" s="68" t="s">
        <v>23</v>
      </c>
      <c r="D1211" s="68" t="str">
        <f>VLOOKUP(C1211,PRP!$A$2:$C$241,3,0)</f>
        <v xml:space="preserve">3311 GR </v>
      </c>
      <c r="E1211" s="68" t="s">
        <v>70</v>
      </c>
      <c r="F1211" s="67" t="s">
        <v>1750</v>
      </c>
      <c r="G1211" s="68">
        <v>1</v>
      </c>
      <c r="H1211" s="68" t="s">
        <v>81</v>
      </c>
      <c r="I1211" s="68" t="s">
        <v>305</v>
      </c>
      <c r="J1211" s="67" t="s">
        <v>1922</v>
      </c>
      <c r="K1211" s="68"/>
      <c r="L1211" s="68"/>
      <c r="M1211" s="68"/>
      <c r="N1211" s="67"/>
      <c r="O1211" s="98">
        <v>0</v>
      </c>
    </row>
    <row r="1212" spans="2:15" x14ac:dyDescent="0.3">
      <c r="B1212" s="65" t="str">
        <f>VLOOKUP(C1212,PRP!$A$2:$B$241,2,0)</f>
        <v>PRP-000560</v>
      </c>
      <c r="C1212" s="66" t="s">
        <v>23</v>
      </c>
      <c r="D1212" s="66" t="str">
        <f>VLOOKUP(C1212,PRP!$A$2:$C$241,3,0)</f>
        <v xml:space="preserve">3311 GR </v>
      </c>
      <c r="E1212" s="66" t="s">
        <v>70</v>
      </c>
      <c r="F1212" s="65" t="s">
        <v>1826</v>
      </c>
      <c r="G1212" s="66">
        <v>2</v>
      </c>
      <c r="H1212" s="66" t="s">
        <v>81</v>
      </c>
      <c r="I1212" s="66" t="s">
        <v>287</v>
      </c>
      <c r="J1212" s="65" t="s">
        <v>1926</v>
      </c>
      <c r="K1212" s="66"/>
      <c r="L1212" s="66"/>
      <c r="M1212" s="66"/>
      <c r="N1212" s="65"/>
      <c r="O1212" s="98">
        <v>0</v>
      </c>
    </row>
    <row r="1213" spans="2:15" x14ac:dyDescent="0.3">
      <c r="B1213" s="67" t="str">
        <f>VLOOKUP(C1213,PRP!$A$2:$B$241,2,0)</f>
        <v>PRP-000560</v>
      </c>
      <c r="C1213" s="68" t="s">
        <v>23</v>
      </c>
      <c r="D1213" s="68" t="str">
        <f>VLOOKUP(C1213,PRP!$A$2:$C$241,3,0)</f>
        <v xml:space="preserve">3311 GR </v>
      </c>
      <c r="E1213" s="68" t="s">
        <v>70</v>
      </c>
      <c r="F1213" s="67" t="s">
        <v>1815</v>
      </c>
      <c r="G1213" s="68">
        <v>2</v>
      </c>
      <c r="H1213" s="68" t="s">
        <v>81</v>
      </c>
      <c r="I1213" s="68" t="s">
        <v>305</v>
      </c>
      <c r="J1213" s="67" t="s">
        <v>1927</v>
      </c>
      <c r="K1213" s="68"/>
      <c r="L1213" s="68"/>
      <c r="M1213" s="68"/>
      <c r="N1213" s="67"/>
      <c r="O1213" s="98">
        <v>0</v>
      </c>
    </row>
    <row r="1214" spans="2:15" x14ac:dyDescent="0.3">
      <c r="B1214" s="65" t="str">
        <f>VLOOKUP(C1214,PRP!$A$2:$B$241,2,0)</f>
        <v>PRP-000560</v>
      </c>
      <c r="C1214" s="66" t="s">
        <v>23</v>
      </c>
      <c r="D1214" s="66" t="str">
        <f>VLOOKUP(C1214,PRP!$A$2:$C$241,3,0)</f>
        <v xml:space="preserve">3311 GR </v>
      </c>
      <c r="E1214" s="66" t="s">
        <v>70</v>
      </c>
      <c r="F1214" s="65" t="s">
        <v>1750</v>
      </c>
      <c r="G1214" s="66">
        <v>1</v>
      </c>
      <c r="H1214" s="66" t="s">
        <v>81</v>
      </c>
      <c r="I1214" s="66" t="s">
        <v>1226</v>
      </c>
      <c r="J1214" s="65" t="s">
        <v>1420</v>
      </c>
      <c r="K1214" s="66"/>
      <c r="L1214" s="66"/>
      <c r="M1214" s="66"/>
      <c r="N1214" s="65"/>
      <c r="O1214" s="98">
        <v>0</v>
      </c>
    </row>
    <row r="1215" spans="2:15" x14ac:dyDescent="0.3">
      <c r="B1215" s="67" t="str">
        <f>VLOOKUP(C1215,PRP!$A$2:$B$241,2,0)</f>
        <v>PRP-000560</v>
      </c>
      <c r="C1215" s="68" t="s">
        <v>23</v>
      </c>
      <c r="D1215" s="68" t="str">
        <f>VLOOKUP(C1215,PRP!$A$2:$C$241,3,0)</f>
        <v xml:space="preserve">3311 GR </v>
      </c>
      <c r="E1215" s="68" t="s">
        <v>70</v>
      </c>
      <c r="F1215" s="67" t="s">
        <v>1825</v>
      </c>
      <c r="G1215" s="68">
        <v>1</v>
      </c>
      <c r="H1215" s="68" t="s">
        <v>81</v>
      </c>
      <c r="I1215" s="68" t="s">
        <v>57</v>
      </c>
      <c r="J1215" s="67" t="s">
        <v>563</v>
      </c>
      <c r="K1215" s="68"/>
      <c r="L1215" s="68"/>
      <c r="M1215" s="68"/>
      <c r="N1215" s="67"/>
      <c r="O1215" s="98">
        <v>0</v>
      </c>
    </row>
    <row r="1216" spans="2:15" x14ac:dyDescent="0.3">
      <c r="B1216" s="65" t="str">
        <f>VLOOKUP(C1216,PRP!$A$2:$B$241,2,0)</f>
        <v>PRP-000560</v>
      </c>
      <c r="C1216" s="66" t="s">
        <v>23</v>
      </c>
      <c r="D1216" s="66" t="str">
        <f>VLOOKUP(C1216,PRP!$A$2:$C$241,3,0)</f>
        <v xml:space="preserve">3311 GR </v>
      </c>
      <c r="E1216" s="66" t="s">
        <v>70</v>
      </c>
      <c r="F1216" s="65" t="s">
        <v>1731</v>
      </c>
      <c r="G1216" s="66">
        <v>1</v>
      </c>
      <c r="H1216" s="66" t="s">
        <v>81</v>
      </c>
      <c r="I1216" s="66" t="s">
        <v>1732</v>
      </c>
      <c r="J1216" s="65" t="s">
        <v>1732</v>
      </c>
      <c r="K1216" s="66"/>
      <c r="L1216" s="66"/>
      <c r="M1216" s="66"/>
      <c r="N1216" s="65"/>
      <c r="O1216" s="98">
        <v>0</v>
      </c>
    </row>
    <row r="1217" spans="2:15" x14ac:dyDescent="0.3">
      <c r="B1217" s="67" t="str">
        <f>VLOOKUP(C1217,PRP!$A$2:$B$241,2,0)</f>
        <v>PRP-000560</v>
      </c>
      <c r="C1217" s="68" t="s">
        <v>23</v>
      </c>
      <c r="D1217" s="68" t="str">
        <f>VLOOKUP(C1217,PRP!$A$2:$C$241,3,0)</f>
        <v xml:space="preserve">3311 GR </v>
      </c>
      <c r="E1217" s="68" t="s">
        <v>70</v>
      </c>
      <c r="F1217" s="67" t="s">
        <v>1210</v>
      </c>
      <c r="G1217" s="68">
        <v>1</v>
      </c>
      <c r="H1217" s="68" t="s">
        <v>81</v>
      </c>
      <c r="I1217" s="68" t="s">
        <v>247</v>
      </c>
      <c r="J1217" s="67" t="s">
        <v>1928</v>
      </c>
      <c r="K1217" s="68"/>
      <c r="L1217" s="68"/>
      <c r="M1217" s="68"/>
      <c r="N1217" s="67"/>
      <c r="O1217" s="98">
        <v>0</v>
      </c>
    </row>
    <row r="1218" spans="2:15" x14ac:dyDescent="0.3">
      <c r="B1218" s="65" t="str">
        <f>VLOOKUP(C1218,PRP!$A$2:$B$241,2,0)</f>
        <v>PRP-000560</v>
      </c>
      <c r="C1218" s="66" t="s">
        <v>23</v>
      </c>
      <c r="D1218" s="66" t="str">
        <f>VLOOKUP(C1218,PRP!$A$2:$C$241,3,0)</f>
        <v xml:space="preserve">3311 GR </v>
      </c>
      <c r="E1218" s="66" t="s">
        <v>70</v>
      </c>
      <c r="F1218" s="65" t="s">
        <v>1826</v>
      </c>
      <c r="G1218" s="66">
        <v>1</v>
      </c>
      <c r="H1218" s="66" t="s">
        <v>81</v>
      </c>
      <c r="I1218" s="66" t="s">
        <v>624</v>
      </c>
      <c r="J1218" s="65" t="s">
        <v>1929</v>
      </c>
      <c r="K1218" s="66"/>
      <c r="L1218" s="66"/>
      <c r="M1218" s="66"/>
      <c r="N1218" s="65"/>
      <c r="O1218" s="98">
        <v>0</v>
      </c>
    </row>
    <row r="1219" spans="2:15" x14ac:dyDescent="0.3">
      <c r="B1219" s="67" t="str">
        <f>VLOOKUP(C1219,PRP!$A$2:$B$241,2,0)</f>
        <v>PRP-000560</v>
      </c>
      <c r="C1219" s="68" t="s">
        <v>23</v>
      </c>
      <c r="D1219" s="68" t="str">
        <f>VLOOKUP(C1219,PRP!$A$2:$C$241,3,0)</f>
        <v xml:space="preserve">3311 GR </v>
      </c>
      <c r="E1219" s="68" t="s">
        <v>70</v>
      </c>
      <c r="F1219" s="67" t="s">
        <v>1753</v>
      </c>
      <c r="G1219" s="68">
        <v>2</v>
      </c>
      <c r="H1219" s="68" t="s">
        <v>81</v>
      </c>
      <c r="I1219" s="68" t="s">
        <v>1732</v>
      </c>
      <c r="J1219" s="67" t="s">
        <v>1930</v>
      </c>
      <c r="K1219" s="68"/>
      <c r="L1219" s="68"/>
      <c r="M1219" s="68"/>
      <c r="N1219" s="67"/>
      <c r="O1219" s="98">
        <v>0</v>
      </c>
    </row>
    <row r="1220" spans="2:15" x14ac:dyDescent="0.3">
      <c r="B1220" s="65" t="str">
        <f>VLOOKUP(C1220,PRP!$A$2:$B$241,2,0)</f>
        <v>PRP-000560</v>
      </c>
      <c r="C1220" s="66" t="s">
        <v>23</v>
      </c>
      <c r="D1220" s="66" t="str">
        <f>VLOOKUP(C1220,PRP!$A$2:$C$241,3,0)</f>
        <v xml:space="preserve">3311 GR </v>
      </c>
      <c r="E1220" s="66" t="s">
        <v>70</v>
      </c>
      <c r="F1220" s="65" t="s">
        <v>1825</v>
      </c>
      <c r="G1220" s="66">
        <v>1</v>
      </c>
      <c r="H1220" s="66" t="s">
        <v>81</v>
      </c>
      <c r="I1220" s="66" t="s">
        <v>57</v>
      </c>
      <c r="J1220" s="65" t="s">
        <v>1931</v>
      </c>
      <c r="K1220" s="66"/>
      <c r="L1220" s="66"/>
      <c r="M1220" s="66"/>
      <c r="N1220" s="65"/>
      <c r="O1220" s="98">
        <v>0</v>
      </c>
    </row>
    <row r="1221" spans="2:15" x14ac:dyDescent="0.3">
      <c r="B1221" s="67" t="str">
        <f>VLOOKUP(C1221,PRP!$A$2:$B$241,2,0)</f>
        <v>PRP-000560</v>
      </c>
      <c r="C1221" s="68" t="s">
        <v>23</v>
      </c>
      <c r="D1221" s="68" t="str">
        <f>VLOOKUP(C1221,PRP!$A$2:$C$241,3,0)</f>
        <v xml:space="preserve">3311 GR </v>
      </c>
      <c r="E1221" s="68" t="s">
        <v>70</v>
      </c>
      <c r="F1221" s="67" t="s">
        <v>1750</v>
      </c>
      <c r="G1221" s="68">
        <v>1</v>
      </c>
      <c r="H1221" s="68" t="s">
        <v>81</v>
      </c>
      <c r="I1221" s="68" t="s">
        <v>305</v>
      </c>
      <c r="J1221" s="67" t="s">
        <v>1932</v>
      </c>
      <c r="K1221" s="68"/>
      <c r="L1221" s="68"/>
      <c r="M1221" s="68"/>
      <c r="N1221" s="67"/>
      <c r="O1221" s="98">
        <v>0</v>
      </c>
    </row>
    <row r="1222" spans="2:15" x14ac:dyDescent="0.3">
      <c r="B1222" s="65" t="str">
        <f>VLOOKUP(C1222,PRP!$A$2:$B$241,2,0)</f>
        <v>PRP-000560</v>
      </c>
      <c r="C1222" s="66" t="s">
        <v>23</v>
      </c>
      <c r="D1222" s="66" t="str">
        <f>VLOOKUP(C1222,PRP!$A$2:$C$241,3,0)</f>
        <v xml:space="preserve">3311 GR </v>
      </c>
      <c r="E1222" s="66" t="s">
        <v>70</v>
      </c>
      <c r="F1222" s="65" t="s">
        <v>1825</v>
      </c>
      <c r="G1222" s="66">
        <v>1</v>
      </c>
      <c r="H1222" s="66" t="s">
        <v>81</v>
      </c>
      <c r="I1222" s="66" t="s">
        <v>57</v>
      </c>
      <c r="J1222" s="65" t="s">
        <v>1931</v>
      </c>
      <c r="K1222" s="66"/>
      <c r="L1222" s="66"/>
      <c r="M1222" s="66"/>
      <c r="N1222" s="65"/>
      <c r="O1222" s="98">
        <v>0</v>
      </c>
    </row>
    <row r="1223" spans="2:15" x14ac:dyDescent="0.3">
      <c r="B1223" s="67" t="str">
        <f>VLOOKUP(C1223,PRP!$A$2:$B$241,2,0)</f>
        <v>PRP-000560</v>
      </c>
      <c r="C1223" s="68" t="s">
        <v>23</v>
      </c>
      <c r="D1223" s="68" t="str">
        <f>VLOOKUP(C1223,PRP!$A$2:$C$241,3,0)</f>
        <v xml:space="preserve">3311 GR </v>
      </c>
      <c r="E1223" s="68" t="s">
        <v>70</v>
      </c>
      <c r="F1223" s="67" t="s">
        <v>1750</v>
      </c>
      <c r="G1223" s="68">
        <v>1</v>
      </c>
      <c r="H1223" s="68" t="s">
        <v>81</v>
      </c>
      <c r="I1223" s="68" t="s">
        <v>305</v>
      </c>
      <c r="J1223" s="67" t="s">
        <v>1932</v>
      </c>
      <c r="K1223" s="68"/>
      <c r="L1223" s="68"/>
      <c r="M1223" s="68"/>
      <c r="N1223" s="67"/>
      <c r="O1223" s="98">
        <v>0</v>
      </c>
    </row>
    <row r="1224" spans="2:15" x14ac:dyDescent="0.3">
      <c r="B1224" s="65" t="str">
        <f>VLOOKUP(C1224,PRP!$A$2:$B$241,2,0)</f>
        <v>PRP-000560</v>
      </c>
      <c r="C1224" s="66" t="s">
        <v>23</v>
      </c>
      <c r="D1224" s="66" t="str">
        <f>VLOOKUP(C1224,PRP!$A$2:$C$241,3,0)</f>
        <v xml:space="preserve">3311 GR </v>
      </c>
      <c r="E1224" s="66" t="s">
        <v>70</v>
      </c>
      <c r="F1224" s="65" t="s">
        <v>1825</v>
      </c>
      <c r="G1224" s="66">
        <v>1</v>
      </c>
      <c r="H1224" s="66" t="s">
        <v>81</v>
      </c>
      <c r="I1224" s="66" t="s">
        <v>57</v>
      </c>
      <c r="J1224" s="65" t="s">
        <v>1931</v>
      </c>
      <c r="K1224" s="66"/>
      <c r="L1224" s="66"/>
      <c r="M1224" s="66"/>
      <c r="N1224" s="65"/>
      <c r="O1224" s="98">
        <v>0</v>
      </c>
    </row>
    <row r="1225" spans="2:15" x14ac:dyDescent="0.3">
      <c r="B1225" s="67" t="str">
        <f>VLOOKUP(C1225,PRP!$A$2:$B$241,2,0)</f>
        <v>PRP-000560</v>
      </c>
      <c r="C1225" s="68" t="s">
        <v>23</v>
      </c>
      <c r="D1225" s="68" t="str">
        <f>VLOOKUP(C1225,PRP!$A$2:$C$241,3,0)</f>
        <v xml:space="preserve">3311 GR </v>
      </c>
      <c r="E1225" s="68" t="s">
        <v>70</v>
      </c>
      <c r="F1225" s="67" t="s">
        <v>1750</v>
      </c>
      <c r="G1225" s="68">
        <v>1</v>
      </c>
      <c r="H1225" s="68" t="s">
        <v>81</v>
      </c>
      <c r="I1225" s="68" t="s">
        <v>305</v>
      </c>
      <c r="J1225" s="67" t="s">
        <v>1932</v>
      </c>
      <c r="K1225" s="68"/>
      <c r="L1225" s="68"/>
      <c r="M1225" s="68"/>
      <c r="N1225" s="67"/>
      <c r="O1225" s="98">
        <v>0</v>
      </c>
    </row>
    <row r="1226" spans="2:15" x14ac:dyDescent="0.3">
      <c r="B1226" s="65" t="str">
        <f>VLOOKUP(C1226,PRP!$A$2:$B$241,2,0)</f>
        <v>PRP-000560</v>
      </c>
      <c r="C1226" s="66" t="s">
        <v>23</v>
      </c>
      <c r="D1226" s="66" t="str">
        <f>VLOOKUP(C1226,PRP!$A$2:$C$241,3,0)</f>
        <v xml:space="preserve">3311 GR </v>
      </c>
      <c r="E1226" s="66" t="s">
        <v>70</v>
      </c>
      <c r="F1226" s="65" t="s">
        <v>1825</v>
      </c>
      <c r="G1226" s="66">
        <v>1</v>
      </c>
      <c r="H1226" s="66" t="s">
        <v>81</v>
      </c>
      <c r="I1226" s="66" t="s">
        <v>57</v>
      </c>
      <c r="J1226" s="65" t="s">
        <v>1931</v>
      </c>
      <c r="K1226" s="66"/>
      <c r="L1226" s="66"/>
      <c r="M1226" s="66"/>
      <c r="N1226" s="65"/>
      <c r="O1226" s="98">
        <v>0</v>
      </c>
    </row>
    <row r="1227" spans="2:15" x14ac:dyDescent="0.3">
      <c r="B1227" s="67" t="str">
        <f>VLOOKUP(C1227,PRP!$A$2:$B$241,2,0)</f>
        <v>PRP-000560</v>
      </c>
      <c r="C1227" s="68" t="s">
        <v>23</v>
      </c>
      <c r="D1227" s="68" t="str">
        <f>VLOOKUP(C1227,PRP!$A$2:$C$241,3,0)</f>
        <v xml:space="preserve">3311 GR </v>
      </c>
      <c r="E1227" s="68" t="s">
        <v>70</v>
      </c>
      <c r="F1227" s="67" t="s">
        <v>1750</v>
      </c>
      <c r="G1227" s="68">
        <v>1</v>
      </c>
      <c r="H1227" s="68" t="s">
        <v>81</v>
      </c>
      <c r="I1227" s="68" t="s">
        <v>305</v>
      </c>
      <c r="J1227" s="67" t="s">
        <v>1932</v>
      </c>
      <c r="K1227" s="68"/>
      <c r="L1227" s="68"/>
      <c r="M1227" s="68"/>
      <c r="N1227" s="67"/>
      <c r="O1227" s="98">
        <v>0</v>
      </c>
    </row>
    <row r="1228" spans="2:15" x14ac:dyDescent="0.3">
      <c r="B1228" s="65" t="str">
        <f>VLOOKUP(C1228,PRP!$A$2:$B$241,2,0)</f>
        <v>PRP-000560</v>
      </c>
      <c r="C1228" s="66" t="s">
        <v>23</v>
      </c>
      <c r="D1228" s="66" t="str">
        <f>VLOOKUP(C1228,PRP!$A$2:$C$241,3,0)</f>
        <v xml:space="preserve">3311 GR </v>
      </c>
      <c r="E1228" s="66" t="s">
        <v>70</v>
      </c>
      <c r="F1228" s="65" t="s">
        <v>1825</v>
      </c>
      <c r="G1228" s="66">
        <v>1</v>
      </c>
      <c r="H1228" s="66" t="s">
        <v>81</v>
      </c>
      <c r="I1228" s="66" t="s">
        <v>57</v>
      </c>
      <c r="J1228" s="65" t="s">
        <v>1931</v>
      </c>
      <c r="K1228" s="66"/>
      <c r="L1228" s="66"/>
      <c r="M1228" s="66"/>
      <c r="N1228" s="65"/>
      <c r="O1228" s="98">
        <v>0</v>
      </c>
    </row>
    <row r="1229" spans="2:15" x14ac:dyDescent="0.3">
      <c r="B1229" s="67" t="str">
        <f>VLOOKUP(C1229,PRP!$A$2:$B$241,2,0)</f>
        <v>PRP-000560</v>
      </c>
      <c r="C1229" s="68" t="s">
        <v>23</v>
      </c>
      <c r="D1229" s="68" t="str">
        <f>VLOOKUP(C1229,PRP!$A$2:$C$241,3,0)</f>
        <v xml:space="preserve">3311 GR </v>
      </c>
      <c r="E1229" s="68" t="s">
        <v>70</v>
      </c>
      <c r="F1229" s="67" t="s">
        <v>1750</v>
      </c>
      <c r="G1229" s="68">
        <v>1</v>
      </c>
      <c r="H1229" s="68" t="s">
        <v>81</v>
      </c>
      <c r="I1229" s="68" t="s">
        <v>305</v>
      </c>
      <c r="J1229" s="67" t="s">
        <v>1932</v>
      </c>
      <c r="K1229" s="68"/>
      <c r="L1229" s="68"/>
      <c r="M1229" s="68"/>
      <c r="N1229" s="67"/>
      <c r="O1229" s="98">
        <v>0</v>
      </c>
    </row>
    <row r="1230" spans="2:15" x14ac:dyDescent="0.3">
      <c r="B1230" s="65" t="str">
        <f>VLOOKUP(C1230,PRP!$A$2:$B$241,2,0)</f>
        <v>PRP-000560</v>
      </c>
      <c r="C1230" s="66" t="s">
        <v>23</v>
      </c>
      <c r="D1230" s="66" t="str">
        <f>VLOOKUP(C1230,PRP!$A$2:$C$241,3,0)</f>
        <v xml:space="preserve">3311 GR </v>
      </c>
      <c r="E1230" s="66" t="s">
        <v>70</v>
      </c>
      <c r="F1230" s="65" t="s">
        <v>1750</v>
      </c>
      <c r="G1230" s="66">
        <v>1</v>
      </c>
      <c r="H1230" s="66" t="s">
        <v>81</v>
      </c>
      <c r="I1230" s="66" t="s">
        <v>305</v>
      </c>
      <c r="J1230" s="65" t="s">
        <v>1932</v>
      </c>
      <c r="K1230" s="66"/>
      <c r="L1230" s="66"/>
      <c r="M1230" s="66"/>
      <c r="N1230" s="65"/>
      <c r="O1230" s="98">
        <v>0</v>
      </c>
    </row>
    <row r="1231" spans="2:15" x14ac:dyDescent="0.3">
      <c r="B1231" s="67" t="str">
        <f>VLOOKUP(C1231,PRP!$A$2:$B$241,2,0)</f>
        <v>PRP-000560</v>
      </c>
      <c r="C1231" s="68" t="s">
        <v>23</v>
      </c>
      <c r="D1231" s="68" t="str">
        <f>VLOOKUP(C1231,PRP!$A$2:$C$241,3,0)</f>
        <v xml:space="preserve">3311 GR </v>
      </c>
      <c r="E1231" s="68" t="s">
        <v>70</v>
      </c>
      <c r="F1231" s="67" t="s">
        <v>1825</v>
      </c>
      <c r="G1231" s="68">
        <v>1</v>
      </c>
      <c r="H1231" s="68" t="s">
        <v>81</v>
      </c>
      <c r="I1231" s="68" t="s">
        <v>57</v>
      </c>
      <c r="J1231" s="67" t="s">
        <v>1931</v>
      </c>
      <c r="K1231" s="68"/>
      <c r="L1231" s="68"/>
      <c r="M1231" s="68"/>
      <c r="N1231" s="67"/>
      <c r="O1231" s="98">
        <v>0</v>
      </c>
    </row>
    <row r="1232" spans="2:15" x14ac:dyDescent="0.3">
      <c r="B1232" s="65" t="str">
        <f>VLOOKUP(C1232,PRP!$A$2:$B$241,2,0)</f>
        <v>PRP-000560</v>
      </c>
      <c r="C1232" s="66" t="s">
        <v>23</v>
      </c>
      <c r="D1232" s="66" t="str">
        <f>VLOOKUP(C1232,PRP!$A$2:$C$241,3,0)</f>
        <v xml:space="preserve">3311 GR </v>
      </c>
      <c r="E1232" s="66" t="s">
        <v>70</v>
      </c>
      <c r="F1232" s="65" t="s">
        <v>1750</v>
      </c>
      <c r="G1232" s="66">
        <v>1</v>
      </c>
      <c r="H1232" s="66" t="s">
        <v>81</v>
      </c>
      <c r="I1232" s="66" t="s">
        <v>305</v>
      </c>
      <c r="J1232" s="65" t="s">
        <v>1932</v>
      </c>
      <c r="K1232" s="66"/>
      <c r="L1232" s="66"/>
      <c r="M1232" s="66"/>
      <c r="N1232" s="65"/>
      <c r="O1232" s="98">
        <v>0</v>
      </c>
    </row>
    <row r="1233" spans="2:15" x14ac:dyDescent="0.3">
      <c r="B1233" s="67" t="str">
        <f>VLOOKUP(C1233,PRP!$A$2:$B$241,2,0)</f>
        <v>PRP-000560</v>
      </c>
      <c r="C1233" s="68" t="s">
        <v>23</v>
      </c>
      <c r="D1233" s="68" t="str">
        <f>VLOOKUP(C1233,PRP!$A$2:$C$241,3,0)</f>
        <v xml:space="preserve">3311 GR </v>
      </c>
      <c r="E1233" s="68" t="s">
        <v>70</v>
      </c>
      <c r="F1233" s="67" t="s">
        <v>1750</v>
      </c>
      <c r="G1233" s="68">
        <v>1</v>
      </c>
      <c r="H1233" s="68" t="s">
        <v>81</v>
      </c>
      <c r="I1233" s="68" t="s">
        <v>305</v>
      </c>
      <c r="J1233" s="67" t="s">
        <v>1932</v>
      </c>
      <c r="K1233" s="68"/>
      <c r="L1233" s="68"/>
      <c r="M1233" s="68"/>
      <c r="N1233" s="67"/>
      <c r="O1233" s="98">
        <v>0</v>
      </c>
    </row>
    <row r="1234" spans="2:15" x14ac:dyDescent="0.3">
      <c r="B1234" s="65" t="str">
        <f>VLOOKUP(C1234,PRP!$A$2:$B$241,2,0)</f>
        <v>PRP-000560</v>
      </c>
      <c r="C1234" s="66" t="s">
        <v>23</v>
      </c>
      <c r="D1234" s="66" t="str">
        <f>VLOOKUP(C1234,PRP!$A$2:$C$241,3,0)</f>
        <v xml:space="preserve">3311 GR </v>
      </c>
      <c r="E1234" s="66" t="s">
        <v>70</v>
      </c>
      <c r="F1234" s="65" t="s">
        <v>1825</v>
      </c>
      <c r="G1234" s="66">
        <v>1</v>
      </c>
      <c r="H1234" s="66" t="s">
        <v>81</v>
      </c>
      <c r="I1234" s="66" t="s">
        <v>57</v>
      </c>
      <c r="J1234" s="65" t="s">
        <v>1931</v>
      </c>
      <c r="K1234" s="66"/>
      <c r="L1234" s="66"/>
      <c r="M1234" s="66"/>
      <c r="N1234" s="65"/>
      <c r="O1234" s="98">
        <v>0</v>
      </c>
    </row>
    <row r="1235" spans="2:15" x14ac:dyDescent="0.3">
      <c r="B1235" s="67" t="str">
        <f>VLOOKUP(C1235,PRP!$A$2:$B$241,2,0)</f>
        <v>PRP-000560</v>
      </c>
      <c r="C1235" s="68" t="s">
        <v>23</v>
      </c>
      <c r="D1235" s="68" t="str">
        <f>VLOOKUP(C1235,PRP!$A$2:$C$241,3,0)</f>
        <v xml:space="preserve">3311 GR </v>
      </c>
      <c r="E1235" s="68" t="s">
        <v>70</v>
      </c>
      <c r="F1235" s="67" t="s">
        <v>1750</v>
      </c>
      <c r="G1235" s="68">
        <v>1</v>
      </c>
      <c r="H1235" s="68" t="s">
        <v>81</v>
      </c>
      <c r="I1235" s="68" t="s">
        <v>305</v>
      </c>
      <c r="J1235" s="67" t="s">
        <v>1932</v>
      </c>
      <c r="K1235" s="68"/>
      <c r="L1235" s="68"/>
      <c r="M1235" s="68"/>
      <c r="N1235" s="67"/>
      <c r="O1235" s="98">
        <v>0</v>
      </c>
    </row>
    <row r="1236" spans="2:15" x14ac:dyDescent="0.3">
      <c r="B1236" s="65" t="str">
        <f>VLOOKUP(C1236,PRP!$A$2:$B$241,2,0)</f>
        <v>PRP-000560</v>
      </c>
      <c r="C1236" s="66" t="s">
        <v>23</v>
      </c>
      <c r="D1236" s="66" t="str">
        <f>VLOOKUP(C1236,PRP!$A$2:$C$241,3,0)</f>
        <v xml:space="preserve">3311 GR </v>
      </c>
      <c r="E1236" s="66" t="s">
        <v>70</v>
      </c>
      <c r="F1236" s="65" t="s">
        <v>1750</v>
      </c>
      <c r="G1236" s="66">
        <v>1</v>
      </c>
      <c r="H1236" s="66" t="s">
        <v>81</v>
      </c>
      <c r="I1236" s="66" t="s">
        <v>305</v>
      </c>
      <c r="J1236" s="65" t="s">
        <v>1933</v>
      </c>
      <c r="K1236" s="66"/>
      <c r="L1236" s="66"/>
      <c r="M1236" s="66"/>
      <c r="N1236" s="65"/>
      <c r="O1236" s="98">
        <v>0</v>
      </c>
    </row>
    <row r="1237" spans="2:15" x14ac:dyDescent="0.3">
      <c r="B1237" s="67" t="str">
        <f>VLOOKUP(C1237,PRP!$A$2:$B$241,2,0)</f>
        <v>PRP-000560</v>
      </c>
      <c r="C1237" s="68" t="s">
        <v>23</v>
      </c>
      <c r="D1237" s="68" t="str">
        <f>VLOOKUP(C1237,PRP!$A$2:$C$241,3,0)</f>
        <v xml:space="preserve">3311 GR </v>
      </c>
      <c r="E1237" s="68" t="s">
        <v>70</v>
      </c>
      <c r="F1237" s="67" t="s">
        <v>4116</v>
      </c>
      <c r="G1237" s="68">
        <v>1</v>
      </c>
      <c r="H1237" s="68" t="s">
        <v>81</v>
      </c>
      <c r="I1237" s="68" t="s">
        <v>222</v>
      </c>
      <c r="J1237" s="67" t="s">
        <v>1732</v>
      </c>
      <c r="K1237" s="68"/>
      <c r="L1237" s="68"/>
      <c r="M1237" s="68"/>
      <c r="N1237" s="67"/>
      <c r="O1237" s="98">
        <v>0</v>
      </c>
    </row>
    <row r="1238" spans="2:15" x14ac:dyDescent="0.3">
      <c r="B1238" s="65" t="str">
        <f>VLOOKUP(C1238,PRP!$A$2:$B$241,2,0)</f>
        <v>PRP-000560</v>
      </c>
      <c r="C1238" s="66" t="s">
        <v>23</v>
      </c>
      <c r="D1238" s="66" t="str">
        <f>VLOOKUP(C1238,PRP!$A$2:$C$241,3,0)</f>
        <v xml:space="preserve">3311 GR </v>
      </c>
      <c r="E1238" s="66" t="s">
        <v>70</v>
      </c>
      <c r="F1238" s="65" t="s">
        <v>1750</v>
      </c>
      <c r="G1238" s="66">
        <v>1</v>
      </c>
      <c r="H1238" s="66" t="s">
        <v>81</v>
      </c>
      <c r="I1238" s="66" t="s">
        <v>305</v>
      </c>
      <c r="J1238" s="65" t="s">
        <v>1150</v>
      </c>
      <c r="K1238" s="66"/>
      <c r="L1238" s="66"/>
      <c r="M1238" s="66"/>
      <c r="N1238" s="65"/>
      <c r="O1238" s="98">
        <v>0</v>
      </c>
    </row>
    <row r="1239" spans="2:15" x14ac:dyDescent="0.3">
      <c r="B1239" s="67" t="str">
        <f>VLOOKUP(C1239,PRP!$A$2:$B$241,2,0)</f>
        <v>PRP-000560</v>
      </c>
      <c r="C1239" s="68" t="s">
        <v>23</v>
      </c>
      <c r="D1239" s="68" t="str">
        <f>VLOOKUP(C1239,PRP!$A$2:$C$241,3,0)</f>
        <v xml:space="preserve">3311 GR </v>
      </c>
      <c r="E1239" s="68" t="s">
        <v>70</v>
      </c>
      <c r="F1239" s="67" t="s">
        <v>1826</v>
      </c>
      <c r="G1239" s="68">
        <v>1</v>
      </c>
      <c r="H1239" s="68" t="s">
        <v>81</v>
      </c>
      <c r="I1239" s="68" t="s">
        <v>586</v>
      </c>
      <c r="J1239" s="67" t="s">
        <v>1934</v>
      </c>
      <c r="K1239" s="68"/>
      <c r="L1239" s="68"/>
      <c r="M1239" s="68"/>
      <c r="N1239" s="67"/>
      <c r="O1239" s="98">
        <v>0</v>
      </c>
    </row>
    <row r="1240" spans="2:15" x14ac:dyDescent="0.3">
      <c r="B1240" s="65" t="str">
        <f>VLOOKUP(C1240,PRP!$A$2:$B$241,2,0)</f>
        <v>PRP-000560</v>
      </c>
      <c r="C1240" s="66" t="s">
        <v>23</v>
      </c>
      <c r="D1240" s="66" t="str">
        <f>VLOOKUP(C1240,PRP!$A$2:$C$241,3,0)</f>
        <v xml:space="preserve">3311 GR </v>
      </c>
      <c r="E1240" s="66" t="s">
        <v>70</v>
      </c>
      <c r="F1240" s="65" t="s">
        <v>1826</v>
      </c>
      <c r="G1240" s="66">
        <v>1</v>
      </c>
      <c r="H1240" s="66" t="s">
        <v>81</v>
      </c>
      <c r="I1240" s="66" t="s">
        <v>586</v>
      </c>
      <c r="J1240" s="65" t="s">
        <v>1935</v>
      </c>
      <c r="K1240" s="66"/>
      <c r="L1240" s="66"/>
      <c r="M1240" s="66"/>
      <c r="N1240" s="65"/>
      <c r="O1240" s="98">
        <v>0</v>
      </c>
    </row>
    <row r="1241" spans="2:15" x14ac:dyDescent="0.3">
      <c r="B1241" s="67" t="str">
        <f>VLOOKUP(C1241,PRP!$A$2:$B$241,2,0)</f>
        <v>PRP-000560</v>
      </c>
      <c r="C1241" s="68" t="s">
        <v>23</v>
      </c>
      <c r="D1241" s="68" t="str">
        <f>VLOOKUP(C1241,PRP!$A$2:$C$241,3,0)</f>
        <v xml:space="preserve">3311 GR </v>
      </c>
      <c r="E1241" s="68" t="s">
        <v>70</v>
      </c>
      <c r="F1241" s="67" t="s">
        <v>1805</v>
      </c>
      <c r="G1241" s="68">
        <v>1</v>
      </c>
      <c r="H1241" s="68" t="s">
        <v>81</v>
      </c>
      <c r="I1241" s="68" t="s">
        <v>1226</v>
      </c>
      <c r="J1241" s="67" t="s">
        <v>1936</v>
      </c>
      <c r="K1241" s="68"/>
      <c r="L1241" s="68"/>
      <c r="M1241" s="68"/>
      <c r="N1241" s="67"/>
      <c r="O1241" s="98">
        <v>0</v>
      </c>
    </row>
    <row r="1242" spans="2:15" x14ac:dyDescent="0.3">
      <c r="B1242" s="65" t="str">
        <f>VLOOKUP(C1242,PRP!$A$2:$B$241,2,0)</f>
        <v>PRP-000560</v>
      </c>
      <c r="C1242" s="66" t="s">
        <v>23</v>
      </c>
      <c r="D1242" s="66" t="str">
        <f>VLOOKUP(C1242,PRP!$A$2:$C$241,3,0)</f>
        <v xml:space="preserve">3311 GR </v>
      </c>
      <c r="E1242" s="66" t="s">
        <v>70</v>
      </c>
      <c r="F1242" s="65" t="s">
        <v>1203</v>
      </c>
      <c r="G1242" s="66">
        <v>1</v>
      </c>
      <c r="H1242" s="66" t="s">
        <v>81</v>
      </c>
      <c r="I1242" s="66" t="s">
        <v>1492</v>
      </c>
      <c r="J1242" s="65" t="s">
        <v>1937</v>
      </c>
      <c r="K1242" s="66"/>
      <c r="L1242" s="66"/>
      <c r="M1242" s="66"/>
      <c r="N1242" s="65"/>
      <c r="O1242" s="98">
        <v>0</v>
      </c>
    </row>
    <row r="1243" spans="2:15" x14ac:dyDescent="0.3">
      <c r="B1243" s="67" t="str">
        <f>VLOOKUP(C1243,PRP!$A$2:$B$241,2,0)</f>
        <v>PRP-000560</v>
      </c>
      <c r="C1243" s="68" t="s">
        <v>23</v>
      </c>
      <c r="D1243" s="68" t="str">
        <f>VLOOKUP(C1243,PRP!$A$2:$C$241,3,0)</f>
        <v xml:space="preserve">3311 GR </v>
      </c>
      <c r="E1243" s="68" t="s">
        <v>70</v>
      </c>
      <c r="F1243" s="67" t="s">
        <v>1938</v>
      </c>
      <c r="G1243" s="68">
        <v>1</v>
      </c>
      <c r="H1243" s="68" t="s">
        <v>81</v>
      </c>
      <c r="I1243" s="68" t="s">
        <v>1338</v>
      </c>
      <c r="J1243" s="67" t="s">
        <v>1939</v>
      </c>
      <c r="K1243" s="68"/>
      <c r="L1243" s="68"/>
      <c r="M1243" s="68"/>
      <c r="N1243" s="67"/>
      <c r="O1243" s="98">
        <v>0</v>
      </c>
    </row>
    <row r="1244" spans="2:15" x14ac:dyDescent="0.3">
      <c r="B1244" s="65" t="str">
        <f>VLOOKUP(C1244,PRP!$A$2:$B$241,2,0)</f>
        <v>PRP-000560</v>
      </c>
      <c r="C1244" s="66" t="s">
        <v>23</v>
      </c>
      <c r="D1244" s="66" t="str">
        <f>VLOOKUP(C1244,PRP!$A$2:$C$241,3,0)</f>
        <v xml:space="preserve">3311 GR </v>
      </c>
      <c r="E1244" s="66" t="s">
        <v>70</v>
      </c>
      <c r="F1244" s="65" t="s">
        <v>1815</v>
      </c>
      <c r="G1244" s="66">
        <v>1</v>
      </c>
      <c r="H1244" s="66" t="s">
        <v>81</v>
      </c>
      <c r="I1244" s="66" t="s">
        <v>1377</v>
      </c>
      <c r="J1244" s="65" t="s">
        <v>1732</v>
      </c>
      <c r="K1244" s="66"/>
      <c r="L1244" s="66"/>
      <c r="M1244" s="66"/>
      <c r="N1244" s="65"/>
      <c r="O1244" s="98">
        <v>0</v>
      </c>
    </row>
    <row r="1245" spans="2:15" x14ac:dyDescent="0.3">
      <c r="B1245" s="67" t="str">
        <f>VLOOKUP(C1245,PRP!$A$2:$B$241,2,0)</f>
        <v>PRP-000560</v>
      </c>
      <c r="C1245" s="68" t="s">
        <v>23</v>
      </c>
      <c r="D1245" s="68" t="str">
        <f>VLOOKUP(C1245,PRP!$A$2:$C$241,3,0)</f>
        <v xml:space="preserve">3311 GR </v>
      </c>
      <c r="E1245" s="68" t="s">
        <v>70</v>
      </c>
      <c r="F1245" s="67" t="s">
        <v>1813</v>
      </c>
      <c r="G1245" s="68">
        <v>1</v>
      </c>
      <c r="H1245" s="68" t="s">
        <v>81</v>
      </c>
      <c r="I1245" s="68" t="s">
        <v>1940</v>
      </c>
      <c r="J1245" s="67" t="s">
        <v>1732</v>
      </c>
      <c r="K1245" s="68"/>
      <c r="L1245" s="68"/>
      <c r="M1245" s="68"/>
      <c r="N1245" s="67"/>
      <c r="O1245" s="98">
        <v>0</v>
      </c>
    </row>
    <row r="1246" spans="2:15" x14ac:dyDescent="0.3">
      <c r="B1246" s="65" t="str">
        <f>VLOOKUP(C1246,PRP!$A$2:$B$241,2,0)</f>
        <v>PRP-000560</v>
      </c>
      <c r="C1246" s="66" t="s">
        <v>23</v>
      </c>
      <c r="D1246" s="66" t="str">
        <f>VLOOKUP(C1246,PRP!$A$2:$C$241,3,0)</f>
        <v xml:space="preserve">3311 GR </v>
      </c>
      <c r="E1246" s="66" t="s">
        <v>70</v>
      </c>
      <c r="F1246" s="65" t="s">
        <v>1941</v>
      </c>
      <c r="G1246" s="66">
        <v>1</v>
      </c>
      <c r="H1246" s="66" t="s">
        <v>81</v>
      </c>
      <c r="I1246" s="66" t="s">
        <v>1859</v>
      </c>
      <c r="J1246" s="65" t="s">
        <v>1732</v>
      </c>
      <c r="K1246" s="66"/>
      <c r="L1246" s="66"/>
      <c r="M1246" s="66"/>
      <c r="N1246" s="65"/>
      <c r="O1246" s="98">
        <v>0</v>
      </c>
    </row>
    <row r="1247" spans="2:15" x14ac:dyDescent="0.3">
      <c r="B1247" s="67" t="str">
        <f>VLOOKUP(C1247,PRP!$A$2:$B$241,2,0)</f>
        <v>PRP-000560</v>
      </c>
      <c r="C1247" s="68" t="s">
        <v>23</v>
      </c>
      <c r="D1247" s="68" t="str">
        <f>VLOOKUP(C1247,PRP!$A$2:$C$241,3,0)</f>
        <v xml:space="preserve">3311 GR </v>
      </c>
      <c r="E1247" s="68" t="s">
        <v>70</v>
      </c>
      <c r="F1247" s="67" t="s">
        <v>1203</v>
      </c>
      <c r="G1247" s="68">
        <v>1</v>
      </c>
      <c r="H1247" s="68" t="s">
        <v>81</v>
      </c>
      <c r="I1247" s="68" t="s">
        <v>1942</v>
      </c>
      <c r="J1247" s="67" t="s">
        <v>1943</v>
      </c>
      <c r="K1247" s="68"/>
      <c r="L1247" s="68"/>
      <c r="M1247" s="68"/>
      <c r="N1247" s="67"/>
      <c r="O1247" s="98">
        <v>0</v>
      </c>
    </row>
    <row r="1248" spans="2:15" x14ac:dyDescent="0.3">
      <c r="B1248" s="65" t="str">
        <f>VLOOKUP(C1248,PRP!$A$2:$B$241,2,0)</f>
        <v>PRP-000560</v>
      </c>
      <c r="C1248" s="66" t="s">
        <v>23</v>
      </c>
      <c r="D1248" s="66" t="str">
        <f>VLOOKUP(C1248,PRP!$A$2:$C$241,3,0)</f>
        <v xml:space="preserve">3311 GR </v>
      </c>
      <c r="E1248" s="66" t="s">
        <v>70</v>
      </c>
      <c r="F1248" s="65" t="s">
        <v>1825</v>
      </c>
      <c r="G1248" s="66">
        <v>1</v>
      </c>
      <c r="H1248" s="66" t="s">
        <v>81</v>
      </c>
      <c r="I1248" s="66" t="s">
        <v>1017</v>
      </c>
      <c r="J1248" s="65" t="s">
        <v>1944</v>
      </c>
      <c r="K1248" s="66"/>
      <c r="L1248" s="66"/>
      <c r="M1248" s="66"/>
      <c r="N1248" s="65"/>
      <c r="O1248" s="98">
        <v>0</v>
      </c>
    </row>
    <row r="1249" spans="2:15" x14ac:dyDescent="0.3">
      <c r="B1249" s="67" t="str">
        <f>VLOOKUP(C1249,PRP!$A$2:$B$241,2,0)</f>
        <v>PRP-000560</v>
      </c>
      <c r="C1249" s="68" t="s">
        <v>23</v>
      </c>
      <c r="D1249" s="68" t="str">
        <f>VLOOKUP(C1249,PRP!$A$2:$C$241,3,0)</f>
        <v xml:space="preserve">3311 GR </v>
      </c>
      <c r="E1249" s="68" t="s">
        <v>70</v>
      </c>
      <c r="F1249" s="67" t="s">
        <v>116</v>
      </c>
      <c r="G1249" s="68">
        <v>1</v>
      </c>
      <c r="H1249" s="68" t="s">
        <v>81</v>
      </c>
      <c r="I1249" s="68" t="s">
        <v>1017</v>
      </c>
      <c r="J1249" s="67" t="s">
        <v>1945</v>
      </c>
      <c r="K1249" s="68"/>
      <c r="L1249" s="68"/>
      <c r="M1249" s="68"/>
      <c r="N1249" s="67"/>
      <c r="O1249" s="98">
        <v>0</v>
      </c>
    </row>
    <row r="1250" spans="2:15" x14ac:dyDescent="0.3">
      <c r="B1250" s="65" t="str">
        <f>VLOOKUP(C1250,PRP!$A$2:$B$241,2,0)</f>
        <v>PRP-000560</v>
      </c>
      <c r="C1250" s="66" t="s">
        <v>23</v>
      </c>
      <c r="D1250" s="66" t="str">
        <f>VLOOKUP(C1250,PRP!$A$2:$C$241,3,0)</f>
        <v xml:space="preserve">3311 GR </v>
      </c>
      <c r="E1250" s="66" t="s">
        <v>70</v>
      </c>
      <c r="F1250" s="65" t="s">
        <v>1731</v>
      </c>
      <c r="G1250" s="66">
        <v>1</v>
      </c>
      <c r="H1250" s="66" t="s">
        <v>81</v>
      </c>
      <c r="I1250" s="66" t="s">
        <v>1732</v>
      </c>
      <c r="J1250" s="65" t="s">
        <v>1732</v>
      </c>
      <c r="K1250" s="66"/>
      <c r="L1250" s="66"/>
      <c r="M1250" s="66"/>
      <c r="N1250" s="65"/>
      <c r="O1250" s="98">
        <v>0</v>
      </c>
    </row>
    <row r="1251" spans="2:15" x14ac:dyDescent="0.3">
      <c r="B1251" s="67" t="str">
        <f>VLOOKUP(C1251,PRP!$A$2:$B$241,2,0)</f>
        <v>PRP-000560</v>
      </c>
      <c r="C1251" s="68" t="s">
        <v>23</v>
      </c>
      <c r="D1251" s="68" t="str">
        <f>VLOOKUP(C1251,PRP!$A$2:$C$241,3,0)</f>
        <v xml:space="preserve">3311 GR </v>
      </c>
      <c r="E1251" s="68" t="s">
        <v>70</v>
      </c>
      <c r="F1251" s="67" t="s">
        <v>1210</v>
      </c>
      <c r="G1251" s="68">
        <v>1</v>
      </c>
      <c r="H1251" s="68" t="s">
        <v>81</v>
      </c>
      <c r="I1251" s="68" t="s">
        <v>1017</v>
      </c>
      <c r="J1251" s="67" t="s">
        <v>1946</v>
      </c>
      <c r="K1251" s="68"/>
      <c r="L1251" s="68"/>
      <c r="M1251" s="68"/>
      <c r="N1251" s="67"/>
      <c r="O1251" s="98">
        <v>0</v>
      </c>
    </row>
    <row r="1252" spans="2:15" x14ac:dyDescent="0.3">
      <c r="B1252" s="65" t="str">
        <f>VLOOKUP(C1252,PRP!$A$2:$B$241,2,0)</f>
        <v>PRP-000560</v>
      </c>
      <c r="C1252" s="66" t="s">
        <v>23</v>
      </c>
      <c r="D1252" s="66" t="str">
        <f>VLOOKUP(C1252,PRP!$A$2:$C$241,3,0)</f>
        <v xml:space="preserve">3311 GR </v>
      </c>
      <c r="E1252" s="66" t="s">
        <v>70</v>
      </c>
      <c r="F1252" s="65" t="s">
        <v>1210</v>
      </c>
      <c r="G1252" s="66">
        <v>1</v>
      </c>
      <c r="H1252" s="66" t="s">
        <v>81</v>
      </c>
      <c r="I1252" s="66" t="s">
        <v>1017</v>
      </c>
      <c r="J1252" s="65" t="s">
        <v>1947</v>
      </c>
      <c r="K1252" s="66"/>
      <c r="L1252" s="66"/>
      <c r="M1252" s="66"/>
      <c r="N1252" s="65"/>
      <c r="O1252" s="98">
        <v>0</v>
      </c>
    </row>
    <row r="1253" spans="2:15" x14ac:dyDescent="0.3">
      <c r="B1253" s="67" t="str">
        <f>VLOOKUP(C1253,PRP!$A$2:$B$241,2,0)</f>
        <v>PRP-000560</v>
      </c>
      <c r="C1253" s="68" t="s">
        <v>23</v>
      </c>
      <c r="D1253" s="68" t="str">
        <f>VLOOKUP(C1253,PRP!$A$2:$C$241,3,0)</f>
        <v xml:space="preserve">3311 GR </v>
      </c>
      <c r="E1253" s="68" t="s">
        <v>70</v>
      </c>
      <c r="F1253" s="67" t="s">
        <v>1203</v>
      </c>
      <c r="G1253" s="68">
        <v>1</v>
      </c>
      <c r="H1253" s="68" t="s">
        <v>81</v>
      </c>
      <c r="I1253" s="68" t="s">
        <v>799</v>
      </c>
      <c r="J1253" s="67" t="s">
        <v>1948</v>
      </c>
      <c r="K1253" s="68"/>
      <c r="L1253" s="68"/>
      <c r="M1253" s="68"/>
      <c r="N1253" s="67"/>
      <c r="O1253" s="98">
        <v>0</v>
      </c>
    </row>
    <row r="1254" spans="2:15" x14ac:dyDescent="0.3">
      <c r="B1254" s="65" t="str">
        <f>VLOOKUP(C1254,PRP!$A$2:$B$241,2,0)</f>
        <v>PRP-000560</v>
      </c>
      <c r="C1254" s="66" t="s">
        <v>23</v>
      </c>
      <c r="D1254" s="66" t="str">
        <f>VLOOKUP(C1254,PRP!$A$2:$C$241,3,0)</f>
        <v xml:space="preserve">3311 GR </v>
      </c>
      <c r="E1254" s="66" t="s">
        <v>70</v>
      </c>
      <c r="F1254" s="65" t="s">
        <v>116</v>
      </c>
      <c r="G1254" s="66">
        <v>1</v>
      </c>
      <c r="H1254" s="66" t="s">
        <v>81</v>
      </c>
      <c r="I1254" s="66" t="s">
        <v>1949</v>
      </c>
      <c r="J1254" s="65" t="s">
        <v>1950</v>
      </c>
      <c r="K1254" s="66"/>
      <c r="L1254" s="66"/>
      <c r="M1254" s="66"/>
      <c r="N1254" s="65"/>
      <c r="O1254" s="98">
        <v>0</v>
      </c>
    </row>
    <row r="1255" spans="2:15" x14ac:dyDescent="0.3">
      <c r="B1255" s="67" t="str">
        <f>VLOOKUP(C1255,PRP!$A$2:$B$241,2,0)</f>
        <v>PRP-000560</v>
      </c>
      <c r="C1255" s="68" t="s">
        <v>23</v>
      </c>
      <c r="D1255" s="68" t="str">
        <f>VLOOKUP(C1255,PRP!$A$2:$C$241,3,0)</f>
        <v xml:space="preserve">3311 GR </v>
      </c>
      <c r="E1255" s="68" t="s">
        <v>70</v>
      </c>
      <c r="F1255" s="67" t="s">
        <v>1888</v>
      </c>
      <c r="G1255" s="68">
        <v>1</v>
      </c>
      <c r="H1255" s="68" t="s">
        <v>81</v>
      </c>
      <c r="I1255" s="68" t="s">
        <v>1226</v>
      </c>
      <c r="J1255" s="67" t="s">
        <v>1951</v>
      </c>
      <c r="K1255" s="68"/>
      <c r="L1255" s="68"/>
      <c r="M1255" s="68"/>
      <c r="N1255" s="67"/>
      <c r="O1255" s="98">
        <v>0</v>
      </c>
    </row>
    <row r="1256" spans="2:15" x14ac:dyDescent="0.3">
      <c r="B1256" s="65" t="str">
        <f>VLOOKUP(C1256,PRP!$A$2:$B$241,2,0)</f>
        <v>PRP-000560</v>
      </c>
      <c r="C1256" s="66" t="s">
        <v>23</v>
      </c>
      <c r="D1256" s="66" t="str">
        <f>VLOOKUP(C1256,PRP!$A$2:$C$241,3,0)</f>
        <v xml:space="preserve">3311 GR </v>
      </c>
      <c r="E1256" s="66" t="s">
        <v>70</v>
      </c>
      <c r="F1256" s="65" t="s">
        <v>1750</v>
      </c>
      <c r="G1256" s="66">
        <v>1</v>
      </c>
      <c r="H1256" s="66" t="s">
        <v>81</v>
      </c>
      <c r="I1256" s="66" t="s">
        <v>305</v>
      </c>
      <c r="J1256" s="65" t="s">
        <v>1952</v>
      </c>
      <c r="K1256" s="66"/>
      <c r="L1256" s="66"/>
      <c r="M1256" s="66"/>
      <c r="N1256" s="65"/>
      <c r="O1256" s="98">
        <v>0</v>
      </c>
    </row>
    <row r="1257" spans="2:15" x14ac:dyDescent="0.3">
      <c r="B1257" s="67" t="str">
        <f>VLOOKUP(C1257,PRP!$A$2:$B$241,2,0)</f>
        <v>PRP-000560</v>
      </c>
      <c r="C1257" s="68" t="s">
        <v>23</v>
      </c>
      <c r="D1257" s="68" t="str">
        <f>VLOOKUP(C1257,PRP!$A$2:$C$241,3,0)</f>
        <v xml:space="preserve">3311 GR </v>
      </c>
      <c r="E1257" s="68" t="s">
        <v>70</v>
      </c>
      <c r="F1257" s="67" t="s">
        <v>1825</v>
      </c>
      <c r="G1257" s="68">
        <v>1</v>
      </c>
      <c r="H1257" s="68" t="s">
        <v>81</v>
      </c>
      <c r="I1257" s="68" t="s">
        <v>57</v>
      </c>
      <c r="J1257" s="67" t="s">
        <v>603</v>
      </c>
      <c r="K1257" s="68"/>
      <c r="L1257" s="68"/>
      <c r="M1257" s="68"/>
      <c r="N1257" s="67"/>
      <c r="O1257" s="98">
        <v>0</v>
      </c>
    </row>
    <row r="1258" spans="2:15" x14ac:dyDescent="0.3">
      <c r="B1258" s="65" t="str">
        <f>VLOOKUP(C1258,PRP!$A$2:$B$241,2,0)</f>
        <v>PRP-000560</v>
      </c>
      <c r="C1258" s="66" t="s">
        <v>23</v>
      </c>
      <c r="D1258" s="66" t="str">
        <f>VLOOKUP(C1258,PRP!$A$2:$C$241,3,0)</f>
        <v xml:space="preserve">3311 GR </v>
      </c>
      <c r="E1258" s="66" t="s">
        <v>70</v>
      </c>
      <c r="F1258" s="65" t="s">
        <v>1548</v>
      </c>
      <c r="G1258" s="66">
        <v>1</v>
      </c>
      <c r="H1258" s="66" t="s">
        <v>81</v>
      </c>
      <c r="I1258" s="66" t="s">
        <v>57</v>
      </c>
      <c r="J1258" s="65" t="s">
        <v>1953</v>
      </c>
      <c r="K1258" s="66"/>
      <c r="L1258" s="66"/>
      <c r="M1258" s="66"/>
      <c r="N1258" s="65"/>
      <c r="O1258" s="98">
        <v>0</v>
      </c>
    </row>
    <row r="1259" spans="2:15" x14ac:dyDescent="0.3">
      <c r="B1259" s="67" t="str">
        <f>VLOOKUP(C1259,PRP!$A$2:$B$241,2,0)</f>
        <v>PRP-000560</v>
      </c>
      <c r="C1259" s="68" t="s">
        <v>23</v>
      </c>
      <c r="D1259" s="68" t="str">
        <f>VLOOKUP(C1259,PRP!$A$2:$C$241,3,0)</f>
        <v xml:space="preserve">3311 GR </v>
      </c>
      <c r="E1259" s="68" t="s">
        <v>70</v>
      </c>
      <c r="F1259" s="67" t="s">
        <v>1551</v>
      </c>
      <c r="G1259" s="68">
        <v>1</v>
      </c>
      <c r="H1259" s="68" t="s">
        <v>81</v>
      </c>
      <c r="I1259" s="68" t="s">
        <v>470</v>
      </c>
      <c r="J1259" s="67" t="s">
        <v>1954</v>
      </c>
      <c r="K1259" s="68"/>
      <c r="L1259" s="68"/>
      <c r="M1259" s="68"/>
      <c r="N1259" s="67"/>
      <c r="O1259" s="98">
        <v>0</v>
      </c>
    </row>
    <row r="1260" spans="2:15" x14ac:dyDescent="0.3">
      <c r="B1260" s="65" t="str">
        <f>VLOOKUP(C1260,PRP!$A$2:$B$241,2,0)</f>
        <v>PRP-000560</v>
      </c>
      <c r="C1260" s="66" t="s">
        <v>23</v>
      </c>
      <c r="D1260" s="66" t="str">
        <f>VLOOKUP(C1260,PRP!$A$2:$C$241,3,0)</f>
        <v xml:space="preserve">3311 GR </v>
      </c>
      <c r="E1260" s="66" t="s">
        <v>70</v>
      </c>
      <c r="F1260" s="65" t="s">
        <v>1551</v>
      </c>
      <c r="G1260" s="66">
        <v>1</v>
      </c>
      <c r="H1260" s="66" t="s">
        <v>81</v>
      </c>
      <c r="I1260" s="66" t="s">
        <v>470</v>
      </c>
      <c r="J1260" s="65" t="s">
        <v>1955</v>
      </c>
      <c r="K1260" s="66"/>
      <c r="L1260" s="66"/>
      <c r="M1260" s="66"/>
      <c r="N1260" s="65"/>
      <c r="O1260" s="98">
        <v>0</v>
      </c>
    </row>
    <row r="1261" spans="2:15" x14ac:dyDescent="0.3">
      <c r="B1261" s="67" t="str">
        <f>VLOOKUP(C1261,PRP!$A$2:$B$241,2,0)</f>
        <v>PRP-000560</v>
      </c>
      <c r="C1261" s="68" t="s">
        <v>23</v>
      </c>
      <c r="D1261" s="68" t="str">
        <f>VLOOKUP(C1261,PRP!$A$2:$C$241,3,0)</f>
        <v xml:space="preserve">3311 GR </v>
      </c>
      <c r="E1261" s="68" t="s">
        <v>70</v>
      </c>
      <c r="F1261" s="67" t="s">
        <v>1203</v>
      </c>
      <c r="G1261" s="68">
        <v>1</v>
      </c>
      <c r="H1261" s="68" t="s">
        <v>81</v>
      </c>
      <c r="I1261" s="68" t="s">
        <v>799</v>
      </c>
      <c r="J1261" s="67" t="s">
        <v>1956</v>
      </c>
      <c r="K1261" s="68"/>
      <c r="L1261" s="68"/>
      <c r="M1261" s="68"/>
      <c r="N1261" s="67"/>
      <c r="O1261" s="98">
        <v>0</v>
      </c>
    </row>
    <row r="1262" spans="2:15" x14ac:dyDescent="0.3">
      <c r="B1262" s="65" t="str">
        <f>VLOOKUP(C1262,PRP!$A$2:$B$241,2,0)</f>
        <v>PRP-000560</v>
      </c>
      <c r="C1262" s="66" t="s">
        <v>23</v>
      </c>
      <c r="D1262" s="66" t="str">
        <f>VLOOKUP(C1262,PRP!$A$2:$C$241,3,0)</f>
        <v xml:space="preserve">3311 GR </v>
      </c>
      <c r="E1262" s="66" t="s">
        <v>70</v>
      </c>
      <c r="F1262" s="65" t="s">
        <v>1844</v>
      </c>
      <c r="G1262" s="66">
        <v>1</v>
      </c>
      <c r="H1262" s="66" t="s">
        <v>81</v>
      </c>
      <c r="I1262" s="66" t="s">
        <v>287</v>
      </c>
      <c r="J1262" s="65" t="s">
        <v>1957</v>
      </c>
      <c r="K1262" s="66"/>
      <c r="L1262" s="66"/>
      <c r="M1262" s="66"/>
      <c r="N1262" s="65"/>
      <c r="O1262" s="98">
        <v>0</v>
      </c>
    </row>
    <row r="1263" spans="2:15" x14ac:dyDescent="0.3">
      <c r="B1263" s="67" t="str">
        <f>VLOOKUP(C1263,PRP!$A$2:$B$241,2,0)</f>
        <v>PRP-000560</v>
      </c>
      <c r="C1263" s="68" t="s">
        <v>23</v>
      </c>
      <c r="D1263" s="68" t="str">
        <f>VLOOKUP(C1263,PRP!$A$2:$C$241,3,0)</f>
        <v xml:space="preserve">3311 GR </v>
      </c>
      <c r="E1263" s="68" t="s">
        <v>70</v>
      </c>
      <c r="F1263" s="67" t="s">
        <v>1815</v>
      </c>
      <c r="G1263" s="68">
        <v>1</v>
      </c>
      <c r="H1263" s="68" t="s">
        <v>81</v>
      </c>
      <c r="I1263" s="68" t="s">
        <v>305</v>
      </c>
      <c r="J1263" s="67" t="s">
        <v>1927</v>
      </c>
      <c r="K1263" s="68"/>
      <c r="L1263" s="68"/>
      <c r="M1263" s="68"/>
      <c r="N1263" s="67"/>
      <c r="O1263" s="98">
        <v>0</v>
      </c>
    </row>
    <row r="1264" spans="2:15" x14ac:dyDescent="0.3">
      <c r="B1264" s="65" t="str">
        <f>VLOOKUP(C1264,PRP!$A$2:$B$241,2,0)</f>
        <v>PRP-000560</v>
      </c>
      <c r="C1264" s="66" t="s">
        <v>23</v>
      </c>
      <c r="D1264" s="66" t="str">
        <f>VLOOKUP(C1264,PRP!$A$2:$C$241,3,0)</f>
        <v xml:space="preserve">3311 GR </v>
      </c>
      <c r="E1264" s="66" t="s">
        <v>70</v>
      </c>
      <c r="F1264" s="65" t="s">
        <v>1938</v>
      </c>
      <c r="G1264" s="66">
        <v>2</v>
      </c>
      <c r="H1264" s="66" t="s">
        <v>81</v>
      </c>
      <c r="I1264" s="66" t="s">
        <v>95</v>
      </c>
      <c r="J1264" s="65" t="s">
        <v>1732</v>
      </c>
      <c r="K1264" s="66"/>
      <c r="L1264" s="66"/>
      <c r="M1264" s="66"/>
      <c r="N1264" s="65"/>
      <c r="O1264" s="98">
        <v>0</v>
      </c>
    </row>
    <row r="1265" spans="2:16" x14ac:dyDescent="0.3">
      <c r="B1265" s="67" t="str">
        <f>VLOOKUP(C1265,PRP!$A$2:$B$241,2,0)</f>
        <v>PRP-000560</v>
      </c>
      <c r="C1265" s="68" t="s">
        <v>23</v>
      </c>
      <c r="D1265" s="68" t="str">
        <f>VLOOKUP(C1265,PRP!$A$2:$C$241,3,0)</f>
        <v xml:space="preserve">3311 GR </v>
      </c>
      <c r="E1265" s="68" t="s">
        <v>70</v>
      </c>
      <c r="F1265" s="67" t="s">
        <v>1803</v>
      </c>
      <c r="G1265" s="68">
        <v>12</v>
      </c>
      <c r="H1265" s="68" t="s">
        <v>81</v>
      </c>
      <c r="I1265" s="68" t="s">
        <v>99</v>
      </c>
      <c r="J1265" s="67" t="s">
        <v>1804</v>
      </c>
      <c r="K1265" s="68"/>
      <c r="L1265" s="68"/>
      <c r="M1265" s="68"/>
      <c r="N1265" s="67"/>
      <c r="O1265" s="98">
        <v>0</v>
      </c>
    </row>
    <row r="1266" spans="2:16" x14ac:dyDescent="0.3">
      <c r="B1266" s="65" t="str">
        <f>VLOOKUP(C1266,PRP!$A$2:$B$241,2,0)</f>
        <v>PRP-000560</v>
      </c>
      <c r="C1266" s="66" t="s">
        <v>23</v>
      </c>
      <c r="D1266" s="66" t="str">
        <f>VLOOKUP(C1266,PRP!$A$2:$C$241,3,0)</f>
        <v xml:space="preserve">3311 GR </v>
      </c>
      <c r="E1266" s="66" t="s">
        <v>70</v>
      </c>
      <c r="F1266" s="65" t="s">
        <v>1803</v>
      </c>
      <c r="G1266" s="66">
        <v>13</v>
      </c>
      <c r="H1266" s="66" t="s">
        <v>81</v>
      </c>
      <c r="I1266" s="66" t="s">
        <v>99</v>
      </c>
      <c r="J1266" s="65" t="s">
        <v>1804</v>
      </c>
      <c r="K1266" s="66"/>
      <c r="L1266" s="66"/>
      <c r="M1266" s="66"/>
      <c r="N1266" s="65"/>
      <c r="O1266" s="98">
        <v>0</v>
      </c>
    </row>
    <row r="1267" spans="2:16" x14ac:dyDescent="0.3">
      <c r="B1267" s="67" t="str">
        <f>VLOOKUP(C1267,PRP!$A$2:$B$241,2,0)</f>
        <v>PRP-000560</v>
      </c>
      <c r="C1267" s="68" t="s">
        <v>23</v>
      </c>
      <c r="D1267" s="68" t="str">
        <f>VLOOKUP(C1267,PRP!$A$2:$C$241,3,0)</f>
        <v xml:space="preserve">3311 GR </v>
      </c>
      <c r="E1267" s="68" t="s">
        <v>70</v>
      </c>
      <c r="F1267" s="67" t="s">
        <v>1803</v>
      </c>
      <c r="G1267" s="68">
        <v>1</v>
      </c>
      <c r="H1267" s="68" t="s">
        <v>81</v>
      </c>
      <c r="I1267" s="68" t="s">
        <v>99</v>
      </c>
      <c r="J1267" s="67" t="s">
        <v>1804</v>
      </c>
      <c r="K1267" s="68"/>
      <c r="L1267" s="68"/>
      <c r="M1267" s="68"/>
      <c r="N1267" s="67"/>
      <c r="O1267" s="98">
        <v>0</v>
      </c>
    </row>
    <row r="1268" spans="2:16" x14ac:dyDescent="0.3">
      <c r="B1268" s="65" t="str">
        <f>VLOOKUP(C1268,PRP!$A$2:$B$241,2,0)</f>
        <v>PRP-000560</v>
      </c>
      <c r="C1268" s="66" t="s">
        <v>23</v>
      </c>
      <c r="D1268" s="66" t="str">
        <f>VLOOKUP(C1268,PRP!$A$2:$C$241,3,0)</f>
        <v xml:space="preserve">3311 GR </v>
      </c>
      <c r="E1268" s="66" t="s">
        <v>70</v>
      </c>
      <c r="F1268" s="65" t="s">
        <v>1803</v>
      </c>
      <c r="G1268" s="66">
        <v>1</v>
      </c>
      <c r="H1268" s="66" t="s">
        <v>81</v>
      </c>
      <c r="I1268" s="66" t="s">
        <v>99</v>
      </c>
      <c r="J1268" s="65" t="s">
        <v>1958</v>
      </c>
      <c r="K1268" s="66"/>
      <c r="L1268" s="66"/>
      <c r="M1268" s="66"/>
      <c r="N1268" s="65"/>
      <c r="O1268" s="98">
        <v>0</v>
      </c>
    </row>
    <row r="1269" spans="2:16" x14ac:dyDescent="0.3">
      <c r="B1269" s="67" t="str">
        <f>VLOOKUP(C1269,PRP!$A$2:$B$241,2,0)</f>
        <v>PRP-000560</v>
      </c>
      <c r="C1269" s="68" t="s">
        <v>23</v>
      </c>
      <c r="D1269" s="68" t="str">
        <f>VLOOKUP(C1269,PRP!$A$2:$C$241,3,0)</f>
        <v xml:space="preserve">3311 GR </v>
      </c>
      <c r="E1269" s="68" t="s">
        <v>70</v>
      </c>
      <c r="F1269" s="67" t="s">
        <v>1803</v>
      </c>
      <c r="G1269" s="68">
        <v>2</v>
      </c>
      <c r="H1269" s="68" t="s">
        <v>81</v>
      </c>
      <c r="I1269" s="68" t="s">
        <v>99</v>
      </c>
      <c r="J1269" s="67" t="s">
        <v>1958</v>
      </c>
      <c r="K1269" s="68"/>
      <c r="L1269" s="68"/>
      <c r="M1269" s="68"/>
      <c r="N1269" s="67"/>
      <c r="O1269" s="98">
        <v>0</v>
      </c>
    </row>
    <row r="1270" spans="2:16" x14ac:dyDescent="0.3">
      <c r="B1270" s="65" t="str">
        <f>VLOOKUP(C1270,PRP!$A$2:$B$241,2,0)</f>
        <v>PRP-000560</v>
      </c>
      <c r="C1270" s="66" t="s">
        <v>23</v>
      </c>
      <c r="D1270" s="66" t="str">
        <f>VLOOKUP(C1270,PRP!$A$2:$C$241,3,0)</f>
        <v xml:space="preserve">3311 GR </v>
      </c>
      <c r="E1270" s="66" t="s">
        <v>70</v>
      </c>
      <c r="F1270" s="65" t="s">
        <v>1959</v>
      </c>
      <c r="G1270" s="66">
        <v>1</v>
      </c>
      <c r="H1270" s="66" t="s">
        <v>81</v>
      </c>
      <c r="I1270" s="66" t="s">
        <v>1959</v>
      </c>
      <c r="J1270" s="65"/>
      <c r="K1270" s="66"/>
      <c r="L1270" s="66"/>
      <c r="M1270" s="66"/>
      <c r="N1270" s="65"/>
      <c r="O1270" s="98">
        <v>0</v>
      </c>
    </row>
    <row r="1271" spans="2:16" x14ac:dyDescent="0.3">
      <c r="B1271" s="67" t="str">
        <f>VLOOKUP(C1271,PRP!$A$2:$B$241,2,0)</f>
        <v>PRP-000560</v>
      </c>
      <c r="C1271" s="68" t="s">
        <v>23</v>
      </c>
      <c r="D1271" s="68" t="str">
        <f>VLOOKUP(C1271,PRP!$A$2:$C$241,3,0)</f>
        <v xml:space="preserve">3311 GR </v>
      </c>
      <c r="E1271" s="68" t="s">
        <v>70</v>
      </c>
      <c r="F1271" s="67" t="s">
        <v>1960</v>
      </c>
      <c r="G1271" s="68">
        <v>1</v>
      </c>
      <c r="H1271" s="68" t="s">
        <v>81</v>
      </c>
      <c r="I1271" s="68" t="s">
        <v>1961</v>
      </c>
      <c r="J1271" s="67" t="s">
        <v>1962</v>
      </c>
      <c r="K1271" s="68"/>
      <c r="L1271" s="68"/>
      <c r="M1271" s="68"/>
      <c r="N1271" s="67"/>
      <c r="O1271" s="98">
        <v>0</v>
      </c>
    </row>
    <row r="1272" spans="2:16" x14ac:dyDescent="0.3">
      <c r="B1272" s="65" t="str">
        <f>VLOOKUP(C1272,PRP!$A$2:$B$241,2,0)</f>
        <v>PRP-000560</v>
      </c>
      <c r="C1272" s="66" t="s">
        <v>23</v>
      </c>
      <c r="D1272" s="66" t="str">
        <f>VLOOKUP(C1272,PRP!$A$2:$C$241,3,0)</f>
        <v xml:space="preserve">3311 GR </v>
      </c>
      <c r="E1272" s="66" t="s">
        <v>70</v>
      </c>
      <c r="F1272" s="65" t="s">
        <v>1846</v>
      </c>
      <c r="G1272" s="66">
        <v>2</v>
      </c>
      <c r="H1272" s="66" t="s">
        <v>81</v>
      </c>
      <c r="I1272" s="66" t="s">
        <v>1963</v>
      </c>
      <c r="J1272" s="65" t="s">
        <v>1964</v>
      </c>
      <c r="K1272" s="66"/>
      <c r="L1272" s="66"/>
      <c r="M1272" s="66"/>
      <c r="N1272" s="65"/>
      <c r="O1272" s="98">
        <v>0</v>
      </c>
    </row>
    <row r="1273" spans="2:16" x14ac:dyDescent="0.3">
      <c r="B1273" s="67" t="str">
        <f>VLOOKUP(C1273,PRP!$A$2:$B$241,2,0)</f>
        <v>PRP-000560</v>
      </c>
      <c r="C1273" s="68" t="s">
        <v>23</v>
      </c>
      <c r="D1273" s="68" t="str">
        <f>VLOOKUP(C1273,PRP!$A$2:$C$241,3,0)</f>
        <v xml:space="preserve">3311 GR </v>
      </c>
      <c r="E1273" s="68" t="s">
        <v>70</v>
      </c>
      <c r="F1273" s="67" t="s">
        <v>1846</v>
      </c>
      <c r="G1273" s="68">
        <v>1</v>
      </c>
      <c r="H1273" s="68" t="s">
        <v>81</v>
      </c>
      <c r="I1273" s="68" t="s">
        <v>1963</v>
      </c>
      <c r="J1273" s="67" t="s">
        <v>1965</v>
      </c>
      <c r="K1273" s="68"/>
      <c r="L1273" s="68"/>
      <c r="M1273" s="68"/>
      <c r="N1273" s="67"/>
      <c r="O1273" s="98">
        <v>0</v>
      </c>
    </row>
    <row r="1274" spans="2:16" x14ac:dyDescent="0.3">
      <c r="B1274" s="73"/>
      <c r="C1274" s="73" t="s">
        <v>23</v>
      </c>
      <c r="D1274" s="73"/>
      <c r="E1274" s="73"/>
      <c r="F1274" s="74"/>
      <c r="G1274" s="75"/>
      <c r="H1274" s="74"/>
      <c r="I1274" s="74"/>
      <c r="J1274" s="74"/>
      <c r="K1274" s="74"/>
      <c r="L1274" s="74"/>
      <c r="M1274" s="74"/>
      <c r="N1274" s="74"/>
      <c r="O1274" s="99" t="s">
        <v>1999</v>
      </c>
      <c r="P1274" s="76">
        <f>SUM(O1104:O1273)</f>
        <v>0</v>
      </c>
    </row>
    <row r="1275" spans="2:16" x14ac:dyDescent="0.3">
      <c r="B1275" s="65" t="str">
        <f>VLOOKUP(C1275,PRP!$A$2:$B$241,2,0)</f>
        <v>PRP-000197</v>
      </c>
      <c r="C1275" s="66" t="s">
        <v>56</v>
      </c>
      <c r="D1275" s="66" t="str">
        <f>VLOOKUP(C1275,PRP!$A$2:$C$241,3,0)</f>
        <v xml:space="preserve">3311 GR </v>
      </c>
      <c r="E1275" s="66" t="s">
        <v>70</v>
      </c>
      <c r="F1275" s="65" t="s">
        <v>1552</v>
      </c>
      <c r="G1275" s="66">
        <v>2</v>
      </c>
      <c r="H1275" s="66" t="s">
        <v>81</v>
      </c>
      <c r="I1275" s="66" t="s">
        <v>1553</v>
      </c>
      <c r="J1275" s="65" t="s">
        <v>1554</v>
      </c>
      <c r="K1275" s="66"/>
      <c r="L1275" s="66"/>
      <c r="M1275" s="66"/>
      <c r="N1275" s="65"/>
      <c r="O1275" s="98">
        <v>0</v>
      </c>
    </row>
    <row r="1276" spans="2:16" x14ac:dyDescent="0.3">
      <c r="B1276" s="67" t="str">
        <f>VLOOKUP(C1276,PRP!$A$2:$B$241,2,0)</f>
        <v>PRP-000197</v>
      </c>
      <c r="C1276" s="68" t="s">
        <v>56</v>
      </c>
      <c r="D1276" s="68" t="str">
        <f>VLOOKUP(C1276,PRP!$A$2:$C$241,3,0)</f>
        <v xml:space="preserve">3311 GR </v>
      </c>
      <c r="E1276" s="68" t="s">
        <v>70</v>
      </c>
      <c r="F1276" s="67" t="s">
        <v>117</v>
      </c>
      <c r="G1276" s="68">
        <v>2</v>
      </c>
      <c r="H1276" s="68" t="s">
        <v>81</v>
      </c>
      <c r="I1276" s="68"/>
      <c r="J1276" s="67"/>
      <c r="K1276" s="68"/>
      <c r="L1276" s="68"/>
      <c r="M1276" s="68"/>
      <c r="N1276" s="67"/>
      <c r="O1276" s="98">
        <v>0</v>
      </c>
    </row>
    <row r="1277" spans="2:16" x14ac:dyDescent="0.3">
      <c r="B1277" s="65" t="str">
        <f>VLOOKUP(C1277,PRP!$A$2:$B$241,2,0)</f>
        <v>PRP-000197</v>
      </c>
      <c r="C1277" s="66" t="s">
        <v>56</v>
      </c>
      <c r="D1277" s="66" t="str">
        <f>VLOOKUP(C1277,PRP!$A$2:$C$241,3,0)</f>
        <v xml:space="preserve">3311 GR </v>
      </c>
      <c r="E1277" s="66" t="s">
        <v>70</v>
      </c>
      <c r="F1277" s="65" t="s">
        <v>120</v>
      </c>
      <c r="G1277" s="66">
        <v>1</v>
      </c>
      <c r="H1277" s="66" t="s">
        <v>81</v>
      </c>
      <c r="I1277" s="66" t="s">
        <v>99</v>
      </c>
      <c r="J1277" s="65" t="s">
        <v>522</v>
      </c>
      <c r="K1277" s="66" t="s">
        <v>494</v>
      </c>
      <c r="L1277" s="66"/>
      <c r="M1277" s="66"/>
      <c r="N1277" s="65"/>
      <c r="O1277" s="98">
        <v>0</v>
      </c>
    </row>
    <row r="1278" spans="2:16" x14ac:dyDescent="0.3">
      <c r="B1278" s="67" t="str">
        <f>VLOOKUP(C1278,PRP!$A$2:$B$241,2,0)</f>
        <v>PRP-000197</v>
      </c>
      <c r="C1278" s="68" t="s">
        <v>56</v>
      </c>
      <c r="D1278" s="68" t="str">
        <f>VLOOKUP(C1278,PRP!$A$2:$C$241,3,0)</f>
        <v xml:space="preserve">3311 GR </v>
      </c>
      <c r="E1278" s="68" t="s">
        <v>70</v>
      </c>
      <c r="F1278" s="67" t="s">
        <v>438</v>
      </c>
      <c r="G1278" s="68">
        <v>1</v>
      </c>
      <c r="H1278" s="68" t="s">
        <v>81</v>
      </c>
      <c r="I1278" s="68" t="s">
        <v>799</v>
      </c>
      <c r="J1278" s="67" t="s">
        <v>1555</v>
      </c>
      <c r="K1278" s="68" t="s">
        <v>1556</v>
      </c>
      <c r="L1278" s="68"/>
      <c r="M1278" s="68"/>
      <c r="N1278" s="67"/>
      <c r="O1278" s="98">
        <v>0</v>
      </c>
    </row>
    <row r="1279" spans="2:16" x14ac:dyDescent="0.3">
      <c r="B1279" s="65" t="str">
        <f>VLOOKUP(C1279,PRP!$A$2:$B$241,2,0)</f>
        <v>PRP-000197</v>
      </c>
      <c r="C1279" s="66" t="s">
        <v>56</v>
      </c>
      <c r="D1279" s="66" t="str">
        <f>VLOOKUP(C1279,PRP!$A$2:$C$241,3,0)</f>
        <v xml:space="preserve">3311 GR </v>
      </c>
      <c r="E1279" s="66" t="s">
        <v>70</v>
      </c>
      <c r="F1279" s="65" t="s">
        <v>1557</v>
      </c>
      <c r="G1279" s="66">
        <v>2</v>
      </c>
      <c r="H1279" s="66" t="s">
        <v>81</v>
      </c>
      <c r="I1279" s="66" t="s">
        <v>1558</v>
      </c>
      <c r="J1279" s="65" t="s">
        <v>1559</v>
      </c>
      <c r="K1279" s="66" t="s">
        <v>1560</v>
      </c>
      <c r="L1279" s="66"/>
      <c r="M1279" s="66"/>
      <c r="N1279" s="65"/>
      <c r="O1279" s="98">
        <v>0</v>
      </c>
    </row>
    <row r="1280" spans="2:16" x14ac:dyDescent="0.3">
      <c r="B1280" s="67" t="str">
        <f>VLOOKUP(C1280,PRP!$A$2:$B$241,2,0)</f>
        <v>PRP-000197</v>
      </c>
      <c r="C1280" s="68" t="s">
        <v>56</v>
      </c>
      <c r="D1280" s="68" t="str">
        <f>VLOOKUP(C1280,PRP!$A$2:$C$241,3,0)</f>
        <v xml:space="preserve">3311 GR </v>
      </c>
      <c r="E1280" s="68" t="s">
        <v>70</v>
      </c>
      <c r="F1280" s="67" t="s">
        <v>1557</v>
      </c>
      <c r="G1280" s="68">
        <v>2</v>
      </c>
      <c r="H1280" s="68" t="s">
        <v>81</v>
      </c>
      <c r="I1280" s="68" t="s">
        <v>799</v>
      </c>
      <c r="J1280" s="67" t="s">
        <v>1561</v>
      </c>
      <c r="K1280" s="68" t="s">
        <v>1560</v>
      </c>
      <c r="L1280" s="68"/>
      <c r="M1280" s="68"/>
      <c r="N1280" s="67"/>
      <c r="O1280" s="98">
        <v>0</v>
      </c>
    </row>
    <row r="1281" spans="2:16" x14ac:dyDescent="0.3">
      <c r="B1281" s="65" t="str">
        <f>VLOOKUP(C1281,PRP!$A$2:$B$241,2,0)</f>
        <v>PRP-000197</v>
      </c>
      <c r="C1281" s="66" t="s">
        <v>56</v>
      </c>
      <c r="D1281" s="66" t="str">
        <f>VLOOKUP(C1281,PRP!$A$2:$C$241,3,0)</f>
        <v xml:space="preserve">3311 GR </v>
      </c>
      <c r="E1281" s="66" t="s">
        <v>70</v>
      </c>
      <c r="F1281" s="65" t="s">
        <v>1557</v>
      </c>
      <c r="G1281" s="66">
        <v>2</v>
      </c>
      <c r="H1281" s="66" t="s">
        <v>81</v>
      </c>
      <c r="I1281" s="66" t="s">
        <v>1562</v>
      </c>
      <c r="J1281" s="65" t="s">
        <v>1563</v>
      </c>
      <c r="K1281" s="66" t="s">
        <v>1560</v>
      </c>
      <c r="L1281" s="66"/>
      <c r="M1281" s="66"/>
      <c r="N1281" s="65"/>
      <c r="O1281" s="98">
        <v>0</v>
      </c>
    </row>
    <row r="1282" spans="2:16" x14ac:dyDescent="0.3">
      <c r="B1282" s="73"/>
      <c r="C1282" s="73" t="s">
        <v>56</v>
      </c>
      <c r="D1282" s="73"/>
      <c r="E1282" s="73"/>
      <c r="F1282" s="74"/>
      <c r="G1282" s="75"/>
      <c r="H1282" s="74"/>
      <c r="I1282" s="74"/>
      <c r="J1282" s="74"/>
      <c r="K1282" s="74"/>
      <c r="L1282" s="74"/>
      <c r="M1282" s="74"/>
      <c r="N1282" s="74"/>
      <c r="O1282" s="99" t="s">
        <v>1999</v>
      </c>
      <c r="P1282" s="76">
        <f>SUM(O1275:O1281)</f>
        <v>0</v>
      </c>
    </row>
    <row r="1283" spans="2:16" x14ac:dyDescent="0.3">
      <c r="B1283" s="65" t="str">
        <f>VLOOKUP(C1283,PRP!$A$2:$B$241,2,0)</f>
        <v>PRP-000198</v>
      </c>
      <c r="C1283" s="66" t="s">
        <v>1966</v>
      </c>
      <c r="D1283" s="66" t="str">
        <f>VLOOKUP(C1283,PRP!$A$2:$C$241,3,0)</f>
        <v xml:space="preserve">3311 GM </v>
      </c>
      <c r="E1283" s="66" t="s">
        <v>70</v>
      </c>
      <c r="F1283" s="65" t="s">
        <v>314</v>
      </c>
      <c r="G1283" s="66">
        <v>1</v>
      </c>
      <c r="H1283" s="66" t="s">
        <v>81</v>
      </c>
      <c r="I1283" s="66" t="s">
        <v>88</v>
      </c>
      <c r="J1283" s="65" t="s">
        <v>1967</v>
      </c>
      <c r="K1283" s="66"/>
      <c r="L1283" s="66"/>
      <c r="M1283" s="66"/>
      <c r="N1283" s="65"/>
      <c r="O1283" s="98">
        <v>0</v>
      </c>
    </row>
    <row r="1284" spans="2:16" x14ac:dyDescent="0.3">
      <c r="B1284" s="73"/>
      <c r="C1284" s="73" t="s">
        <v>1966</v>
      </c>
      <c r="D1284" s="73"/>
      <c r="E1284" s="73"/>
      <c r="F1284" s="74"/>
      <c r="G1284" s="75"/>
      <c r="H1284" s="74"/>
      <c r="I1284" s="74"/>
      <c r="J1284" s="74"/>
      <c r="K1284" s="74"/>
      <c r="L1284" s="74"/>
      <c r="M1284" s="74"/>
      <c r="N1284" s="74"/>
      <c r="O1284" s="99" t="s">
        <v>1999</v>
      </c>
      <c r="P1284" s="76">
        <f>O1283</f>
        <v>0</v>
      </c>
    </row>
    <row r="1285" spans="2:16" x14ac:dyDescent="0.3">
      <c r="B1285" s="65" t="str">
        <f>VLOOKUP(C1285,PRP!$A$2:$B$241,2,0)</f>
        <v>PRP-000584</v>
      </c>
      <c r="C1285" s="66" t="s">
        <v>3789</v>
      </c>
      <c r="D1285" s="66" t="str">
        <f>VLOOKUP(C1285,PRP!$A$2:$C$241,3,0)</f>
        <v xml:space="preserve">3311 CR </v>
      </c>
      <c r="E1285" s="66" t="s">
        <v>70</v>
      </c>
      <c r="F1285" s="65" t="s">
        <v>136</v>
      </c>
      <c r="G1285" s="66">
        <v>1</v>
      </c>
      <c r="H1285" s="66" t="s">
        <v>81</v>
      </c>
      <c r="I1285" s="66" t="s">
        <v>145</v>
      </c>
      <c r="J1285" s="65" t="s">
        <v>368</v>
      </c>
      <c r="K1285" s="66" t="s">
        <v>369</v>
      </c>
      <c r="L1285" s="66" t="s">
        <v>139</v>
      </c>
      <c r="M1285" s="66"/>
      <c r="N1285" s="65"/>
      <c r="O1285" s="98">
        <v>0</v>
      </c>
    </row>
    <row r="1286" spans="2:16" x14ac:dyDescent="0.3">
      <c r="B1286" s="67" t="str">
        <f>VLOOKUP(C1286,PRP!$A$2:$B$241,2,0)</f>
        <v>PRP-000584</v>
      </c>
      <c r="C1286" s="68" t="s">
        <v>3789</v>
      </c>
      <c r="D1286" s="68" t="str">
        <f>VLOOKUP(C1286,PRP!$A$2:$C$241,3,0)</f>
        <v xml:space="preserve">3311 CR </v>
      </c>
      <c r="E1286" s="68" t="s">
        <v>70</v>
      </c>
      <c r="F1286" s="67" t="s">
        <v>1564</v>
      </c>
      <c r="G1286" s="68">
        <v>1</v>
      </c>
      <c r="H1286" s="68" t="s">
        <v>81</v>
      </c>
      <c r="I1286" s="68" t="s">
        <v>470</v>
      </c>
      <c r="J1286" s="67" t="s">
        <v>1565</v>
      </c>
      <c r="K1286" s="68" t="s">
        <v>1566</v>
      </c>
      <c r="L1286" s="68"/>
      <c r="M1286" s="68"/>
      <c r="N1286" s="67"/>
      <c r="O1286" s="98">
        <v>0</v>
      </c>
    </row>
    <row r="1287" spans="2:16" x14ac:dyDescent="0.3">
      <c r="B1287" s="65" t="str">
        <f>VLOOKUP(C1287,PRP!$A$2:$B$241,2,0)</f>
        <v>PRP-000584</v>
      </c>
      <c r="C1287" s="66" t="s">
        <v>3789</v>
      </c>
      <c r="D1287" s="66" t="str">
        <f>VLOOKUP(C1287,PRP!$A$2:$C$241,3,0)</f>
        <v xml:space="preserve">3311 CR </v>
      </c>
      <c r="E1287" s="66" t="s">
        <v>70</v>
      </c>
      <c r="F1287" s="65" t="s">
        <v>1567</v>
      </c>
      <c r="G1287" s="66">
        <v>1</v>
      </c>
      <c r="H1287" s="66" t="s">
        <v>81</v>
      </c>
      <c r="I1287" s="66"/>
      <c r="J1287" s="65"/>
      <c r="K1287" s="66"/>
      <c r="L1287" s="66"/>
      <c r="M1287" s="66"/>
      <c r="N1287" s="65"/>
      <c r="O1287" s="98">
        <v>0</v>
      </c>
    </row>
    <row r="1288" spans="2:16" x14ac:dyDescent="0.3">
      <c r="B1288" s="67" t="str">
        <f>VLOOKUP(C1288,PRP!$A$2:$B$241,2,0)</f>
        <v>PRP-000584</v>
      </c>
      <c r="C1288" s="68" t="s">
        <v>3789</v>
      </c>
      <c r="D1288" s="68" t="str">
        <f>VLOOKUP(C1288,PRP!$A$2:$C$241,3,0)</f>
        <v xml:space="preserve">3311 CR </v>
      </c>
      <c r="E1288" s="68" t="s">
        <v>70</v>
      </c>
      <c r="F1288" s="67" t="s">
        <v>118</v>
      </c>
      <c r="G1288" s="68">
        <v>1</v>
      </c>
      <c r="H1288" s="68" t="s">
        <v>81</v>
      </c>
      <c r="I1288" s="68" t="s">
        <v>88</v>
      </c>
      <c r="J1288" s="67" t="s">
        <v>1568</v>
      </c>
      <c r="K1288" s="68" t="s">
        <v>1569</v>
      </c>
      <c r="L1288" s="68"/>
      <c r="M1288" s="68"/>
      <c r="N1288" s="67"/>
      <c r="O1288" s="98">
        <v>0</v>
      </c>
    </row>
    <row r="1289" spans="2:16" x14ac:dyDescent="0.3">
      <c r="B1289" s="65" t="str">
        <f>VLOOKUP(C1289,PRP!$A$2:$B$241,2,0)</f>
        <v>PRP-000584</v>
      </c>
      <c r="C1289" s="66" t="s">
        <v>3789</v>
      </c>
      <c r="D1289" s="66" t="str">
        <f>VLOOKUP(C1289,PRP!$A$2:$C$241,3,0)</f>
        <v xml:space="preserve">3311 CR </v>
      </c>
      <c r="E1289" s="66" t="s">
        <v>70</v>
      </c>
      <c r="F1289" s="65" t="s">
        <v>118</v>
      </c>
      <c r="G1289" s="66">
        <v>1</v>
      </c>
      <c r="H1289" s="66" t="s">
        <v>81</v>
      </c>
      <c r="I1289" s="66" t="s">
        <v>1226</v>
      </c>
      <c r="J1289" s="65" t="s">
        <v>1570</v>
      </c>
      <c r="K1289" s="66"/>
      <c r="L1289" s="66"/>
      <c r="M1289" s="66"/>
      <c r="N1289" s="65"/>
      <c r="O1289" s="98">
        <v>0</v>
      </c>
    </row>
    <row r="1290" spans="2:16" x14ac:dyDescent="0.3">
      <c r="B1290" s="67" t="str">
        <f>VLOOKUP(C1290,PRP!$A$2:$B$241,2,0)</f>
        <v>PRP-000584</v>
      </c>
      <c r="C1290" s="68" t="s">
        <v>3789</v>
      </c>
      <c r="D1290" s="68" t="str">
        <f>VLOOKUP(C1290,PRP!$A$2:$C$241,3,0)</f>
        <v xml:space="preserve">3311 CR </v>
      </c>
      <c r="E1290" s="68" t="s">
        <v>70</v>
      </c>
      <c r="F1290" s="67" t="s">
        <v>1571</v>
      </c>
      <c r="G1290" s="68">
        <v>1</v>
      </c>
      <c r="H1290" s="68" t="s">
        <v>81</v>
      </c>
      <c r="I1290" s="68" t="s">
        <v>1572</v>
      </c>
      <c r="J1290" s="67" t="s">
        <v>1573</v>
      </c>
      <c r="K1290" s="68" t="s">
        <v>1574</v>
      </c>
      <c r="L1290" s="68"/>
      <c r="M1290" s="68"/>
      <c r="N1290" s="67"/>
      <c r="O1290" s="98">
        <v>0</v>
      </c>
    </row>
    <row r="1291" spans="2:16" x14ac:dyDescent="0.3">
      <c r="B1291" s="65" t="str">
        <f>VLOOKUP(C1291,PRP!$A$2:$B$241,2,0)</f>
        <v>PRP-000584</v>
      </c>
      <c r="C1291" s="66" t="s">
        <v>3789</v>
      </c>
      <c r="D1291" s="66" t="str">
        <f>VLOOKUP(C1291,PRP!$A$2:$C$241,3,0)</f>
        <v xml:space="preserve">3311 CR </v>
      </c>
      <c r="E1291" s="66" t="s">
        <v>70</v>
      </c>
      <c r="F1291" s="65" t="s">
        <v>120</v>
      </c>
      <c r="G1291" s="66">
        <v>1</v>
      </c>
      <c r="H1291" s="66" t="s">
        <v>81</v>
      </c>
      <c r="I1291" s="66" t="s">
        <v>1575</v>
      </c>
      <c r="J1291" s="65" t="s">
        <v>1576</v>
      </c>
      <c r="K1291" s="66" t="s">
        <v>494</v>
      </c>
      <c r="L1291" s="66"/>
      <c r="M1291" s="66"/>
      <c r="N1291" s="65"/>
      <c r="O1291" s="98">
        <v>0</v>
      </c>
    </row>
    <row r="1292" spans="2:16" x14ac:dyDescent="0.3">
      <c r="B1292" s="67" t="str">
        <f>VLOOKUP(C1292,PRP!$A$2:$B$241,2,0)</f>
        <v>PRP-000584</v>
      </c>
      <c r="C1292" s="68" t="s">
        <v>3789</v>
      </c>
      <c r="D1292" s="68" t="str">
        <f>VLOOKUP(C1292,PRP!$A$2:$C$241,3,0)</f>
        <v xml:space="preserve">3311 CR </v>
      </c>
      <c r="E1292" s="68" t="s">
        <v>70</v>
      </c>
      <c r="F1292" s="67" t="s">
        <v>120</v>
      </c>
      <c r="G1292" s="68">
        <v>1</v>
      </c>
      <c r="H1292" s="68" t="s">
        <v>81</v>
      </c>
      <c r="I1292" s="68" t="s">
        <v>99</v>
      </c>
      <c r="J1292" s="67" t="s">
        <v>522</v>
      </c>
      <c r="K1292" s="68" t="s">
        <v>494</v>
      </c>
      <c r="L1292" s="68"/>
      <c r="M1292" s="68"/>
      <c r="N1292" s="67"/>
      <c r="O1292" s="98">
        <v>0</v>
      </c>
    </row>
    <row r="1293" spans="2:16" x14ac:dyDescent="0.3">
      <c r="B1293" s="65" t="str">
        <f>VLOOKUP(C1293,PRP!$A$2:$B$241,2,0)</f>
        <v>PRP-000584</v>
      </c>
      <c r="C1293" s="66" t="s">
        <v>3789</v>
      </c>
      <c r="D1293" s="66" t="str">
        <f>VLOOKUP(C1293,PRP!$A$2:$C$241,3,0)</f>
        <v xml:space="preserve">3311 CR </v>
      </c>
      <c r="E1293" s="66" t="s">
        <v>70</v>
      </c>
      <c r="F1293" s="65" t="s">
        <v>120</v>
      </c>
      <c r="G1293" s="66">
        <v>1</v>
      </c>
      <c r="H1293" s="66" t="s">
        <v>81</v>
      </c>
      <c r="I1293" s="66" t="s">
        <v>99</v>
      </c>
      <c r="J1293" s="65" t="s">
        <v>1577</v>
      </c>
      <c r="K1293" s="66" t="s">
        <v>852</v>
      </c>
      <c r="L1293" s="66"/>
      <c r="M1293" s="66"/>
      <c r="N1293" s="65"/>
      <c r="O1293" s="98">
        <v>0</v>
      </c>
    </row>
    <row r="1294" spans="2:16" x14ac:dyDescent="0.3">
      <c r="B1294" s="67" t="str">
        <f>VLOOKUP(C1294,PRP!$A$2:$B$241,2,0)</f>
        <v>PRP-000584</v>
      </c>
      <c r="C1294" s="68" t="s">
        <v>3789</v>
      </c>
      <c r="D1294" s="68" t="str">
        <f>VLOOKUP(C1294,PRP!$A$2:$C$241,3,0)</f>
        <v xml:space="preserve">3311 CR </v>
      </c>
      <c r="E1294" s="68" t="s">
        <v>70</v>
      </c>
      <c r="F1294" s="67" t="s">
        <v>1542</v>
      </c>
      <c r="G1294" s="68">
        <v>1</v>
      </c>
      <c r="H1294" s="68" t="s">
        <v>81</v>
      </c>
      <c r="I1294" s="68" t="s">
        <v>1578</v>
      </c>
      <c r="J1294" s="67" t="s">
        <v>1579</v>
      </c>
      <c r="K1294" s="68" t="s">
        <v>1580</v>
      </c>
      <c r="L1294" s="68"/>
      <c r="M1294" s="68"/>
      <c r="N1294" s="67"/>
      <c r="O1294" s="98">
        <v>0</v>
      </c>
    </row>
    <row r="1295" spans="2:16" x14ac:dyDescent="0.3">
      <c r="B1295" s="65" t="str">
        <f>VLOOKUP(C1295,PRP!$A$2:$B$241,2,0)</f>
        <v>PRP-000584</v>
      </c>
      <c r="C1295" s="66" t="s">
        <v>3789</v>
      </c>
      <c r="D1295" s="66" t="str">
        <f>VLOOKUP(C1295,PRP!$A$2:$C$241,3,0)</f>
        <v xml:space="preserve">3311 CR </v>
      </c>
      <c r="E1295" s="66" t="s">
        <v>70</v>
      </c>
      <c r="F1295" s="65" t="s">
        <v>1486</v>
      </c>
      <c r="G1295" s="66">
        <v>1</v>
      </c>
      <c r="H1295" s="66" t="s">
        <v>81</v>
      </c>
      <c r="I1295" s="66" t="s">
        <v>1578</v>
      </c>
      <c r="J1295" s="65" t="s">
        <v>1581</v>
      </c>
      <c r="K1295" s="66"/>
      <c r="L1295" s="66"/>
      <c r="M1295" s="66"/>
      <c r="N1295" s="65"/>
      <c r="O1295" s="98">
        <v>0</v>
      </c>
    </row>
    <row r="1296" spans="2:16" x14ac:dyDescent="0.3">
      <c r="B1296" s="67" t="str">
        <f>VLOOKUP(C1296,PRP!$A$2:$B$241,2,0)</f>
        <v>PRP-000584</v>
      </c>
      <c r="C1296" s="68" t="s">
        <v>3789</v>
      </c>
      <c r="D1296" s="68" t="str">
        <f>VLOOKUP(C1296,PRP!$A$2:$C$241,3,0)</f>
        <v xml:space="preserve">3311 CR </v>
      </c>
      <c r="E1296" s="68" t="s">
        <v>70</v>
      </c>
      <c r="F1296" s="67" t="s">
        <v>378</v>
      </c>
      <c r="G1296" s="68">
        <v>1</v>
      </c>
      <c r="H1296" s="68" t="s">
        <v>81</v>
      </c>
      <c r="I1296" s="68" t="s">
        <v>305</v>
      </c>
      <c r="J1296" s="67" t="s">
        <v>1582</v>
      </c>
      <c r="K1296" s="68" t="s">
        <v>1583</v>
      </c>
      <c r="L1296" s="68"/>
      <c r="M1296" s="68"/>
      <c r="N1296" s="67"/>
      <c r="O1296" s="98">
        <v>0</v>
      </c>
    </row>
    <row r="1297" spans="2:15" x14ac:dyDescent="0.3">
      <c r="B1297" s="65" t="str">
        <f>VLOOKUP(C1297,PRP!$A$2:$B$241,2,0)</f>
        <v>PRP-000584</v>
      </c>
      <c r="C1297" s="66" t="s">
        <v>3789</v>
      </c>
      <c r="D1297" s="66" t="str">
        <f>VLOOKUP(C1297,PRP!$A$2:$C$241,3,0)</f>
        <v xml:space="preserve">3311 CR </v>
      </c>
      <c r="E1297" s="66" t="s">
        <v>70</v>
      </c>
      <c r="F1297" s="65" t="s">
        <v>387</v>
      </c>
      <c r="G1297" s="66">
        <v>13</v>
      </c>
      <c r="H1297" s="66" t="s">
        <v>81</v>
      </c>
      <c r="I1297" s="66" t="s">
        <v>57</v>
      </c>
      <c r="J1297" s="65" t="s">
        <v>563</v>
      </c>
      <c r="K1297" s="66"/>
      <c r="L1297" s="66"/>
      <c r="M1297" s="66"/>
      <c r="N1297" s="65"/>
      <c r="O1297" s="98">
        <v>0</v>
      </c>
    </row>
    <row r="1298" spans="2:15" x14ac:dyDescent="0.3">
      <c r="B1298" s="67" t="str">
        <f>VLOOKUP(C1298,PRP!$A$2:$B$241,2,0)</f>
        <v>PRP-000584</v>
      </c>
      <c r="C1298" s="68" t="s">
        <v>3789</v>
      </c>
      <c r="D1298" s="68" t="str">
        <f>VLOOKUP(C1298,PRP!$A$2:$C$241,3,0)</f>
        <v xml:space="preserve">3311 CR </v>
      </c>
      <c r="E1298" s="68" t="s">
        <v>70</v>
      </c>
      <c r="F1298" s="67" t="s">
        <v>1584</v>
      </c>
      <c r="G1298" s="68">
        <v>2</v>
      </c>
      <c r="H1298" s="68" t="s">
        <v>81</v>
      </c>
      <c r="I1298" s="68" t="s">
        <v>155</v>
      </c>
      <c r="J1298" s="67"/>
      <c r="K1298" s="68"/>
      <c r="L1298" s="68"/>
      <c r="M1298" s="68"/>
      <c r="N1298" s="67"/>
      <c r="O1298" s="98">
        <v>0</v>
      </c>
    </row>
    <row r="1299" spans="2:15" x14ac:dyDescent="0.3">
      <c r="B1299" s="65" t="str">
        <f>VLOOKUP(C1299,PRP!$A$2:$B$241,2,0)</f>
        <v>PRP-000584</v>
      </c>
      <c r="C1299" s="66" t="s">
        <v>3789</v>
      </c>
      <c r="D1299" s="66" t="str">
        <f>VLOOKUP(C1299,PRP!$A$2:$C$241,3,0)</f>
        <v xml:space="preserve">3311 CR </v>
      </c>
      <c r="E1299" s="66" t="s">
        <v>70</v>
      </c>
      <c r="F1299" s="65" t="s">
        <v>904</v>
      </c>
      <c r="G1299" s="66">
        <v>2</v>
      </c>
      <c r="H1299" s="66" t="s">
        <v>81</v>
      </c>
      <c r="I1299" s="66" t="s">
        <v>155</v>
      </c>
      <c r="J1299" s="65" t="s">
        <v>1391</v>
      </c>
      <c r="K1299" s="66" t="s">
        <v>665</v>
      </c>
      <c r="L1299" s="66"/>
      <c r="M1299" s="66"/>
      <c r="N1299" s="65"/>
      <c r="O1299" s="98">
        <v>0</v>
      </c>
    </row>
    <row r="1300" spans="2:15" x14ac:dyDescent="0.3">
      <c r="B1300" s="67" t="str">
        <f>VLOOKUP(C1300,PRP!$A$2:$B$241,2,0)</f>
        <v>PRP-000584</v>
      </c>
      <c r="C1300" s="68" t="s">
        <v>3789</v>
      </c>
      <c r="D1300" s="68" t="str">
        <f>VLOOKUP(C1300,PRP!$A$2:$C$241,3,0)</f>
        <v xml:space="preserve">3311 CR </v>
      </c>
      <c r="E1300" s="68" t="s">
        <v>70</v>
      </c>
      <c r="F1300" s="67" t="s">
        <v>1268</v>
      </c>
      <c r="G1300" s="68">
        <v>1</v>
      </c>
      <c r="H1300" s="68" t="s">
        <v>151</v>
      </c>
      <c r="I1300" s="68"/>
      <c r="J1300" s="67"/>
      <c r="K1300" s="68"/>
      <c r="L1300" s="68"/>
      <c r="M1300" s="68"/>
      <c r="N1300" s="67"/>
      <c r="O1300" s="98">
        <v>0</v>
      </c>
    </row>
    <row r="1301" spans="2:15" x14ac:dyDescent="0.3">
      <c r="B1301" s="65" t="str">
        <f>VLOOKUP(C1301,PRP!$A$2:$B$241,2,0)</f>
        <v>PRP-000584</v>
      </c>
      <c r="C1301" s="66" t="s">
        <v>3789</v>
      </c>
      <c r="D1301" s="66" t="str">
        <f>VLOOKUP(C1301,PRP!$A$2:$C$241,3,0)</f>
        <v xml:space="preserve">3311 CR </v>
      </c>
      <c r="E1301" s="66" t="s">
        <v>70</v>
      </c>
      <c r="F1301" s="65" t="s">
        <v>1144</v>
      </c>
      <c r="G1301" s="66">
        <v>2</v>
      </c>
      <c r="H1301" s="66" t="s">
        <v>81</v>
      </c>
      <c r="I1301" s="66" t="s">
        <v>287</v>
      </c>
      <c r="J1301" s="65" t="s">
        <v>1585</v>
      </c>
      <c r="K1301" s="66" t="s">
        <v>1586</v>
      </c>
      <c r="L1301" s="66"/>
      <c r="M1301" s="66"/>
      <c r="N1301" s="65"/>
      <c r="O1301" s="98">
        <v>0</v>
      </c>
    </row>
    <row r="1302" spans="2:15" x14ac:dyDescent="0.3">
      <c r="B1302" s="67" t="str">
        <f>VLOOKUP(C1302,PRP!$A$2:$B$241,2,0)</f>
        <v>PRP-000584</v>
      </c>
      <c r="C1302" s="68" t="s">
        <v>3789</v>
      </c>
      <c r="D1302" s="68" t="str">
        <f>VLOOKUP(C1302,PRP!$A$2:$C$241,3,0)</f>
        <v xml:space="preserve">3311 CR </v>
      </c>
      <c r="E1302" s="68" t="s">
        <v>70</v>
      </c>
      <c r="F1302" s="67" t="s">
        <v>276</v>
      </c>
      <c r="G1302" s="68">
        <v>1</v>
      </c>
      <c r="H1302" s="68" t="s">
        <v>81</v>
      </c>
      <c r="I1302" s="68" t="s">
        <v>287</v>
      </c>
      <c r="J1302" s="67" t="s">
        <v>420</v>
      </c>
      <c r="K1302" s="68" t="s">
        <v>386</v>
      </c>
      <c r="L1302" s="68"/>
      <c r="M1302" s="68"/>
      <c r="N1302" s="67"/>
      <c r="O1302" s="98">
        <v>0</v>
      </c>
    </row>
    <row r="1303" spans="2:15" x14ac:dyDescent="0.3">
      <c r="B1303" s="65" t="str">
        <f>VLOOKUP(C1303,PRP!$A$2:$B$241,2,0)</f>
        <v>PRP-000584</v>
      </c>
      <c r="C1303" s="66" t="s">
        <v>3789</v>
      </c>
      <c r="D1303" s="66" t="str">
        <f>VLOOKUP(C1303,PRP!$A$2:$C$241,3,0)</f>
        <v xml:space="preserve">3311 CR </v>
      </c>
      <c r="E1303" s="66" t="s">
        <v>70</v>
      </c>
      <c r="F1303" s="65" t="s">
        <v>276</v>
      </c>
      <c r="G1303" s="66">
        <v>1</v>
      </c>
      <c r="H1303" s="66" t="s">
        <v>81</v>
      </c>
      <c r="I1303" s="66" t="s">
        <v>287</v>
      </c>
      <c r="J1303" s="65" t="s">
        <v>397</v>
      </c>
      <c r="K1303" s="66" t="s">
        <v>309</v>
      </c>
      <c r="L1303" s="66"/>
      <c r="M1303" s="66"/>
      <c r="N1303" s="65"/>
      <c r="O1303" s="98">
        <v>0</v>
      </c>
    </row>
    <row r="1304" spans="2:15" x14ac:dyDescent="0.3">
      <c r="B1304" s="67" t="str">
        <f>VLOOKUP(C1304,PRP!$A$2:$B$241,2,0)</f>
        <v>PRP-000584</v>
      </c>
      <c r="C1304" s="68" t="s">
        <v>3789</v>
      </c>
      <c r="D1304" s="68" t="str">
        <f>VLOOKUP(C1304,PRP!$A$2:$C$241,3,0)</f>
        <v xml:space="preserve">3311 CR </v>
      </c>
      <c r="E1304" s="68" t="s">
        <v>70</v>
      </c>
      <c r="F1304" s="67" t="s">
        <v>378</v>
      </c>
      <c r="G1304" s="68">
        <v>1</v>
      </c>
      <c r="H1304" s="68" t="s">
        <v>81</v>
      </c>
      <c r="I1304" s="68" t="s">
        <v>305</v>
      </c>
      <c r="J1304" s="67" t="s">
        <v>1587</v>
      </c>
      <c r="K1304" s="68" t="s">
        <v>1588</v>
      </c>
      <c r="L1304" s="68"/>
      <c r="M1304" s="68"/>
      <c r="N1304" s="67"/>
      <c r="O1304" s="98">
        <v>0</v>
      </c>
    </row>
    <row r="1305" spans="2:15" x14ac:dyDescent="0.3">
      <c r="B1305" s="65" t="str">
        <f>VLOOKUP(C1305,PRP!$A$2:$B$241,2,0)</f>
        <v>PRP-000584</v>
      </c>
      <c r="C1305" s="66" t="s">
        <v>3789</v>
      </c>
      <c r="D1305" s="66" t="str">
        <f>VLOOKUP(C1305,PRP!$A$2:$C$241,3,0)</f>
        <v xml:space="preserve">3311 CR </v>
      </c>
      <c r="E1305" s="66" t="s">
        <v>70</v>
      </c>
      <c r="F1305" s="65" t="s">
        <v>378</v>
      </c>
      <c r="G1305" s="66">
        <v>1</v>
      </c>
      <c r="H1305" s="66" t="s">
        <v>81</v>
      </c>
      <c r="I1305" s="66" t="s">
        <v>305</v>
      </c>
      <c r="J1305" s="65" t="s">
        <v>1589</v>
      </c>
      <c r="K1305" s="66"/>
      <c r="L1305" s="66"/>
      <c r="M1305" s="66"/>
      <c r="N1305" s="65"/>
      <c r="O1305" s="98">
        <v>0</v>
      </c>
    </row>
    <row r="1306" spans="2:15" x14ac:dyDescent="0.3">
      <c r="B1306" s="67" t="str">
        <f>VLOOKUP(C1306,PRP!$A$2:$B$241,2,0)</f>
        <v>PRP-000584</v>
      </c>
      <c r="C1306" s="68" t="s">
        <v>3789</v>
      </c>
      <c r="D1306" s="68" t="str">
        <f>VLOOKUP(C1306,PRP!$A$2:$C$241,3,0)</f>
        <v xml:space="preserve">3311 CR </v>
      </c>
      <c r="E1306" s="68" t="s">
        <v>70</v>
      </c>
      <c r="F1306" s="67" t="s">
        <v>378</v>
      </c>
      <c r="G1306" s="68">
        <v>1</v>
      </c>
      <c r="H1306" s="68" t="s">
        <v>81</v>
      </c>
      <c r="I1306" s="68" t="s">
        <v>305</v>
      </c>
      <c r="J1306" s="67" t="s">
        <v>1590</v>
      </c>
      <c r="K1306" s="68"/>
      <c r="L1306" s="68"/>
      <c r="M1306" s="68"/>
      <c r="N1306" s="67"/>
      <c r="O1306" s="98">
        <v>0</v>
      </c>
    </row>
    <row r="1307" spans="2:15" x14ac:dyDescent="0.3">
      <c r="B1307" s="65" t="str">
        <f>VLOOKUP(C1307,PRP!$A$2:$B$241,2,0)</f>
        <v>PRP-000584</v>
      </c>
      <c r="C1307" s="66" t="s">
        <v>3789</v>
      </c>
      <c r="D1307" s="66" t="str">
        <f>VLOOKUP(C1307,PRP!$A$2:$C$241,3,0)</f>
        <v xml:space="preserve">3311 CR </v>
      </c>
      <c r="E1307" s="66" t="s">
        <v>70</v>
      </c>
      <c r="F1307" s="65" t="s">
        <v>378</v>
      </c>
      <c r="G1307" s="66">
        <v>1</v>
      </c>
      <c r="H1307" s="66" t="s">
        <v>81</v>
      </c>
      <c r="I1307" s="66" t="s">
        <v>305</v>
      </c>
      <c r="J1307" s="65" t="s">
        <v>1590</v>
      </c>
      <c r="K1307" s="66"/>
      <c r="L1307" s="66"/>
      <c r="M1307" s="66"/>
      <c r="N1307" s="65"/>
      <c r="O1307" s="98">
        <v>0</v>
      </c>
    </row>
    <row r="1308" spans="2:15" x14ac:dyDescent="0.3">
      <c r="B1308" s="67" t="str">
        <f>VLOOKUP(C1308,PRP!$A$2:$B$241,2,0)</f>
        <v>PRP-000584</v>
      </c>
      <c r="C1308" s="68" t="s">
        <v>3789</v>
      </c>
      <c r="D1308" s="68" t="str">
        <f>VLOOKUP(C1308,PRP!$A$2:$C$241,3,0)</f>
        <v xml:space="preserve">3311 CR </v>
      </c>
      <c r="E1308" s="68" t="s">
        <v>70</v>
      </c>
      <c r="F1308" s="67" t="s">
        <v>378</v>
      </c>
      <c r="G1308" s="68">
        <v>1</v>
      </c>
      <c r="H1308" s="68" t="s">
        <v>81</v>
      </c>
      <c r="I1308" s="68" t="s">
        <v>305</v>
      </c>
      <c r="J1308" s="67" t="s">
        <v>1591</v>
      </c>
      <c r="K1308" s="68"/>
      <c r="L1308" s="68"/>
      <c r="M1308" s="68"/>
      <c r="N1308" s="67"/>
      <c r="O1308" s="98">
        <v>0</v>
      </c>
    </row>
    <row r="1309" spans="2:15" x14ac:dyDescent="0.3">
      <c r="B1309" s="65" t="str">
        <f>VLOOKUP(C1309,PRP!$A$2:$B$241,2,0)</f>
        <v>PRP-000584</v>
      </c>
      <c r="C1309" s="66" t="s">
        <v>3789</v>
      </c>
      <c r="D1309" s="66" t="str">
        <f>VLOOKUP(C1309,PRP!$A$2:$C$241,3,0)</f>
        <v xml:space="preserve">3311 CR </v>
      </c>
      <c r="E1309" s="66" t="s">
        <v>70</v>
      </c>
      <c r="F1309" s="65" t="s">
        <v>378</v>
      </c>
      <c r="G1309" s="66">
        <v>3</v>
      </c>
      <c r="H1309" s="66" t="s">
        <v>81</v>
      </c>
      <c r="I1309" s="66" t="s">
        <v>305</v>
      </c>
      <c r="J1309" s="65" t="s">
        <v>1592</v>
      </c>
      <c r="K1309" s="66"/>
      <c r="L1309" s="66"/>
      <c r="M1309" s="66"/>
      <c r="N1309" s="65"/>
      <c r="O1309" s="98">
        <v>0</v>
      </c>
    </row>
    <row r="1310" spans="2:15" x14ac:dyDescent="0.3">
      <c r="B1310" s="67" t="str">
        <f>VLOOKUP(C1310,PRP!$A$2:$B$241,2,0)</f>
        <v>PRP-000584</v>
      </c>
      <c r="C1310" s="68" t="s">
        <v>3789</v>
      </c>
      <c r="D1310" s="68" t="str">
        <f>VLOOKUP(C1310,PRP!$A$2:$C$241,3,0)</f>
        <v xml:space="preserve">3311 CR </v>
      </c>
      <c r="E1310" s="68" t="s">
        <v>70</v>
      </c>
      <c r="F1310" s="67" t="s">
        <v>165</v>
      </c>
      <c r="G1310" s="68">
        <v>13</v>
      </c>
      <c r="H1310" s="68" t="s">
        <v>81</v>
      </c>
      <c r="I1310" s="68" t="s">
        <v>57</v>
      </c>
      <c r="J1310" s="67" t="s">
        <v>563</v>
      </c>
      <c r="K1310" s="68"/>
      <c r="L1310" s="68"/>
      <c r="M1310" s="68"/>
      <c r="N1310" s="67"/>
      <c r="O1310" s="98">
        <v>0</v>
      </c>
    </row>
    <row r="1311" spans="2:15" x14ac:dyDescent="0.3">
      <c r="B1311" s="65" t="str">
        <f>VLOOKUP(C1311,PRP!$A$2:$B$241,2,0)</f>
        <v>PRP-000584</v>
      </c>
      <c r="C1311" s="66" t="s">
        <v>3789</v>
      </c>
      <c r="D1311" s="66" t="str">
        <f>VLOOKUP(C1311,PRP!$A$2:$C$241,3,0)</f>
        <v xml:space="preserve">3311 CR </v>
      </c>
      <c r="E1311" s="66" t="s">
        <v>70</v>
      </c>
      <c r="F1311" s="65" t="s">
        <v>332</v>
      </c>
      <c r="G1311" s="66">
        <v>1</v>
      </c>
      <c r="H1311" s="66" t="s">
        <v>81</v>
      </c>
      <c r="I1311" s="66" t="s">
        <v>145</v>
      </c>
      <c r="J1311" s="65"/>
      <c r="K1311" s="66"/>
      <c r="L1311" s="66"/>
      <c r="M1311" s="66"/>
      <c r="N1311" s="65"/>
      <c r="O1311" s="98">
        <v>0</v>
      </c>
    </row>
    <row r="1312" spans="2:15" x14ac:dyDescent="0.3">
      <c r="B1312" s="67" t="str">
        <f>VLOOKUP(C1312,PRP!$A$2:$B$241,2,0)</f>
        <v>PRP-000584</v>
      </c>
      <c r="C1312" s="68" t="s">
        <v>3789</v>
      </c>
      <c r="D1312" s="68" t="str">
        <f>VLOOKUP(C1312,PRP!$A$2:$C$241,3,0)</f>
        <v xml:space="preserve">3311 CR </v>
      </c>
      <c r="E1312" s="68" t="s">
        <v>70</v>
      </c>
      <c r="F1312" s="67" t="s">
        <v>166</v>
      </c>
      <c r="G1312" s="68">
        <v>8</v>
      </c>
      <c r="H1312" s="68" t="s">
        <v>81</v>
      </c>
      <c r="I1312" s="68"/>
      <c r="J1312" s="67"/>
      <c r="K1312" s="68"/>
      <c r="L1312" s="68"/>
      <c r="M1312" s="68"/>
      <c r="N1312" s="67"/>
      <c r="O1312" s="98">
        <v>0</v>
      </c>
    </row>
    <row r="1313" spans="2:16" x14ac:dyDescent="0.3">
      <c r="B1313" s="65" t="str">
        <f>VLOOKUP(C1313,PRP!$A$2:$B$241,2,0)</f>
        <v>PRP-000584</v>
      </c>
      <c r="C1313" s="66" t="s">
        <v>3789</v>
      </c>
      <c r="D1313" s="66" t="str">
        <f>VLOOKUP(C1313,PRP!$A$2:$C$241,3,0)</f>
        <v xml:space="preserve">3311 CR </v>
      </c>
      <c r="E1313" s="66" t="s">
        <v>70</v>
      </c>
      <c r="F1313" s="65" t="s">
        <v>440</v>
      </c>
      <c r="G1313" s="66">
        <v>1</v>
      </c>
      <c r="H1313" s="66" t="s">
        <v>81</v>
      </c>
      <c r="I1313" s="66" t="s">
        <v>1593</v>
      </c>
      <c r="J1313" s="65" t="s">
        <v>1594</v>
      </c>
      <c r="K1313" s="66" t="s">
        <v>282</v>
      </c>
      <c r="L1313" s="66"/>
      <c r="M1313" s="66"/>
      <c r="N1313" s="65"/>
      <c r="O1313" s="98">
        <v>0</v>
      </c>
    </row>
    <row r="1314" spans="2:16" x14ac:dyDescent="0.3">
      <c r="B1314" s="67" t="str">
        <f>VLOOKUP(C1314,PRP!$A$2:$B$241,2,0)</f>
        <v>PRP-000584</v>
      </c>
      <c r="C1314" s="68" t="s">
        <v>3789</v>
      </c>
      <c r="D1314" s="68" t="str">
        <f>VLOOKUP(C1314,PRP!$A$2:$C$241,3,0)</f>
        <v xml:space="preserve">3311 CR </v>
      </c>
      <c r="E1314" s="68" t="s">
        <v>70</v>
      </c>
      <c r="F1314" s="67" t="s">
        <v>348</v>
      </c>
      <c r="G1314" s="68">
        <v>1</v>
      </c>
      <c r="H1314" s="68" t="s">
        <v>81</v>
      </c>
      <c r="I1314" s="68" t="s">
        <v>1595</v>
      </c>
      <c r="J1314" s="67" t="s">
        <v>1596</v>
      </c>
      <c r="K1314" s="68"/>
      <c r="L1314" s="68"/>
      <c r="M1314" s="68"/>
      <c r="N1314" s="67"/>
      <c r="O1314" s="98">
        <v>0</v>
      </c>
    </row>
    <row r="1315" spans="2:16" x14ac:dyDescent="0.3">
      <c r="B1315" s="65" t="str">
        <f>VLOOKUP(C1315,PRP!$A$2:$B$241,2,0)</f>
        <v>PRP-000584</v>
      </c>
      <c r="C1315" s="66" t="s">
        <v>3789</v>
      </c>
      <c r="D1315" s="66" t="str">
        <f>VLOOKUP(C1315,PRP!$A$2:$C$241,3,0)</f>
        <v xml:space="preserve">3311 CR </v>
      </c>
      <c r="E1315" s="66" t="s">
        <v>70</v>
      </c>
      <c r="F1315" s="65" t="s">
        <v>1597</v>
      </c>
      <c r="G1315" s="66">
        <v>31</v>
      </c>
      <c r="H1315" s="66" t="s">
        <v>81</v>
      </c>
      <c r="I1315" s="66"/>
      <c r="J1315" s="65"/>
      <c r="K1315" s="66"/>
      <c r="L1315" s="66"/>
      <c r="M1315" s="66"/>
      <c r="N1315" s="65"/>
      <c r="O1315" s="98">
        <v>0</v>
      </c>
    </row>
    <row r="1316" spans="2:16" x14ac:dyDescent="0.3">
      <c r="B1316" s="67" t="str">
        <f>VLOOKUP(C1316,PRP!$A$2:$B$241,2,0)</f>
        <v>PRP-000584</v>
      </c>
      <c r="C1316" s="68" t="s">
        <v>3789</v>
      </c>
      <c r="D1316" s="68" t="str">
        <f>VLOOKUP(C1316,PRP!$A$2:$C$241,3,0)</f>
        <v xml:space="preserve">3311 CR </v>
      </c>
      <c r="E1316" s="68" t="s">
        <v>70</v>
      </c>
      <c r="F1316" s="67" t="s">
        <v>1111</v>
      </c>
      <c r="G1316" s="68">
        <v>1</v>
      </c>
      <c r="H1316" s="68" t="s">
        <v>81</v>
      </c>
      <c r="I1316" s="68" t="s">
        <v>1598</v>
      </c>
      <c r="J1316" s="67" t="s">
        <v>1599</v>
      </c>
      <c r="K1316" s="68" t="s">
        <v>1600</v>
      </c>
      <c r="L1316" s="68"/>
      <c r="M1316" s="68"/>
      <c r="N1316" s="67" t="s">
        <v>1601</v>
      </c>
      <c r="O1316" s="98">
        <v>0</v>
      </c>
    </row>
    <row r="1317" spans="2:16" x14ac:dyDescent="0.3">
      <c r="B1317" s="65" t="str">
        <f>VLOOKUP(C1317,PRP!$A$2:$B$241,2,0)</f>
        <v>PRP-000584</v>
      </c>
      <c r="C1317" s="66" t="s">
        <v>3789</v>
      </c>
      <c r="D1317" s="66" t="str">
        <f>VLOOKUP(C1317,PRP!$A$2:$C$241,3,0)</f>
        <v xml:space="preserve">3311 CR </v>
      </c>
      <c r="E1317" s="66" t="s">
        <v>70</v>
      </c>
      <c r="F1317" s="65" t="s">
        <v>310</v>
      </c>
      <c r="G1317" s="66">
        <v>1</v>
      </c>
      <c r="H1317" s="66" t="s">
        <v>81</v>
      </c>
      <c r="I1317" s="66" t="s">
        <v>1598</v>
      </c>
      <c r="J1317" s="65"/>
      <c r="K1317" s="66"/>
      <c r="L1317" s="66"/>
      <c r="M1317" s="66"/>
      <c r="N1317" s="65"/>
      <c r="O1317" s="98">
        <v>0</v>
      </c>
    </row>
    <row r="1318" spans="2:16" x14ac:dyDescent="0.3">
      <c r="B1318" s="67" t="str">
        <f>VLOOKUP(C1318,PRP!$A$2:$B$241,2,0)</f>
        <v>PRP-000584</v>
      </c>
      <c r="C1318" s="68" t="s">
        <v>3789</v>
      </c>
      <c r="D1318" s="68" t="str">
        <f>VLOOKUP(C1318,PRP!$A$2:$C$241,3,0)</f>
        <v xml:space="preserve">3311 CR </v>
      </c>
      <c r="E1318" s="68" t="s">
        <v>70</v>
      </c>
      <c r="F1318" s="67" t="s">
        <v>310</v>
      </c>
      <c r="G1318" s="68">
        <v>1</v>
      </c>
      <c r="H1318" s="68" t="s">
        <v>81</v>
      </c>
      <c r="I1318" s="68" t="s">
        <v>247</v>
      </c>
      <c r="J1318" s="67" t="s">
        <v>658</v>
      </c>
      <c r="K1318" s="68"/>
      <c r="L1318" s="68"/>
      <c r="M1318" s="68"/>
      <c r="N1318" s="67"/>
      <c r="O1318" s="98">
        <v>0</v>
      </c>
    </row>
    <row r="1319" spans="2:16" x14ac:dyDescent="0.3">
      <c r="B1319" s="65" t="str">
        <f>VLOOKUP(C1319,PRP!$A$2:$B$241,2,0)</f>
        <v>PRP-000584</v>
      </c>
      <c r="C1319" s="66" t="s">
        <v>3789</v>
      </c>
      <c r="D1319" s="66" t="str">
        <f>VLOOKUP(C1319,PRP!$A$2:$C$241,3,0)</f>
        <v xml:space="preserve">3311 CR </v>
      </c>
      <c r="E1319" s="66" t="s">
        <v>70</v>
      </c>
      <c r="F1319" s="65" t="s">
        <v>310</v>
      </c>
      <c r="G1319" s="66">
        <v>1</v>
      </c>
      <c r="H1319" s="66" t="s">
        <v>81</v>
      </c>
      <c r="I1319" s="66" t="s">
        <v>476</v>
      </c>
      <c r="J1319" s="65" t="s">
        <v>1602</v>
      </c>
      <c r="K1319" s="66"/>
      <c r="L1319" s="66"/>
      <c r="M1319" s="66"/>
      <c r="N1319" s="65"/>
      <c r="O1319" s="98">
        <v>0</v>
      </c>
    </row>
    <row r="1320" spans="2:16" x14ac:dyDescent="0.3">
      <c r="B1320" s="67" t="str">
        <f>VLOOKUP(C1321,PRP!$A$2:$B$241,2,0)</f>
        <v>PRP-000584</v>
      </c>
      <c r="C1320" s="68" t="s">
        <v>3789</v>
      </c>
      <c r="D1320" s="68" t="str">
        <f>VLOOKUP(C1321,PRP!$A$2:$C$241,3,0)</f>
        <v xml:space="preserve">3311 CR </v>
      </c>
      <c r="E1320" s="68" t="s">
        <v>70</v>
      </c>
      <c r="F1320" s="67" t="s">
        <v>1603</v>
      </c>
      <c r="G1320" s="68">
        <v>1</v>
      </c>
      <c r="H1320" s="68" t="s">
        <v>1604</v>
      </c>
      <c r="I1320" s="68" t="s">
        <v>1605</v>
      </c>
      <c r="J1320" s="67"/>
      <c r="K1320" s="68"/>
      <c r="L1320" s="68"/>
      <c r="M1320" s="68"/>
      <c r="N1320" s="67"/>
      <c r="O1320" s="98">
        <v>0</v>
      </c>
    </row>
    <row r="1321" spans="2:16" x14ac:dyDescent="0.3">
      <c r="B1321" s="73"/>
      <c r="C1321" s="73" t="s">
        <v>3789</v>
      </c>
      <c r="D1321" s="73"/>
      <c r="E1321" s="73"/>
      <c r="F1321" s="74"/>
      <c r="G1321" s="75"/>
      <c r="H1321" s="74"/>
      <c r="I1321" s="74"/>
      <c r="J1321" s="74"/>
      <c r="K1321" s="74"/>
      <c r="L1321" s="74"/>
      <c r="M1321" s="74"/>
      <c r="N1321" s="74"/>
      <c r="O1321" s="99" t="s">
        <v>1999</v>
      </c>
      <c r="P1321" s="76">
        <f>SUM(O1285:O1320)</f>
        <v>0</v>
      </c>
    </row>
    <row r="1322" spans="2:16" x14ac:dyDescent="0.3">
      <c r="B1322" s="65" t="str">
        <f>VLOOKUP(C1322,PRP!$A$2:$B$241,2,0)</f>
        <v>PRP-000586</v>
      </c>
      <c r="C1322" s="66" t="s">
        <v>1009</v>
      </c>
      <c r="D1322" s="66" t="str">
        <f>VLOOKUP(C1322,PRP!$A$2:$C$241,3,0)</f>
        <v xml:space="preserve">3311 PP </v>
      </c>
      <c r="E1322" s="66" t="s">
        <v>70</v>
      </c>
      <c r="F1322" s="65" t="s">
        <v>4111</v>
      </c>
      <c r="G1322" s="66">
        <v>2</v>
      </c>
      <c r="H1322" s="66" t="s">
        <v>81</v>
      </c>
      <c r="I1322" s="66" t="s">
        <v>145</v>
      </c>
      <c r="J1322" s="65" t="s">
        <v>1010</v>
      </c>
      <c r="K1322" s="66"/>
      <c r="L1322" s="66" t="s">
        <v>147</v>
      </c>
      <c r="M1322" s="66">
        <v>2016</v>
      </c>
      <c r="N1322" s="65"/>
      <c r="O1322" s="98">
        <v>0</v>
      </c>
    </row>
    <row r="1323" spans="2:16" x14ac:dyDescent="0.3">
      <c r="B1323" s="67" t="str">
        <f>VLOOKUP(C1323,PRP!$A$2:$B$241,2,0)</f>
        <v>PRP-000586</v>
      </c>
      <c r="C1323" s="68" t="s">
        <v>1009</v>
      </c>
      <c r="D1323" s="68" t="str">
        <f>VLOOKUP(C1323,PRP!$A$2:$C$241,3,0)</f>
        <v xml:space="preserve">3311 PP </v>
      </c>
      <c r="E1323" s="68" t="s">
        <v>70</v>
      </c>
      <c r="F1323" s="67" t="s">
        <v>292</v>
      </c>
      <c r="G1323" s="68">
        <v>1</v>
      </c>
      <c r="H1323" s="68" t="s">
        <v>81</v>
      </c>
      <c r="I1323" s="68" t="s">
        <v>305</v>
      </c>
      <c r="J1323" s="67" t="s">
        <v>895</v>
      </c>
      <c r="K1323" s="68"/>
      <c r="L1323" s="68"/>
      <c r="M1323" s="68"/>
      <c r="N1323" s="67"/>
      <c r="O1323" s="98">
        <v>0</v>
      </c>
    </row>
    <row r="1324" spans="2:16" x14ac:dyDescent="0.3">
      <c r="B1324" s="65" t="str">
        <f>VLOOKUP(C1324,PRP!$A$2:$B$241,2,0)</f>
        <v>PRP-000586</v>
      </c>
      <c r="C1324" s="66" t="s">
        <v>1009</v>
      </c>
      <c r="D1324" s="66" t="str">
        <f>VLOOKUP(C1324,PRP!$A$2:$C$241,3,0)</f>
        <v xml:space="preserve">3311 PP </v>
      </c>
      <c r="E1324" s="66" t="s">
        <v>70</v>
      </c>
      <c r="F1324" s="65" t="s">
        <v>286</v>
      </c>
      <c r="G1324" s="66">
        <v>1</v>
      </c>
      <c r="H1324" s="66" t="s">
        <v>81</v>
      </c>
      <c r="I1324" s="66" t="s">
        <v>287</v>
      </c>
      <c r="J1324" s="65" t="s">
        <v>397</v>
      </c>
      <c r="K1324" s="66"/>
      <c r="L1324" s="66"/>
      <c r="M1324" s="66"/>
      <c r="N1324" s="65"/>
      <c r="O1324" s="98">
        <v>0</v>
      </c>
    </row>
    <row r="1325" spans="2:16" x14ac:dyDescent="0.3">
      <c r="B1325" s="67" t="str">
        <f>VLOOKUP(C1325,PRP!$A$2:$B$241,2,0)</f>
        <v>PRP-000586</v>
      </c>
      <c r="C1325" s="68" t="s">
        <v>1009</v>
      </c>
      <c r="D1325" s="68" t="str">
        <f>VLOOKUP(C1325,PRP!$A$2:$C$241,3,0)</f>
        <v xml:space="preserve">3311 PP </v>
      </c>
      <c r="E1325" s="68" t="s">
        <v>70</v>
      </c>
      <c r="F1325" s="67" t="s">
        <v>1011</v>
      </c>
      <c r="G1325" s="68">
        <v>1</v>
      </c>
      <c r="H1325" s="68" t="s">
        <v>81</v>
      </c>
      <c r="I1325" s="68" t="s">
        <v>145</v>
      </c>
      <c r="J1325" s="67"/>
      <c r="K1325" s="68"/>
      <c r="L1325" s="68"/>
      <c r="M1325" s="68"/>
      <c r="N1325" s="67"/>
      <c r="O1325" s="98">
        <v>0</v>
      </c>
    </row>
    <row r="1326" spans="2:16" x14ac:dyDescent="0.3">
      <c r="B1326" s="65" t="str">
        <f>VLOOKUP(C1326,PRP!$A$2:$B$241,2,0)</f>
        <v>PRP-000586</v>
      </c>
      <c r="C1326" s="66" t="s">
        <v>1009</v>
      </c>
      <c r="D1326" s="66" t="str">
        <f>VLOOKUP(C1326,PRP!$A$2:$C$241,3,0)</f>
        <v xml:space="preserve">3311 PP </v>
      </c>
      <c r="E1326" s="66" t="s">
        <v>70</v>
      </c>
      <c r="F1326" s="65" t="s">
        <v>204</v>
      </c>
      <c r="G1326" s="66">
        <v>1</v>
      </c>
      <c r="H1326" s="66" t="s">
        <v>81</v>
      </c>
      <c r="I1326" s="66" t="s">
        <v>145</v>
      </c>
      <c r="J1326" s="65"/>
      <c r="K1326" s="66"/>
      <c r="L1326" s="66"/>
      <c r="M1326" s="66"/>
      <c r="N1326" s="65"/>
      <c r="O1326" s="98">
        <v>0</v>
      </c>
    </row>
    <row r="1327" spans="2:16" x14ac:dyDescent="0.3">
      <c r="B1327" s="73"/>
      <c r="C1327" s="73" t="s">
        <v>1009</v>
      </c>
      <c r="D1327" s="73"/>
      <c r="E1327" s="73"/>
      <c r="F1327" s="74"/>
      <c r="G1327" s="75"/>
      <c r="H1327" s="74"/>
      <c r="I1327" s="74"/>
      <c r="J1327" s="74"/>
      <c r="K1327" s="74"/>
      <c r="L1327" s="74"/>
      <c r="M1327" s="74"/>
      <c r="N1327" s="74"/>
      <c r="O1327" s="99" t="s">
        <v>1999</v>
      </c>
      <c r="P1327" s="76">
        <f>SUM(O1322:O1326)</f>
        <v>0</v>
      </c>
    </row>
    <row r="1328" spans="2:16" x14ac:dyDescent="0.3">
      <c r="B1328" s="65" t="str">
        <f>VLOOKUP(C1328,PRP!$A$2:$B$241,2,0)</f>
        <v>PRP-000594</v>
      </c>
      <c r="C1328" s="66" t="s">
        <v>3801</v>
      </c>
      <c r="D1328" s="66" t="str">
        <f>VLOOKUP(C1328,PRP!$A$2:$C$241,3,0)</f>
        <v xml:space="preserve">3314 BH </v>
      </c>
      <c r="E1328" s="66" t="s">
        <v>70</v>
      </c>
      <c r="F1328" s="65" t="s">
        <v>4111</v>
      </c>
      <c r="G1328" s="66">
        <v>2</v>
      </c>
      <c r="H1328" s="66" t="s">
        <v>81</v>
      </c>
      <c r="I1328" s="66" t="s">
        <v>145</v>
      </c>
      <c r="J1328" s="65" t="s">
        <v>1013</v>
      </c>
      <c r="K1328" s="66" t="s">
        <v>203</v>
      </c>
      <c r="L1328" s="66" t="s">
        <v>147</v>
      </c>
      <c r="M1328" s="66">
        <v>2011</v>
      </c>
      <c r="N1328" s="65"/>
      <c r="O1328" s="98">
        <v>0</v>
      </c>
    </row>
    <row r="1329" spans="2:15" x14ac:dyDescent="0.3">
      <c r="B1329" s="67" t="str">
        <f>VLOOKUP(C1329,PRP!$A$2:$B$241,2,0)</f>
        <v>PRP-000594</v>
      </c>
      <c r="C1329" s="68" t="s">
        <v>3801</v>
      </c>
      <c r="D1329" s="68" t="str">
        <f>VLOOKUP(C1329,PRP!$A$2:$C$241,3,0)</f>
        <v xml:space="preserve">3314 BH </v>
      </c>
      <c r="E1329" s="68" t="s">
        <v>70</v>
      </c>
      <c r="F1329" s="67" t="s">
        <v>4111</v>
      </c>
      <c r="G1329" s="68">
        <v>1</v>
      </c>
      <c r="H1329" s="68" t="s">
        <v>81</v>
      </c>
      <c r="I1329" s="68" t="s">
        <v>145</v>
      </c>
      <c r="J1329" s="67" t="s">
        <v>148</v>
      </c>
      <c r="K1329" s="68" t="s">
        <v>203</v>
      </c>
      <c r="L1329" s="68" t="s">
        <v>147</v>
      </c>
      <c r="M1329" s="68">
        <v>2005</v>
      </c>
      <c r="N1329" s="67"/>
      <c r="O1329" s="98">
        <v>0</v>
      </c>
    </row>
    <row r="1330" spans="2:15" x14ac:dyDescent="0.3">
      <c r="B1330" s="65" t="str">
        <f>VLOOKUP(C1330,PRP!$A$2:$B$241,2,0)</f>
        <v>PRP-000594</v>
      </c>
      <c r="C1330" s="66" t="s">
        <v>3801</v>
      </c>
      <c r="D1330" s="66" t="str">
        <f>VLOOKUP(C1330,PRP!$A$2:$C$241,3,0)</f>
        <v xml:space="preserve">3314 BH </v>
      </c>
      <c r="E1330" s="66" t="s">
        <v>70</v>
      </c>
      <c r="F1330" s="65" t="s">
        <v>120</v>
      </c>
      <c r="G1330" s="66">
        <v>1</v>
      </c>
      <c r="H1330" s="66" t="s">
        <v>81</v>
      </c>
      <c r="I1330" s="66" t="s">
        <v>1026</v>
      </c>
      <c r="J1330" s="65" t="s">
        <v>1211</v>
      </c>
      <c r="K1330" s="66" t="s">
        <v>494</v>
      </c>
      <c r="L1330" s="66"/>
      <c r="M1330" s="66"/>
      <c r="N1330" s="65"/>
      <c r="O1330" s="98">
        <v>0</v>
      </c>
    </row>
    <row r="1331" spans="2:15" x14ac:dyDescent="0.3">
      <c r="B1331" s="67" t="str">
        <f>VLOOKUP(C1331,PRP!$A$2:$B$241,2,0)</f>
        <v>PRP-000594</v>
      </c>
      <c r="C1331" s="68" t="s">
        <v>3801</v>
      </c>
      <c r="D1331" s="68" t="str">
        <f>VLOOKUP(C1331,PRP!$A$2:$C$241,3,0)</f>
        <v xml:space="preserve">3314 BH </v>
      </c>
      <c r="E1331" s="68" t="s">
        <v>70</v>
      </c>
      <c r="F1331" s="67" t="s">
        <v>187</v>
      </c>
      <c r="G1331" s="68">
        <v>1</v>
      </c>
      <c r="H1331" s="68" t="s">
        <v>81</v>
      </c>
      <c r="I1331" s="68" t="s">
        <v>1026</v>
      </c>
      <c r="J1331" s="67" t="s">
        <v>1606</v>
      </c>
      <c r="K1331" s="68" t="s">
        <v>852</v>
      </c>
      <c r="L1331" s="68"/>
      <c r="M1331" s="68"/>
      <c r="N1331" s="67"/>
      <c r="O1331" s="98">
        <v>0</v>
      </c>
    </row>
    <row r="1332" spans="2:15" x14ac:dyDescent="0.3">
      <c r="B1332" s="65" t="str">
        <f>VLOOKUP(C1332,PRP!$A$2:$B$241,2,0)</f>
        <v>PRP-000594</v>
      </c>
      <c r="C1332" s="66" t="s">
        <v>3801</v>
      </c>
      <c r="D1332" s="66" t="str">
        <f>VLOOKUP(C1332,PRP!$A$2:$C$241,3,0)</f>
        <v xml:space="preserve">3314 BH </v>
      </c>
      <c r="E1332" s="66" t="s">
        <v>70</v>
      </c>
      <c r="F1332" s="65" t="s">
        <v>1399</v>
      </c>
      <c r="G1332" s="66">
        <v>2</v>
      </c>
      <c r="H1332" s="66" t="s">
        <v>81</v>
      </c>
      <c r="I1332" s="66" t="s">
        <v>567</v>
      </c>
      <c r="J1332" s="65" t="s">
        <v>1607</v>
      </c>
      <c r="K1332" s="66" t="s">
        <v>1608</v>
      </c>
      <c r="L1332" s="66"/>
      <c r="M1332" s="66"/>
      <c r="N1332" s="65"/>
      <c r="O1332" s="98">
        <v>0</v>
      </c>
    </row>
    <row r="1333" spans="2:15" x14ac:dyDescent="0.3">
      <c r="B1333" s="67" t="str">
        <f>VLOOKUP(C1333,PRP!$A$2:$B$241,2,0)</f>
        <v>PRP-000594</v>
      </c>
      <c r="C1333" s="68" t="s">
        <v>3801</v>
      </c>
      <c r="D1333" s="68" t="str">
        <f>VLOOKUP(C1333,PRP!$A$2:$C$241,3,0)</f>
        <v xml:space="preserve">3314 BH </v>
      </c>
      <c r="E1333" s="68" t="s">
        <v>70</v>
      </c>
      <c r="F1333" s="67" t="s">
        <v>384</v>
      </c>
      <c r="G1333" s="68">
        <v>1</v>
      </c>
      <c r="H1333" s="68" t="s">
        <v>81</v>
      </c>
      <c r="I1333" s="68" t="s">
        <v>287</v>
      </c>
      <c r="J1333" s="67" t="s">
        <v>1023</v>
      </c>
      <c r="K1333" s="68" t="s">
        <v>852</v>
      </c>
      <c r="L1333" s="68"/>
      <c r="M1333" s="68"/>
      <c r="N1333" s="67"/>
      <c r="O1333" s="98">
        <v>0</v>
      </c>
    </row>
    <row r="1334" spans="2:15" x14ac:dyDescent="0.3">
      <c r="B1334" s="65" t="str">
        <f>VLOOKUP(C1334,PRP!$A$2:$B$241,2,0)</f>
        <v>PRP-000594</v>
      </c>
      <c r="C1334" s="66" t="s">
        <v>3801</v>
      </c>
      <c r="D1334" s="66" t="str">
        <f>VLOOKUP(C1334,PRP!$A$2:$C$241,3,0)</f>
        <v xml:space="preserve">3314 BH </v>
      </c>
      <c r="E1334" s="66" t="s">
        <v>70</v>
      </c>
      <c r="F1334" s="65" t="s">
        <v>378</v>
      </c>
      <c r="G1334" s="66">
        <v>1</v>
      </c>
      <c r="H1334" s="66" t="s">
        <v>81</v>
      </c>
      <c r="I1334" s="66" t="s">
        <v>305</v>
      </c>
      <c r="J1334" s="65" t="s">
        <v>593</v>
      </c>
      <c r="K1334" s="66"/>
      <c r="L1334" s="66"/>
      <c r="M1334" s="66"/>
      <c r="N1334" s="65"/>
      <c r="O1334" s="98">
        <v>0</v>
      </c>
    </row>
    <row r="1335" spans="2:15" x14ac:dyDescent="0.3">
      <c r="B1335" s="67" t="str">
        <f>VLOOKUP(C1335,PRP!$A$2:$B$241,2,0)</f>
        <v>PRP-000594</v>
      </c>
      <c r="C1335" s="68" t="s">
        <v>3801</v>
      </c>
      <c r="D1335" s="68" t="str">
        <f>VLOOKUP(C1335,PRP!$A$2:$C$241,3,0)</f>
        <v xml:space="preserve">3314 BH </v>
      </c>
      <c r="E1335" s="68" t="s">
        <v>70</v>
      </c>
      <c r="F1335" s="67" t="s">
        <v>378</v>
      </c>
      <c r="G1335" s="68">
        <v>1</v>
      </c>
      <c r="H1335" s="68" t="s">
        <v>81</v>
      </c>
      <c r="I1335" s="68" t="s">
        <v>305</v>
      </c>
      <c r="J1335" s="67" t="s">
        <v>1020</v>
      </c>
      <c r="K1335" s="68"/>
      <c r="L1335" s="68"/>
      <c r="M1335" s="68"/>
      <c r="N1335" s="67"/>
      <c r="O1335" s="98">
        <v>0</v>
      </c>
    </row>
    <row r="1336" spans="2:15" x14ac:dyDescent="0.3">
      <c r="B1336" s="65" t="str">
        <f>VLOOKUP(C1336,PRP!$A$2:$B$241,2,0)</f>
        <v>PRP-000594</v>
      </c>
      <c r="C1336" s="66" t="s">
        <v>3801</v>
      </c>
      <c r="D1336" s="66" t="str">
        <f>VLOOKUP(C1336,PRP!$A$2:$C$241,3,0)</f>
        <v xml:space="preserve">3314 BH </v>
      </c>
      <c r="E1336" s="66" t="s">
        <v>70</v>
      </c>
      <c r="F1336" s="65" t="s">
        <v>378</v>
      </c>
      <c r="G1336" s="66">
        <v>1</v>
      </c>
      <c r="H1336" s="66" t="s">
        <v>81</v>
      </c>
      <c r="I1336" s="66" t="s">
        <v>305</v>
      </c>
      <c r="J1336" s="65" t="s">
        <v>1609</v>
      </c>
      <c r="K1336" s="66"/>
      <c r="L1336" s="66"/>
      <c r="M1336" s="66"/>
      <c r="N1336" s="65"/>
      <c r="O1336" s="98">
        <v>0</v>
      </c>
    </row>
    <row r="1337" spans="2:15" x14ac:dyDescent="0.3">
      <c r="B1337" s="67" t="str">
        <f>VLOOKUP(C1337,PRP!$A$2:$B$241,2,0)</f>
        <v>PRP-000594</v>
      </c>
      <c r="C1337" s="68" t="s">
        <v>3801</v>
      </c>
      <c r="D1337" s="68" t="str">
        <f>VLOOKUP(C1337,PRP!$A$2:$C$241,3,0)</f>
        <v xml:space="preserve">3314 BH </v>
      </c>
      <c r="E1337" s="68" t="s">
        <v>70</v>
      </c>
      <c r="F1337" s="67" t="s">
        <v>378</v>
      </c>
      <c r="G1337" s="68">
        <v>1</v>
      </c>
      <c r="H1337" s="68" t="s">
        <v>81</v>
      </c>
      <c r="I1337" s="68" t="s">
        <v>305</v>
      </c>
      <c r="J1337" s="67" t="s">
        <v>1020</v>
      </c>
      <c r="K1337" s="68"/>
      <c r="L1337" s="68"/>
      <c r="M1337" s="68"/>
      <c r="N1337" s="67"/>
      <c r="O1337" s="98">
        <v>0</v>
      </c>
    </row>
    <row r="1338" spans="2:15" x14ac:dyDescent="0.3">
      <c r="B1338" s="65" t="str">
        <f>VLOOKUP(C1338,PRP!$A$2:$B$241,2,0)</f>
        <v>PRP-000594</v>
      </c>
      <c r="C1338" s="66" t="s">
        <v>3801</v>
      </c>
      <c r="D1338" s="66" t="str">
        <f>VLOOKUP(C1338,PRP!$A$2:$C$241,3,0)</f>
        <v xml:space="preserve">3314 BH </v>
      </c>
      <c r="E1338" s="66" t="s">
        <v>70</v>
      </c>
      <c r="F1338" s="65" t="s">
        <v>378</v>
      </c>
      <c r="G1338" s="66">
        <v>1</v>
      </c>
      <c r="H1338" s="66" t="s">
        <v>81</v>
      </c>
      <c r="I1338" s="66" t="s">
        <v>305</v>
      </c>
      <c r="J1338" s="65" t="s">
        <v>1150</v>
      </c>
      <c r="K1338" s="66"/>
      <c r="L1338" s="66"/>
      <c r="M1338" s="66"/>
      <c r="N1338" s="65"/>
      <c r="O1338" s="98">
        <v>0</v>
      </c>
    </row>
    <row r="1339" spans="2:15" x14ac:dyDescent="0.3">
      <c r="B1339" s="67" t="str">
        <f>VLOOKUP(C1339,PRP!$A$2:$B$241,2,0)</f>
        <v>PRP-000594</v>
      </c>
      <c r="C1339" s="68" t="s">
        <v>3801</v>
      </c>
      <c r="D1339" s="68" t="str">
        <f>VLOOKUP(C1339,PRP!$A$2:$C$241,3,0)</f>
        <v xml:space="preserve">3314 BH </v>
      </c>
      <c r="E1339" s="68" t="s">
        <v>70</v>
      </c>
      <c r="F1339" s="67" t="s">
        <v>378</v>
      </c>
      <c r="G1339" s="68">
        <v>1</v>
      </c>
      <c r="H1339" s="68" t="s">
        <v>81</v>
      </c>
      <c r="I1339" s="68" t="s">
        <v>305</v>
      </c>
      <c r="J1339" s="67" t="s">
        <v>1610</v>
      </c>
      <c r="K1339" s="68"/>
      <c r="L1339" s="68"/>
      <c r="M1339" s="68"/>
      <c r="N1339" s="67"/>
      <c r="O1339" s="98">
        <v>0</v>
      </c>
    </row>
    <row r="1340" spans="2:15" x14ac:dyDescent="0.3">
      <c r="B1340" s="65" t="str">
        <f>VLOOKUP(C1340,PRP!$A$2:$B$241,2,0)</f>
        <v>PRP-000594</v>
      </c>
      <c r="C1340" s="66" t="s">
        <v>3801</v>
      </c>
      <c r="D1340" s="66" t="str">
        <f>VLOOKUP(C1340,PRP!$A$2:$C$241,3,0)</f>
        <v xml:space="preserve">3314 BH </v>
      </c>
      <c r="E1340" s="66" t="s">
        <v>70</v>
      </c>
      <c r="F1340" s="65" t="s">
        <v>602</v>
      </c>
      <c r="G1340" s="66">
        <v>1</v>
      </c>
      <c r="H1340" s="66" t="s">
        <v>81</v>
      </c>
      <c r="I1340" s="66" t="s">
        <v>656</v>
      </c>
      <c r="J1340" s="65" t="s">
        <v>1611</v>
      </c>
      <c r="K1340" s="66"/>
      <c r="L1340" s="66"/>
      <c r="M1340" s="66"/>
      <c r="N1340" s="65"/>
      <c r="O1340" s="98">
        <v>0</v>
      </c>
    </row>
    <row r="1341" spans="2:15" x14ac:dyDescent="0.3">
      <c r="B1341" s="67" t="str">
        <f>VLOOKUP(C1341,PRP!$A$2:$B$241,2,0)</f>
        <v>PRP-000594</v>
      </c>
      <c r="C1341" s="68" t="s">
        <v>3801</v>
      </c>
      <c r="D1341" s="68" t="str">
        <f>VLOOKUP(C1341,PRP!$A$2:$C$241,3,0)</f>
        <v xml:space="preserve">3314 BH </v>
      </c>
      <c r="E1341" s="68" t="s">
        <v>70</v>
      </c>
      <c r="F1341" s="67" t="s">
        <v>602</v>
      </c>
      <c r="G1341" s="68">
        <v>1</v>
      </c>
      <c r="H1341" s="68" t="s">
        <v>81</v>
      </c>
      <c r="I1341" s="68" t="s">
        <v>656</v>
      </c>
      <c r="J1341" s="67" t="s">
        <v>1612</v>
      </c>
      <c r="K1341" s="68"/>
      <c r="L1341" s="68"/>
      <c r="M1341" s="68"/>
      <c r="N1341" s="67"/>
      <c r="O1341" s="98">
        <v>0</v>
      </c>
    </row>
    <row r="1342" spans="2:15" x14ac:dyDescent="0.3">
      <c r="B1342" s="65" t="str">
        <f>VLOOKUP(C1342,PRP!$A$2:$B$241,2,0)</f>
        <v>PRP-000594</v>
      </c>
      <c r="C1342" s="66" t="s">
        <v>3801</v>
      </c>
      <c r="D1342" s="66" t="str">
        <f>VLOOKUP(C1342,PRP!$A$2:$C$241,3,0)</f>
        <v xml:space="preserve">3314 BH </v>
      </c>
      <c r="E1342" s="66" t="s">
        <v>70</v>
      </c>
      <c r="F1342" s="65" t="s">
        <v>165</v>
      </c>
      <c r="G1342" s="66">
        <v>2</v>
      </c>
      <c r="H1342" s="66" t="s">
        <v>81</v>
      </c>
      <c r="I1342" s="66" t="s">
        <v>57</v>
      </c>
      <c r="J1342" s="65" t="s">
        <v>1613</v>
      </c>
      <c r="K1342" s="66"/>
      <c r="L1342" s="66"/>
      <c r="M1342" s="66"/>
      <c r="N1342" s="65"/>
      <c r="O1342" s="98">
        <v>0</v>
      </c>
    </row>
    <row r="1343" spans="2:15" x14ac:dyDescent="0.3">
      <c r="B1343" s="67" t="str">
        <f>VLOOKUP(C1343,PRP!$A$2:$B$241,2,0)</f>
        <v>PRP-000594</v>
      </c>
      <c r="C1343" s="68" t="s">
        <v>3801</v>
      </c>
      <c r="D1343" s="68" t="str">
        <f>VLOOKUP(C1343,PRP!$A$2:$C$241,3,0)</f>
        <v xml:space="preserve">3314 BH </v>
      </c>
      <c r="E1343" s="68" t="s">
        <v>70</v>
      </c>
      <c r="F1343" s="67" t="s">
        <v>499</v>
      </c>
      <c r="G1343" s="68">
        <v>1</v>
      </c>
      <c r="H1343" s="68" t="s">
        <v>81</v>
      </c>
      <c r="I1343" s="68" t="s">
        <v>424</v>
      </c>
      <c r="J1343" s="67"/>
      <c r="K1343" s="68"/>
      <c r="L1343" s="68"/>
      <c r="M1343" s="68"/>
      <c r="N1343" s="67"/>
      <c r="O1343" s="98">
        <v>0</v>
      </c>
    </row>
    <row r="1344" spans="2:15" x14ac:dyDescent="0.3">
      <c r="B1344" s="65" t="str">
        <f>VLOOKUP(C1344,PRP!$A$2:$B$241,2,0)</f>
        <v>PRP-000594</v>
      </c>
      <c r="C1344" s="66" t="s">
        <v>3801</v>
      </c>
      <c r="D1344" s="66" t="str">
        <f>VLOOKUP(C1344,PRP!$A$2:$C$241,3,0)</f>
        <v xml:space="preserve">3314 BH </v>
      </c>
      <c r="E1344" s="66" t="s">
        <v>70</v>
      </c>
      <c r="F1344" s="65" t="s">
        <v>440</v>
      </c>
      <c r="G1344" s="66">
        <v>2</v>
      </c>
      <c r="H1344" s="66" t="s">
        <v>81</v>
      </c>
      <c r="I1344" s="66"/>
      <c r="J1344" s="65"/>
      <c r="K1344" s="66"/>
      <c r="L1344" s="66"/>
      <c r="M1344" s="66"/>
      <c r="N1344" s="65"/>
      <c r="O1344" s="98">
        <v>0</v>
      </c>
    </row>
    <row r="1345" spans="2:15" x14ac:dyDescent="0.3">
      <c r="B1345" s="67" t="str">
        <f>VLOOKUP(C1345,PRP!$A$2:$B$241,2,0)</f>
        <v>PRP-000594</v>
      </c>
      <c r="C1345" s="68" t="s">
        <v>3801</v>
      </c>
      <c r="D1345" s="68" t="str">
        <f>VLOOKUP(C1345,PRP!$A$2:$C$241,3,0)</f>
        <v xml:space="preserve">3314 BH </v>
      </c>
      <c r="E1345" s="68" t="s">
        <v>70</v>
      </c>
      <c r="F1345" s="67" t="s">
        <v>1614</v>
      </c>
      <c r="G1345" s="68">
        <v>3</v>
      </c>
      <c r="H1345" s="68" t="s">
        <v>81</v>
      </c>
      <c r="I1345" s="68"/>
      <c r="J1345" s="67"/>
      <c r="K1345" s="68"/>
      <c r="L1345" s="68"/>
      <c r="M1345" s="68"/>
      <c r="N1345" s="67"/>
      <c r="O1345" s="98">
        <v>0</v>
      </c>
    </row>
    <row r="1346" spans="2:15" x14ac:dyDescent="0.3">
      <c r="B1346" s="65" t="str">
        <f>VLOOKUP(C1346,PRP!$A$2:$B$241,2,0)</f>
        <v>PRP-000594</v>
      </c>
      <c r="C1346" s="66" t="s">
        <v>3801</v>
      </c>
      <c r="D1346" s="66" t="str">
        <f>VLOOKUP(C1346,PRP!$A$2:$C$241,3,0)</f>
        <v xml:space="preserve">3314 BH </v>
      </c>
      <c r="E1346" s="66" t="s">
        <v>70</v>
      </c>
      <c r="F1346" s="65" t="s">
        <v>1615</v>
      </c>
      <c r="G1346" s="66">
        <v>1</v>
      </c>
      <c r="H1346" s="66" t="s">
        <v>81</v>
      </c>
      <c r="I1346" s="66" t="s">
        <v>689</v>
      </c>
      <c r="J1346" s="65" t="s">
        <v>1616</v>
      </c>
      <c r="K1346" s="66" t="s">
        <v>1617</v>
      </c>
      <c r="L1346" s="66"/>
      <c r="M1346" s="66"/>
      <c r="N1346" s="65"/>
      <c r="O1346" s="98">
        <v>0</v>
      </c>
    </row>
    <row r="1347" spans="2:15" x14ac:dyDescent="0.3">
      <c r="B1347" s="67" t="str">
        <f>VLOOKUP(C1347,PRP!$A$2:$B$241,2,0)</f>
        <v>PRP-000594</v>
      </c>
      <c r="C1347" s="68" t="s">
        <v>3801</v>
      </c>
      <c r="D1347" s="68" t="str">
        <f>VLOOKUP(C1347,PRP!$A$2:$C$241,3,0)</f>
        <v xml:space="preserve">3314 BH </v>
      </c>
      <c r="E1347" s="68" t="s">
        <v>70</v>
      </c>
      <c r="F1347" s="67" t="s">
        <v>1615</v>
      </c>
      <c r="G1347" s="68">
        <v>1</v>
      </c>
      <c r="H1347" s="68" t="s">
        <v>81</v>
      </c>
      <c r="I1347" s="68" t="s">
        <v>689</v>
      </c>
      <c r="J1347" s="67"/>
      <c r="K1347" s="68"/>
      <c r="L1347" s="68"/>
      <c r="M1347" s="68"/>
      <c r="N1347" s="67"/>
      <c r="O1347" s="98">
        <v>0</v>
      </c>
    </row>
    <row r="1348" spans="2:15" x14ac:dyDescent="0.3">
      <c r="B1348" s="65" t="str">
        <f>VLOOKUP(C1348,PRP!$A$2:$B$241,2,0)</f>
        <v>PRP-000594</v>
      </c>
      <c r="C1348" s="66" t="s">
        <v>3801</v>
      </c>
      <c r="D1348" s="66" t="str">
        <f>VLOOKUP(C1348,PRP!$A$2:$C$241,3,0)</f>
        <v xml:space="preserve">3314 BH </v>
      </c>
      <c r="E1348" s="66" t="s">
        <v>70</v>
      </c>
      <c r="F1348" s="65" t="s">
        <v>116</v>
      </c>
      <c r="G1348" s="66">
        <v>2</v>
      </c>
      <c r="H1348" s="66" t="s">
        <v>81</v>
      </c>
      <c r="I1348" s="66" t="s">
        <v>1618</v>
      </c>
      <c r="J1348" s="65" t="s">
        <v>1619</v>
      </c>
      <c r="K1348" s="66"/>
      <c r="L1348" s="66"/>
      <c r="M1348" s="66"/>
      <c r="N1348" s="65"/>
      <c r="O1348" s="98">
        <v>0</v>
      </c>
    </row>
    <row r="1349" spans="2:15" x14ac:dyDescent="0.3">
      <c r="B1349" s="67" t="str">
        <f>VLOOKUP(C1349,PRP!$A$2:$B$241,2,0)</f>
        <v>PRP-000594</v>
      </c>
      <c r="C1349" s="68" t="s">
        <v>3801</v>
      </c>
      <c r="D1349" s="68" t="str">
        <f>VLOOKUP(C1349,PRP!$A$2:$C$241,3,0)</f>
        <v xml:space="preserve">3314 BH </v>
      </c>
      <c r="E1349" s="68" t="s">
        <v>70</v>
      </c>
      <c r="F1349" s="67" t="s">
        <v>310</v>
      </c>
      <c r="G1349" s="68">
        <v>1</v>
      </c>
      <c r="H1349" s="68" t="s">
        <v>81</v>
      </c>
      <c r="I1349" s="68" t="s">
        <v>476</v>
      </c>
      <c r="J1349" s="67" t="s">
        <v>1519</v>
      </c>
      <c r="K1349" s="68"/>
      <c r="L1349" s="68"/>
      <c r="M1349" s="68"/>
      <c r="N1349" s="67"/>
      <c r="O1349" s="98">
        <v>0</v>
      </c>
    </row>
    <row r="1350" spans="2:15" x14ac:dyDescent="0.3">
      <c r="B1350" s="65" t="str">
        <f>VLOOKUP(C1350,PRP!$A$2:$B$241,2,0)</f>
        <v>PRP-000594</v>
      </c>
      <c r="C1350" s="66" t="s">
        <v>3801</v>
      </c>
      <c r="D1350" s="66" t="str">
        <f>VLOOKUP(C1350,PRP!$A$2:$C$241,3,0)</f>
        <v xml:space="preserve">3314 BH </v>
      </c>
      <c r="E1350" s="66" t="s">
        <v>70</v>
      </c>
      <c r="F1350" s="65" t="s">
        <v>310</v>
      </c>
      <c r="G1350" s="66">
        <v>1</v>
      </c>
      <c r="H1350" s="66" t="s">
        <v>81</v>
      </c>
      <c r="I1350" s="66" t="s">
        <v>1620</v>
      </c>
      <c r="J1350" s="65" t="s">
        <v>1621</v>
      </c>
      <c r="K1350" s="66"/>
      <c r="L1350" s="66"/>
      <c r="M1350" s="66"/>
      <c r="N1350" s="65"/>
      <c r="O1350" s="98">
        <v>0</v>
      </c>
    </row>
    <row r="1351" spans="2:15" x14ac:dyDescent="0.3">
      <c r="B1351" s="67" t="str">
        <f>VLOOKUP(C1351,PRP!$A$2:$B$241,2,0)</f>
        <v>PRP-000594</v>
      </c>
      <c r="C1351" s="68" t="s">
        <v>3801</v>
      </c>
      <c r="D1351" s="68" t="str">
        <f>VLOOKUP(C1351,PRP!$A$2:$C$241,3,0)</f>
        <v xml:space="preserve">3314 BH </v>
      </c>
      <c r="E1351" s="68" t="s">
        <v>70</v>
      </c>
      <c r="F1351" s="67" t="s">
        <v>136</v>
      </c>
      <c r="G1351" s="68">
        <v>1</v>
      </c>
      <c r="H1351" s="68" t="s">
        <v>81</v>
      </c>
      <c r="I1351" s="68" t="s">
        <v>1622</v>
      </c>
      <c r="J1351" s="67" t="s">
        <v>1623</v>
      </c>
      <c r="K1351" s="68" t="s">
        <v>1624</v>
      </c>
      <c r="L1351" s="68" t="s">
        <v>139</v>
      </c>
      <c r="M1351" s="68"/>
      <c r="N1351" s="67"/>
      <c r="O1351" s="98">
        <v>0</v>
      </c>
    </row>
    <row r="1352" spans="2:15" x14ac:dyDescent="0.3">
      <c r="B1352" s="65" t="str">
        <f>VLOOKUP(C1352,PRP!$A$2:$B$241,2,0)</f>
        <v>PRP-000594</v>
      </c>
      <c r="C1352" s="66" t="s">
        <v>3801</v>
      </c>
      <c r="D1352" s="66" t="str">
        <f>VLOOKUP(C1352,PRP!$A$2:$C$241,3,0)</f>
        <v xml:space="preserve">3314 BH </v>
      </c>
      <c r="E1352" s="66" t="s">
        <v>70</v>
      </c>
      <c r="F1352" s="65" t="s">
        <v>118</v>
      </c>
      <c r="G1352" s="66">
        <v>1</v>
      </c>
      <c r="H1352" s="66" t="s">
        <v>81</v>
      </c>
      <c r="I1352" s="66" t="s">
        <v>554</v>
      </c>
      <c r="J1352" s="65" t="s">
        <v>1625</v>
      </c>
      <c r="K1352" s="66" t="s">
        <v>1626</v>
      </c>
      <c r="L1352" s="66"/>
      <c r="M1352" s="66"/>
      <c r="N1352" s="65"/>
      <c r="O1352" s="98">
        <v>0</v>
      </c>
    </row>
    <row r="1353" spans="2:15" x14ac:dyDescent="0.3">
      <c r="B1353" s="67" t="str">
        <f>VLOOKUP(C1353,PRP!$A$2:$B$241,2,0)</f>
        <v>PRP-000594</v>
      </c>
      <c r="C1353" s="68" t="s">
        <v>3801</v>
      </c>
      <c r="D1353" s="68" t="str">
        <f>VLOOKUP(C1353,PRP!$A$2:$C$241,3,0)</f>
        <v xml:space="preserve">3314 BH </v>
      </c>
      <c r="E1353" s="68" t="s">
        <v>70</v>
      </c>
      <c r="F1353" s="67" t="s">
        <v>118</v>
      </c>
      <c r="G1353" s="68">
        <v>1</v>
      </c>
      <c r="H1353" s="68" t="s">
        <v>81</v>
      </c>
      <c r="I1353" s="68"/>
      <c r="J1353" s="67"/>
      <c r="K1353" s="68"/>
      <c r="L1353" s="68"/>
      <c r="M1353" s="68"/>
      <c r="N1353" s="67"/>
      <c r="O1353" s="98">
        <v>0</v>
      </c>
    </row>
    <row r="1354" spans="2:15" x14ac:dyDescent="0.3">
      <c r="B1354" s="65" t="str">
        <f>VLOOKUP(C1354,PRP!$A$2:$B$241,2,0)</f>
        <v>PRP-000594</v>
      </c>
      <c r="C1354" s="66" t="s">
        <v>3801</v>
      </c>
      <c r="D1354" s="66" t="str">
        <f>VLOOKUP(C1354,PRP!$A$2:$C$241,3,0)</f>
        <v xml:space="preserve">3314 BH </v>
      </c>
      <c r="E1354" s="66" t="s">
        <v>70</v>
      </c>
      <c r="F1354" s="65" t="s">
        <v>1627</v>
      </c>
      <c r="G1354" s="66">
        <v>1</v>
      </c>
      <c r="H1354" s="66" t="s">
        <v>81</v>
      </c>
      <c r="I1354" s="66"/>
      <c r="J1354" s="65"/>
      <c r="K1354" s="66"/>
      <c r="L1354" s="66"/>
      <c r="M1354" s="66"/>
      <c r="N1354" s="65"/>
      <c r="O1354" s="98">
        <v>0</v>
      </c>
    </row>
    <row r="1355" spans="2:15" x14ac:dyDescent="0.3">
      <c r="B1355" s="67" t="str">
        <f>VLOOKUP(C1355,PRP!$A$2:$B$241,2,0)</f>
        <v>PRP-000594</v>
      </c>
      <c r="C1355" s="68" t="s">
        <v>3801</v>
      </c>
      <c r="D1355" s="68" t="str">
        <f>VLOOKUP(C1355,PRP!$A$2:$C$241,3,0)</f>
        <v xml:space="preserve">3314 BH </v>
      </c>
      <c r="E1355" s="68" t="s">
        <v>70</v>
      </c>
      <c r="F1355" s="67" t="s">
        <v>486</v>
      </c>
      <c r="G1355" s="68">
        <v>1</v>
      </c>
      <c r="H1355" s="68" t="s">
        <v>81</v>
      </c>
      <c r="I1355" s="68" t="s">
        <v>379</v>
      </c>
      <c r="J1355" s="67" t="s">
        <v>547</v>
      </c>
      <c r="K1355" s="68"/>
      <c r="L1355" s="68"/>
      <c r="M1355" s="68"/>
      <c r="N1355" s="67"/>
      <c r="O1355" s="98">
        <v>0</v>
      </c>
    </row>
    <row r="1356" spans="2:15" x14ac:dyDescent="0.3">
      <c r="B1356" s="65" t="str">
        <f>VLOOKUP(C1356,PRP!$A$2:$B$241,2,0)</f>
        <v>PRP-000594</v>
      </c>
      <c r="C1356" s="66" t="s">
        <v>3801</v>
      </c>
      <c r="D1356" s="66" t="str">
        <f>VLOOKUP(C1356,PRP!$A$2:$C$241,3,0)</f>
        <v xml:space="preserve">3314 BH </v>
      </c>
      <c r="E1356" s="66" t="s">
        <v>70</v>
      </c>
      <c r="F1356" s="65" t="s">
        <v>1628</v>
      </c>
      <c r="G1356" s="66">
        <v>4</v>
      </c>
      <c r="H1356" s="66" t="s">
        <v>81</v>
      </c>
      <c r="I1356" s="66" t="s">
        <v>1629</v>
      </c>
      <c r="J1356" s="65" t="s">
        <v>1630</v>
      </c>
      <c r="K1356" s="66"/>
      <c r="L1356" s="66"/>
      <c r="M1356" s="66"/>
      <c r="N1356" s="65"/>
      <c r="O1356" s="98">
        <v>0</v>
      </c>
    </row>
    <row r="1357" spans="2:15" x14ac:dyDescent="0.3">
      <c r="B1357" s="67" t="str">
        <f>VLOOKUP(C1357,PRP!$A$2:$B$241,2,0)</f>
        <v>PRP-000594</v>
      </c>
      <c r="C1357" s="68" t="s">
        <v>3801</v>
      </c>
      <c r="D1357" s="68" t="str">
        <f>VLOOKUP(C1357,PRP!$A$2:$C$241,3,0)</f>
        <v xml:space="preserve">3314 BH </v>
      </c>
      <c r="E1357" s="68" t="s">
        <v>70</v>
      </c>
      <c r="F1357" s="67" t="s">
        <v>384</v>
      </c>
      <c r="G1357" s="68">
        <v>1</v>
      </c>
      <c r="H1357" s="68" t="s">
        <v>81</v>
      </c>
      <c r="I1357" s="68" t="s">
        <v>1631</v>
      </c>
      <c r="J1357" s="67" t="s">
        <v>1632</v>
      </c>
      <c r="K1357" s="68" t="s">
        <v>1633</v>
      </c>
      <c r="L1357" s="68"/>
      <c r="M1357" s="68"/>
      <c r="N1357" s="67"/>
      <c r="O1357" s="98">
        <v>0</v>
      </c>
    </row>
    <row r="1358" spans="2:15" x14ac:dyDescent="0.3">
      <c r="B1358" s="65" t="str">
        <f>VLOOKUP(C1358,PRP!$A$2:$B$241,2,0)</f>
        <v>PRP-000594</v>
      </c>
      <c r="C1358" s="66" t="s">
        <v>3801</v>
      </c>
      <c r="D1358" s="66" t="str">
        <f>VLOOKUP(C1358,PRP!$A$2:$C$241,3,0)</f>
        <v xml:space="preserve">3314 BH </v>
      </c>
      <c r="E1358" s="66" t="s">
        <v>70</v>
      </c>
      <c r="F1358" s="65" t="s">
        <v>384</v>
      </c>
      <c r="G1358" s="66">
        <v>1</v>
      </c>
      <c r="H1358" s="66" t="s">
        <v>81</v>
      </c>
      <c r="I1358" s="66" t="s">
        <v>287</v>
      </c>
      <c r="J1358" s="65" t="s">
        <v>1514</v>
      </c>
      <c r="K1358" s="66" t="s">
        <v>309</v>
      </c>
      <c r="L1358" s="66"/>
      <c r="M1358" s="66"/>
      <c r="N1358" s="65"/>
      <c r="O1358" s="98">
        <v>0</v>
      </c>
    </row>
    <row r="1359" spans="2:15" x14ac:dyDescent="0.3">
      <c r="B1359" s="67" t="str">
        <f>VLOOKUP(C1359,PRP!$A$2:$B$241,2,0)</f>
        <v>PRP-000594</v>
      </c>
      <c r="C1359" s="68" t="s">
        <v>3801</v>
      </c>
      <c r="D1359" s="68" t="str">
        <f>VLOOKUP(C1359,PRP!$A$2:$C$241,3,0)</f>
        <v xml:space="preserve">3314 BH </v>
      </c>
      <c r="E1359" s="68" t="s">
        <v>70</v>
      </c>
      <c r="F1359" s="67" t="s">
        <v>378</v>
      </c>
      <c r="G1359" s="68">
        <v>1</v>
      </c>
      <c r="H1359" s="68" t="s">
        <v>81</v>
      </c>
      <c r="I1359" s="68" t="s">
        <v>305</v>
      </c>
      <c r="J1359" s="67" t="s">
        <v>595</v>
      </c>
      <c r="K1359" s="68"/>
      <c r="L1359" s="68"/>
      <c r="M1359" s="68"/>
      <c r="N1359" s="67"/>
      <c r="O1359" s="98">
        <v>0</v>
      </c>
    </row>
    <row r="1360" spans="2:15" x14ac:dyDescent="0.3">
      <c r="B1360" s="65" t="str">
        <f>VLOOKUP(C1360,PRP!$A$2:$B$241,2,0)</f>
        <v>PRP-000594</v>
      </c>
      <c r="C1360" s="66" t="s">
        <v>3801</v>
      </c>
      <c r="D1360" s="66" t="str">
        <f>VLOOKUP(C1360,PRP!$A$2:$C$241,3,0)</f>
        <v xml:space="preserve">3314 BH </v>
      </c>
      <c r="E1360" s="66" t="s">
        <v>70</v>
      </c>
      <c r="F1360" s="65" t="s">
        <v>378</v>
      </c>
      <c r="G1360" s="66">
        <v>1</v>
      </c>
      <c r="H1360" s="66" t="s">
        <v>81</v>
      </c>
      <c r="I1360" s="66" t="s">
        <v>305</v>
      </c>
      <c r="J1360" s="65" t="s">
        <v>595</v>
      </c>
      <c r="K1360" s="66"/>
      <c r="L1360" s="66"/>
      <c r="M1360" s="66"/>
      <c r="N1360" s="65"/>
      <c r="O1360" s="98">
        <v>0</v>
      </c>
    </row>
    <row r="1361" spans="2:16" x14ac:dyDescent="0.3">
      <c r="B1361" s="67" t="str">
        <f>VLOOKUP(C1361,PRP!$A$2:$B$241,2,0)</f>
        <v>PRP-000594</v>
      </c>
      <c r="C1361" s="68" t="s">
        <v>3801</v>
      </c>
      <c r="D1361" s="68" t="str">
        <f>VLOOKUP(C1361,PRP!$A$2:$C$241,3,0)</f>
        <v xml:space="preserve">3314 BH </v>
      </c>
      <c r="E1361" s="68" t="s">
        <v>70</v>
      </c>
      <c r="F1361" s="67" t="s">
        <v>602</v>
      </c>
      <c r="G1361" s="68">
        <v>1</v>
      </c>
      <c r="H1361" s="68" t="s">
        <v>81</v>
      </c>
      <c r="I1361" s="68"/>
      <c r="J1361" s="67"/>
      <c r="K1361" s="68"/>
      <c r="L1361" s="68"/>
      <c r="M1361" s="68"/>
      <c r="N1361" s="67"/>
      <c r="O1361" s="98">
        <v>0</v>
      </c>
    </row>
    <row r="1362" spans="2:16" x14ac:dyDescent="0.3">
      <c r="B1362" s="65" t="str">
        <f>VLOOKUP(C1362,PRP!$A$2:$B$241,2,0)</f>
        <v>PRP-000594</v>
      </c>
      <c r="C1362" s="66" t="s">
        <v>3801</v>
      </c>
      <c r="D1362" s="66" t="str">
        <f>VLOOKUP(C1362,PRP!$A$2:$C$241,3,0)</f>
        <v xml:space="preserve">3314 BH </v>
      </c>
      <c r="E1362" s="66" t="s">
        <v>70</v>
      </c>
      <c r="F1362" s="65" t="s">
        <v>416</v>
      </c>
      <c r="G1362" s="66">
        <v>1</v>
      </c>
      <c r="H1362" s="66" t="s">
        <v>81</v>
      </c>
      <c r="I1362" s="66" t="s">
        <v>1622</v>
      </c>
      <c r="J1362" s="65"/>
      <c r="K1362" s="66" t="s">
        <v>1634</v>
      </c>
      <c r="L1362" s="66"/>
      <c r="M1362" s="66"/>
      <c r="N1362" s="65"/>
      <c r="O1362" s="98">
        <v>0</v>
      </c>
    </row>
    <row r="1363" spans="2:16" x14ac:dyDescent="0.3">
      <c r="B1363" s="67" t="str">
        <f>VLOOKUP(C1363,PRP!$A$2:$B$241,2,0)</f>
        <v>PRP-000594</v>
      </c>
      <c r="C1363" s="68" t="s">
        <v>3801</v>
      </c>
      <c r="D1363" s="68" t="str">
        <f>VLOOKUP(C1363,PRP!$A$2:$C$241,3,0)</f>
        <v xml:space="preserve">3314 BH </v>
      </c>
      <c r="E1363" s="68" t="s">
        <v>70</v>
      </c>
      <c r="F1363" s="67" t="s">
        <v>332</v>
      </c>
      <c r="G1363" s="68">
        <v>1</v>
      </c>
      <c r="H1363" s="68" t="s">
        <v>81</v>
      </c>
      <c r="I1363" s="68"/>
      <c r="J1363" s="67"/>
      <c r="K1363" s="68"/>
      <c r="L1363" s="68"/>
      <c r="M1363" s="68"/>
      <c r="N1363" s="67"/>
      <c r="O1363" s="98">
        <v>0</v>
      </c>
    </row>
    <row r="1364" spans="2:16" x14ac:dyDescent="0.3">
      <c r="B1364" s="65" t="str">
        <f>VLOOKUP(C1364,PRP!$A$2:$B$241,2,0)</f>
        <v>PRP-000594</v>
      </c>
      <c r="C1364" s="66" t="s">
        <v>3801</v>
      </c>
      <c r="D1364" s="66" t="str">
        <f>VLOOKUP(C1364,PRP!$A$2:$C$241,3,0)</f>
        <v xml:space="preserve">3314 BH </v>
      </c>
      <c r="E1364" s="66" t="s">
        <v>70</v>
      </c>
      <c r="F1364" s="65" t="s">
        <v>1635</v>
      </c>
      <c r="G1364" s="66">
        <v>1</v>
      </c>
      <c r="H1364" s="66" t="s">
        <v>81</v>
      </c>
      <c r="I1364" s="66" t="s">
        <v>1636</v>
      </c>
      <c r="J1364" s="65" t="s">
        <v>1637</v>
      </c>
      <c r="K1364" s="66"/>
      <c r="L1364" s="66"/>
      <c r="M1364" s="66"/>
      <c r="N1364" s="65"/>
      <c r="O1364" s="98">
        <v>0</v>
      </c>
    </row>
    <row r="1365" spans="2:16" x14ac:dyDescent="0.3">
      <c r="B1365" s="67" t="str">
        <f>VLOOKUP(C1365,PRP!$A$2:$B$241,2,0)</f>
        <v>PRP-000594</v>
      </c>
      <c r="C1365" s="68" t="s">
        <v>3801</v>
      </c>
      <c r="D1365" s="68" t="str">
        <f>VLOOKUP(C1365,PRP!$A$2:$C$241,3,0)</f>
        <v xml:space="preserve">3314 BH </v>
      </c>
      <c r="E1365" s="68" t="s">
        <v>70</v>
      </c>
      <c r="F1365" s="67" t="s">
        <v>440</v>
      </c>
      <c r="G1365" s="68">
        <v>1</v>
      </c>
      <c r="H1365" s="68" t="s">
        <v>81</v>
      </c>
      <c r="I1365" s="68"/>
      <c r="J1365" s="67"/>
      <c r="K1365" s="68"/>
      <c r="L1365" s="68"/>
      <c r="M1365" s="68"/>
      <c r="N1365" s="67"/>
      <c r="O1365" s="98">
        <v>0</v>
      </c>
    </row>
    <row r="1366" spans="2:16" x14ac:dyDescent="0.3">
      <c r="B1366" s="65" t="str">
        <f>VLOOKUP(C1366,PRP!$A$2:$B$241,2,0)</f>
        <v>PRP-000594</v>
      </c>
      <c r="C1366" s="66" t="s">
        <v>3801</v>
      </c>
      <c r="D1366" s="66" t="str">
        <f>VLOOKUP(C1366,PRP!$A$2:$C$241,3,0)</f>
        <v xml:space="preserve">3314 BH </v>
      </c>
      <c r="E1366" s="66" t="s">
        <v>70</v>
      </c>
      <c r="F1366" s="65" t="s">
        <v>1111</v>
      </c>
      <c r="G1366" s="66">
        <v>1</v>
      </c>
      <c r="H1366" s="66" t="s">
        <v>81</v>
      </c>
      <c r="I1366" s="66" t="s">
        <v>1598</v>
      </c>
      <c r="J1366" s="65" t="s">
        <v>1638</v>
      </c>
      <c r="K1366" s="66" t="s">
        <v>1639</v>
      </c>
      <c r="L1366" s="66"/>
      <c r="M1366" s="66"/>
      <c r="N1366" s="65"/>
      <c r="O1366" s="98">
        <v>0</v>
      </c>
    </row>
    <row r="1367" spans="2:16" x14ac:dyDescent="0.3">
      <c r="B1367" s="67" t="str">
        <f>VLOOKUP(C1367,PRP!$A$2:$B$241,2,0)</f>
        <v>PRP-000594</v>
      </c>
      <c r="C1367" s="68" t="s">
        <v>3801</v>
      </c>
      <c r="D1367" s="68" t="str">
        <f>VLOOKUP(C1367,PRP!$A$2:$C$241,3,0)</f>
        <v xml:space="preserve">3314 BH </v>
      </c>
      <c r="E1367" s="68" t="s">
        <v>70</v>
      </c>
      <c r="F1367" s="67" t="s">
        <v>1640</v>
      </c>
      <c r="G1367" s="68">
        <v>4</v>
      </c>
      <c r="H1367" s="68" t="s">
        <v>81</v>
      </c>
      <c r="I1367" s="68" t="s">
        <v>937</v>
      </c>
      <c r="J1367" s="67" t="s">
        <v>1641</v>
      </c>
      <c r="K1367" s="68"/>
      <c r="L1367" s="68"/>
      <c r="M1367" s="68"/>
      <c r="N1367" s="67"/>
      <c r="O1367" s="98">
        <v>0</v>
      </c>
    </row>
    <row r="1368" spans="2:16" x14ac:dyDescent="0.3">
      <c r="B1368" s="65" t="str">
        <f>VLOOKUP(C1368,PRP!$A$2:$B$241,2,0)</f>
        <v>PRP-000594</v>
      </c>
      <c r="C1368" s="66" t="s">
        <v>3801</v>
      </c>
      <c r="D1368" s="66" t="str">
        <f>VLOOKUP(C1368,PRP!$A$2:$C$241,3,0)</f>
        <v xml:space="preserve">3314 BH </v>
      </c>
      <c r="E1368" s="66" t="s">
        <v>70</v>
      </c>
      <c r="F1368" s="65" t="s">
        <v>310</v>
      </c>
      <c r="G1368" s="66">
        <v>1</v>
      </c>
      <c r="H1368" s="66" t="s">
        <v>81</v>
      </c>
      <c r="I1368" s="66" t="s">
        <v>476</v>
      </c>
      <c r="J1368" s="65" t="s">
        <v>1519</v>
      </c>
      <c r="K1368" s="66"/>
      <c r="L1368" s="66"/>
      <c r="M1368" s="66"/>
      <c r="N1368" s="65"/>
      <c r="O1368" s="98">
        <v>0</v>
      </c>
    </row>
    <row r="1369" spans="2:16" x14ac:dyDescent="0.3">
      <c r="B1369" s="67" t="str">
        <f>VLOOKUP(C1369,PRP!$A$2:$B$241,2,0)</f>
        <v>PRP-000594</v>
      </c>
      <c r="C1369" s="68" t="s">
        <v>3801</v>
      </c>
      <c r="D1369" s="68" t="str">
        <f>VLOOKUP(C1369,PRP!$A$2:$C$241,3,0)</f>
        <v xml:space="preserve">3314 BH </v>
      </c>
      <c r="E1369" s="68" t="s">
        <v>70</v>
      </c>
      <c r="F1369" s="67" t="s">
        <v>310</v>
      </c>
      <c r="G1369" s="68">
        <v>1</v>
      </c>
      <c r="H1369" s="68" t="s">
        <v>81</v>
      </c>
      <c r="I1369" s="68" t="s">
        <v>247</v>
      </c>
      <c r="J1369" s="67" t="s">
        <v>658</v>
      </c>
      <c r="K1369" s="68"/>
      <c r="L1369" s="68"/>
      <c r="M1369" s="68"/>
      <c r="N1369" s="67"/>
      <c r="O1369" s="98">
        <v>0</v>
      </c>
    </row>
    <row r="1370" spans="2:16" x14ac:dyDescent="0.3">
      <c r="B1370" s="65" t="str">
        <f>VLOOKUP(C1370,PRP!$A$2:$B$241,2,0)</f>
        <v>PRP-000594</v>
      </c>
      <c r="C1370" s="66" t="s">
        <v>3801</v>
      </c>
      <c r="D1370" s="66" t="str">
        <f>VLOOKUP(C1370,PRP!$A$2:$C$241,3,0)</f>
        <v xml:space="preserve">3314 BH </v>
      </c>
      <c r="E1370" s="66" t="s">
        <v>70</v>
      </c>
      <c r="F1370" s="65" t="s">
        <v>1642</v>
      </c>
      <c r="G1370" s="66">
        <v>1</v>
      </c>
      <c r="H1370" s="66" t="s">
        <v>81</v>
      </c>
      <c r="I1370" s="66" t="s">
        <v>1643</v>
      </c>
      <c r="J1370" s="65" t="s">
        <v>1644</v>
      </c>
      <c r="K1370" s="66" t="s">
        <v>1645</v>
      </c>
      <c r="L1370" s="66"/>
      <c r="M1370" s="66"/>
      <c r="N1370" s="65"/>
      <c r="O1370" s="98">
        <v>0</v>
      </c>
    </row>
    <row r="1371" spans="2:16" x14ac:dyDescent="0.3">
      <c r="B1371" s="67" t="str">
        <f>VLOOKUP(C1371,PRP!$A$2:$B$241,2,0)</f>
        <v>PRP-000594</v>
      </c>
      <c r="C1371" s="68" t="s">
        <v>3801</v>
      </c>
      <c r="D1371" s="68" t="str">
        <f>VLOOKUP(C1371,PRP!$A$2:$C$241,3,0)</f>
        <v xml:space="preserve">3314 BH </v>
      </c>
      <c r="E1371" s="68" t="s">
        <v>70</v>
      </c>
      <c r="F1371" s="67" t="s">
        <v>1646</v>
      </c>
      <c r="G1371" s="68">
        <v>1</v>
      </c>
      <c r="H1371" s="68" t="s">
        <v>81</v>
      </c>
      <c r="I1371" s="68"/>
      <c r="J1371" s="67"/>
      <c r="K1371" s="68"/>
      <c r="L1371" s="68"/>
      <c r="M1371" s="68"/>
      <c r="N1371" s="67"/>
      <c r="O1371" s="98">
        <v>0</v>
      </c>
    </row>
    <row r="1372" spans="2:16" x14ac:dyDescent="0.3">
      <c r="B1372" s="65" t="str">
        <f>VLOOKUP(C1372,PRP!$A$2:$B$241,2,0)</f>
        <v>PRP-000594</v>
      </c>
      <c r="C1372" s="66" t="s">
        <v>3801</v>
      </c>
      <c r="D1372" s="66" t="str">
        <f>VLOOKUP(C1372,PRP!$A$2:$C$241,3,0)</f>
        <v xml:space="preserve">3314 BH </v>
      </c>
      <c r="E1372" s="66" t="s">
        <v>70</v>
      </c>
      <c r="F1372" s="65" t="s">
        <v>120</v>
      </c>
      <c r="G1372" s="66">
        <v>1</v>
      </c>
      <c r="H1372" s="66" t="s">
        <v>81</v>
      </c>
      <c r="I1372" s="66" t="s">
        <v>99</v>
      </c>
      <c r="J1372" s="65" t="s">
        <v>1647</v>
      </c>
      <c r="K1372" s="66" t="s">
        <v>494</v>
      </c>
      <c r="L1372" s="66"/>
      <c r="M1372" s="66"/>
      <c r="N1372" s="65"/>
      <c r="O1372" s="98">
        <v>0</v>
      </c>
    </row>
    <row r="1373" spans="2:16" x14ac:dyDescent="0.3">
      <c r="B1373" s="67" t="str">
        <f>VLOOKUP(C1373,PRP!$A$2:$B$241,2,0)</f>
        <v>PRP-000594</v>
      </c>
      <c r="C1373" s="68" t="s">
        <v>3801</v>
      </c>
      <c r="D1373" s="68" t="str">
        <f>VLOOKUP(C1373,PRP!$A$2:$C$241,3,0)</f>
        <v xml:space="preserve">3314 BH </v>
      </c>
      <c r="E1373" s="68" t="s">
        <v>70</v>
      </c>
      <c r="F1373" s="67" t="s">
        <v>438</v>
      </c>
      <c r="G1373" s="68">
        <v>1</v>
      </c>
      <c r="H1373" s="68" t="s">
        <v>81</v>
      </c>
      <c r="I1373" s="68" t="s">
        <v>350</v>
      </c>
      <c r="J1373" s="67"/>
      <c r="K1373" s="68"/>
      <c r="L1373" s="68"/>
      <c r="M1373" s="68"/>
      <c r="N1373" s="67"/>
      <c r="O1373" s="98">
        <v>0</v>
      </c>
    </row>
    <row r="1374" spans="2:16" x14ac:dyDescent="0.3">
      <c r="B1374" s="65" t="str">
        <f>VLOOKUP(C1374,PRP!$A$2:$B$241,2,0)</f>
        <v>PRP-000594</v>
      </c>
      <c r="C1374" s="66" t="s">
        <v>3801</v>
      </c>
      <c r="D1374" s="66" t="str">
        <f>VLOOKUP(C1374,PRP!$A$2:$C$241,3,0)</f>
        <v xml:space="preserve">3314 BH </v>
      </c>
      <c r="E1374" s="66" t="s">
        <v>70</v>
      </c>
      <c r="F1374" s="65" t="s">
        <v>310</v>
      </c>
      <c r="G1374" s="66">
        <v>1</v>
      </c>
      <c r="H1374" s="66" t="s">
        <v>81</v>
      </c>
      <c r="I1374" s="66" t="s">
        <v>1648</v>
      </c>
      <c r="J1374" s="65"/>
      <c r="K1374" s="66"/>
      <c r="L1374" s="66"/>
      <c r="M1374" s="66"/>
      <c r="N1374" s="65"/>
      <c r="O1374" s="98">
        <v>0</v>
      </c>
    </row>
    <row r="1375" spans="2:16" x14ac:dyDescent="0.3">
      <c r="B1375" s="73"/>
      <c r="C1375" s="73" t="s">
        <v>3801</v>
      </c>
      <c r="D1375" s="73"/>
      <c r="E1375" s="73"/>
      <c r="F1375" s="74"/>
      <c r="G1375" s="75"/>
      <c r="H1375" s="74"/>
      <c r="I1375" s="74"/>
      <c r="J1375" s="74"/>
      <c r="K1375" s="74"/>
      <c r="L1375" s="74"/>
      <c r="M1375" s="74"/>
      <c r="N1375" s="74"/>
      <c r="O1375" s="99" t="s">
        <v>1999</v>
      </c>
      <c r="P1375" s="76">
        <f>SUM(O1328:O1374)</f>
        <v>0</v>
      </c>
    </row>
    <row r="1376" spans="2:16" x14ac:dyDescent="0.3">
      <c r="B1376" s="65" t="str">
        <f>VLOOKUP(C1376,PRP!$A$2:$B$241,2,0)</f>
        <v>PRP-000367</v>
      </c>
      <c r="C1376" s="66" t="s">
        <v>1649</v>
      </c>
      <c r="D1376" s="66" t="str">
        <f>VLOOKUP(C1376,PRP!$A$2:$C$241,3,0)</f>
        <v xml:space="preserve">3315 SB </v>
      </c>
      <c r="E1376" s="66" t="s">
        <v>70</v>
      </c>
      <c r="F1376" s="65" t="s">
        <v>136</v>
      </c>
      <c r="G1376" s="66">
        <v>1</v>
      </c>
      <c r="H1376" s="66" t="s">
        <v>81</v>
      </c>
      <c r="I1376" s="66" t="s">
        <v>145</v>
      </c>
      <c r="J1376" s="65" t="s">
        <v>148</v>
      </c>
      <c r="K1376" s="66" t="s">
        <v>203</v>
      </c>
      <c r="L1376" s="66" t="s">
        <v>139</v>
      </c>
      <c r="M1376" s="66"/>
      <c r="N1376" s="65"/>
      <c r="O1376" s="98">
        <v>0</v>
      </c>
    </row>
    <row r="1377" spans="2:16" x14ac:dyDescent="0.3">
      <c r="B1377" s="67" t="str">
        <f>VLOOKUP(C1377,PRP!$A$2:$B$241,2,0)</f>
        <v>PRP-000367</v>
      </c>
      <c r="C1377" s="68" t="s">
        <v>1649</v>
      </c>
      <c r="D1377" s="68" t="str">
        <f>VLOOKUP(C1377,PRP!$A$2:$C$241,3,0)</f>
        <v xml:space="preserve">3315 SB </v>
      </c>
      <c r="E1377" s="68" t="s">
        <v>70</v>
      </c>
      <c r="F1377" s="67" t="s">
        <v>486</v>
      </c>
      <c r="G1377" s="68">
        <v>1</v>
      </c>
      <c r="H1377" s="68" t="s">
        <v>81</v>
      </c>
      <c r="I1377" s="68" t="s">
        <v>305</v>
      </c>
      <c r="J1377" s="67" t="s">
        <v>1650</v>
      </c>
      <c r="K1377" s="68"/>
      <c r="L1377" s="68"/>
      <c r="M1377" s="68"/>
      <c r="N1377" s="67"/>
      <c r="O1377" s="98">
        <v>0</v>
      </c>
    </row>
    <row r="1378" spans="2:16" x14ac:dyDescent="0.3">
      <c r="B1378" s="65" t="str">
        <f>VLOOKUP(C1378,PRP!$A$2:$B$241,2,0)</f>
        <v>PRP-000367</v>
      </c>
      <c r="C1378" s="66" t="s">
        <v>1649</v>
      </c>
      <c r="D1378" s="66" t="str">
        <f>VLOOKUP(C1378,PRP!$A$2:$C$241,3,0)</f>
        <v xml:space="preserve">3315 SB </v>
      </c>
      <c r="E1378" s="66" t="s">
        <v>70</v>
      </c>
      <c r="F1378" s="65" t="s">
        <v>556</v>
      </c>
      <c r="G1378" s="66">
        <v>1</v>
      </c>
      <c r="H1378" s="66" t="s">
        <v>81</v>
      </c>
      <c r="I1378" s="66" t="s">
        <v>488</v>
      </c>
      <c r="J1378" s="65" t="s">
        <v>1651</v>
      </c>
      <c r="K1378" s="66" t="s">
        <v>1652</v>
      </c>
      <c r="L1378" s="66" t="s">
        <v>139</v>
      </c>
      <c r="M1378" s="66"/>
      <c r="N1378" s="65"/>
      <c r="O1378" s="98">
        <v>0</v>
      </c>
    </row>
    <row r="1379" spans="2:16" x14ac:dyDescent="0.3">
      <c r="B1379" s="67" t="str">
        <f>VLOOKUP(C1379,PRP!$A$2:$B$241,2,0)</f>
        <v>PRP-000367</v>
      </c>
      <c r="C1379" s="68" t="s">
        <v>1649</v>
      </c>
      <c r="D1379" s="68" t="str">
        <f>VLOOKUP(C1379,PRP!$A$2:$C$241,3,0)</f>
        <v xml:space="preserve">3315 SB </v>
      </c>
      <c r="E1379" s="68" t="s">
        <v>70</v>
      </c>
      <c r="F1379" s="67" t="s">
        <v>384</v>
      </c>
      <c r="G1379" s="68">
        <v>1</v>
      </c>
      <c r="H1379" s="68" t="s">
        <v>81</v>
      </c>
      <c r="I1379" s="68" t="s">
        <v>287</v>
      </c>
      <c r="J1379" s="67" t="s">
        <v>1067</v>
      </c>
      <c r="K1379" s="68" t="s">
        <v>590</v>
      </c>
      <c r="L1379" s="68"/>
      <c r="M1379" s="68"/>
      <c r="N1379" s="67"/>
      <c r="O1379" s="98">
        <v>0</v>
      </c>
    </row>
    <row r="1380" spans="2:16" x14ac:dyDescent="0.3">
      <c r="B1380" s="65" t="str">
        <f>VLOOKUP(C1380,PRP!$A$2:$B$241,2,0)</f>
        <v>PRP-000367</v>
      </c>
      <c r="C1380" s="66" t="s">
        <v>1649</v>
      </c>
      <c r="D1380" s="66" t="str">
        <f>VLOOKUP(C1380,PRP!$A$2:$C$241,3,0)</f>
        <v xml:space="preserve">3315 SB </v>
      </c>
      <c r="E1380" s="66" t="s">
        <v>70</v>
      </c>
      <c r="F1380" s="65" t="s">
        <v>438</v>
      </c>
      <c r="G1380" s="66">
        <v>1</v>
      </c>
      <c r="H1380" s="66" t="s">
        <v>81</v>
      </c>
      <c r="I1380" s="66"/>
      <c r="J1380" s="65"/>
      <c r="K1380" s="66"/>
      <c r="L1380" s="66"/>
      <c r="M1380" s="66"/>
      <c r="N1380" s="65"/>
      <c r="O1380" s="98">
        <v>0</v>
      </c>
    </row>
    <row r="1381" spans="2:16" x14ac:dyDescent="0.3">
      <c r="B1381" s="67" t="str">
        <f>VLOOKUP(C1381,PRP!$A$2:$B$241,2,0)</f>
        <v>PRP-000367</v>
      </c>
      <c r="C1381" s="68" t="s">
        <v>1649</v>
      </c>
      <c r="D1381" s="68" t="str">
        <f>VLOOKUP(C1381,PRP!$A$2:$C$241,3,0)</f>
        <v xml:space="preserve">3315 SB </v>
      </c>
      <c r="E1381" s="68" t="s">
        <v>70</v>
      </c>
      <c r="F1381" s="67" t="s">
        <v>310</v>
      </c>
      <c r="G1381" s="68">
        <v>1</v>
      </c>
      <c r="H1381" s="68" t="s">
        <v>81</v>
      </c>
      <c r="I1381" s="68" t="s">
        <v>1502</v>
      </c>
      <c r="J1381" s="67"/>
      <c r="K1381" s="68"/>
      <c r="L1381" s="68"/>
      <c r="M1381" s="68"/>
      <c r="N1381" s="67"/>
      <c r="O1381" s="98">
        <v>0</v>
      </c>
    </row>
    <row r="1382" spans="2:16" x14ac:dyDescent="0.3">
      <c r="B1382" s="65" t="str">
        <f>VLOOKUP(C1382,PRP!$A$2:$B$241,2,0)</f>
        <v>PRP-000367</v>
      </c>
      <c r="C1382" s="66" t="s">
        <v>1649</v>
      </c>
      <c r="D1382" s="66" t="str">
        <f>VLOOKUP(C1382,PRP!$A$2:$C$241,3,0)</f>
        <v xml:space="preserve">3315 SB </v>
      </c>
      <c r="E1382" s="66" t="s">
        <v>70</v>
      </c>
      <c r="F1382" s="65" t="s">
        <v>310</v>
      </c>
      <c r="G1382" s="66">
        <v>1</v>
      </c>
      <c r="H1382" s="66" t="s">
        <v>81</v>
      </c>
      <c r="I1382" s="66" t="s">
        <v>1047</v>
      </c>
      <c r="J1382" s="65"/>
      <c r="K1382" s="66"/>
      <c r="L1382" s="66"/>
      <c r="M1382" s="66"/>
      <c r="N1382" s="65"/>
      <c r="O1382" s="98">
        <v>0</v>
      </c>
    </row>
    <row r="1383" spans="2:16" x14ac:dyDescent="0.3">
      <c r="B1383" s="73"/>
      <c r="C1383" s="73" t="s">
        <v>1649</v>
      </c>
      <c r="D1383" s="73"/>
      <c r="E1383" s="73"/>
      <c r="F1383" s="74"/>
      <c r="G1383" s="75"/>
      <c r="H1383" s="74"/>
      <c r="I1383" s="74"/>
      <c r="J1383" s="74"/>
      <c r="K1383" s="74"/>
      <c r="L1383" s="74"/>
      <c r="M1383" s="74"/>
      <c r="N1383" s="74"/>
      <c r="O1383" s="99" t="s">
        <v>1999</v>
      </c>
      <c r="P1383" s="76">
        <f>SUM(O1376:O1382)</f>
        <v>0</v>
      </c>
    </row>
    <row r="1384" spans="2:16" x14ac:dyDescent="0.3">
      <c r="B1384" s="65" t="str">
        <f>VLOOKUP(C1384,PRP!$A$2:$B$241,2,0)</f>
        <v>PRP-000548</v>
      </c>
      <c r="C1384" s="66" t="s">
        <v>1653</v>
      </c>
      <c r="D1384" s="66" t="str">
        <f>VLOOKUP(C1384,PRP!$A$2:$C$241,3,0)</f>
        <v xml:space="preserve">3319 RN </v>
      </c>
      <c r="E1384" s="66" t="s">
        <v>70</v>
      </c>
      <c r="F1384" s="65" t="s">
        <v>136</v>
      </c>
      <c r="G1384" s="66">
        <v>1</v>
      </c>
      <c r="H1384" s="66" t="s">
        <v>81</v>
      </c>
      <c r="I1384" s="66" t="s">
        <v>145</v>
      </c>
      <c r="J1384" s="65" t="s">
        <v>176</v>
      </c>
      <c r="K1384" s="66" t="s">
        <v>1654</v>
      </c>
      <c r="L1384" s="66" t="s">
        <v>139</v>
      </c>
      <c r="M1384" s="66"/>
      <c r="N1384" s="65"/>
      <c r="O1384" s="98">
        <v>0</v>
      </c>
    </row>
    <row r="1385" spans="2:16" x14ac:dyDescent="0.3">
      <c r="B1385" s="67" t="str">
        <f>VLOOKUP(C1385,PRP!$A$2:$B$241,2,0)</f>
        <v>PRP-000548</v>
      </c>
      <c r="C1385" s="68" t="s">
        <v>1653</v>
      </c>
      <c r="D1385" s="68" t="str">
        <f>VLOOKUP(C1385,PRP!$A$2:$C$241,3,0)</f>
        <v xml:space="preserve">3319 RN </v>
      </c>
      <c r="E1385" s="68" t="s">
        <v>70</v>
      </c>
      <c r="F1385" s="67" t="s">
        <v>486</v>
      </c>
      <c r="G1385" s="68">
        <v>1</v>
      </c>
      <c r="H1385" s="68" t="s">
        <v>81</v>
      </c>
      <c r="I1385" s="68" t="s">
        <v>305</v>
      </c>
      <c r="J1385" s="67" t="s">
        <v>1650</v>
      </c>
      <c r="K1385" s="68"/>
      <c r="L1385" s="68"/>
      <c r="M1385" s="68"/>
      <c r="N1385" s="67"/>
      <c r="O1385" s="98">
        <v>0</v>
      </c>
    </row>
    <row r="1386" spans="2:16" x14ac:dyDescent="0.3">
      <c r="B1386" s="65" t="str">
        <f>VLOOKUP(C1386,PRP!$A$2:$B$241,2,0)</f>
        <v>PRP-000548</v>
      </c>
      <c r="C1386" s="66" t="s">
        <v>1653</v>
      </c>
      <c r="D1386" s="66" t="str">
        <f>VLOOKUP(C1386,PRP!$A$2:$C$241,3,0)</f>
        <v xml:space="preserve">3319 RN </v>
      </c>
      <c r="E1386" s="66" t="s">
        <v>70</v>
      </c>
      <c r="F1386" s="65" t="s">
        <v>1475</v>
      </c>
      <c r="G1386" s="66">
        <v>1</v>
      </c>
      <c r="H1386" s="66" t="s">
        <v>81</v>
      </c>
      <c r="I1386" s="66" t="s">
        <v>99</v>
      </c>
      <c r="J1386" s="65" t="s">
        <v>1655</v>
      </c>
      <c r="K1386" s="66" t="s">
        <v>422</v>
      </c>
      <c r="L1386" s="66"/>
      <c r="M1386" s="66"/>
      <c r="N1386" s="65"/>
      <c r="O1386" s="98">
        <v>0</v>
      </c>
    </row>
    <row r="1387" spans="2:16" x14ac:dyDescent="0.3">
      <c r="B1387" s="67" t="str">
        <f>VLOOKUP(C1387,PRP!$A$2:$B$241,2,0)</f>
        <v>PRP-000548</v>
      </c>
      <c r="C1387" s="68" t="s">
        <v>1653</v>
      </c>
      <c r="D1387" s="68" t="str">
        <f>VLOOKUP(C1387,PRP!$A$2:$C$241,3,0)</f>
        <v xml:space="preserve">3319 RN </v>
      </c>
      <c r="E1387" s="68" t="s">
        <v>70</v>
      </c>
      <c r="F1387" s="67" t="s">
        <v>384</v>
      </c>
      <c r="G1387" s="68">
        <v>1</v>
      </c>
      <c r="H1387" s="68" t="s">
        <v>81</v>
      </c>
      <c r="I1387" s="68" t="s">
        <v>287</v>
      </c>
      <c r="J1387" s="67" t="s">
        <v>397</v>
      </c>
      <c r="K1387" s="68" t="s">
        <v>309</v>
      </c>
      <c r="L1387" s="68"/>
      <c r="M1387" s="68"/>
      <c r="N1387" s="67"/>
      <c r="O1387" s="98">
        <v>0</v>
      </c>
    </row>
    <row r="1388" spans="2:16" x14ac:dyDescent="0.3">
      <c r="B1388" s="65" t="str">
        <f>VLOOKUP(C1388,PRP!$A$2:$B$241,2,0)</f>
        <v>PRP-000548</v>
      </c>
      <c r="C1388" s="66" t="s">
        <v>1653</v>
      </c>
      <c r="D1388" s="66" t="str">
        <f>VLOOKUP(C1388,PRP!$A$2:$C$241,3,0)</f>
        <v xml:space="preserve">3319 RN </v>
      </c>
      <c r="E1388" s="66" t="s">
        <v>70</v>
      </c>
      <c r="F1388" s="65" t="s">
        <v>378</v>
      </c>
      <c r="G1388" s="66">
        <v>1</v>
      </c>
      <c r="H1388" s="66" t="s">
        <v>81</v>
      </c>
      <c r="I1388" s="66" t="s">
        <v>305</v>
      </c>
      <c r="J1388" s="65" t="s">
        <v>1656</v>
      </c>
      <c r="K1388" s="66"/>
      <c r="L1388" s="66"/>
      <c r="M1388" s="66"/>
      <c r="N1388" s="65"/>
      <c r="O1388" s="98">
        <v>0</v>
      </c>
    </row>
    <row r="1389" spans="2:16" x14ac:dyDescent="0.3">
      <c r="B1389" s="67" t="str">
        <f>VLOOKUP(C1389,PRP!$A$2:$B$241,2,0)</f>
        <v>PRP-000548</v>
      </c>
      <c r="C1389" s="68" t="s">
        <v>1653</v>
      </c>
      <c r="D1389" s="68" t="str">
        <f>VLOOKUP(C1389,PRP!$A$2:$C$241,3,0)</f>
        <v xml:space="preserve">3319 RN </v>
      </c>
      <c r="E1389" s="68" t="s">
        <v>70</v>
      </c>
      <c r="F1389" s="67" t="s">
        <v>378</v>
      </c>
      <c r="G1389" s="68">
        <v>1</v>
      </c>
      <c r="H1389" s="68" t="s">
        <v>81</v>
      </c>
      <c r="I1389" s="68" t="s">
        <v>305</v>
      </c>
      <c r="J1389" s="67" t="s">
        <v>1019</v>
      </c>
      <c r="K1389" s="68"/>
      <c r="L1389" s="68"/>
      <c r="M1389" s="68"/>
      <c r="N1389" s="67"/>
      <c r="O1389" s="98">
        <v>0</v>
      </c>
    </row>
    <row r="1390" spans="2:16" x14ac:dyDescent="0.3">
      <c r="B1390" s="65" t="str">
        <f>VLOOKUP(C1390,PRP!$A$2:$B$241,2,0)</f>
        <v>PRP-000548</v>
      </c>
      <c r="C1390" s="66" t="s">
        <v>1653</v>
      </c>
      <c r="D1390" s="66" t="str">
        <f>VLOOKUP(C1390,PRP!$A$2:$C$241,3,0)</f>
        <v xml:space="preserve">3319 RN </v>
      </c>
      <c r="E1390" s="66" t="s">
        <v>70</v>
      </c>
      <c r="F1390" s="65" t="s">
        <v>378</v>
      </c>
      <c r="G1390" s="66">
        <v>1</v>
      </c>
      <c r="H1390" s="66" t="s">
        <v>81</v>
      </c>
      <c r="I1390" s="66" t="s">
        <v>1226</v>
      </c>
      <c r="J1390" s="65" t="s">
        <v>1657</v>
      </c>
      <c r="K1390" s="66"/>
      <c r="L1390" s="66"/>
      <c r="M1390" s="66"/>
      <c r="N1390" s="65"/>
      <c r="O1390" s="98">
        <v>0</v>
      </c>
    </row>
    <row r="1391" spans="2:16" x14ac:dyDescent="0.3">
      <c r="B1391" s="67" t="str">
        <f>VLOOKUP(C1391,PRP!$A$2:$B$241,2,0)</f>
        <v>PRP-000548</v>
      </c>
      <c r="C1391" s="68" t="s">
        <v>1653</v>
      </c>
      <c r="D1391" s="68" t="str">
        <f>VLOOKUP(C1391,PRP!$A$2:$C$241,3,0)</f>
        <v xml:space="preserve">3319 RN </v>
      </c>
      <c r="E1391" s="68" t="s">
        <v>70</v>
      </c>
      <c r="F1391" s="67" t="s">
        <v>378</v>
      </c>
      <c r="G1391" s="68">
        <v>1</v>
      </c>
      <c r="H1391" s="68" t="s">
        <v>81</v>
      </c>
      <c r="I1391" s="68" t="s">
        <v>305</v>
      </c>
      <c r="J1391" s="67" t="s">
        <v>1658</v>
      </c>
      <c r="K1391" s="68" t="s">
        <v>1659</v>
      </c>
      <c r="L1391" s="68"/>
      <c r="M1391" s="68"/>
      <c r="N1391" s="67"/>
      <c r="O1391" s="98">
        <v>0</v>
      </c>
    </row>
    <row r="1392" spans="2:16" x14ac:dyDescent="0.3">
      <c r="B1392" s="65" t="str">
        <f>VLOOKUP(C1392,PRP!$A$2:$B$241,2,0)</f>
        <v>PRP-000548</v>
      </c>
      <c r="C1392" s="66" t="s">
        <v>1653</v>
      </c>
      <c r="D1392" s="66" t="str">
        <f>VLOOKUP(C1392,PRP!$A$2:$C$241,3,0)</f>
        <v xml:space="preserve">3319 RN </v>
      </c>
      <c r="E1392" s="66" t="s">
        <v>70</v>
      </c>
      <c r="F1392" s="65" t="s">
        <v>165</v>
      </c>
      <c r="G1392" s="66">
        <v>2</v>
      </c>
      <c r="H1392" s="66" t="s">
        <v>81</v>
      </c>
      <c r="I1392" s="66" t="s">
        <v>57</v>
      </c>
      <c r="J1392" s="65" t="s">
        <v>1660</v>
      </c>
      <c r="K1392" s="66"/>
      <c r="L1392" s="66"/>
      <c r="M1392" s="66"/>
      <c r="N1392" s="65"/>
      <c r="O1392" s="98">
        <v>0</v>
      </c>
    </row>
    <row r="1393" spans="2:16" x14ac:dyDescent="0.3">
      <c r="B1393" s="67" t="str">
        <f>VLOOKUP(C1393,PRP!$A$2:$B$241,2,0)</f>
        <v>PRP-000548</v>
      </c>
      <c r="C1393" s="68" t="s">
        <v>1653</v>
      </c>
      <c r="D1393" s="68" t="str">
        <f>VLOOKUP(C1393,PRP!$A$2:$C$241,3,0)</f>
        <v xml:space="preserve">3319 RN </v>
      </c>
      <c r="E1393" s="68" t="s">
        <v>70</v>
      </c>
      <c r="F1393" s="67" t="s">
        <v>1661</v>
      </c>
      <c r="G1393" s="68">
        <v>1</v>
      </c>
      <c r="H1393" s="68" t="s">
        <v>81</v>
      </c>
      <c r="I1393" s="68" t="s">
        <v>656</v>
      </c>
      <c r="J1393" s="67" t="s">
        <v>1662</v>
      </c>
      <c r="K1393" s="68"/>
      <c r="L1393" s="68"/>
      <c r="M1393" s="68"/>
      <c r="N1393" s="67"/>
      <c r="O1393" s="98">
        <v>0</v>
      </c>
    </row>
    <row r="1394" spans="2:16" x14ac:dyDescent="0.3">
      <c r="B1394" s="65" t="str">
        <f>VLOOKUP(C1394,PRP!$A$2:$B$241,2,0)</f>
        <v>PRP-000548</v>
      </c>
      <c r="C1394" s="66" t="s">
        <v>1653</v>
      </c>
      <c r="D1394" s="66" t="str">
        <f>VLOOKUP(C1394,PRP!$A$2:$C$241,3,0)</f>
        <v xml:space="preserve">3319 RN </v>
      </c>
      <c r="E1394" s="66" t="s">
        <v>70</v>
      </c>
      <c r="F1394" s="65" t="s">
        <v>1194</v>
      </c>
      <c r="G1394" s="66">
        <v>3</v>
      </c>
      <c r="H1394" s="66" t="s">
        <v>81</v>
      </c>
      <c r="I1394" s="66"/>
      <c r="J1394" s="65"/>
      <c r="K1394" s="66"/>
      <c r="L1394" s="66"/>
      <c r="M1394" s="66"/>
      <c r="N1394" s="65"/>
      <c r="O1394" s="98">
        <v>0</v>
      </c>
    </row>
    <row r="1395" spans="2:16" x14ac:dyDescent="0.3">
      <c r="B1395" s="67" t="str">
        <f>VLOOKUP(C1395,PRP!$A$2:$B$241,2,0)</f>
        <v>PRP-000548</v>
      </c>
      <c r="C1395" s="68" t="s">
        <v>1653</v>
      </c>
      <c r="D1395" s="68" t="str">
        <f>VLOOKUP(C1395,PRP!$A$2:$C$241,3,0)</f>
        <v xml:space="preserve">3319 RN </v>
      </c>
      <c r="E1395" s="68" t="s">
        <v>70</v>
      </c>
      <c r="F1395" s="67" t="s">
        <v>1557</v>
      </c>
      <c r="G1395" s="68">
        <v>1</v>
      </c>
      <c r="H1395" s="68" t="s">
        <v>81</v>
      </c>
      <c r="I1395" s="68"/>
      <c r="J1395" s="67"/>
      <c r="K1395" s="68"/>
      <c r="L1395" s="68"/>
      <c r="M1395" s="68"/>
      <c r="N1395" s="67"/>
      <c r="O1395" s="98">
        <v>0</v>
      </c>
    </row>
    <row r="1396" spans="2:16" x14ac:dyDescent="0.3">
      <c r="B1396" s="65" t="str">
        <f>VLOOKUP(C1396,PRP!$A$2:$B$241,2,0)</f>
        <v>PRP-000548</v>
      </c>
      <c r="C1396" s="66" t="s">
        <v>1653</v>
      </c>
      <c r="D1396" s="66" t="str">
        <f>VLOOKUP(C1396,PRP!$A$2:$C$241,3,0)</f>
        <v xml:space="preserve">3319 RN </v>
      </c>
      <c r="E1396" s="66" t="s">
        <v>70</v>
      </c>
      <c r="F1396" s="65" t="s">
        <v>310</v>
      </c>
      <c r="G1396" s="66">
        <v>1</v>
      </c>
      <c r="H1396" s="66" t="s">
        <v>81</v>
      </c>
      <c r="I1396" s="66" t="s">
        <v>476</v>
      </c>
      <c r="J1396" s="65" t="s">
        <v>1663</v>
      </c>
      <c r="K1396" s="66"/>
      <c r="L1396" s="66"/>
      <c r="M1396" s="66"/>
      <c r="N1396" s="65"/>
      <c r="O1396" s="98">
        <v>0</v>
      </c>
    </row>
    <row r="1397" spans="2:16" x14ac:dyDescent="0.3">
      <c r="B1397" s="67" t="str">
        <f>VLOOKUP(C1397,PRP!$A$2:$B$241,2,0)</f>
        <v>PRP-000548</v>
      </c>
      <c r="C1397" s="68" t="s">
        <v>1653</v>
      </c>
      <c r="D1397" s="68" t="str">
        <f>VLOOKUP(C1397,PRP!$A$2:$C$241,3,0)</f>
        <v xml:space="preserve">3319 RN </v>
      </c>
      <c r="E1397" s="68" t="s">
        <v>70</v>
      </c>
      <c r="F1397" s="67" t="s">
        <v>310</v>
      </c>
      <c r="G1397" s="68">
        <v>1</v>
      </c>
      <c r="H1397" s="68" t="s">
        <v>81</v>
      </c>
      <c r="I1397" s="68" t="s">
        <v>247</v>
      </c>
      <c r="J1397" s="67" t="s">
        <v>658</v>
      </c>
      <c r="K1397" s="68"/>
      <c r="L1397" s="68"/>
      <c r="M1397" s="68"/>
      <c r="N1397" s="67"/>
      <c r="O1397" s="98">
        <v>0</v>
      </c>
    </row>
    <row r="1398" spans="2:16" x14ac:dyDescent="0.3">
      <c r="B1398" s="73"/>
      <c r="C1398" s="73" t="s">
        <v>1653</v>
      </c>
      <c r="D1398" s="73"/>
      <c r="E1398" s="73"/>
      <c r="F1398" s="74"/>
      <c r="G1398" s="75"/>
      <c r="H1398" s="74"/>
      <c r="I1398" s="74"/>
      <c r="J1398" s="74"/>
      <c r="K1398" s="74"/>
      <c r="L1398" s="74"/>
      <c r="M1398" s="74"/>
      <c r="N1398" s="74"/>
      <c r="O1398" s="99" t="s">
        <v>1999</v>
      </c>
      <c r="P1398" s="76">
        <f>SUM(O1384:O1397)</f>
        <v>0</v>
      </c>
    </row>
    <row r="1399" spans="2:16" x14ac:dyDescent="0.3">
      <c r="B1399" s="65" t="str">
        <f>VLOOKUP(C1399,PRP!$A$2:$B$241,2,0)</f>
        <v>PRP-000211</v>
      </c>
      <c r="C1399" s="66" t="s">
        <v>898</v>
      </c>
      <c r="D1399" s="66" t="str">
        <f>VLOOKUP(C1399,PRP!$A$2:$C$241,3,0)</f>
        <v xml:space="preserve">3311 TT </v>
      </c>
      <c r="E1399" s="66" t="s">
        <v>70</v>
      </c>
      <c r="F1399" s="65" t="s">
        <v>136</v>
      </c>
      <c r="G1399" s="66">
        <v>1</v>
      </c>
      <c r="H1399" s="66" t="s">
        <v>81</v>
      </c>
      <c r="I1399" s="66" t="s">
        <v>298</v>
      </c>
      <c r="J1399" s="65" t="s">
        <v>899</v>
      </c>
      <c r="K1399" s="66" t="s">
        <v>485</v>
      </c>
      <c r="L1399" s="66" t="s">
        <v>139</v>
      </c>
      <c r="M1399" s="66"/>
      <c r="N1399" s="65"/>
      <c r="O1399" s="98">
        <v>0</v>
      </c>
    </row>
    <row r="1400" spans="2:16" x14ac:dyDescent="0.3">
      <c r="B1400" s="67" t="str">
        <f>VLOOKUP(C1400,PRP!$A$2:$B$241,2,0)</f>
        <v>PRP-000211</v>
      </c>
      <c r="C1400" s="68" t="s">
        <v>898</v>
      </c>
      <c r="D1400" s="68" t="str">
        <f>VLOOKUP(C1400,PRP!$A$2:$C$241,3,0)</f>
        <v xml:space="preserve">3311 TT </v>
      </c>
      <c r="E1400" s="68" t="s">
        <v>70</v>
      </c>
      <c r="F1400" s="67" t="s">
        <v>486</v>
      </c>
      <c r="G1400" s="68">
        <v>1</v>
      </c>
      <c r="H1400" s="68" t="s">
        <v>81</v>
      </c>
      <c r="I1400" s="68" t="s">
        <v>305</v>
      </c>
      <c r="J1400" s="67" t="s">
        <v>900</v>
      </c>
      <c r="K1400" s="68"/>
      <c r="L1400" s="68"/>
      <c r="M1400" s="68"/>
      <c r="N1400" s="67"/>
      <c r="O1400" s="98">
        <v>0</v>
      </c>
    </row>
    <row r="1401" spans="2:16" x14ac:dyDescent="0.3">
      <c r="B1401" s="65" t="str">
        <f>VLOOKUP(C1401,PRP!$A$2:$B$241,2,0)</f>
        <v>PRP-000211</v>
      </c>
      <c r="C1401" s="66" t="s">
        <v>898</v>
      </c>
      <c r="D1401" s="66" t="str">
        <f>VLOOKUP(C1401,PRP!$A$2:$C$241,3,0)</f>
        <v xml:space="preserve">3311 TT </v>
      </c>
      <c r="E1401" s="66" t="s">
        <v>70</v>
      </c>
      <c r="F1401" s="65" t="s">
        <v>120</v>
      </c>
      <c r="G1401" s="66">
        <v>1</v>
      </c>
      <c r="H1401" s="66" t="s">
        <v>81</v>
      </c>
      <c r="I1401" s="66" t="s">
        <v>99</v>
      </c>
      <c r="J1401" s="65" t="s">
        <v>854</v>
      </c>
      <c r="K1401" s="66" t="s">
        <v>852</v>
      </c>
      <c r="L1401" s="66"/>
      <c r="M1401" s="66"/>
      <c r="N1401" s="65"/>
      <c r="O1401" s="98">
        <v>0</v>
      </c>
    </row>
    <row r="1402" spans="2:16" x14ac:dyDescent="0.3">
      <c r="B1402" s="67" t="str">
        <f>VLOOKUP(C1402,PRP!$A$2:$B$241,2,0)</f>
        <v>PRP-000211</v>
      </c>
      <c r="C1402" s="68" t="s">
        <v>898</v>
      </c>
      <c r="D1402" s="68" t="str">
        <f>VLOOKUP(C1402,PRP!$A$2:$C$241,3,0)</f>
        <v xml:space="preserve">3311 TT </v>
      </c>
      <c r="E1402" s="68" t="s">
        <v>70</v>
      </c>
      <c r="F1402" s="67" t="s">
        <v>901</v>
      </c>
      <c r="G1402" s="68">
        <v>1</v>
      </c>
      <c r="H1402" s="68" t="s">
        <v>81</v>
      </c>
      <c r="I1402" s="68" t="s">
        <v>902</v>
      </c>
      <c r="J1402" s="67" t="s">
        <v>903</v>
      </c>
      <c r="K1402" s="68"/>
      <c r="L1402" s="68"/>
      <c r="M1402" s="68"/>
      <c r="N1402" s="67"/>
      <c r="O1402" s="98">
        <v>0</v>
      </c>
    </row>
    <row r="1403" spans="2:16" x14ac:dyDescent="0.3">
      <c r="B1403" s="65" t="str">
        <f>VLOOKUP(C1403,PRP!$A$2:$B$241,2,0)</f>
        <v>PRP-000211</v>
      </c>
      <c r="C1403" s="66" t="s">
        <v>898</v>
      </c>
      <c r="D1403" s="66" t="str">
        <f>VLOOKUP(C1403,PRP!$A$2:$C$241,3,0)</f>
        <v xml:space="preserve">3311 TT </v>
      </c>
      <c r="E1403" s="66" t="s">
        <v>70</v>
      </c>
      <c r="F1403" s="65" t="s">
        <v>904</v>
      </c>
      <c r="G1403" s="66">
        <v>1</v>
      </c>
      <c r="H1403" s="66" t="s">
        <v>81</v>
      </c>
      <c r="I1403" s="66" t="s">
        <v>103</v>
      </c>
      <c r="J1403" s="65" t="s">
        <v>905</v>
      </c>
      <c r="K1403" s="66" t="s">
        <v>906</v>
      </c>
      <c r="L1403" s="66"/>
      <c r="M1403" s="66"/>
      <c r="N1403" s="65"/>
      <c r="O1403" s="98">
        <v>0</v>
      </c>
    </row>
    <row r="1404" spans="2:16" x14ac:dyDescent="0.3">
      <c r="B1404" s="67" t="str">
        <f>VLOOKUP(C1404,PRP!$A$2:$B$241,2,0)</f>
        <v>PRP-000211</v>
      </c>
      <c r="C1404" s="68" t="s">
        <v>898</v>
      </c>
      <c r="D1404" s="68" t="str">
        <f>VLOOKUP(C1404,PRP!$A$2:$C$241,3,0)</f>
        <v xml:space="preserve">3311 TT </v>
      </c>
      <c r="E1404" s="68" t="s">
        <v>70</v>
      </c>
      <c r="F1404" s="67" t="s">
        <v>384</v>
      </c>
      <c r="G1404" s="68">
        <v>1</v>
      </c>
      <c r="H1404" s="68" t="s">
        <v>81</v>
      </c>
      <c r="I1404" s="68" t="s">
        <v>287</v>
      </c>
      <c r="J1404" s="67" t="s">
        <v>397</v>
      </c>
      <c r="K1404" s="68" t="s">
        <v>309</v>
      </c>
      <c r="L1404" s="68"/>
      <c r="M1404" s="68"/>
      <c r="N1404" s="67"/>
      <c r="O1404" s="98">
        <v>0</v>
      </c>
    </row>
    <row r="1405" spans="2:16" x14ac:dyDescent="0.3">
      <c r="B1405" s="65" t="str">
        <f>VLOOKUP(C1405,PRP!$A$2:$B$241,2,0)</f>
        <v>PRP-000211</v>
      </c>
      <c r="C1405" s="66" t="s">
        <v>898</v>
      </c>
      <c r="D1405" s="66" t="str">
        <f>VLOOKUP(C1405,PRP!$A$2:$C$241,3,0)</f>
        <v xml:space="preserve">3311 TT </v>
      </c>
      <c r="E1405" s="66" t="s">
        <v>70</v>
      </c>
      <c r="F1405" s="65" t="s">
        <v>378</v>
      </c>
      <c r="G1405" s="66">
        <v>1</v>
      </c>
      <c r="H1405" s="66" t="s">
        <v>81</v>
      </c>
      <c r="I1405" s="66" t="s">
        <v>305</v>
      </c>
      <c r="J1405" s="65" t="s">
        <v>907</v>
      </c>
      <c r="K1405" s="66"/>
      <c r="L1405" s="66"/>
      <c r="M1405" s="66"/>
      <c r="N1405" s="65"/>
      <c r="O1405" s="98">
        <v>0</v>
      </c>
    </row>
    <row r="1406" spans="2:16" x14ac:dyDescent="0.3">
      <c r="B1406" s="67" t="str">
        <f>VLOOKUP(C1406,PRP!$A$2:$B$241,2,0)</f>
        <v>PRP-000211</v>
      </c>
      <c r="C1406" s="68" t="s">
        <v>898</v>
      </c>
      <c r="D1406" s="68" t="str">
        <f>VLOOKUP(C1406,PRP!$A$2:$C$241,3,0)</f>
        <v xml:space="preserve">3311 TT </v>
      </c>
      <c r="E1406" s="68" t="s">
        <v>70</v>
      </c>
      <c r="F1406" s="67" t="s">
        <v>440</v>
      </c>
      <c r="G1406" s="68">
        <v>1</v>
      </c>
      <c r="H1406" s="68" t="s">
        <v>81</v>
      </c>
      <c r="I1406" s="68" t="s">
        <v>95</v>
      </c>
      <c r="J1406" s="67" t="s">
        <v>908</v>
      </c>
      <c r="K1406" s="68"/>
      <c r="L1406" s="68"/>
      <c r="M1406" s="68"/>
      <c r="N1406" s="67"/>
      <c r="O1406" s="98">
        <v>0</v>
      </c>
    </row>
    <row r="1407" spans="2:16" x14ac:dyDescent="0.3">
      <c r="B1407" s="65" t="str">
        <f>VLOOKUP(C1407,PRP!$A$2:$B$241,2,0)</f>
        <v>PRP-000211</v>
      </c>
      <c r="C1407" s="66" t="s">
        <v>898</v>
      </c>
      <c r="D1407" s="66" t="str">
        <f>VLOOKUP(C1407,PRP!$A$2:$C$241,3,0)</f>
        <v xml:space="preserve">3311 TT </v>
      </c>
      <c r="E1407" s="66" t="s">
        <v>70</v>
      </c>
      <c r="F1407" s="65" t="s">
        <v>125</v>
      </c>
      <c r="G1407" s="66">
        <v>1</v>
      </c>
      <c r="H1407" s="66" t="s">
        <v>81</v>
      </c>
      <c r="I1407" s="66" t="s">
        <v>909</v>
      </c>
      <c r="J1407" s="65" t="s">
        <v>910</v>
      </c>
      <c r="K1407" s="66"/>
      <c r="L1407" s="66"/>
      <c r="M1407" s="66"/>
      <c r="N1407" s="65"/>
      <c r="O1407" s="98">
        <v>0</v>
      </c>
    </row>
    <row r="1408" spans="2:16" x14ac:dyDescent="0.3">
      <c r="B1408" s="67" t="str">
        <f>VLOOKUP(C1408,PRP!$A$2:$B$241,2,0)</f>
        <v>PRP-000211</v>
      </c>
      <c r="C1408" s="68" t="s">
        <v>898</v>
      </c>
      <c r="D1408" s="68" t="str">
        <f>VLOOKUP(C1408,PRP!$A$2:$C$241,3,0)</f>
        <v xml:space="preserve">3311 TT </v>
      </c>
      <c r="E1408" s="68" t="s">
        <v>70</v>
      </c>
      <c r="F1408" s="67" t="s">
        <v>444</v>
      </c>
      <c r="G1408" s="68">
        <v>1</v>
      </c>
      <c r="H1408" s="68" t="s">
        <v>81</v>
      </c>
      <c r="I1408" s="68"/>
      <c r="J1408" s="67"/>
      <c r="K1408" s="68"/>
      <c r="L1408" s="68"/>
      <c r="M1408" s="68"/>
      <c r="N1408" s="67"/>
      <c r="O1408" s="98">
        <v>0</v>
      </c>
    </row>
    <row r="1409" spans="2:16" x14ac:dyDescent="0.3">
      <c r="B1409" s="65" t="str">
        <f>VLOOKUP(C1409,PRP!$A$2:$B$241,2,0)</f>
        <v>PRP-000211</v>
      </c>
      <c r="C1409" s="66" t="s">
        <v>898</v>
      </c>
      <c r="D1409" s="66" t="str">
        <f>VLOOKUP(C1409,PRP!$A$2:$C$241,3,0)</f>
        <v xml:space="preserve">3311 TT </v>
      </c>
      <c r="E1409" s="66" t="s">
        <v>70</v>
      </c>
      <c r="F1409" s="65" t="s">
        <v>911</v>
      </c>
      <c r="G1409" s="66">
        <v>1</v>
      </c>
      <c r="H1409" s="66" t="s">
        <v>81</v>
      </c>
      <c r="I1409" s="66" t="s">
        <v>912</v>
      </c>
      <c r="J1409" s="65" t="s">
        <v>913</v>
      </c>
      <c r="K1409" s="66" t="s">
        <v>906</v>
      </c>
      <c r="L1409" s="66"/>
      <c r="M1409" s="66"/>
      <c r="N1409" s="65"/>
      <c r="O1409" s="98">
        <v>0</v>
      </c>
    </row>
    <row r="1410" spans="2:16" x14ac:dyDescent="0.3">
      <c r="B1410" s="67" t="str">
        <f>VLOOKUP(C1410,PRP!$A$2:$B$241,2,0)</f>
        <v>PRP-000211</v>
      </c>
      <c r="C1410" s="68" t="s">
        <v>898</v>
      </c>
      <c r="D1410" s="68" t="str">
        <f>VLOOKUP(C1410,PRP!$A$2:$C$241,3,0)</f>
        <v xml:space="preserve">3311 TT </v>
      </c>
      <c r="E1410" s="68" t="s">
        <v>70</v>
      </c>
      <c r="F1410" s="67" t="s">
        <v>914</v>
      </c>
      <c r="G1410" s="68">
        <v>1</v>
      </c>
      <c r="H1410" s="68" t="s">
        <v>81</v>
      </c>
      <c r="I1410" s="68" t="s">
        <v>470</v>
      </c>
      <c r="J1410" s="67" t="s">
        <v>915</v>
      </c>
      <c r="K1410" s="68"/>
      <c r="L1410" s="68"/>
      <c r="M1410" s="68"/>
      <c r="N1410" s="67"/>
      <c r="O1410" s="98">
        <v>0</v>
      </c>
    </row>
    <row r="1411" spans="2:16" x14ac:dyDescent="0.3">
      <c r="B1411" s="65" t="str">
        <f>VLOOKUP(C1411,PRP!$A$2:$B$241,2,0)</f>
        <v>PRP-000211</v>
      </c>
      <c r="C1411" s="66" t="s">
        <v>898</v>
      </c>
      <c r="D1411" s="66" t="str">
        <f>VLOOKUP(C1411,PRP!$A$2:$C$241,3,0)</f>
        <v xml:space="preserve">3311 TT </v>
      </c>
      <c r="E1411" s="66" t="s">
        <v>70</v>
      </c>
      <c r="F1411" s="65" t="s">
        <v>310</v>
      </c>
      <c r="G1411" s="66">
        <v>1</v>
      </c>
      <c r="H1411" s="66" t="s">
        <v>81</v>
      </c>
      <c r="I1411" s="66" t="s">
        <v>916</v>
      </c>
      <c r="J1411" s="65"/>
      <c r="K1411" s="66"/>
      <c r="L1411" s="66"/>
      <c r="M1411" s="66"/>
      <c r="N1411" s="65"/>
      <c r="O1411" s="98">
        <v>0</v>
      </c>
    </row>
    <row r="1412" spans="2:16" x14ac:dyDescent="0.3">
      <c r="B1412" s="67" t="str">
        <f>VLOOKUP(C1412,PRP!$A$2:$B$241,2,0)</f>
        <v>PRP-000211</v>
      </c>
      <c r="C1412" s="68" t="s">
        <v>898</v>
      </c>
      <c r="D1412" s="68" t="str">
        <f>VLOOKUP(C1412,PRP!$A$2:$C$241,3,0)</f>
        <v xml:space="preserve">3311 TT </v>
      </c>
      <c r="E1412" s="68" t="s">
        <v>70</v>
      </c>
      <c r="F1412" s="67" t="s">
        <v>310</v>
      </c>
      <c r="G1412" s="68">
        <v>1</v>
      </c>
      <c r="H1412" s="68" t="s">
        <v>81</v>
      </c>
      <c r="I1412" s="68" t="s">
        <v>912</v>
      </c>
      <c r="J1412" s="67"/>
      <c r="K1412" s="68"/>
      <c r="L1412" s="68"/>
      <c r="M1412" s="68"/>
      <c r="N1412" s="67"/>
      <c r="O1412" s="98">
        <v>0</v>
      </c>
    </row>
    <row r="1413" spans="2:16" x14ac:dyDescent="0.3">
      <c r="B1413" s="65" t="str">
        <f>VLOOKUP(C1413,PRP!$A$2:$B$241,2,0)</f>
        <v>PRP-000211</v>
      </c>
      <c r="C1413" s="66" t="s">
        <v>898</v>
      </c>
      <c r="D1413" s="66" t="str">
        <f>VLOOKUP(C1413,PRP!$A$2:$C$241,3,0)</f>
        <v xml:space="preserve">3311 TT </v>
      </c>
      <c r="E1413" s="66" t="s">
        <v>70</v>
      </c>
      <c r="F1413" s="65" t="s">
        <v>310</v>
      </c>
      <c r="G1413" s="66">
        <v>1</v>
      </c>
      <c r="H1413" s="66" t="s">
        <v>81</v>
      </c>
      <c r="I1413" s="66" t="s">
        <v>896</v>
      </c>
      <c r="J1413" s="65" t="s">
        <v>917</v>
      </c>
      <c r="K1413" s="66"/>
      <c r="L1413" s="66"/>
      <c r="M1413" s="66"/>
      <c r="N1413" s="65"/>
      <c r="O1413" s="98">
        <v>0</v>
      </c>
    </row>
    <row r="1414" spans="2:16" x14ac:dyDescent="0.3">
      <c r="B1414" s="67" t="str">
        <f>VLOOKUP(C1414,PRP!$A$2:$B$241,2,0)</f>
        <v>PRP-000211</v>
      </c>
      <c r="C1414" s="68" t="s">
        <v>898</v>
      </c>
      <c r="D1414" s="68" t="str">
        <f>VLOOKUP(C1414,PRP!$A$2:$C$241,3,0)</f>
        <v xml:space="preserve">3311 TT </v>
      </c>
      <c r="E1414" s="68" t="s">
        <v>70</v>
      </c>
      <c r="F1414" s="67" t="s">
        <v>310</v>
      </c>
      <c r="G1414" s="68">
        <v>1</v>
      </c>
      <c r="H1414" s="68" t="s">
        <v>81</v>
      </c>
      <c r="I1414" s="68" t="s">
        <v>918</v>
      </c>
      <c r="J1414" s="67" t="s">
        <v>919</v>
      </c>
      <c r="K1414" s="68" t="s">
        <v>409</v>
      </c>
      <c r="L1414" s="68"/>
      <c r="M1414" s="68"/>
      <c r="N1414" s="67"/>
      <c r="O1414" s="98">
        <v>0</v>
      </c>
    </row>
    <row r="1415" spans="2:16" x14ac:dyDescent="0.3">
      <c r="B1415" s="73"/>
      <c r="C1415" s="73" t="s">
        <v>898</v>
      </c>
      <c r="D1415" s="73"/>
      <c r="E1415" s="73"/>
      <c r="F1415" s="74"/>
      <c r="G1415" s="75"/>
      <c r="H1415" s="74"/>
      <c r="I1415" s="74"/>
      <c r="J1415" s="74"/>
      <c r="K1415" s="74"/>
      <c r="L1415" s="74"/>
      <c r="M1415" s="74"/>
      <c r="N1415" s="74"/>
      <c r="O1415" s="99" t="s">
        <v>1999</v>
      </c>
      <c r="P1415" s="76">
        <f>SUM(O1399:O1414)</f>
        <v>0</v>
      </c>
    </row>
    <row r="1416" spans="2:16" x14ac:dyDescent="0.3">
      <c r="B1416" s="65" t="str">
        <f>VLOOKUP(C1416,PRP!$A$2:$B$241,2,0)</f>
        <v>PRP-000213</v>
      </c>
      <c r="C1416" s="66" t="s">
        <v>24</v>
      </c>
      <c r="D1416" s="66" t="str">
        <f>VLOOKUP(C1416,PRP!$A$2:$C$241,3,0)</f>
        <v xml:space="preserve">3311 ES </v>
      </c>
      <c r="E1416" s="66" t="s">
        <v>70</v>
      </c>
      <c r="F1416" s="65" t="s">
        <v>136</v>
      </c>
      <c r="G1416" s="66">
        <v>1</v>
      </c>
      <c r="H1416" s="66" t="s">
        <v>81</v>
      </c>
      <c r="I1416" s="66" t="s">
        <v>145</v>
      </c>
      <c r="J1416" s="65" t="s">
        <v>1664</v>
      </c>
      <c r="K1416" s="66" t="s">
        <v>818</v>
      </c>
      <c r="L1416" s="66" t="s">
        <v>139</v>
      </c>
      <c r="M1416" s="66">
        <v>2017</v>
      </c>
      <c r="N1416" s="65"/>
      <c r="O1416" s="98">
        <v>0</v>
      </c>
    </row>
    <row r="1417" spans="2:16" x14ac:dyDescent="0.3">
      <c r="B1417" s="67" t="str">
        <f>VLOOKUP(C1417,PRP!$A$2:$B$241,2,0)</f>
        <v>PRP-000213</v>
      </c>
      <c r="C1417" s="68" t="s">
        <v>24</v>
      </c>
      <c r="D1417" s="68" t="str">
        <f>VLOOKUP(C1417,PRP!$A$2:$C$241,3,0)</f>
        <v xml:space="preserve">3311 ES </v>
      </c>
      <c r="E1417" s="68" t="s">
        <v>70</v>
      </c>
      <c r="F1417" s="67" t="s">
        <v>136</v>
      </c>
      <c r="G1417" s="68">
        <v>1</v>
      </c>
      <c r="H1417" s="68" t="s">
        <v>81</v>
      </c>
      <c r="I1417" s="68" t="s">
        <v>145</v>
      </c>
      <c r="J1417" s="67" t="s">
        <v>1665</v>
      </c>
      <c r="K1417" s="68" t="s">
        <v>1666</v>
      </c>
      <c r="L1417" s="68" t="s">
        <v>139</v>
      </c>
      <c r="M1417" s="68">
        <v>2017</v>
      </c>
      <c r="N1417" s="67"/>
      <c r="O1417" s="98">
        <v>0</v>
      </c>
    </row>
    <row r="1418" spans="2:16" x14ac:dyDescent="0.3">
      <c r="B1418" s="65" t="str">
        <f>VLOOKUP(C1418,PRP!$A$2:$B$241,2,0)</f>
        <v>PRP-000213</v>
      </c>
      <c r="C1418" s="66" t="s">
        <v>24</v>
      </c>
      <c r="D1418" s="66" t="str">
        <f>VLOOKUP(C1418,PRP!$A$2:$C$241,3,0)</f>
        <v xml:space="preserve">3311 ES </v>
      </c>
      <c r="E1418" s="66" t="s">
        <v>70</v>
      </c>
      <c r="F1418" s="65" t="s">
        <v>1079</v>
      </c>
      <c r="G1418" s="66">
        <v>2</v>
      </c>
      <c r="H1418" s="66" t="s">
        <v>81</v>
      </c>
      <c r="I1418" s="66"/>
      <c r="J1418" s="65"/>
      <c r="K1418" s="66"/>
      <c r="L1418" s="66"/>
      <c r="M1418" s="66"/>
      <c r="N1418" s="65"/>
      <c r="O1418" s="98">
        <v>0</v>
      </c>
    </row>
    <row r="1419" spans="2:16" x14ac:dyDescent="0.3">
      <c r="B1419" s="67" t="str">
        <f>VLOOKUP(C1419,PRP!$A$2:$B$241,2,0)</f>
        <v>PRP-000213</v>
      </c>
      <c r="C1419" s="68" t="s">
        <v>24</v>
      </c>
      <c r="D1419" s="68" t="str">
        <f>VLOOKUP(C1419,PRP!$A$2:$C$241,3,0)</f>
        <v xml:space="preserve">3311 ES </v>
      </c>
      <c r="E1419" s="68" t="s">
        <v>70</v>
      </c>
      <c r="F1419" s="67" t="s">
        <v>384</v>
      </c>
      <c r="G1419" s="68">
        <v>1</v>
      </c>
      <c r="H1419" s="68" t="s">
        <v>81</v>
      </c>
      <c r="I1419" s="68"/>
      <c r="J1419" s="67"/>
      <c r="K1419" s="68"/>
      <c r="L1419" s="68"/>
      <c r="M1419" s="68"/>
      <c r="N1419" s="67"/>
      <c r="O1419" s="98">
        <v>0</v>
      </c>
    </row>
    <row r="1420" spans="2:16" x14ac:dyDescent="0.3">
      <c r="B1420" s="65" t="str">
        <f>VLOOKUP(C1420,PRP!$A$2:$B$241,2,0)</f>
        <v>PRP-000213</v>
      </c>
      <c r="C1420" s="66" t="s">
        <v>24</v>
      </c>
      <c r="D1420" s="66" t="str">
        <f>VLOOKUP(C1420,PRP!$A$2:$C$241,3,0)</f>
        <v xml:space="preserve">3311 ES </v>
      </c>
      <c r="E1420" s="66" t="s">
        <v>70</v>
      </c>
      <c r="F1420" s="65" t="s">
        <v>384</v>
      </c>
      <c r="G1420" s="66">
        <v>2</v>
      </c>
      <c r="H1420" s="66" t="s">
        <v>81</v>
      </c>
      <c r="I1420" s="66"/>
      <c r="J1420" s="65"/>
      <c r="K1420" s="66"/>
      <c r="L1420" s="66"/>
      <c r="M1420" s="66"/>
      <c r="N1420" s="65"/>
      <c r="O1420" s="98">
        <v>0</v>
      </c>
    </row>
    <row r="1421" spans="2:16" x14ac:dyDescent="0.3">
      <c r="B1421" s="67" t="str">
        <f>VLOOKUP(C1421,PRP!$A$2:$B$241,2,0)</f>
        <v>PRP-000213</v>
      </c>
      <c r="C1421" s="68" t="s">
        <v>24</v>
      </c>
      <c r="D1421" s="68" t="str">
        <f>VLOOKUP(C1421,PRP!$A$2:$C$241,3,0)</f>
        <v xml:space="preserve">3311 ES </v>
      </c>
      <c r="E1421" s="68" t="s">
        <v>70</v>
      </c>
      <c r="F1421" s="67" t="s">
        <v>378</v>
      </c>
      <c r="G1421" s="68">
        <v>1</v>
      </c>
      <c r="H1421" s="68" t="s">
        <v>81</v>
      </c>
      <c r="I1421" s="68"/>
      <c r="J1421" s="67"/>
      <c r="K1421" s="68"/>
      <c r="L1421" s="68"/>
      <c r="M1421" s="68"/>
      <c r="N1421" s="67"/>
      <c r="O1421" s="98">
        <v>0</v>
      </c>
    </row>
    <row r="1422" spans="2:16" x14ac:dyDescent="0.3">
      <c r="B1422" s="73"/>
      <c r="C1422" s="73" t="s">
        <v>24</v>
      </c>
      <c r="D1422" s="73"/>
      <c r="E1422" s="73"/>
      <c r="F1422" s="74"/>
      <c r="G1422" s="75"/>
      <c r="H1422" s="74"/>
      <c r="I1422" s="74"/>
      <c r="J1422" s="74"/>
      <c r="K1422" s="74"/>
      <c r="L1422" s="74"/>
      <c r="M1422" s="74"/>
      <c r="N1422" s="74"/>
      <c r="O1422" s="99" t="s">
        <v>1999</v>
      </c>
      <c r="P1422" s="76">
        <f>SUM(O1416:O1421)</f>
        <v>0</v>
      </c>
    </row>
    <row r="1423" spans="2:16" x14ac:dyDescent="0.3">
      <c r="B1423" s="65" t="str">
        <f>VLOOKUP(C1423,PRP!$A$2:$B$241,2,0)</f>
        <v>PRP-000214</v>
      </c>
      <c r="C1423" s="66" t="s">
        <v>3825</v>
      </c>
      <c r="D1423" s="66" t="str">
        <f>VLOOKUP(C1423,PRP!$A$2:$C$241,3,0)</f>
        <v xml:space="preserve">3311 ES </v>
      </c>
      <c r="E1423" s="66" t="s">
        <v>70</v>
      </c>
      <c r="F1423" s="65" t="s">
        <v>4111</v>
      </c>
      <c r="G1423" s="66">
        <v>1</v>
      </c>
      <c r="H1423" s="66" t="s">
        <v>81</v>
      </c>
      <c r="I1423" s="66" t="s">
        <v>145</v>
      </c>
      <c r="J1423" s="65" t="s">
        <v>284</v>
      </c>
      <c r="K1423" s="66" t="s">
        <v>1667</v>
      </c>
      <c r="L1423" s="66" t="s">
        <v>147</v>
      </c>
      <c r="M1423" s="66"/>
      <c r="N1423" s="65"/>
      <c r="O1423" s="98">
        <v>0</v>
      </c>
    </row>
    <row r="1424" spans="2:16" x14ac:dyDescent="0.3">
      <c r="B1424" s="67" t="str">
        <f>VLOOKUP(C1424,PRP!$A$2:$B$241,2,0)</f>
        <v>PRP-000214</v>
      </c>
      <c r="C1424" s="68" t="s">
        <v>3825</v>
      </c>
      <c r="D1424" s="68" t="str">
        <f>VLOOKUP(C1424,PRP!$A$2:$C$241,3,0)</f>
        <v xml:space="preserve">3311 ES </v>
      </c>
      <c r="E1424" s="68" t="s">
        <v>70</v>
      </c>
      <c r="F1424" s="67" t="s">
        <v>4111</v>
      </c>
      <c r="G1424" s="68">
        <v>1</v>
      </c>
      <c r="H1424" s="68" t="s">
        <v>81</v>
      </c>
      <c r="I1424" s="68" t="s">
        <v>145</v>
      </c>
      <c r="J1424" s="67" t="s">
        <v>284</v>
      </c>
      <c r="K1424" s="68" t="s">
        <v>1667</v>
      </c>
      <c r="L1424" s="68" t="s">
        <v>147</v>
      </c>
      <c r="M1424" s="68"/>
      <c r="N1424" s="67"/>
      <c r="O1424" s="98">
        <v>0</v>
      </c>
    </row>
    <row r="1425" spans="2:16" x14ac:dyDescent="0.3">
      <c r="B1425" s="65" t="str">
        <f>VLOOKUP(C1425,PRP!$A$2:$B$241,2,0)</f>
        <v>PRP-000214</v>
      </c>
      <c r="C1425" s="66" t="s">
        <v>3825</v>
      </c>
      <c r="D1425" s="66" t="str">
        <f>VLOOKUP(C1425,PRP!$A$2:$C$241,3,0)</f>
        <v xml:space="preserve">3311 ES </v>
      </c>
      <c r="E1425" s="66" t="s">
        <v>70</v>
      </c>
      <c r="F1425" s="65" t="s">
        <v>87</v>
      </c>
      <c r="G1425" s="66">
        <v>1</v>
      </c>
      <c r="H1425" s="66" t="s">
        <v>81</v>
      </c>
      <c r="I1425" s="66" t="s">
        <v>88</v>
      </c>
      <c r="J1425" s="65" t="s">
        <v>1668</v>
      </c>
      <c r="K1425" s="66" t="s">
        <v>374</v>
      </c>
      <c r="L1425" s="66"/>
      <c r="M1425" s="66"/>
      <c r="N1425" s="65"/>
      <c r="O1425" s="98">
        <v>0</v>
      </c>
    </row>
    <row r="1426" spans="2:16" x14ac:dyDescent="0.3">
      <c r="B1426" s="67" t="str">
        <f>VLOOKUP(C1426,PRP!$A$2:$B$241,2,0)</f>
        <v>PRP-000214</v>
      </c>
      <c r="C1426" s="68" t="s">
        <v>3825</v>
      </c>
      <c r="D1426" s="68" t="str">
        <f>VLOOKUP(C1426,PRP!$A$2:$C$241,3,0)</f>
        <v xml:space="preserve">3311 ES </v>
      </c>
      <c r="E1426" s="68" t="s">
        <v>70</v>
      </c>
      <c r="F1426" s="67" t="s">
        <v>120</v>
      </c>
      <c r="G1426" s="68">
        <v>1</v>
      </c>
      <c r="H1426" s="68" t="s">
        <v>81</v>
      </c>
      <c r="I1426" s="68" t="s">
        <v>99</v>
      </c>
      <c r="J1426" s="67" t="s">
        <v>853</v>
      </c>
      <c r="K1426" s="68" t="s">
        <v>494</v>
      </c>
      <c r="L1426" s="68"/>
      <c r="M1426" s="68"/>
      <c r="N1426" s="67"/>
      <c r="O1426" s="98">
        <v>0</v>
      </c>
    </row>
    <row r="1427" spans="2:16" x14ac:dyDescent="0.3">
      <c r="B1427" s="65" t="str">
        <f>VLOOKUP(C1427,PRP!$A$2:$B$241,2,0)</f>
        <v>PRP-000214</v>
      </c>
      <c r="C1427" s="66" t="s">
        <v>3825</v>
      </c>
      <c r="D1427" s="66" t="str">
        <f>VLOOKUP(C1427,PRP!$A$2:$C$241,3,0)</f>
        <v xml:space="preserve">3311 ES </v>
      </c>
      <c r="E1427" s="66" t="s">
        <v>70</v>
      </c>
      <c r="F1427" s="65" t="s">
        <v>120</v>
      </c>
      <c r="G1427" s="66">
        <v>1</v>
      </c>
      <c r="H1427" s="66" t="s">
        <v>81</v>
      </c>
      <c r="I1427" s="66" t="s">
        <v>99</v>
      </c>
      <c r="J1427" s="65" t="s">
        <v>1669</v>
      </c>
      <c r="K1427" s="66" t="s">
        <v>309</v>
      </c>
      <c r="L1427" s="66"/>
      <c r="M1427" s="66"/>
      <c r="N1427" s="65"/>
      <c r="O1427" s="98">
        <v>0</v>
      </c>
    </row>
    <row r="1428" spans="2:16" x14ac:dyDescent="0.3">
      <c r="B1428" s="67" t="str">
        <f>VLOOKUP(C1428,PRP!$A$2:$B$241,2,0)</f>
        <v>PRP-000214</v>
      </c>
      <c r="C1428" s="68" t="s">
        <v>3825</v>
      </c>
      <c r="D1428" s="68" t="str">
        <f>VLOOKUP(C1428,PRP!$A$2:$C$241,3,0)</f>
        <v xml:space="preserve">3311 ES </v>
      </c>
      <c r="E1428" s="68" t="s">
        <v>70</v>
      </c>
      <c r="F1428" s="67" t="s">
        <v>120</v>
      </c>
      <c r="G1428" s="68">
        <v>1</v>
      </c>
      <c r="H1428" s="68" t="s">
        <v>81</v>
      </c>
      <c r="I1428" s="68" t="s">
        <v>99</v>
      </c>
      <c r="J1428" s="67" t="s">
        <v>853</v>
      </c>
      <c r="K1428" s="68" t="s">
        <v>494</v>
      </c>
      <c r="L1428" s="68"/>
      <c r="M1428" s="68"/>
      <c r="N1428" s="67"/>
      <c r="O1428" s="98">
        <v>0</v>
      </c>
    </row>
    <row r="1429" spans="2:16" x14ac:dyDescent="0.3">
      <c r="B1429" s="65" t="str">
        <f>VLOOKUP(C1429,PRP!$A$2:$B$241,2,0)</f>
        <v>PRP-000214</v>
      </c>
      <c r="C1429" s="66" t="s">
        <v>3825</v>
      </c>
      <c r="D1429" s="66" t="str">
        <f>VLOOKUP(C1429,PRP!$A$2:$C$241,3,0)</f>
        <v xml:space="preserve">3311 ES </v>
      </c>
      <c r="E1429" s="66" t="s">
        <v>70</v>
      </c>
      <c r="F1429" s="65" t="s">
        <v>419</v>
      </c>
      <c r="G1429" s="66">
        <v>1</v>
      </c>
      <c r="H1429" s="66" t="s">
        <v>81</v>
      </c>
      <c r="I1429" s="66" t="s">
        <v>112</v>
      </c>
      <c r="J1429" s="65" t="s">
        <v>1234</v>
      </c>
      <c r="K1429" s="66" t="s">
        <v>386</v>
      </c>
      <c r="L1429" s="66"/>
      <c r="M1429" s="66"/>
      <c r="N1429" s="65"/>
      <c r="O1429" s="98">
        <v>0</v>
      </c>
    </row>
    <row r="1430" spans="2:16" x14ac:dyDescent="0.3">
      <c r="B1430" s="67" t="str">
        <f>VLOOKUP(C1430,PRP!$A$2:$B$241,2,0)</f>
        <v>PRP-000214</v>
      </c>
      <c r="C1430" s="68" t="s">
        <v>3825</v>
      </c>
      <c r="D1430" s="68" t="str">
        <f>VLOOKUP(C1430,PRP!$A$2:$C$241,3,0)</f>
        <v xml:space="preserve">3311 ES </v>
      </c>
      <c r="E1430" s="68" t="s">
        <v>70</v>
      </c>
      <c r="F1430" s="67" t="s">
        <v>384</v>
      </c>
      <c r="G1430" s="68">
        <v>2</v>
      </c>
      <c r="H1430" s="68" t="s">
        <v>81</v>
      </c>
      <c r="I1430" s="68" t="s">
        <v>287</v>
      </c>
      <c r="J1430" s="67" t="s">
        <v>397</v>
      </c>
      <c r="K1430" s="68" t="s">
        <v>309</v>
      </c>
      <c r="L1430" s="68"/>
      <c r="M1430" s="68"/>
      <c r="N1430" s="67"/>
      <c r="O1430" s="98">
        <v>0</v>
      </c>
    </row>
    <row r="1431" spans="2:16" x14ac:dyDescent="0.3">
      <c r="B1431" s="65" t="str">
        <f>VLOOKUP(C1431,PRP!$A$2:$B$241,2,0)</f>
        <v>PRP-000214</v>
      </c>
      <c r="C1431" s="66" t="s">
        <v>3825</v>
      </c>
      <c r="D1431" s="66" t="str">
        <f>VLOOKUP(C1431,PRP!$A$2:$C$241,3,0)</f>
        <v xml:space="preserve">3311 ES </v>
      </c>
      <c r="E1431" s="66" t="s">
        <v>70</v>
      </c>
      <c r="F1431" s="65" t="s">
        <v>378</v>
      </c>
      <c r="G1431" s="66">
        <v>1</v>
      </c>
      <c r="H1431" s="66" t="s">
        <v>81</v>
      </c>
      <c r="I1431" s="66" t="s">
        <v>305</v>
      </c>
      <c r="J1431" s="65" t="s">
        <v>1670</v>
      </c>
      <c r="K1431" s="66"/>
      <c r="L1431" s="66"/>
      <c r="M1431" s="66"/>
      <c r="N1431" s="65"/>
      <c r="O1431" s="98">
        <v>0</v>
      </c>
    </row>
    <row r="1432" spans="2:16" x14ac:dyDescent="0.3">
      <c r="B1432" s="67" t="str">
        <f>VLOOKUP(C1432,PRP!$A$2:$B$241,2,0)</f>
        <v>PRP-000214</v>
      </c>
      <c r="C1432" s="68" t="s">
        <v>3825</v>
      </c>
      <c r="D1432" s="68" t="str">
        <f>VLOOKUP(C1432,PRP!$A$2:$C$241,3,0)</f>
        <v xml:space="preserve">3311 ES </v>
      </c>
      <c r="E1432" s="68" t="s">
        <v>70</v>
      </c>
      <c r="F1432" s="67" t="s">
        <v>438</v>
      </c>
      <c r="G1432" s="68">
        <v>1</v>
      </c>
      <c r="H1432" s="68" t="s">
        <v>81</v>
      </c>
      <c r="I1432" s="68" t="s">
        <v>1184</v>
      </c>
      <c r="J1432" s="67" t="s">
        <v>1671</v>
      </c>
      <c r="K1432" s="68"/>
      <c r="L1432" s="68"/>
      <c r="M1432" s="68"/>
      <c r="N1432" s="67"/>
      <c r="O1432" s="98">
        <v>0</v>
      </c>
    </row>
    <row r="1433" spans="2:16" x14ac:dyDescent="0.3">
      <c r="B1433" s="65" t="str">
        <f>VLOOKUP(C1433,PRP!$A$2:$B$241,2,0)</f>
        <v>PRP-000214</v>
      </c>
      <c r="C1433" s="66" t="s">
        <v>3825</v>
      </c>
      <c r="D1433" s="66" t="str">
        <f>VLOOKUP(C1433,PRP!$A$2:$C$241,3,0)</f>
        <v xml:space="preserve">3311 ES </v>
      </c>
      <c r="E1433" s="66" t="s">
        <v>70</v>
      </c>
      <c r="F1433" s="65" t="s">
        <v>1672</v>
      </c>
      <c r="G1433" s="66">
        <v>1</v>
      </c>
      <c r="H1433" s="66" t="s">
        <v>81</v>
      </c>
      <c r="I1433" s="66" t="s">
        <v>145</v>
      </c>
      <c r="J1433" s="65" t="s">
        <v>1673</v>
      </c>
      <c r="K1433" s="66"/>
      <c r="L1433" s="66"/>
      <c r="M1433" s="66"/>
      <c r="N1433" s="65"/>
      <c r="O1433" s="98">
        <v>0</v>
      </c>
    </row>
    <row r="1434" spans="2:16" x14ac:dyDescent="0.3">
      <c r="B1434" s="67" t="str">
        <f>VLOOKUP(C1434,PRP!$A$2:$B$241,2,0)</f>
        <v>PRP-000214</v>
      </c>
      <c r="C1434" s="68" t="s">
        <v>3825</v>
      </c>
      <c r="D1434" s="68" t="str">
        <f>VLOOKUP(C1434,PRP!$A$2:$C$241,3,0)</f>
        <v xml:space="preserve">3311 ES </v>
      </c>
      <c r="E1434" s="68" t="s">
        <v>70</v>
      </c>
      <c r="F1434" s="67" t="s">
        <v>310</v>
      </c>
      <c r="G1434" s="68">
        <v>1</v>
      </c>
      <c r="H1434" s="68" t="s">
        <v>81</v>
      </c>
      <c r="I1434" s="68" t="s">
        <v>1017</v>
      </c>
      <c r="J1434" s="67"/>
      <c r="K1434" s="68"/>
      <c r="L1434" s="68"/>
      <c r="M1434" s="68"/>
      <c r="N1434" s="67"/>
      <c r="O1434" s="98">
        <v>0</v>
      </c>
    </row>
    <row r="1435" spans="2:16" x14ac:dyDescent="0.3">
      <c r="B1435" s="73"/>
      <c r="C1435" s="73" t="s">
        <v>3825</v>
      </c>
      <c r="D1435" s="73"/>
      <c r="E1435" s="73"/>
      <c r="F1435" s="74"/>
      <c r="G1435" s="75"/>
      <c r="H1435" s="74"/>
      <c r="I1435" s="74"/>
      <c r="J1435" s="74"/>
      <c r="K1435" s="74"/>
      <c r="L1435" s="74"/>
      <c r="M1435" s="74"/>
      <c r="N1435" s="74"/>
      <c r="O1435" s="99" t="s">
        <v>1999</v>
      </c>
      <c r="P1435" s="76">
        <f>SUM(O1423:O1434)</f>
        <v>0</v>
      </c>
    </row>
    <row r="1436" spans="2:16" x14ac:dyDescent="0.3">
      <c r="B1436" s="65" t="str">
        <f>VLOOKUP(C1436,PRP!$A$2:$B$241,2,0)</f>
        <v>PRP-000215</v>
      </c>
      <c r="C1436" s="66" t="s">
        <v>52</v>
      </c>
      <c r="D1436" s="66" t="str">
        <f>VLOOKUP(C1436,PRP!$A$2:$C$241,3,0)</f>
        <v xml:space="preserve">3311 ET </v>
      </c>
      <c r="E1436" s="66" t="s">
        <v>70</v>
      </c>
      <c r="F1436" s="65" t="s">
        <v>4111</v>
      </c>
      <c r="G1436" s="66">
        <v>1</v>
      </c>
      <c r="H1436" s="66" t="s">
        <v>81</v>
      </c>
      <c r="I1436" s="66" t="s">
        <v>145</v>
      </c>
      <c r="J1436" s="65" t="s">
        <v>146</v>
      </c>
      <c r="K1436" s="66" t="s">
        <v>177</v>
      </c>
      <c r="L1436" s="66" t="s">
        <v>147</v>
      </c>
      <c r="M1436" s="66">
        <v>2020</v>
      </c>
      <c r="N1436" s="65"/>
      <c r="O1436" s="98">
        <v>0</v>
      </c>
    </row>
    <row r="1437" spans="2:16" x14ac:dyDescent="0.3">
      <c r="B1437" s="67" t="str">
        <f>VLOOKUP(C1437,PRP!$A$2:$B$241,2,0)</f>
        <v>PRP-000215</v>
      </c>
      <c r="C1437" s="68" t="s">
        <v>52</v>
      </c>
      <c r="D1437" s="68" t="str">
        <f>VLOOKUP(C1437,PRP!$A$2:$C$241,3,0)</f>
        <v xml:space="preserve">3311 ET </v>
      </c>
      <c r="E1437" s="68" t="s">
        <v>70</v>
      </c>
      <c r="F1437" s="67" t="s">
        <v>4111</v>
      </c>
      <c r="G1437" s="68">
        <v>1</v>
      </c>
      <c r="H1437" s="68" t="s">
        <v>81</v>
      </c>
      <c r="I1437" s="68" t="s">
        <v>145</v>
      </c>
      <c r="J1437" s="67" t="s">
        <v>1674</v>
      </c>
      <c r="K1437" s="68" t="s">
        <v>1474</v>
      </c>
      <c r="L1437" s="68" t="s">
        <v>147</v>
      </c>
      <c r="M1437" s="68">
        <v>2020</v>
      </c>
      <c r="N1437" s="67"/>
      <c r="O1437" s="98">
        <v>0</v>
      </c>
    </row>
    <row r="1438" spans="2:16" x14ac:dyDescent="0.3">
      <c r="B1438" s="65" t="str">
        <f>VLOOKUP(C1438,PRP!$A$2:$B$241,2,0)</f>
        <v>PRP-000215</v>
      </c>
      <c r="C1438" s="66" t="s">
        <v>52</v>
      </c>
      <c r="D1438" s="66" t="str">
        <f>VLOOKUP(C1438,PRP!$A$2:$C$241,3,0)</f>
        <v xml:space="preserve">3311 ET </v>
      </c>
      <c r="E1438" s="66" t="s">
        <v>70</v>
      </c>
      <c r="F1438" s="65" t="s">
        <v>314</v>
      </c>
      <c r="G1438" s="66">
        <v>1</v>
      </c>
      <c r="H1438" s="66" t="s">
        <v>81</v>
      </c>
      <c r="I1438" s="66" t="s">
        <v>1675</v>
      </c>
      <c r="J1438" s="65" t="s">
        <v>1676</v>
      </c>
      <c r="K1438" s="66"/>
      <c r="L1438" s="66"/>
      <c r="M1438" s="66"/>
      <c r="N1438" s="65"/>
      <c r="O1438" s="98">
        <v>0</v>
      </c>
    </row>
    <row r="1439" spans="2:16" x14ac:dyDescent="0.3">
      <c r="B1439" s="67" t="str">
        <f>VLOOKUP(C1439,PRP!$A$2:$B$241,2,0)</f>
        <v>PRP-000215</v>
      </c>
      <c r="C1439" s="68" t="s">
        <v>52</v>
      </c>
      <c r="D1439" s="68" t="str">
        <f>VLOOKUP(C1439,PRP!$A$2:$C$241,3,0)</f>
        <v xml:space="preserve">3311 ET </v>
      </c>
      <c r="E1439" s="68" t="s">
        <v>70</v>
      </c>
      <c r="F1439" s="67" t="s">
        <v>486</v>
      </c>
      <c r="G1439" s="68">
        <v>1</v>
      </c>
      <c r="H1439" s="68" t="s">
        <v>81</v>
      </c>
      <c r="I1439" s="68" t="s">
        <v>305</v>
      </c>
      <c r="J1439" s="67"/>
      <c r="K1439" s="68"/>
      <c r="L1439" s="68"/>
      <c r="M1439" s="68"/>
      <c r="N1439" s="67"/>
      <c r="O1439" s="98">
        <v>0</v>
      </c>
    </row>
    <row r="1440" spans="2:16" x14ac:dyDescent="0.3">
      <c r="B1440" s="65" t="str">
        <f>VLOOKUP(C1440,PRP!$A$2:$B$241,2,0)</f>
        <v>PRP-000215</v>
      </c>
      <c r="C1440" s="66" t="s">
        <v>52</v>
      </c>
      <c r="D1440" s="66" t="str">
        <f>VLOOKUP(C1440,PRP!$A$2:$C$241,3,0)</f>
        <v xml:space="preserve">3311 ET </v>
      </c>
      <c r="E1440" s="66" t="s">
        <v>70</v>
      </c>
      <c r="F1440" s="65" t="s">
        <v>1475</v>
      </c>
      <c r="G1440" s="66">
        <v>1</v>
      </c>
      <c r="H1440" s="66" t="s">
        <v>81</v>
      </c>
      <c r="I1440" s="66" t="s">
        <v>289</v>
      </c>
      <c r="J1440" s="65" t="s">
        <v>1677</v>
      </c>
      <c r="K1440" s="66" t="s">
        <v>418</v>
      </c>
      <c r="L1440" s="66"/>
      <c r="M1440" s="66"/>
      <c r="N1440" s="65"/>
      <c r="O1440" s="98">
        <v>0</v>
      </c>
    </row>
    <row r="1441" spans="2:16" x14ac:dyDescent="0.3">
      <c r="B1441" s="67" t="str">
        <f>VLOOKUP(C1441,PRP!$A$2:$B$241,2,0)</f>
        <v>PRP-000215</v>
      </c>
      <c r="C1441" s="68" t="s">
        <v>52</v>
      </c>
      <c r="D1441" s="68" t="str">
        <f>VLOOKUP(C1441,PRP!$A$2:$C$241,3,0)</f>
        <v xml:space="preserve">3311 ET </v>
      </c>
      <c r="E1441" s="68" t="s">
        <v>70</v>
      </c>
      <c r="F1441" s="67" t="s">
        <v>378</v>
      </c>
      <c r="G1441" s="68">
        <v>1</v>
      </c>
      <c r="H1441" s="68" t="s">
        <v>81</v>
      </c>
      <c r="I1441" s="68" t="s">
        <v>305</v>
      </c>
      <c r="J1441" s="67" t="s">
        <v>1678</v>
      </c>
      <c r="K1441" s="68"/>
      <c r="L1441" s="68"/>
      <c r="M1441" s="68"/>
      <c r="N1441" s="67"/>
      <c r="O1441" s="98">
        <v>0</v>
      </c>
    </row>
    <row r="1442" spans="2:16" x14ac:dyDescent="0.3">
      <c r="B1442" s="65" t="str">
        <f>VLOOKUP(C1442,PRP!$A$2:$B$241,2,0)</f>
        <v>PRP-000215</v>
      </c>
      <c r="C1442" s="66" t="s">
        <v>52</v>
      </c>
      <c r="D1442" s="66" t="str">
        <f>VLOOKUP(C1442,PRP!$A$2:$C$241,3,0)</f>
        <v xml:space="preserve">3311 ET </v>
      </c>
      <c r="E1442" s="66" t="s">
        <v>70</v>
      </c>
      <c r="F1442" s="65" t="s">
        <v>378</v>
      </c>
      <c r="G1442" s="66">
        <v>1</v>
      </c>
      <c r="H1442" s="66" t="s">
        <v>81</v>
      </c>
      <c r="I1442" s="66" t="s">
        <v>305</v>
      </c>
      <c r="J1442" s="65" t="s">
        <v>1679</v>
      </c>
      <c r="K1442" s="66"/>
      <c r="L1442" s="66"/>
      <c r="M1442" s="66"/>
      <c r="N1442" s="65"/>
      <c r="O1442" s="98">
        <v>0</v>
      </c>
    </row>
    <row r="1443" spans="2:16" x14ac:dyDescent="0.3">
      <c r="B1443" s="67" t="str">
        <f>VLOOKUP(C1443,PRP!$A$2:$B$241,2,0)</f>
        <v>PRP-000215</v>
      </c>
      <c r="C1443" s="68" t="s">
        <v>52</v>
      </c>
      <c r="D1443" s="68" t="str">
        <f>VLOOKUP(C1443,PRP!$A$2:$C$241,3,0)</f>
        <v xml:space="preserve">3311 ET </v>
      </c>
      <c r="E1443" s="68" t="s">
        <v>70</v>
      </c>
      <c r="F1443" s="67" t="s">
        <v>378</v>
      </c>
      <c r="G1443" s="68">
        <v>1</v>
      </c>
      <c r="H1443" s="68" t="s">
        <v>81</v>
      </c>
      <c r="I1443" s="68" t="s">
        <v>305</v>
      </c>
      <c r="J1443" s="67" t="s">
        <v>1680</v>
      </c>
      <c r="K1443" s="68"/>
      <c r="L1443" s="68"/>
      <c r="M1443" s="68"/>
      <c r="N1443" s="67"/>
      <c r="O1443" s="98">
        <v>0</v>
      </c>
    </row>
    <row r="1444" spans="2:16" x14ac:dyDescent="0.3">
      <c r="B1444" s="65" t="str">
        <f>VLOOKUP(C1444,PRP!$A$2:$B$241,2,0)</f>
        <v>PRP-000215</v>
      </c>
      <c r="C1444" s="66" t="s">
        <v>52</v>
      </c>
      <c r="D1444" s="66" t="str">
        <f>VLOOKUP(C1444,PRP!$A$2:$C$241,3,0)</f>
        <v xml:space="preserve">3311 ET </v>
      </c>
      <c r="E1444" s="66" t="s">
        <v>70</v>
      </c>
      <c r="F1444" s="65" t="s">
        <v>332</v>
      </c>
      <c r="G1444" s="66">
        <v>1</v>
      </c>
      <c r="H1444" s="66" t="s">
        <v>81</v>
      </c>
      <c r="I1444" s="66"/>
      <c r="J1444" s="65"/>
      <c r="K1444" s="66"/>
      <c r="L1444" s="66"/>
      <c r="M1444" s="66"/>
      <c r="N1444" s="65"/>
      <c r="O1444" s="98">
        <v>0</v>
      </c>
    </row>
    <row r="1445" spans="2:16" x14ac:dyDescent="0.3">
      <c r="B1445" s="67" t="str">
        <f>VLOOKUP(C1445,PRP!$A$2:$B$241,2,0)</f>
        <v>PRP-000215</v>
      </c>
      <c r="C1445" s="68" t="s">
        <v>52</v>
      </c>
      <c r="D1445" s="68" t="str">
        <f>VLOOKUP(C1445,PRP!$A$2:$C$241,3,0)</f>
        <v xml:space="preserve">3311 ET </v>
      </c>
      <c r="E1445" s="68" t="s">
        <v>70</v>
      </c>
      <c r="F1445" s="67" t="s">
        <v>808</v>
      </c>
      <c r="G1445" s="68">
        <v>1</v>
      </c>
      <c r="H1445" s="68" t="s">
        <v>81</v>
      </c>
      <c r="I1445" s="68" t="s">
        <v>287</v>
      </c>
      <c r="J1445" s="67" t="s">
        <v>1681</v>
      </c>
      <c r="K1445" s="68" t="s">
        <v>862</v>
      </c>
      <c r="L1445" s="68"/>
      <c r="M1445" s="68"/>
      <c r="N1445" s="67"/>
      <c r="O1445" s="98">
        <v>0</v>
      </c>
    </row>
    <row r="1446" spans="2:16" x14ac:dyDescent="0.3">
      <c r="B1446" s="65" t="str">
        <f>VLOOKUP(C1446,PRP!$A$2:$B$241,2,0)</f>
        <v>PRP-000215</v>
      </c>
      <c r="C1446" s="66" t="s">
        <v>52</v>
      </c>
      <c r="D1446" s="66" t="str">
        <f>VLOOKUP(C1446,PRP!$A$2:$C$241,3,0)</f>
        <v xml:space="preserve">3311 ET </v>
      </c>
      <c r="E1446" s="66" t="s">
        <v>70</v>
      </c>
      <c r="F1446" s="65" t="s">
        <v>808</v>
      </c>
      <c r="G1446" s="66">
        <v>1</v>
      </c>
      <c r="H1446" s="66" t="s">
        <v>81</v>
      </c>
      <c r="I1446" s="66" t="s">
        <v>287</v>
      </c>
      <c r="J1446" s="65" t="s">
        <v>1681</v>
      </c>
      <c r="K1446" s="66" t="s">
        <v>862</v>
      </c>
      <c r="L1446" s="66"/>
      <c r="M1446" s="66"/>
      <c r="N1446" s="65"/>
      <c r="O1446" s="98">
        <v>0</v>
      </c>
    </row>
    <row r="1447" spans="2:16" x14ac:dyDescent="0.3">
      <c r="B1447" s="67" t="str">
        <f>VLOOKUP(C1447,PRP!$A$2:$B$241,2,0)</f>
        <v>PRP-000215</v>
      </c>
      <c r="C1447" s="68" t="s">
        <v>52</v>
      </c>
      <c r="D1447" s="68" t="str">
        <f>VLOOKUP(C1447,PRP!$A$2:$C$241,3,0)</f>
        <v xml:space="preserve">3311 ET </v>
      </c>
      <c r="E1447" s="68" t="s">
        <v>70</v>
      </c>
      <c r="F1447" s="67" t="s">
        <v>440</v>
      </c>
      <c r="G1447" s="68">
        <v>1</v>
      </c>
      <c r="H1447" s="68" t="s">
        <v>81</v>
      </c>
      <c r="I1447" s="68" t="s">
        <v>230</v>
      </c>
      <c r="J1447" s="67" t="s">
        <v>1682</v>
      </c>
      <c r="K1447" s="68" t="s">
        <v>1683</v>
      </c>
      <c r="L1447" s="68"/>
      <c r="M1447" s="68"/>
      <c r="N1447" s="67"/>
      <c r="O1447" s="98">
        <v>0</v>
      </c>
    </row>
    <row r="1448" spans="2:16" x14ac:dyDescent="0.3">
      <c r="B1448" s="65" t="str">
        <f>VLOOKUP(C1448,PRP!$A$2:$B$241,2,0)</f>
        <v>PRP-000215</v>
      </c>
      <c r="C1448" s="66" t="s">
        <v>52</v>
      </c>
      <c r="D1448" s="66" t="str">
        <f>VLOOKUP(C1448,PRP!$A$2:$C$241,3,0)</f>
        <v xml:space="preserve">3311 ET </v>
      </c>
      <c r="E1448" s="66" t="s">
        <v>70</v>
      </c>
      <c r="F1448" s="65" t="s">
        <v>440</v>
      </c>
      <c r="G1448" s="66">
        <v>1</v>
      </c>
      <c r="H1448" s="66" t="s">
        <v>81</v>
      </c>
      <c r="I1448" s="66" t="s">
        <v>230</v>
      </c>
      <c r="J1448" s="65" t="s">
        <v>1684</v>
      </c>
      <c r="K1448" s="66" t="s">
        <v>1685</v>
      </c>
      <c r="L1448" s="66"/>
      <c r="M1448" s="66"/>
      <c r="N1448" s="65"/>
      <c r="O1448" s="98">
        <v>0</v>
      </c>
    </row>
    <row r="1449" spans="2:16" x14ac:dyDescent="0.3">
      <c r="B1449" s="67" t="str">
        <f>VLOOKUP(C1449,PRP!$A$2:$B$241,2,0)</f>
        <v>PRP-000215</v>
      </c>
      <c r="C1449" s="68" t="s">
        <v>52</v>
      </c>
      <c r="D1449" s="68" t="str">
        <f>VLOOKUP(C1449,PRP!$A$2:$C$241,3,0)</f>
        <v xml:space="preserve">3311 ET </v>
      </c>
      <c r="E1449" s="68" t="s">
        <v>70</v>
      </c>
      <c r="F1449" s="67" t="s">
        <v>438</v>
      </c>
      <c r="G1449" s="68">
        <v>1</v>
      </c>
      <c r="H1449" s="68" t="s">
        <v>81</v>
      </c>
      <c r="I1449" s="68"/>
      <c r="J1449" s="67"/>
      <c r="K1449" s="68"/>
      <c r="L1449" s="68"/>
      <c r="M1449" s="68"/>
      <c r="N1449" s="67"/>
      <c r="O1449" s="98">
        <v>0</v>
      </c>
    </row>
    <row r="1450" spans="2:16" x14ac:dyDescent="0.3">
      <c r="B1450" s="65" t="str">
        <f>VLOOKUP(C1450,PRP!$A$2:$B$241,2,0)</f>
        <v>PRP-000215</v>
      </c>
      <c r="C1450" s="66" t="s">
        <v>52</v>
      </c>
      <c r="D1450" s="66" t="str">
        <f>VLOOKUP(C1450,PRP!$A$2:$C$241,3,0)</f>
        <v xml:space="preserve">3311 ET </v>
      </c>
      <c r="E1450" s="66" t="s">
        <v>70</v>
      </c>
      <c r="F1450" s="65" t="s">
        <v>1453</v>
      </c>
      <c r="G1450" s="66">
        <v>1</v>
      </c>
      <c r="H1450" s="66" t="s">
        <v>81</v>
      </c>
      <c r="I1450" s="66" t="s">
        <v>1562</v>
      </c>
      <c r="J1450" s="65" t="s">
        <v>1686</v>
      </c>
      <c r="K1450" s="66" t="s">
        <v>1687</v>
      </c>
      <c r="L1450" s="66"/>
      <c r="M1450" s="66"/>
      <c r="N1450" s="65"/>
      <c r="O1450" s="98">
        <v>0</v>
      </c>
    </row>
    <row r="1451" spans="2:16" x14ac:dyDescent="0.3">
      <c r="B1451" s="67" t="str">
        <f>VLOOKUP(C1451,PRP!$A$2:$B$241,2,0)</f>
        <v>PRP-000215</v>
      </c>
      <c r="C1451" s="68" t="s">
        <v>52</v>
      </c>
      <c r="D1451" s="68" t="str">
        <f>VLOOKUP(C1451,PRP!$A$2:$C$241,3,0)</f>
        <v xml:space="preserve">3311 ET </v>
      </c>
      <c r="E1451" s="68" t="s">
        <v>70</v>
      </c>
      <c r="F1451" s="67" t="s">
        <v>310</v>
      </c>
      <c r="G1451" s="68">
        <v>1</v>
      </c>
      <c r="H1451" s="68" t="s">
        <v>81</v>
      </c>
      <c r="I1451" s="68" t="s">
        <v>554</v>
      </c>
      <c r="J1451" s="67" t="s">
        <v>1688</v>
      </c>
      <c r="K1451" s="68"/>
      <c r="L1451" s="68"/>
      <c r="M1451" s="68"/>
      <c r="N1451" s="67"/>
      <c r="O1451" s="98">
        <v>0</v>
      </c>
    </row>
    <row r="1452" spans="2:16" x14ac:dyDescent="0.3">
      <c r="B1452" s="65" t="str">
        <f>VLOOKUP(C1452,PRP!$A$2:$B$241,2,0)</f>
        <v>PRP-000215</v>
      </c>
      <c r="C1452" s="66" t="s">
        <v>52</v>
      </c>
      <c r="D1452" s="66" t="str">
        <f>VLOOKUP(C1452,PRP!$A$2:$C$241,3,0)</f>
        <v xml:space="preserve">3311 ET </v>
      </c>
      <c r="E1452" s="66" t="s">
        <v>70</v>
      </c>
      <c r="F1452" s="65" t="s">
        <v>310</v>
      </c>
      <c r="G1452" s="66">
        <v>1</v>
      </c>
      <c r="H1452" s="66" t="s">
        <v>81</v>
      </c>
      <c r="I1452" s="66" t="s">
        <v>1017</v>
      </c>
      <c r="J1452" s="65" t="s">
        <v>1689</v>
      </c>
      <c r="K1452" s="66"/>
      <c r="L1452" s="66"/>
      <c r="M1452" s="66"/>
      <c r="N1452" s="65"/>
      <c r="O1452" s="98">
        <v>0</v>
      </c>
    </row>
    <row r="1453" spans="2:16" x14ac:dyDescent="0.3">
      <c r="B1453" s="67" t="str">
        <f>VLOOKUP(C1453,PRP!$A$2:$B$241,2,0)</f>
        <v>PRP-000215</v>
      </c>
      <c r="C1453" s="68" t="s">
        <v>52</v>
      </c>
      <c r="D1453" s="68" t="str">
        <f>VLOOKUP(C1453,PRP!$A$2:$C$241,3,0)</f>
        <v xml:space="preserve">3311 ET </v>
      </c>
      <c r="E1453" s="68" t="s">
        <v>70</v>
      </c>
      <c r="F1453" s="67" t="s">
        <v>310</v>
      </c>
      <c r="G1453" s="68">
        <v>1</v>
      </c>
      <c r="H1453" s="68" t="s">
        <v>81</v>
      </c>
      <c r="I1453" s="68"/>
      <c r="J1453" s="67"/>
      <c r="K1453" s="68"/>
      <c r="L1453" s="68"/>
      <c r="M1453" s="68"/>
      <c r="N1453" s="67"/>
      <c r="O1453" s="98">
        <v>0</v>
      </c>
    </row>
    <row r="1454" spans="2:16" x14ac:dyDescent="0.3">
      <c r="B1454" s="73"/>
      <c r="C1454" s="73" t="s">
        <v>52</v>
      </c>
      <c r="D1454" s="73"/>
      <c r="E1454" s="73"/>
      <c r="F1454" s="74"/>
      <c r="G1454" s="75"/>
      <c r="H1454" s="74"/>
      <c r="I1454" s="74"/>
      <c r="J1454" s="74"/>
      <c r="K1454" s="74"/>
      <c r="L1454" s="74"/>
      <c r="M1454" s="74"/>
      <c r="N1454" s="74"/>
      <c r="O1454" s="99" t="s">
        <v>1999</v>
      </c>
      <c r="P1454" s="76">
        <f>SUM(O1436:O1453)</f>
        <v>0</v>
      </c>
    </row>
    <row r="1455" spans="2:16" x14ac:dyDescent="0.3">
      <c r="B1455" s="65" t="str">
        <f>VLOOKUP(C1455,PRP!$A$2:$B$241,2,0)</f>
        <v>PRP-000217</v>
      </c>
      <c r="C1455" s="66" t="s">
        <v>920</v>
      </c>
      <c r="D1455" s="66" t="str">
        <f>VLOOKUP(C1455,PRP!$A$2:$C$241,3,0)</f>
        <v xml:space="preserve">3311 CV </v>
      </c>
      <c r="E1455" s="66" t="s">
        <v>70</v>
      </c>
      <c r="F1455" s="65" t="s">
        <v>136</v>
      </c>
      <c r="G1455" s="66">
        <v>1</v>
      </c>
      <c r="H1455" s="66" t="s">
        <v>81</v>
      </c>
      <c r="I1455" s="66" t="s">
        <v>274</v>
      </c>
      <c r="J1455" s="65" t="s">
        <v>921</v>
      </c>
      <c r="K1455" s="66"/>
      <c r="L1455" s="66" t="s">
        <v>139</v>
      </c>
      <c r="M1455" s="66">
        <v>2022</v>
      </c>
      <c r="N1455" s="65"/>
      <c r="O1455" s="98">
        <v>0</v>
      </c>
    </row>
    <row r="1456" spans="2:16" x14ac:dyDescent="0.3">
      <c r="B1456" s="73"/>
      <c r="C1456" s="73" t="s">
        <v>920</v>
      </c>
      <c r="D1456" s="73"/>
      <c r="E1456" s="73"/>
      <c r="F1456" s="74"/>
      <c r="G1456" s="75"/>
      <c r="H1456" s="74"/>
      <c r="I1456" s="74"/>
      <c r="J1456" s="74"/>
      <c r="K1456" s="74"/>
      <c r="L1456" s="74"/>
      <c r="M1456" s="74"/>
      <c r="N1456" s="74"/>
      <c r="O1456" s="99" t="s">
        <v>1999</v>
      </c>
      <c r="P1456" s="76">
        <f>O1455</f>
        <v>0</v>
      </c>
    </row>
    <row r="1457" spans="2:16" x14ac:dyDescent="0.3">
      <c r="B1457" s="65" t="str">
        <f>VLOOKUP(C1457,PRP!$A$2:$B$241,2,0)</f>
        <v>PRP-000607</v>
      </c>
      <c r="C1457" s="66" t="s">
        <v>922</v>
      </c>
      <c r="D1457" s="66" t="str">
        <f>VLOOKUP(C1457,PRP!$A$2:$C$241,3,0)</f>
        <v xml:space="preserve">3311 NK </v>
      </c>
      <c r="E1457" s="66" t="s">
        <v>70</v>
      </c>
      <c r="F1457" s="65" t="s">
        <v>314</v>
      </c>
      <c r="G1457" s="66">
        <v>1</v>
      </c>
      <c r="H1457" s="66" t="s">
        <v>81</v>
      </c>
      <c r="I1457" s="66"/>
      <c r="J1457" s="65"/>
      <c r="K1457" s="66"/>
      <c r="L1457" s="66"/>
      <c r="M1457" s="66"/>
      <c r="N1457" s="65"/>
      <c r="O1457" s="98">
        <v>0</v>
      </c>
    </row>
    <row r="1458" spans="2:16" x14ac:dyDescent="0.3">
      <c r="B1458" s="67" t="str">
        <f>VLOOKUP(C1458,PRP!$A$2:$B$241,2,0)</f>
        <v>PRP-000607</v>
      </c>
      <c r="C1458" s="68" t="s">
        <v>922</v>
      </c>
      <c r="D1458" s="68" t="str">
        <f>VLOOKUP(C1458,PRP!$A$2:$C$241,3,0)</f>
        <v xml:space="preserve">3311 NK </v>
      </c>
      <c r="E1458" s="68" t="s">
        <v>70</v>
      </c>
      <c r="F1458" s="67" t="s">
        <v>170</v>
      </c>
      <c r="G1458" s="68">
        <v>1</v>
      </c>
      <c r="H1458" s="68" t="s">
        <v>81</v>
      </c>
      <c r="I1458" s="68"/>
      <c r="J1458" s="67"/>
      <c r="K1458" s="68"/>
      <c r="L1458" s="68"/>
      <c r="M1458" s="68"/>
      <c r="N1458" s="67"/>
      <c r="O1458" s="98">
        <v>0</v>
      </c>
    </row>
    <row r="1459" spans="2:16" x14ac:dyDescent="0.3">
      <c r="B1459" s="65" t="str">
        <f>VLOOKUP(C1459,PRP!$A$2:$B$241,2,0)</f>
        <v>PRP-000607</v>
      </c>
      <c r="C1459" s="66" t="s">
        <v>922</v>
      </c>
      <c r="D1459" s="66" t="str">
        <f>VLOOKUP(C1459,PRP!$A$2:$C$241,3,0)</f>
        <v xml:space="preserve">3311 NK </v>
      </c>
      <c r="E1459" s="66" t="s">
        <v>70</v>
      </c>
      <c r="F1459" s="65" t="s">
        <v>923</v>
      </c>
      <c r="G1459" s="66">
        <v>1</v>
      </c>
      <c r="H1459" s="66" t="s">
        <v>151</v>
      </c>
      <c r="I1459" s="66"/>
      <c r="J1459" s="65"/>
      <c r="K1459" s="66"/>
      <c r="L1459" s="66"/>
      <c r="M1459" s="66"/>
      <c r="N1459" s="65"/>
      <c r="O1459" s="98">
        <v>0</v>
      </c>
    </row>
    <row r="1460" spans="2:16" x14ac:dyDescent="0.3">
      <c r="B1460" s="73"/>
      <c r="C1460" s="73" t="s">
        <v>922</v>
      </c>
      <c r="D1460" s="73"/>
      <c r="E1460" s="73"/>
      <c r="F1460" s="74"/>
      <c r="G1460" s="75"/>
      <c r="H1460" s="74"/>
      <c r="I1460" s="74"/>
      <c r="J1460" s="74"/>
      <c r="K1460" s="74"/>
      <c r="L1460" s="74"/>
      <c r="M1460" s="74"/>
      <c r="N1460" s="74"/>
      <c r="O1460" s="99" t="s">
        <v>1999</v>
      </c>
      <c r="P1460" s="76">
        <f>SUM(O1457:O1459)</f>
        <v>0</v>
      </c>
    </row>
    <row r="1461" spans="2:16" x14ac:dyDescent="0.3">
      <c r="B1461" s="65" t="str">
        <f>VLOOKUP(C1461,PRP!$A$2:$B$241,2,0)</f>
        <v>PRP-000608</v>
      </c>
      <c r="C1461" s="66" t="s">
        <v>924</v>
      </c>
      <c r="D1461" s="66" t="str">
        <f>VLOOKUP(C1461,PRP!$A$2:$C$241,3,0)</f>
        <v xml:space="preserve">3311 NK </v>
      </c>
      <c r="E1461" s="66" t="s">
        <v>70</v>
      </c>
      <c r="F1461" s="65" t="s">
        <v>314</v>
      </c>
      <c r="G1461" s="66">
        <v>1</v>
      </c>
      <c r="H1461" s="66" t="s">
        <v>81</v>
      </c>
      <c r="I1461" s="66"/>
      <c r="J1461" s="65"/>
      <c r="K1461" s="66"/>
      <c r="L1461" s="66"/>
      <c r="M1461" s="66"/>
      <c r="N1461" s="65"/>
      <c r="O1461" s="98">
        <v>0</v>
      </c>
    </row>
    <row r="1462" spans="2:16" x14ac:dyDescent="0.3">
      <c r="B1462" s="67" t="str">
        <f>VLOOKUP(C1462,PRP!$A$2:$B$241,2,0)</f>
        <v>PRP-000608</v>
      </c>
      <c r="C1462" s="68" t="s">
        <v>924</v>
      </c>
      <c r="D1462" s="68" t="str">
        <f>VLOOKUP(C1462,PRP!$A$2:$C$241,3,0)</f>
        <v xml:space="preserve">3311 NK </v>
      </c>
      <c r="E1462" s="68" t="s">
        <v>70</v>
      </c>
      <c r="F1462" s="67" t="s">
        <v>170</v>
      </c>
      <c r="G1462" s="68">
        <v>1</v>
      </c>
      <c r="H1462" s="68" t="s">
        <v>81</v>
      </c>
      <c r="I1462" s="68"/>
      <c r="J1462" s="67"/>
      <c r="K1462" s="68"/>
      <c r="L1462" s="68"/>
      <c r="M1462" s="68"/>
      <c r="N1462" s="67"/>
      <c r="O1462" s="98">
        <v>0</v>
      </c>
    </row>
    <row r="1463" spans="2:16" x14ac:dyDescent="0.3">
      <c r="B1463" s="65" t="str">
        <f>VLOOKUP(C1463,PRP!$A$2:$B$241,2,0)</f>
        <v>PRP-000608</v>
      </c>
      <c r="C1463" s="66" t="s">
        <v>924</v>
      </c>
      <c r="D1463" s="66" t="str">
        <f>VLOOKUP(C1463,PRP!$A$2:$C$241,3,0)</f>
        <v xml:space="preserve">3311 NK </v>
      </c>
      <c r="E1463" s="66" t="s">
        <v>70</v>
      </c>
      <c r="F1463" s="65" t="s">
        <v>923</v>
      </c>
      <c r="G1463" s="66">
        <v>1</v>
      </c>
      <c r="H1463" s="66" t="s">
        <v>151</v>
      </c>
      <c r="I1463" s="66"/>
      <c r="J1463" s="65"/>
      <c r="K1463" s="66"/>
      <c r="L1463" s="66"/>
      <c r="M1463" s="66"/>
      <c r="N1463" s="65"/>
      <c r="O1463" s="98">
        <v>0</v>
      </c>
    </row>
    <row r="1464" spans="2:16" x14ac:dyDescent="0.3">
      <c r="B1464" s="73"/>
      <c r="C1464" s="73" t="s">
        <v>924</v>
      </c>
      <c r="D1464" s="73"/>
      <c r="E1464" s="73"/>
      <c r="F1464" s="74"/>
      <c r="G1464" s="75"/>
      <c r="H1464" s="74"/>
      <c r="I1464" s="74"/>
      <c r="J1464" s="74"/>
      <c r="K1464" s="74"/>
      <c r="L1464" s="74"/>
      <c r="M1464" s="74"/>
      <c r="N1464" s="74"/>
      <c r="O1464" s="99" t="s">
        <v>1999</v>
      </c>
      <c r="P1464" s="76">
        <f>SUM(O1461:O1463)</f>
        <v>0</v>
      </c>
    </row>
    <row r="1465" spans="2:16" x14ac:dyDescent="0.3">
      <c r="B1465" s="65" t="str">
        <f>VLOOKUP(C1465,PRP!$A$2:$B$241,2,0)</f>
        <v>PRP-000931</v>
      </c>
      <c r="C1465" s="66" t="s">
        <v>925</v>
      </c>
      <c r="D1465" s="66" t="str">
        <f>VLOOKUP(C1465,PRP!$A$2:$C$241,3,0)</f>
        <v xml:space="preserve">3311 NX </v>
      </c>
      <c r="E1465" s="66" t="s">
        <v>70</v>
      </c>
      <c r="F1465" s="65" t="s">
        <v>926</v>
      </c>
      <c r="G1465" s="66">
        <v>1</v>
      </c>
      <c r="H1465" s="66" t="s">
        <v>81</v>
      </c>
      <c r="I1465" s="66" t="s">
        <v>155</v>
      </c>
      <c r="J1465" s="65" t="s">
        <v>927</v>
      </c>
      <c r="K1465" s="66" t="s">
        <v>928</v>
      </c>
      <c r="L1465" s="66"/>
      <c r="M1465" s="66">
        <v>2022</v>
      </c>
      <c r="N1465" s="65"/>
      <c r="O1465" s="98">
        <v>0</v>
      </c>
    </row>
    <row r="1466" spans="2:16" x14ac:dyDescent="0.3">
      <c r="B1466" s="67" t="str">
        <f>VLOOKUP(C1466,PRP!$A$2:$B$241,2,0)</f>
        <v>PRP-000931</v>
      </c>
      <c r="C1466" s="68" t="s">
        <v>925</v>
      </c>
      <c r="D1466" s="68" t="str">
        <f>VLOOKUP(C1466,PRP!$A$2:$C$241,3,0)</f>
        <v xml:space="preserve">3311 NX </v>
      </c>
      <c r="E1466" s="68" t="s">
        <v>70</v>
      </c>
      <c r="F1466" s="67" t="s">
        <v>929</v>
      </c>
      <c r="G1466" s="68">
        <v>2</v>
      </c>
      <c r="H1466" s="68" t="s">
        <v>81</v>
      </c>
      <c r="I1466" s="68" t="s">
        <v>155</v>
      </c>
      <c r="J1466" s="67" t="s">
        <v>930</v>
      </c>
      <c r="K1466" s="68" t="s">
        <v>931</v>
      </c>
      <c r="L1466" s="68"/>
      <c r="M1466" s="68">
        <v>2022</v>
      </c>
      <c r="N1466" s="67"/>
      <c r="O1466" s="98">
        <v>0</v>
      </c>
    </row>
    <row r="1467" spans="2:16" x14ac:dyDescent="0.3">
      <c r="B1467" s="65" t="str">
        <f>VLOOKUP(C1467,PRP!$A$2:$B$241,2,0)</f>
        <v>PRP-000931</v>
      </c>
      <c r="C1467" s="66" t="s">
        <v>925</v>
      </c>
      <c r="D1467" s="66" t="str">
        <f>VLOOKUP(C1467,PRP!$A$2:$C$241,3,0)</f>
        <v xml:space="preserve">3311 NX </v>
      </c>
      <c r="E1467" s="66" t="s">
        <v>70</v>
      </c>
      <c r="F1467" s="65" t="s">
        <v>929</v>
      </c>
      <c r="G1467" s="66">
        <v>1</v>
      </c>
      <c r="H1467" s="66" t="s">
        <v>81</v>
      </c>
      <c r="I1467" s="66" t="s">
        <v>155</v>
      </c>
      <c r="J1467" s="65" t="s">
        <v>932</v>
      </c>
      <c r="K1467" s="66" t="s">
        <v>933</v>
      </c>
      <c r="L1467" s="66"/>
      <c r="M1467" s="66">
        <v>2022</v>
      </c>
      <c r="N1467" s="65"/>
      <c r="O1467" s="98">
        <v>0</v>
      </c>
    </row>
    <row r="1468" spans="2:16" x14ac:dyDescent="0.3">
      <c r="B1468" s="67" t="str">
        <f>VLOOKUP(C1468,PRP!$A$2:$B$241,2,0)</f>
        <v>PRP-000931</v>
      </c>
      <c r="C1468" s="68" t="s">
        <v>925</v>
      </c>
      <c r="D1468" s="68" t="str">
        <f>VLOOKUP(C1468,PRP!$A$2:$C$241,3,0)</f>
        <v xml:space="preserve">3311 NX </v>
      </c>
      <c r="E1468" s="68" t="s">
        <v>70</v>
      </c>
      <c r="F1468" s="67" t="s">
        <v>929</v>
      </c>
      <c r="G1468" s="68">
        <v>1</v>
      </c>
      <c r="H1468" s="68" t="s">
        <v>81</v>
      </c>
      <c r="I1468" s="68" t="s">
        <v>155</v>
      </c>
      <c r="J1468" s="67" t="s">
        <v>934</v>
      </c>
      <c r="K1468" s="68" t="s">
        <v>935</v>
      </c>
      <c r="L1468" s="68"/>
      <c r="M1468" s="68">
        <v>2022</v>
      </c>
      <c r="N1468" s="67"/>
      <c r="O1468" s="98">
        <v>0</v>
      </c>
    </row>
    <row r="1469" spans="2:16" x14ac:dyDescent="0.3">
      <c r="B1469" s="65" t="str">
        <f>VLOOKUP(C1469,PRP!$A$2:$B$241,2,0)</f>
        <v>PRP-000931</v>
      </c>
      <c r="C1469" s="66" t="s">
        <v>925</v>
      </c>
      <c r="D1469" s="66" t="str">
        <f>VLOOKUP(C1469,PRP!$A$2:$C$241,3,0)</f>
        <v xml:space="preserve">3311 NX </v>
      </c>
      <c r="E1469" s="66" t="s">
        <v>70</v>
      </c>
      <c r="F1469" s="79" t="s">
        <v>936</v>
      </c>
      <c r="G1469" s="66">
        <v>3</v>
      </c>
      <c r="H1469" s="66" t="s">
        <v>81</v>
      </c>
      <c r="I1469" s="66" t="s">
        <v>937</v>
      </c>
      <c r="J1469" s="65" t="s">
        <v>938</v>
      </c>
      <c r="K1469" s="66"/>
      <c r="L1469" s="66"/>
      <c r="M1469" s="66">
        <v>2022</v>
      </c>
      <c r="N1469" s="65"/>
      <c r="O1469" s="98">
        <v>0</v>
      </c>
    </row>
    <row r="1470" spans="2:16" x14ac:dyDescent="0.3">
      <c r="B1470" s="67" t="str">
        <f>VLOOKUP(C1470,PRP!$A$2:$B$241,2,0)</f>
        <v>PRP-000931</v>
      </c>
      <c r="C1470" s="68" t="s">
        <v>925</v>
      </c>
      <c r="D1470" s="68" t="str">
        <f>VLOOKUP(C1470,PRP!$A$2:$C$241,3,0)</f>
        <v xml:space="preserve">3311 NX </v>
      </c>
      <c r="E1470" s="68" t="s">
        <v>70</v>
      </c>
      <c r="F1470" s="80" t="s">
        <v>936</v>
      </c>
      <c r="G1470" s="68">
        <v>2</v>
      </c>
      <c r="H1470" s="68" t="s">
        <v>81</v>
      </c>
      <c r="I1470" s="68" t="s">
        <v>937</v>
      </c>
      <c r="J1470" s="67" t="s">
        <v>939</v>
      </c>
      <c r="K1470" s="68"/>
      <c r="L1470" s="68"/>
      <c r="M1470" s="68">
        <v>2022</v>
      </c>
      <c r="N1470" s="67"/>
      <c r="O1470" s="98">
        <v>0</v>
      </c>
    </row>
    <row r="1471" spans="2:16" x14ac:dyDescent="0.3">
      <c r="B1471" s="65" t="str">
        <f>VLOOKUP(C1471,PRP!$A$2:$B$241,2,0)</f>
        <v>PRP-000931</v>
      </c>
      <c r="C1471" s="66" t="s">
        <v>925</v>
      </c>
      <c r="D1471" s="66" t="str">
        <f>VLOOKUP(C1471,PRP!$A$2:$C$241,3,0)</f>
        <v xml:space="preserve">3311 NX </v>
      </c>
      <c r="E1471" s="66" t="s">
        <v>70</v>
      </c>
      <c r="F1471" s="79" t="s">
        <v>936</v>
      </c>
      <c r="G1471" s="66">
        <v>2</v>
      </c>
      <c r="H1471" s="66" t="s">
        <v>81</v>
      </c>
      <c r="I1471" s="66" t="s">
        <v>937</v>
      </c>
      <c r="J1471" s="65" t="s">
        <v>940</v>
      </c>
      <c r="K1471" s="66"/>
      <c r="L1471" s="66"/>
      <c r="M1471" s="66">
        <v>2022</v>
      </c>
      <c r="N1471" s="65"/>
      <c r="O1471" s="98">
        <v>0</v>
      </c>
    </row>
    <row r="1472" spans="2:16" x14ac:dyDescent="0.3">
      <c r="B1472" s="67" t="str">
        <f>VLOOKUP(C1472,PRP!$A$2:$B$241,2,0)</f>
        <v>PRP-000931</v>
      </c>
      <c r="C1472" s="68" t="s">
        <v>925</v>
      </c>
      <c r="D1472" s="68" t="str">
        <f>VLOOKUP(C1472,PRP!$A$2:$C$241,3,0)</f>
        <v xml:space="preserve">3311 NX </v>
      </c>
      <c r="E1472" s="68" t="s">
        <v>70</v>
      </c>
      <c r="F1472" s="80" t="s">
        <v>941</v>
      </c>
      <c r="G1472" s="68">
        <v>2</v>
      </c>
      <c r="H1472" s="68" t="s">
        <v>81</v>
      </c>
      <c r="I1472" s="68" t="s">
        <v>937</v>
      </c>
      <c r="J1472" s="67" t="s">
        <v>942</v>
      </c>
      <c r="K1472" s="68"/>
      <c r="L1472" s="68"/>
      <c r="M1472" s="68">
        <v>2022</v>
      </c>
      <c r="N1472" s="67"/>
      <c r="O1472" s="98">
        <v>0</v>
      </c>
    </row>
    <row r="1473" spans="2:16" x14ac:dyDescent="0.3">
      <c r="B1473" s="73"/>
      <c r="C1473" s="73" t="s">
        <v>925</v>
      </c>
      <c r="D1473" s="73"/>
      <c r="E1473" s="73"/>
      <c r="F1473" s="74"/>
      <c r="G1473" s="75"/>
      <c r="H1473" s="74"/>
      <c r="I1473" s="74"/>
      <c r="J1473" s="74"/>
      <c r="K1473" s="74"/>
      <c r="L1473" s="74"/>
      <c r="M1473" s="74"/>
      <c r="N1473" s="74"/>
      <c r="O1473" s="99" t="s">
        <v>1999</v>
      </c>
      <c r="P1473" s="76">
        <f>SUM(O1465:O1472)</f>
        <v>0</v>
      </c>
    </row>
    <row r="1474" spans="2:16" x14ac:dyDescent="0.3">
      <c r="B1474" s="65" t="str">
        <f>VLOOKUP(C1474,PRP!$A$2:$B$241,2,0)</f>
        <v>PRP-000222</v>
      </c>
      <c r="C1474" s="66" t="s">
        <v>1690</v>
      </c>
      <c r="D1474" s="66" t="str">
        <f>VLOOKUP(C1474,PRP!$A$2:$C$241,3,0)</f>
        <v xml:space="preserve">3314 NZ </v>
      </c>
      <c r="E1474" s="66" t="s">
        <v>70</v>
      </c>
      <c r="F1474" s="65" t="s">
        <v>136</v>
      </c>
      <c r="G1474" s="66">
        <v>1</v>
      </c>
      <c r="H1474" s="66" t="s">
        <v>81</v>
      </c>
      <c r="I1474" s="66" t="s">
        <v>145</v>
      </c>
      <c r="J1474" s="65" t="s">
        <v>1062</v>
      </c>
      <c r="K1474" s="66" t="s">
        <v>1063</v>
      </c>
      <c r="L1474" s="66" t="s">
        <v>139</v>
      </c>
      <c r="M1474" s="66"/>
      <c r="N1474" s="65"/>
      <c r="O1474" s="98">
        <v>0</v>
      </c>
    </row>
    <row r="1475" spans="2:16" x14ac:dyDescent="0.3">
      <c r="B1475" s="67" t="str">
        <f>VLOOKUP(C1475,PRP!$A$2:$B$241,2,0)</f>
        <v>PRP-000222</v>
      </c>
      <c r="C1475" s="68" t="s">
        <v>1690</v>
      </c>
      <c r="D1475" s="68" t="str">
        <f>VLOOKUP(C1475,PRP!$A$2:$C$241,3,0)</f>
        <v xml:space="preserve">3314 NZ </v>
      </c>
      <c r="E1475" s="68" t="s">
        <v>70</v>
      </c>
      <c r="F1475" s="67" t="s">
        <v>118</v>
      </c>
      <c r="G1475" s="68">
        <v>1</v>
      </c>
      <c r="H1475" s="68" t="s">
        <v>81</v>
      </c>
      <c r="I1475" s="68" t="s">
        <v>1691</v>
      </c>
      <c r="J1475" s="67" t="s">
        <v>1692</v>
      </c>
      <c r="K1475" s="68"/>
      <c r="L1475" s="68"/>
      <c r="M1475" s="68"/>
      <c r="N1475" s="67"/>
      <c r="O1475" s="98">
        <v>0</v>
      </c>
    </row>
    <row r="1476" spans="2:16" x14ac:dyDescent="0.3">
      <c r="B1476" s="65" t="str">
        <f>VLOOKUP(C1476,PRP!$A$2:$B$241,2,0)</f>
        <v>PRP-000222</v>
      </c>
      <c r="C1476" s="66" t="s">
        <v>1690</v>
      </c>
      <c r="D1476" s="66" t="str">
        <f>VLOOKUP(C1476,PRP!$A$2:$C$241,3,0)</f>
        <v xml:space="preserve">3314 NZ </v>
      </c>
      <c r="E1476" s="66" t="s">
        <v>70</v>
      </c>
      <c r="F1476" s="65" t="s">
        <v>486</v>
      </c>
      <c r="G1476" s="66">
        <v>1</v>
      </c>
      <c r="H1476" s="66" t="s">
        <v>81</v>
      </c>
      <c r="I1476" s="66" t="s">
        <v>305</v>
      </c>
      <c r="J1476" s="65" t="s">
        <v>1693</v>
      </c>
      <c r="K1476" s="66"/>
      <c r="L1476" s="66"/>
      <c r="M1476" s="66"/>
      <c r="N1476" s="65"/>
      <c r="O1476" s="98">
        <v>0</v>
      </c>
    </row>
    <row r="1477" spans="2:16" x14ac:dyDescent="0.3">
      <c r="B1477" s="67" t="str">
        <f>VLOOKUP(C1477,PRP!$A$2:$B$241,2,0)</f>
        <v>PRP-000222</v>
      </c>
      <c r="C1477" s="68" t="s">
        <v>1690</v>
      </c>
      <c r="D1477" s="68" t="str">
        <f>VLOOKUP(C1477,PRP!$A$2:$C$241,3,0)</f>
        <v xml:space="preserve">3314 NZ </v>
      </c>
      <c r="E1477" s="68" t="s">
        <v>70</v>
      </c>
      <c r="F1477" s="67" t="s">
        <v>1475</v>
      </c>
      <c r="G1477" s="68">
        <v>1</v>
      </c>
      <c r="H1477" s="68" t="s">
        <v>81</v>
      </c>
      <c r="I1477" s="68"/>
      <c r="J1477" s="67"/>
      <c r="K1477" s="68"/>
      <c r="L1477" s="68"/>
      <c r="M1477" s="68"/>
      <c r="N1477" s="67"/>
      <c r="O1477" s="98">
        <v>0</v>
      </c>
    </row>
    <row r="1478" spans="2:16" x14ac:dyDescent="0.3">
      <c r="B1478" s="65" t="str">
        <f>VLOOKUP(C1478,PRP!$A$2:$B$241,2,0)</f>
        <v>PRP-000222</v>
      </c>
      <c r="C1478" s="66" t="s">
        <v>1690</v>
      </c>
      <c r="D1478" s="66" t="str">
        <f>VLOOKUP(C1478,PRP!$A$2:$C$241,3,0)</f>
        <v xml:space="preserve">3314 NZ </v>
      </c>
      <c r="E1478" s="66" t="s">
        <v>70</v>
      </c>
      <c r="F1478" s="65" t="s">
        <v>384</v>
      </c>
      <c r="G1478" s="66">
        <v>1</v>
      </c>
      <c r="H1478" s="66" t="s">
        <v>81</v>
      </c>
      <c r="I1478" s="66" t="s">
        <v>112</v>
      </c>
      <c r="J1478" s="65" t="s">
        <v>308</v>
      </c>
      <c r="K1478" s="66" t="s">
        <v>852</v>
      </c>
      <c r="L1478" s="66"/>
      <c r="M1478" s="66"/>
      <c r="N1478" s="65"/>
      <c r="O1478" s="98">
        <v>0</v>
      </c>
    </row>
    <row r="1479" spans="2:16" x14ac:dyDescent="0.3">
      <c r="B1479" s="67" t="str">
        <f>VLOOKUP(C1479,PRP!$A$2:$B$241,2,0)</f>
        <v>PRP-000222</v>
      </c>
      <c r="C1479" s="68" t="s">
        <v>1690</v>
      </c>
      <c r="D1479" s="68" t="str">
        <f>VLOOKUP(C1479,PRP!$A$2:$C$241,3,0)</f>
        <v xml:space="preserve">3314 NZ </v>
      </c>
      <c r="E1479" s="68" t="s">
        <v>70</v>
      </c>
      <c r="F1479" s="67" t="s">
        <v>378</v>
      </c>
      <c r="G1479" s="68">
        <v>1</v>
      </c>
      <c r="H1479" s="68" t="s">
        <v>81</v>
      </c>
      <c r="I1479" s="68" t="s">
        <v>305</v>
      </c>
      <c r="J1479" s="67" t="s">
        <v>595</v>
      </c>
      <c r="K1479" s="68"/>
      <c r="L1479" s="68"/>
      <c r="M1479" s="68"/>
      <c r="N1479" s="67"/>
      <c r="O1479" s="98">
        <v>0</v>
      </c>
    </row>
    <row r="1480" spans="2:16" x14ac:dyDescent="0.3">
      <c r="B1480" s="65" t="str">
        <f>VLOOKUP(C1480,PRP!$A$2:$B$241,2,0)</f>
        <v>PRP-000222</v>
      </c>
      <c r="C1480" s="66" t="s">
        <v>1690</v>
      </c>
      <c r="D1480" s="66" t="str">
        <f>VLOOKUP(C1480,PRP!$A$2:$C$241,3,0)</f>
        <v xml:space="preserve">3314 NZ </v>
      </c>
      <c r="E1480" s="66" t="s">
        <v>70</v>
      </c>
      <c r="F1480" s="65" t="s">
        <v>378</v>
      </c>
      <c r="G1480" s="66">
        <v>1</v>
      </c>
      <c r="H1480" s="66" t="s">
        <v>81</v>
      </c>
      <c r="I1480" s="66" t="s">
        <v>305</v>
      </c>
      <c r="J1480" s="65" t="s">
        <v>1694</v>
      </c>
      <c r="K1480" s="66"/>
      <c r="L1480" s="66"/>
      <c r="M1480" s="66"/>
      <c r="N1480" s="65"/>
      <c r="O1480" s="98">
        <v>0</v>
      </c>
    </row>
    <row r="1481" spans="2:16" x14ac:dyDescent="0.3">
      <c r="B1481" s="67" t="str">
        <f>VLOOKUP(C1481,PRP!$A$2:$B$241,2,0)</f>
        <v>PRP-000222</v>
      </c>
      <c r="C1481" s="68" t="s">
        <v>1690</v>
      </c>
      <c r="D1481" s="68" t="str">
        <f>VLOOKUP(C1481,PRP!$A$2:$C$241,3,0)</f>
        <v xml:space="preserve">3314 NZ </v>
      </c>
      <c r="E1481" s="68" t="s">
        <v>70</v>
      </c>
      <c r="F1481" s="67" t="s">
        <v>165</v>
      </c>
      <c r="G1481" s="68">
        <v>1</v>
      </c>
      <c r="H1481" s="68" t="s">
        <v>81</v>
      </c>
      <c r="I1481" s="68" t="s">
        <v>1017</v>
      </c>
      <c r="J1481" s="67" t="s">
        <v>1695</v>
      </c>
      <c r="K1481" s="68"/>
      <c r="L1481" s="68"/>
      <c r="M1481" s="68"/>
      <c r="N1481" s="67"/>
      <c r="O1481" s="98">
        <v>0</v>
      </c>
    </row>
    <row r="1482" spans="2:16" x14ac:dyDescent="0.3">
      <c r="B1482" s="65" t="str">
        <f>VLOOKUP(C1482,PRP!$A$2:$B$241,2,0)</f>
        <v>PRP-000222</v>
      </c>
      <c r="C1482" s="66" t="s">
        <v>1690</v>
      </c>
      <c r="D1482" s="66" t="str">
        <f>VLOOKUP(C1482,PRP!$A$2:$C$241,3,0)</f>
        <v xml:space="preserve">3314 NZ </v>
      </c>
      <c r="E1482" s="66" t="s">
        <v>70</v>
      </c>
      <c r="F1482" s="65" t="s">
        <v>165</v>
      </c>
      <c r="G1482" s="66">
        <v>1</v>
      </c>
      <c r="H1482" s="66" t="s">
        <v>81</v>
      </c>
      <c r="I1482" s="66" t="s">
        <v>57</v>
      </c>
      <c r="J1482" s="65" t="s">
        <v>562</v>
      </c>
      <c r="K1482" s="66"/>
      <c r="L1482" s="66"/>
      <c r="M1482" s="66"/>
      <c r="N1482" s="65"/>
      <c r="O1482" s="98">
        <v>0</v>
      </c>
    </row>
    <row r="1483" spans="2:16" x14ac:dyDescent="0.3">
      <c r="B1483" s="67" t="str">
        <f>VLOOKUP(C1483,PRP!$A$2:$B$241,2,0)</f>
        <v>PRP-000222</v>
      </c>
      <c r="C1483" s="68" t="s">
        <v>1690</v>
      </c>
      <c r="D1483" s="68" t="str">
        <f>VLOOKUP(C1483,PRP!$A$2:$C$241,3,0)</f>
        <v xml:space="preserve">3314 NZ </v>
      </c>
      <c r="E1483" s="68" t="s">
        <v>70</v>
      </c>
      <c r="F1483" s="67" t="s">
        <v>310</v>
      </c>
      <c r="G1483" s="68">
        <v>1</v>
      </c>
      <c r="H1483" s="68" t="s">
        <v>81</v>
      </c>
      <c r="I1483" s="68"/>
      <c r="J1483" s="67"/>
      <c r="K1483" s="68"/>
      <c r="L1483" s="68"/>
      <c r="M1483" s="68"/>
      <c r="N1483" s="67"/>
      <c r="O1483" s="98">
        <v>0</v>
      </c>
    </row>
    <row r="1484" spans="2:16" x14ac:dyDescent="0.3">
      <c r="B1484" s="73"/>
      <c r="C1484" s="73" t="s">
        <v>1690</v>
      </c>
      <c r="D1484" s="73"/>
      <c r="E1484" s="73"/>
      <c r="F1484" s="74"/>
      <c r="G1484" s="75"/>
      <c r="H1484" s="74"/>
      <c r="I1484" s="74"/>
      <c r="J1484" s="74"/>
      <c r="K1484" s="74"/>
      <c r="L1484" s="74"/>
      <c r="M1484" s="74"/>
      <c r="N1484" s="74"/>
      <c r="O1484" s="99" t="s">
        <v>1999</v>
      </c>
      <c r="P1484" s="76">
        <f>SUM(O1474:O1483)</f>
        <v>0</v>
      </c>
    </row>
    <row r="1485" spans="2:16" x14ac:dyDescent="0.3">
      <c r="B1485" s="65" t="str">
        <f>VLOOKUP(C1485,PRP!$A$2:$B$241,2,0)</f>
        <v>PRP-000612</v>
      </c>
      <c r="C1485" s="66" t="s">
        <v>1696</v>
      </c>
      <c r="D1485" s="66" t="str">
        <f>VLOOKUP(C1485,PRP!$A$2:$C$241,3,0)</f>
        <v xml:space="preserve">3328 PC </v>
      </c>
      <c r="E1485" s="66" t="s">
        <v>70</v>
      </c>
      <c r="F1485" s="65" t="s">
        <v>1697</v>
      </c>
      <c r="G1485" s="66">
        <v>1</v>
      </c>
      <c r="H1485" s="66" t="s">
        <v>81</v>
      </c>
      <c r="I1485" s="66" t="s">
        <v>630</v>
      </c>
      <c r="J1485" s="65" t="s">
        <v>1698</v>
      </c>
      <c r="K1485" s="66" t="s">
        <v>1699</v>
      </c>
      <c r="L1485" s="66" t="s">
        <v>147</v>
      </c>
      <c r="M1485" s="66"/>
      <c r="N1485" s="65"/>
      <c r="O1485" s="98">
        <v>0</v>
      </c>
    </row>
    <row r="1486" spans="2:16" x14ac:dyDescent="0.3">
      <c r="B1486" s="67" t="str">
        <f>VLOOKUP(C1486,PRP!$A$2:$B$241,2,0)</f>
        <v>PRP-000612</v>
      </c>
      <c r="C1486" s="68" t="s">
        <v>1696</v>
      </c>
      <c r="D1486" s="68" t="str">
        <f>VLOOKUP(C1486,PRP!$A$2:$C$241,3,0)</f>
        <v xml:space="preserve">3328 PC </v>
      </c>
      <c r="E1486" s="68" t="s">
        <v>70</v>
      </c>
      <c r="F1486" s="67" t="s">
        <v>1055</v>
      </c>
      <c r="G1486" s="68">
        <v>1</v>
      </c>
      <c r="H1486" s="68" t="s">
        <v>81</v>
      </c>
      <c r="I1486" s="68" t="s">
        <v>488</v>
      </c>
      <c r="J1486" s="67" t="s">
        <v>1065</v>
      </c>
      <c r="K1486" s="68" t="s">
        <v>1066</v>
      </c>
      <c r="L1486" s="68" t="s">
        <v>147</v>
      </c>
      <c r="M1486" s="68"/>
      <c r="N1486" s="67"/>
      <c r="O1486" s="98">
        <v>0</v>
      </c>
    </row>
    <row r="1487" spans="2:16" x14ac:dyDescent="0.3">
      <c r="B1487" s="65" t="str">
        <f>VLOOKUP(C1487,PRP!$A$2:$B$241,2,0)</f>
        <v>PRP-000612</v>
      </c>
      <c r="C1487" s="66" t="s">
        <v>1696</v>
      </c>
      <c r="D1487" s="66" t="str">
        <f>VLOOKUP(C1487,PRP!$A$2:$C$241,3,0)</f>
        <v xml:space="preserve">3328 PC </v>
      </c>
      <c r="E1487" s="66" t="s">
        <v>70</v>
      </c>
      <c r="F1487" s="65" t="s">
        <v>1059</v>
      </c>
      <c r="G1487" s="66">
        <v>1</v>
      </c>
      <c r="H1487" s="66" t="s">
        <v>81</v>
      </c>
      <c r="I1487" s="66" t="s">
        <v>630</v>
      </c>
      <c r="J1487" s="65" t="s">
        <v>1060</v>
      </c>
      <c r="K1487" s="66"/>
      <c r="L1487" s="66"/>
      <c r="M1487" s="66"/>
      <c r="N1487" s="65"/>
      <c r="O1487" s="98">
        <v>0</v>
      </c>
    </row>
    <row r="1488" spans="2:16" x14ac:dyDescent="0.3">
      <c r="B1488" s="67" t="str">
        <f>VLOOKUP(C1488,PRP!$A$2:$B$241,2,0)</f>
        <v>PRP-000612</v>
      </c>
      <c r="C1488" s="68" t="s">
        <v>1696</v>
      </c>
      <c r="D1488" s="68" t="str">
        <f>VLOOKUP(C1488,PRP!$A$2:$C$241,3,0)</f>
        <v xml:space="preserve">3328 PC </v>
      </c>
      <c r="E1488" s="68" t="s">
        <v>70</v>
      </c>
      <c r="F1488" s="67" t="s">
        <v>310</v>
      </c>
      <c r="G1488" s="68">
        <v>1</v>
      </c>
      <c r="H1488" s="68" t="s">
        <v>81</v>
      </c>
      <c r="I1488" s="68" t="s">
        <v>880</v>
      </c>
      <c r="J1488" s="67" t="s">
        <v>881</v>
      </c>
      <c r="K1488" s="68"/>
      <c r="L1488" s="68"/>
      <c r="M1488" s="68"/>
      <c r="N1488" s="67"/>
      <c r="O1488" s="98">
        <v>0</v>
      </c>
    </row>
    <row r="1489" spans="2:16" x14ac:dyDescent="0.3">
      <c r="B1489" s="65" t="str">
        <f>VLOOKUP(C1489,PRP!$A$2:$B$241,2,0)</f>
        <v>PRP-000612</v>
      </c>
      <c r="C1489" s="66" t="s">
        <v>1696</v>
      </c>
      <c r="D1489" s="66" t="str">
        <f>VLOOKUP(C1489,PRP!$A$2:$C$241,3,0)</f>
        <v xml:space="preserve">3328 PC </v>
      </c>
      <c r="E1489" s="66" t="s">
        <v>70</v>
      </c>
      <c r="F1489" s="65" t="s">
        <v>882</v>
      </c>
      <c r="G1489" s="66">
        <v>1</v>
      </c>
      <c r="H1489" s="66" t="s">
        <v>81</v>
      </c>
      <c r="I1489" s="66"/>
      <c r="J1489" s="65"/>
      <c r="K1489" s="66"/>
      <c r="L1489" s="66"/>
      <c r="M1489" s="66"/>
      <c r="N1489" s="65"/>
      <c r="O1489" s="98">
        <v>0</v>
      </c>
    </row>
    <row r="1490" spans="2:16" x14ac:dyDescent="0.3">
      <c r="B1490" s="73"/>
      <c r="C1490" s="73" t="s">
        <v>1696</v>
      </c>
      <c r="D1490" s="73"/>
      <c r="E1490" s="73"/>
      <c r="F1490" s="74"/>
      <c r="G1490" s="75"/>
      <c r="H1490" s="74"/>
      <c r="I1490" s="74"/>
      <c r="J1490" s="74"/>
      <c r="K1490" s="74"/>
      <c r="L1490" s="74"/>
      <c r="M1490" s="74"/>
      <c r="N1490" s="74"/>
      <c r="O1490" s="99" t="s">
        <v>1999</v>
      </c>
      <c r="P1490" s="76">
        <f>SUM(O1485:O1489)</f>
        <v>0</v>
      </c>
    </row>
    <row r="1491" spans="2:16" x14ac:dyDescent="0.3">
      <c r="B1491" s="65" t="str">
        <f>VLOOKUP(C1491,PRP!$A$2:$B$241,2,0)</f>
        <v>PRP-001075</v>
      </c>
      <c r="C1491" s="66" t="s">
        <v>943</v>
      </c>
      <c r="D1491" s="66" t="str">
        <f>VLOOKUP(C1491,PRP!$A$2:$C$241,3,0)</f>
        <v xml:space="preserve">3314 CM </v>
      </c>
      <c r="E1491" s="66" t="s">
        <v>70</v>
      </c>
      <c r="F1491" s="65" t="s">
        <v>136</v>
      </c>
      <c r="G1491" s="66">
        <v>1</v>
      </c>
      <c r="H1491" s="66" t="s">
        <v>81</v>
      </c>
      <c r="I1491" s="66"/>
      <c r="J1491" s="65"/>
      <c r="K1491" s="66"/>
      <c r="L1491" s="66" t="s">
        <v>139</v>
      </c>
      <c r="M1491" s="66"/>
      <c r="N1491" s="65"/>
      <c r="O1491" s="98">
        <v>0</v>
      </c>
    </row>
    <row r="1492" spans="2:16" x14ac:dyDescent="0.3">
      <c r="B1492" s="73"/>
      <c r="C1492" s="73" t="s">
        <v>943</v>
      </c>
      <c r="D1492" s="73"/>
      <c r="E1492" s="73"/>
      <c r="F1492" s="74"/>
      <c r="G1492" s="75"/>
      <c r="H1492" s="74"/>
      <c r="I1492" s="74"/>
      <c r="J1492" s="74"/>
      <c r="K1492" s="74"/>
      <c r="L1492" s="74"/>
      <c r="M1492" s="74"/>
      <c r="N1492" s="74"/>
      <c r="O1492" s="99" t="s">
        <v>1999</v>
      </c>
      <c r="P1492" s="76">
        <f>O1491</f>
        <v>0</v>
      </c>
    </row>
    <row r="1493" spans="2:16" x14ac:dyDescent="0.3">
      <c r="B1493" s="65" t="str">
        <f>VLOOKUP(C1493,PRP!$A$2:$B$241,2,0)</f>
        <v>PRP-000970</v>
      </c>
      <c r="C1493" s="66" t="s">
        <v>944</v>
      </c>
      <c r="D1493" s="66" t="str">
        <f>VLOOKUP(C1493,PRP!$A$2:$C$241,3,0)</f>
        <v xml:space="preserve">3314 CM </v>
      </c>
      <c r="E1493" s="66" t="s">
        <v>70</v>
      </c>
      <c r="F1493" s="65" t="s">
        <v>136</v>
      </c>
      <c r="G1493" s="66">
        <v>1</v>
      </c>
      <c r="H1493" s="66" t="s">
        <v>81</v>
      </c>
      <c r="I1493" s="66"/>
      <c r="J1493" s="65"/>
      <c r="K1493" s="66"/>
      <c r="L1493" s="66" t="s">
        <v>139</v>
      </c>
      <c r="M1493" s="66"/>
      <c r="N1493" s="65"/>
      <c r="O1493" s="98">
        <v>0</v>
      </c>
    </row>
    <row r="1494" spans="2:16" x14ac:dyDescent="0.3">
      <c r="B1494" s="73"/>
      <c r="C1494" s="73" t="s">
        <v>944</v>
      </c>
      <c r="D1494" s="73"/>
      <c r="E1494" s="73"/>
      <c r="F1494" s="74"/>
      <c r="G1494" s="75"/>
      <c r="H1494" s="74"/>
      <c r="I1494" s="74"/>
      <c r="J1494" s="74"/>
      <c r="K1494" s="74"/>
      <c r="L1494" s="74"/>
      <c r="M1494" s="74"/>
      <c r="N1494" s="74"/>
      <c r="O1494" s="99" t="s">
        <v>1999</v>
      </c>
      <c r="P1494" s="76">
        <f>O1493</f>
        <v>0</v>
      </c>
    </row>
    <row r="1495" spans="2:16" x14ac:dyDescent="0.3">
      <c r="B1495" s="65" t="str">
        <f>VLOOKUP(C1495,PRP!$A$2:$B$241,2,0)</f>
        <v>PRP-000614</v>
      </c>
      <c r="C1495" s="66" t="s">
        <v>945</v>
      </c>
      <c r="D1495" s="66" t="str">
        <f>VLOOKUP(C1495,PRP!$A$2:$C$241,3,0)</f>
        <v xml:space="preserve">3314 CM </v>
      </c>
      <c r="E1495" s="66" t="s">
        <v>70</v>
      </c>
      <c r="F1495" s="65" t="s">
        <v>136</v>
      </c>
      <c r="G1495" s="66">
        <v>1</v>
      </c>
      <c r="H1495" s="66" t="s">
        <v>81</v>
      </c>
      <c r="I1495" s="66" t="s">
        <v>274</v>
      </c>
      <c r="J1495" s="65" t="s">
        <v>946</v>
      </c>
      <c r="K1495" s="66"/>
      <c r="L1495" s="66" t="s">
        <v>139</v>
      </c>
      <c r="M1495" s="66"/>
      <c r="N1495" s="65"/>
      <c r="O1495" s="98">
        <v>0</v>
      </c>
    </row>
    <row r="1496" spans="2:16" x14ac:dyDescent="0.3">
      <c r="B1496" s="73"/>
      <c r="C1496" s="73" t="s">
        <v>945</v>
      </c>
      <c r="D1496" s="73"/>
      <c r="E1496" s="73"/>
      <c r="F1496" s="74"/>
      <c r="G1496" s="75"/>
      <c r="H1496" s="74"/>
      <c r="I1496" s="74"/>
      <c r="J1496" s="74"/>
      <c r="K1496" s="74"/>
      <c r="L1496" s="74"/>
      <c r="M1496" s="74"/>
      <c r="N1496" s="74"/>
      <c r="O1496" s="99" t="s">
        <v>1999</v>
      </c>
      <c r="P1496" s="76">
        <f>O1495</f>
        <v>0</v>
      </c>
    </row>
    <row r="1497" spans="2:16" x14ac:dyDescent="0.3">
      <c r="B1497" s="65" t="str">
        <f>VLOOKUP(C1497,PRP!$A$2:$B$241,2,0)</f>
        <v>PRP-000615</v>
      </c>
      <c r="C1497" s="66" t="s">
        <v>947</v>
      </c>
      <c r="D1497" s="66" t="str">
        <f>VLOOKUP(C1497,PRP!$A$2:$C$241,3,0)</f>
        <v xml:space="preserve">3314 CM </v>
      </c>
      <c r="E1497" s="66" t="s">
        <v>70</v>
      </c>
      <c r="F1497" s="65" t="s">
        <v>136</v>
      </c>
      <c r="G1497" s="66">
        <v>1</v>
      </c>
      <c r="H1497" s="66" t="s">
        <v>81</v>
      </c>
      <c r="I1497" s="66" t="s">
        <v>948</v>
      </c>
      <c r="J1497" s="65" t="s">
        <v>949</v>
      </c>
      <c r="K1497" s="66"/>
      <c r="L1497" s="66" t="s">
        <v>139</v>
      </c>
      <c r="M1497" s="66"/>
      <c r="N1497" s="65"/>
      <c r="O1497" s="98">
        <v>0</v>
      </c>
    </row>
    <row r="1498" spans="2:16" x14ac:dyDescent="0.3">
      <c r="B1498" s="73"/>
      <c r="C1498" s="73" t="s">
        <v>947</v>
      </c>
      <c r="D1498" s="73"/>
      <c r="E1498" s="73"/>
      <c r="F1498" s="74"/>
      <c r="G1498" s="75"/>
      <c r="H1498" s="74"/>
      <c r="I1498" s="74"/>
      <c r="J1498" s="74"/>
      <c r="K1498" s="74"/>
      <c r="L1498" s="74"/>
      <c r="M1498" s="74"/>
      <c r="N1498" s="74"/>
      <c r="O1498" s="99" t="s">
        <v>1999</v>
      </c>
      <c r="P1498" s="76">
        <f>O1497</f>
        <v>0</v>
      </c>
    </row>
    <row r="1499" spans="2:16" x14ac:dyDescent="0.3">
      <c r="B1499" s="65" t="str">
        <f>VLOOKUP(C1499,PRP!$A$2:$B$241,2,0)</f>
        <v>PRP-000971</v>
      </c>
      <c r="C1499" s="66" t="s">
        <v>950</v>
      </c>
      <c r="D1499" s="66" t="str">
        <f>VLOOKUP(C1499,PRP!$A$2:$C$241,3,0)</f>
        <v xml:space="preserve">3314 CM </v>
      </c>
      <c r="E1499" s="66" t="s">
        <v>70</v>
      </c>
      <c r="F1499" s="65" t="s">
        <v>136</v>
      </c>
      <c r="G1499" s="66">
        <v>1</v>
      </c>
      <c r="H1499" s="66" t="s">
        <v>81</v>
      </c>
      <c r="I1499" s="66"/>
      <c r="J1499" s="65"/>
      <c r="K1499" s="66"/>
      <c r="L1499" s="66" t="s">
        <v>139</v>
      </c>
      <c r="M1499" s="66"/>
      <c r="N1499" s="65"/>
      <c r="O1499" s="98">
        <v>0</v>
      </c>
    </row>
    <row r="1500" spans="2:16" x14ac:dyDescent="0.3">
      <c r="B1500" s="73"/>
      <c r="C1500" s="73" t="s">
        <v>950</v>
      </c>
      <c r="D1500" s="73"/>
      <c r="E1500" s="73"/>
      <c r="F1500" s="74"/>
      <c r="G1500" s="75"/>
      <c r="H1500" s="74"/>
      <c r="I1500" s="74"/>
      <c r="J1500" s="74"/>
      <c r="K1500" s="74"/>
      <c r="L1500" s="74"/>
      <c r="M1500" s="74"/>
      <c r="N1500" s="74"/>
      <c r="O1500" s="99" t="s">
        <v>1999</v>
      </c>
      <c r="P1500" s="76">
        <f>O1499</f>
        <v>0</v>
      </c>
    </row>
    <row r="1501" spans="2:16" x14ac:dyDescent="0.3">
      <c r="B1501" s="65" t="str">
        <f>VLOOKUP(C1501,PRP!$A$2:$B$241,2,0)</f>
        <v>PRP-001076</v>
      </c>
      <c r="C1501" s="66" t="s">
        <v>951</v>
      </c>
      <c r="D1501" s="66" t="str">
        <f>VLOOKUP(C1501,PRP!$A$2:$C$241,3,0)</f>
        <v xml:space="preserve">3314 CM </v>
      </c>
      <c r="E1501" s="66" t="s">
        <v>70</v>
      </c>
      <c r="F1501" s="65" t="s">
        <v>136</v>
      </c>
      <c r="G1501" s="66">
        <v>1</v>
      </c>
      <c r="H1501" s="66" t="s">
        <v>81</v>
      </c>
      <c r="I1501" s="66"/>
      <c r="J1501" s="65"/>
      <c r="K1501" s="66"/>
      <c r="L1501" s="66" t="s">
        <v>139</v>
      </c>
      <c r="M1501" s="66"/>
      <c r="N1501" s="65"/>
      <c r="O1501" s="98">
        <v>0</v>
      </c>
    </row>
    <row r="1502" spans="2:16" x14ac:dyDescent="0.3">
      <c r="B1502" s="73"/>
      <c r="C1502" s="73" t="s">
        <v>951</v>
      </c>
      <c r="D1502" s="73"/>
      <c r="E1502" s="73"/>
      <c r="F1502" s="74"/>
      <c r="G1502" s="75"/>
      <c r="H1502" s="74"/>
      <c r="I1502" s="74"/>
      <c r="J1502" s="74"/>
      <c r="K1502" s="74"/>
      <c r="L1502" s="74"/>
      <c r="M1502" s="74"/>
      <c r="N1502" s="74"/>
      <c r="O1502" s="99" t="s">
        <v>1999</v>
      </c>
      <c r="P1502" s="76">
        <f>O1501</f>
        <v>0</v>
      </c>
    </row>
    <row r="1503" spans="2:16" x14ac:dyDescent="0.3">
      <c r="B1503" s="65" t="str">
        <f>VLOOKUP(C1503,PRP!$A$2:$B$241,2,0)</f>
        <v>PRP-000616</v>
      </c>
      <c r="C1503" s="66" t="s">
        <v>952</v>
      </c>
      <c r="D1503" s="66" t="str">
        <f>VLOOKUP(C1503,PRP!$A$2:$C$241,3,0)</f>
        <v xml:space="preserve">3314 CM </v>
      </c>
      <c r="E1503" s="66" t="s">
        <v>70</v>
      </c>
      <c r="F1503" s="65" t="s">
        <v>136</v>
      </c>
      <c r="G1503" s="66">
        <v>1</v>
      </c>
      <c r="H1503" s="66" t="s">
        <v>81</v>
      </c>
      <c r="I1503" s="66" t="s">
        <v>948</v>
      </c>
      <c r="J1503" s="65" t="s">
        <v>949</v>
      </c>
      <c r="K1503" s="66"/>
      <c r="L1503" s="66" t="s">
        <v>139</v>
      </c>
      <c r="M1503" s="66"/>
      <c r="N1503" s="65"/>
      <c r="O1503" s="98">
        <v>0</v>
      </c>
    </row>
    <row r="1504" spans="2:16" x14ac:dyDescent="0.3">
      <c r="B1504" s="73"/>
      <c r="C1504" s="73" t="s">
        <v>952</v>
      </c>
      <c r="D1504" s="73"/>
      <c r="E1504" s="73"/>
      <c r="F1504" s="74"/>
      <c r="G1504" s="75"/>
      <c r="H1504" s="74"/>
      <c r="I1504" s="74"/>
      <c r="J1504" s="74"/>
      <c r="K1504" s="74"/>
      <c r="L1504" s="74"/>
      <c r="M1504" s="74"/>
      <c r="N1504" s="74"/>
      <c r="O1504" s="99" t="s">
        <v>1999</v>
      </c>
      <c r="P1504" s="76">
        <f>O1503</f>
        <v>0</v>
      </c>
    </row>
    <row r="1505" spans="2:16" x14ac:dyDescent="0.3">
      <c r="B1505" s="65" t="str">
        <f>VLOOKUP(C1505,PRP!$A$2:$B$241,2,0)</f>
        <v>PRP-000617</v>
      </c>
      <c r="C1505" s="66" t="s">
        <v>953</v>
      </c>
      <c r="D1505" s="66" t="str">
        <f>VLOOKUP(C1505,PRP!$A$2:$C$241,3,0)</f>
        <v xml:space="preserve">3314 CM </v>
      </c>
      <c r="E1505" s="66" t="s">
        <v>70</v>
      </c>
      <c r="F1505" s="65" t="s">
        <v>136</v>
      </c>
      <c r="G1505" s="66">
        <v>1</v>
      </c>
      <c r="H1505" s="66" t="s">
        <v>81</v>
      </c>
      <c r="I1505" s="66" t="s">
        <v>274</v>
      </c>
      <c r="J1505" s="65" t="s">
        <v>946</v>
      </c>
      <c r="K1505" s="66"/>
      <c r="L1505" s="66" t="s">
        <v>139</v>
      </c>
      <c r="M1505" s="66"/>
      <c r="N1505" s="65"/>
      <c r="O1505" s="98">
        <v>0</v>
      </c>
    </row>
    <row r="1506" spans="2:16" x14ac:dyDescent="0.3">
      <c r="B1506" s="73"/>
      <c r="C1506" s="73" t="s">
        <v>953</v>
      </c>
      <c r="D1506" s="73"/>
      <c r="E1506" s="73"/>
      <c r="F1506" s="74"/>
      <c r="G1506" s="75"/>
      <c r="H1506" s="74"/>
      <c r="I1506" s="74"/>
      <c r="J1506" s="74"/>
      <c r="K1506" s="74"/>
      <c r="L1506" s="74"/>
      <c r="M1506" s="74"/>
      <c r="N1506" s="74"/>
      <c r="O1506" s="99" t="s">
        <v>1999</v>
      </c>
      <c r="P1506" s="76">
        <f>O1505</f>
        <v>0</v>
      </c>
    </row>
    <row r="1507" spans="2:16" x14ac:dyDescent="0.3">
      <c r="B1507" s="65" t="str">
        <f>VLOOKUP(C1507,PRP!$A$2:$B$241,2,0)</f>
        <v>PRP-000618</v>
      </c>
      <c r="C1507" s="66" t="s">
        <v>954</v>
      </c>
      <c r="D1507" s="66" t="str">
        <f>VLOOKUP(C1507,PRP!$A$2:$C$241,3,0)</f>
        <v xml:space="preserve">3314 CM </v>
      </c>
      <c r="E1507" s="66" t="s">
        <v>70</v>
      </c>
      <c r="F1507" s="65" t="s">
        <v>136</v>
      </c>
      <c r="G1507" s="66">
        <v>1</v>
      </c>
      <c r="H1507" s="66" t="s">
        <v>81</v>
      </c>
      <c r="I1507" s="66" t="s">
        <v>274</v>
      </c>
      <c r="J1507" s="65" t="s">
        <v>946</v>
      </c>
      <c r="K1507" s="66"/>
      <c r="L1507" s="66" t="s">
        <v>139</v>
      </c>
      <c r="M1507" s="66"/>
      <c r="N1507" s="65"/>
      <c r="O1507" s="98">
        <v>0</v>
      </c>
    </row>
    <row r="1508" spans="2:16" x14ac:dyDescent="0.3">
      <c r="B1508" s="73"/>
      <c r="C1508" s="73" t="s">
        <v>954</v>
      </c>
      <c r="D1508" s="73"/>
      <c r="E1508" s="73"/>
      <c r="F1508" s="74"/>
      <c r="G1508" s="75"/>
      <c r="H1508" s="74"/>
      <c r="I1508" s="74"/>
      <c r="J1508" s="74"/>
      <c r="K1508" s="74"/>
      <c r="L1508" s="74"/>
      <c r="M1508" s="74"/>
      <c r="N1508" s="74"/>
      <c r="O1508" s="99" t="s">
        <v>1999</v>
      </c>
      <c r="P1508" s="76">
        <f>O1507</f>
        <v>0</v>
      </c>
    </row>
    <row r="1509" spans="2:16" x14ac:dyDescent="0.3">
      <c r="B1509" s="65" t="str">
        <f>VLOOKUP(C1509,PRP!$A$2:$B$241,2,0)</f>
        <v>PRP-000973</v>
      </c>
      <c r="C1509" s="66" t="s">
        <v>955</v>
      </c>
      <c r="D1509" s="66" t="str">
        <f>VLOOKUP(C1509,PRP!$A$2:$C$241,3,0)</f>
        <v xml:space="preserve">3314 CM </v>
      </c>
      <c r="E1509" s="66" t="s">
        <v>70</v>
      </c>
      <c r="F1509" s="65" t="s">
        <v>136</v>
      </c>
      <c r="G1509" s="66">
        <v>1</v>
      </c>
      <c r="H1509" s="66" t="s">
        <v>81</v>
      </c>
      <c r="I1509" s="66"/>
      <c r="J1509" s="65"/>
      <c r="K1509" s="66"/>
      <c r="L1509" s="66" t="s">
        <v>139</v>
      </c>
      <c r="M1509" s="66"/>
      <c r="N1509" s="65"/>
      <c r="O1509" s="98">
        <v>0</v>
      </c>
    </row>
    <row r="1510" spans="2:16" x14ac:dyDescent="0.3">
      <c r="B1510" s="73"/>
      <c r="C1510" s="73" t="s">
        <v>955</v>
      </c>
      <c r="D1510" s="73"/>
      <c r="E1510" s="73"/>
      <c r="F1510" s="74"/>
      <c r="G1510" s="75"/>
      <c r="H1510" s="74"/>
      <c r="I1510" s="74"/>
      <c r="J1510" s="74"/>
      <c r="K1510" s="74"/>
      <c r="L1510" s="74"/>
      <c r="M1510" s="74"/>
      <c r="N1510" s="74"/>
      <c r="O1510" s="99" t="s">
        <v>1999</v>
      </c>
      <c r="P1510" s="76">
        <f>O1509</f>
        <v>0</v>
      </c>
    </row>
    <row r="1511" spans="2:16" x14ac:dyDescent="0.3">
      <c r="B1511" s="65" t="str">
        <f>VLOOKUP(C1511,PRP!$A$2:$B$241,2,0)</f>
        <v>PRP-000974</v>
      </c>
      <c r="C1511" s="66" t="s">
        <v>956</v>
      </c>
      <c r="D1511" s="66" t="str">
        <f>VLOOKUP(C1511,PRP!$A$2:$C$241,3,0)</f>
        <v xml:space="preserve">3314 CM </v>
      </c>
      <c r="E1511" s="66" t="s">
        <v>70</v>
      </c>
      <c r="F1511" s="65" t="s">
        <v>136</v>
      </c>
      <c r="G1511" s="66">
        <v>1</v>
      </c>
      <c r="H1511" s="66" t="s">
        <v>81</v>
      </c>
      <c r="I1511" s="66"/>
      <c r="J1511" s="65"/>
      <c r="K1511" s="66"/>
      <c r="L1511" s="66" t="s">
        <v>139</v>
      </c>
      <c r="M1511" s="66"/>
      <c r="N1511" s="65"/>
      <c r="O1511" s="98">
        <v>0</v>
      </c>
    </row>
    <row r="1512" spans="2:16" x14ac:dyDescent="0.3">
      <c r="B1512" s="73"/>
      <c r="C1512" s="73" t="s">
        <v>956</v>
      </c>
      <c r="D1512" s="73"/>
      <c r="E1512" s="73"/>
      <c r="F1512" s="74"/>
      <c r="G1512" s="75"/>
      <c r="H1512" s="74"/>
      <c r="I1512" s="74"/>
      <c r="J1512" s="74"/>
      <c r="K1512" s="74"/>
      <c r="L1512" s="74"/>
      <c r="M1512" s="74"/>
      <c r="N1512" s="74"/>
      <c r="O1512" s="99" t="s">
        <v>1999</v>
      </c>
      <c r="P1512" s="76">
        <f>O1511</f>
        <v>0</v>
      </c>
    </row>
    <row r="1513" spans="2:16" x14ac:dyDescent="0.3">
      <c r="B1513" s="65" t="str">
        <f>VLOOKUP(C1513,PRP!$A$2:$B$241,2,0)</f>
        <v>PRP-000619</v>
      </c>
      <c r="C1513" s="66" t="s">
        <v>957</v>
      </c>
      <c r="D1513" s="66" t="str">
        <f>VLOOKUP(C1513,PRP!$A$2:$C$241,3,0)</f>
        <v xml:space="preserve">3314 CM </v>
      </c>
      <c r="E1513" s="66" t="s">
        <v>70</v>
      </c>
      <c r="F1513" s="65" t="s">
        <v>136</v>
      </c>
      <c r="G1513" s="66">
        <v>1</v>
      </c>
      <c r="H1513" s="66" t="s">
        <v>81</v>
      </c>
      <c r="I1513" s="66" t="s">
        <v>274</v>
      </c>
      <c r="J1513" s="65" t="s">
        <v>946</v>
      </c>
      <c r="K1513" s="66"/>
      <c r="L1513" s="66" t="s">
        <v>139</v>
      </c>
      <c r="M1513" s="66"/>
      <c r="N1513" s="65"/>
      <c r="O1513" s="98">
        <v>0</v>
      </c>
    </row>
    <row r="1514" spans="2:16" x14ac:dyDescent="0.3">
      <c r="B1514" s="73"/>
      <c r="C1514" s="73" t="s">
        <v>957</v>
      </c>
      <c r="D1514" s="73"/>
      <c r="E1514" s="73"/>
      <c r="F1514" s="74"/>
      <c r="G1514" s="75"/>
      <c r="H1514" s="74"/>
      <c r="I1514" s="74"/>
      <c r="J1514" s="74"/>
      <c r="K1514" s="74"/>
      <c r="L1514" s="74"/>
      <c r="M1514" s="74"/>
      <c r="N1514" s="74"/>
      <c r="O1514" s="99" t="s">
        <v>1999</v>
      </c>
      <c r="P1514" s="76">
        <f>O1513</f>
        <v>0</v>
      </c>
    </row>
    <row r="1515" spans="2:16" x14ac:dyDescent="0.3">
      <c r="B1515" s="65" t="str">
        <f>VLOOKUP(C1515,PRP!$A$2:$B$241,2,0)</f>
        <v>PRP-000620</v>
      </c>
      <c r="C1515" s="66" t="s">
        <v>958</v>
      </c>
      <c r="D1515" s="66" t="str">
        <f>VLOOKUP(C1515,PRP!$A$2:$C$241,3,0)</f>
        <v xml:space="preserve">3314 CM </v>
      </c>
      <c r="E1515" s="66" t="s">
        <v>70</v>
      </c>
      <c r="F1515" s="65" t="s">
        <v>136</v>
      </c>
      <c r="G1515" s="66">
        <v>1</v>
      </c>
      <c r="H1515" s="66" t="s">
        <v>81</v>
      </c>
      <c r="I1515" s="66"/>
      <c r="J1515" s="65"/>
      <c r="K1515" s="66"/>
      <c r="L1515" s="66" t="s">
        <v>139</v>
      </c>
      <c r="M1515" s="66"/>
      <c r="N1515" s="65"/>
      <c r="O1515" s="98">
        <v>0</v>
      </c>
    </row>
    <row r="1516" spans="2:16" x14ac:dyDescent="0.3">
      <c r="B1516" s="73"/>
      <c r="C1516" s="73" t="s">
        <v>958</v>
      </c>
      <c r="D1516" s="73"/>
      <c r="E1516" s="73"/>
      <c r="F1516" s="74"/>
      <c r="G1516" s="75"/>
      <c r="H1516" s="74"/>
      <c r="I1516" s="74"/>
      <c r="J1516" s="74"/>
      <c r="K1516" s="74"/>
      <c r="L1516" s="74"/>
      <c r="M1516" s="74"/>
      <c r="N1516" s="74"/>
      <c r="O1516" s="99" t="s">
        <v>1999</v>
      </c>
      <c r="P1516" s="76">
        <f>O1515</f>
        <v>0</v>
      </c>
    </row>
    <row r="1517" spans="2:16" x14ac:dyDescent="0.3">
      <c r="B1517" s="65" t="str">
        <f>VLOOKUP(C1517,PRP!$A$2:$B$241,2,0)</f>
        <v>PRP-000975</v>
      </c>
      <c r="C1517" s="66" t="s">
        <v>959</v>
      </c>
      <c r="D1517" s="66" t="str">
        <f>VLOOKUP(C1517,PRP!$A$2:$C$241,3,0)</f>
        <v xml:space="preserve">3314 CM </v>
      </c>
      <c r="E1517" s="66" t="s">
        <v>70</v>
      </c>
      <c r="F1517" s="65" t="s">
        <v>136</v>
      </c>
      <c r="G1517" s="66">
        <v>1</v>
      </c>
      <c r="H1517" s="66" t="s">
        <v>81</v>
      </c>
      <c r="I1517" s="66"/>
      <c r="J1517" s="65"/>
      <c r="K1517" s="66"/>
      <c r="L1517" s="66" t="s">
        <v>139</v>
      </c>
      <c r="M1517" s="66"/>
      <c r="N1517" s="65"/>
      <c r="O1517" s="98">
        <v>0</v>
      </c>
    </row>
    <row r="1518" spans="2:16" x14ac:dyDescent="0.3">
      <c r="B1518" s="73"/>
      <c r="C1518" s="73" t="s">
        <v>959</v>
      </c>
      <c r="D1518" s="73"/>
      <c r="E1518" s="73"/>
      <c r="F1518" s="74"/>
      <c r="G1518" s="75"/>
      <c r="H1518" s="74"/>
      <c r="I1518" s="74"/>
      <c r="J1518" s="74"/>
      <c r="K1518" s="74"/>
      <c r="L1518" s="74"/>
      <c r="M1518" s="74"/>
      <c r="N1518" s="74"/>
      <c r="O1518" s="99" t="s">
        <v>1999</v>
      </c>
      <c r="P1518" s="76">
        <f>O1517</f>
        <v>0</v>
      </c>
    </row>
    <row r="1519" spans="2:16" x14ac:dyDescent="0.3">
      <c r="B1519" s="65" t="str">
        <f>VLOOKUP(C1519,PRP!$A$2:$B$241,2,0)</f>
        <v>PRP-000621</v>
      </c>
      <c r="C1519" s="66" t="s">
        <v>960</v>
      </c>
      <c r="D1519" s="66" t="str">
        <f>VLOOKUP(C1519,PRP!$A$2:$C$241,3,0)</f>
        <v xml:space="preserve">3314 CM </v>
      </c>
      <c r="E1519" s="66" t="s">
        <v>70</v>
      </c>
      <c r="F1519" s="65" t="s">
        <v>136</v>
      </c>
      <c r="G1519" s="66">
        <v>1</v>
      </c>
      <c r="H1519" s="66" t="s">
        <v>81</v>
      </c>
      <c r="I1519" s="66" t="s">
        <v>948</v>
      </c>
      <c r="J1519" s="65" t="s">
        <v>949</v>
      </c>
      <c r="K1519" s="66"/>
      <c r="L1519" s="66" t="s">
        <v>139</v>
      </c>
      <c r="M1519" s="66"/>
      <c r="N1519" s="65"/>
      <c r="O1519" s="98">
        <v>0</v>
      </c>
    </row>
    <row r="1520" spans="2:16" x14ac:dyDescent="0.3">
      <c r="B1520" s="73"/>
      <c r="C1520" s="73" t="s">
        <v>960</v>
      </c>
      <c r="D1520" s="73"/>
      <c r="E1520" s="73"/>
      <c r="F1520" s="74"/>
      <c r="G1520" s="75"/>
      <c r="H1520" s="74"/>
      <c r="I1520" s="74"/>
      <c r="J1520" s="74"/>
      <c r="K1520" s="74"/>
      <c r="L1520" s="74"/>
      <c r="M1520" s="74"/>
      <c r="N1520" s="74"/>
      <c r="O1520" s="99" t="s">
        <v>1999</v>
      </c>
      <c r="P1520" s="76">
        <f>O1519</f>
        <v>0</v>
      </c>
    </row>
    <row r="1521" spans="2:16" x14ac:dyDescent="0.3">
      <c r="B1521" s="65" t="str">
        <f>VLOOKUP(C1521,PRP!$A$2:$B$241,2,0)</f>
        <v>PRP-000622</v>
      </c>
      <c r="C1521" s="66" t="s">
        <v>961</v>
      </c>
      <c r="D1521" s="66" t="str">
        <f>VLOOKUP(C1521,PRP!$A$2:$C$241,3,0)</f>
        <v xml:space="preserve">3314 CM </v>
      </c>
      <c r="E1521" s="66" t="s">
        <v>70</v>
      </c>
      <c r="F1521" s="65" t="s">
        <v>136</v>
      </c>
      <c r="G1521" s="66">
        <v>1</v>
      </c>
      <c r="H1521" s="66" t="s">
        <v>81</v>
      </c>
      <c r="I1521" s="66" t="s">
        <v>184</v>
      </c>
      <c r="J1521" s="65" t="s">
        <v>962</v>
      </c>
      <c r="K1521" s="66"/>
      <c r="L1521" s="66" t="s">
        <v>139</v>
      </c>
      <c r="M1521" s="66"/>
      <c r="N1521" s="65"/>
      <c r="O1521" s="98">
        <v>0</v>
      </c>
    </row>
    <row r="1522" spans="2:16" x14ac:dyDescent="0.3">
      <c r="B1522" s="73"/>
      <c r="C1522" s="73" t="s">
        <v>961</v>
      </c>
      <c r="D1522" s="73"/>
      <c r="E1522" s="73"/>
      <c r="F1522" s="74"/>
      <c r="G1522" s="75"/>
      <c r="H1522" s="74"/>
      <c r="I1522" s="74"/>
      <c r="J1522" s="74"/>
      <c r="K1522" s="74"/>
      <c r="L1522" s="74"/>
      <c r="M1522" s="74"/>
      <c r="N1522" s="74"/>
      <c r="O1522" s="99" t="s">
        <v>1999</v>
      </c>
      <c r="P1522" s="76">
        <f>O1521</f>
        <v>0</v>
      </c>
    </row>
    <row r="1523" spans="2:16" x14ac:dyDescent="0.3">
      <c r="B1523" s="65" t="str">
        <f>VLOOKUP(C1523,PRP!$A$2:$B$241,2,0)</f>
        <v>PRP-000623</v>
      </c>
      <c r="C1523" s="66" t="s">
        <v>963</v>
      </c>
      <c r="D1523" s="66" t="str">
        <f>VLOOKUP(C1523,PRP!$A$2:$C$241,3,0)</f>
        <v xml:space="preserve">3314 CM </v>
      </c>
      <c r="E1523" s="66" t="s">
        <v>70</v>
      </c>
      <c r="F1523" s="65" t="s">
        <v>136</v>
      </c>
      <c r="G1523" s="66">
        <v>1</v>
      </c>
      <c r="H1523" s="66" t="s">
        <v>81</v>
      </c>
      <c r="I1523" s="66" t="s">
        <v>274</v>
      </c>
      <c r="J1523" s="65" t="s">
        <v>964</v>
      </c>
      <c r="K1523" s="66"/>
      <c r="L1523" s="66" t="s">
        <v>139</v>
      </c>
      <c r="M1523" s="66"/>
      <c r="N1523" s="65"/>
      <c r="O1523" s="98">
        <v>0</v>
      </c>
    </row>
    <row r="1524" spans="2:16" x14ac:dyDescent="0.3">
      <c r="B1524" s="73"/>
      <c r="C1524" s="73" t="s">
        <v>963</v>
      </c>
      <c r="D1524" s="73"/>
      <c r="E1524" s="73"/>
      <c r="F1524" s="74"/>
      <c r="G1524" s="75"/>
      <c r="H1524" s="74"/>
      <c r="I1524" s="74"/>
      <c r="J1524" s="74"/>
      <c r="K1524" s="74"/>
      <c r="L1524" s="74"/>
      <c r="M1524" s="74"/>
      <c r="N1524" s="74"/>
      <c r="O1524" s="99" t="s">
        <v>1999</v>
      </c>
      <c r="P1524" s="76">
        <f>O1523</f>
        <v>0</v>
      </c>
    </row>
    <row r="1525" spans="2:16" x14ac:dyDescent="0.3">
      <c r="B1525" s="65" t="str">
        <f>VLOOKUP(C1525,PRP!$A$2:$B$241,2,0)</f>
        <v>PRP-000624</v>
      </c>
      <c r="C1525" s="66" t="s">
        <v>965</v>
      </c>
      <c r="D1525" s="66" t="str">
        <f>VLOOKUP(C1525,PRP!$A$2:$C$241,3,0)</f>
        <v xml:space="preserve">3314 CM </v>
      </c>
      <c r="E1525" s="66" t="s">
        <v>70</v>
      </c>
      <c r="F1525" s="65" t="s">
        <v>136</v>
      </c>
      <c r="G1525" s="66">
        <v>1</v>
      </c>
      <c r="H1525" s="66" t="s">
        <v>81</v>
      </c>
      <c r="I1525" s="66" t="s">
        <v>948</v>
      </c>
      <c r="J1525" s="65" t="s">
        <v>949</v>
      </c>
      <c r="K1525" s="66"/>
      <c r="L1525" s="66" t="s">
        <v>139</v>
      </c>
      <c r="M1525" s="66"/>
      <c r="N1525" s="65"/>
      <c r="O1525" s="98">
        <v>0</v>
      </c>
    </row>
    <row r="1526" spans="2:16" x14ac:dyDescent="0.3">
      <c r="B1526" s="73"/>
      <c r="C1526" s="73" t="s">
        <v>965</v>
      </c>
      <c r="D1526" s="73"/>
      <c r="E1526" s="73"/>
      <c r="F1526" s="74"/>
      <c r="G1526" s="75"/>
      <c r="H1526" s="74"/>
      <c r="I1526" s="74"/>
      <c r="J1526" s="74"/>
      <c r="K1526" s="74"/>
      <c r="L1526" s="74"/>
      <c r="M1526" s="74"/>
      <c r="N1526" s="74"/>
      <c r="O1526" s="99" t="s">
        <v>1999</v>
      </c>
      <c r="P1526" s="76">
        <f>O1525</f>
        <v>0</v>
      </c>
    </row>
    <row r="1527" spans="2:16" x14ac:dyDescent="0.3">
      <c r="B1527" s="65" t="str">
        <f>VLOOKUP(C1527,PRP!$A$2:$B$241,2,0)</f>
        <v>PRP-000976</v>
      </c>
      <c r="C1527" s="66" t="s">
        <v>966</v>
      </c>
      <c r="D1527" s="66" t="str">
        <f>VLOOKUP(C1527,PRP!$A$2:$C$241,3,0)</f>
        <v xml:space="preserve">3314 CM </v>
      </c>
      <c r="E1527" s="66" t="s">
        <v>70</v>
      </c>
      <c r="F1527" s="65" t="s">
        <v>136</v>
      </c>
      <c r="G1527" s="66">
        <v>1</v>
      </c>
      <c r="H1527" s="66" t="s">
        <v>81</v>
      </c>
      <c r="I1527" s="66"/>
      <c r="J1527" s="65"/>
      <c r="K1527" s="66"/>
      <c r="L1527" s="66" t="s">
        <v>139</v>
      </c>
      <c r="M1527" s="66"/>
      <c r="N1527" s="65"/>
      <c r="O1527" s="98">
        <v>0</v>
      </c>
    </row>
    <row r="1528" spans="2:16" x14ac:dyDescent="0.3">
      <c r="B1528" s="73"/>
      <c r="C1528" s="73" t="s">
        <v>966</v>
      </c>
      <c r="D1528" s="73"/>
      <c r="E1528" s="73"/>
      <c r="F1528" s="74"/>
      <c r="G1528" s="75"/>
      <c r="H1528" s="74"/>
      <c r="I1528" s="74"/>
      <c r="J1528" s="74"/>
      <c r="K1528" s="74"/>
      <c r="L1528" s="74"/>
      <c r="M1528" s="74"/>
      <c r="N1528" s="74"/>
      <c r="O1528" s="99" t="s">
        <v>1999</v>
      </c>
      <c r="P1528" s="76">
        <f>O1527</f>
        <v>0</v>
      </c>
    </row>
    <row r="1529" spans="2:16" x14ac:dyDescent="0.3">
      <c r="B1529" s="65" t="str">
        <f>VLOOKUP(C1529,PRP!$A$2:$B$241,2,0)</f>
        <v>PRP-000625</v>
      </c>
      <c r="C1529" s="66" t="s">
        <v>967</v>
      </c>
      <c r="D1529" s="66" t="str">
        <f>VLOOKUP(C1529,PRP!$A$2:$C$241,3,0)</f>
        <v xml:space="preserve">3314 CM </v>
      </c>
      <c r="E1529" s="66" t="s">
        <v>70</v>
      </c>
      <c r="F1529" s="65" t="s">
        <v>136</v>
      </c>
      <c r="G1529" s="66">
        <v>1</v>
      </c>
      <c r="H1529" s="66" t="s">
        <v>81</v>
      </c>
      <c r="I1529" s="66" t="s">
        <v>184</v>
      </c>
      <c r="J1529" s="65" t="s">
        <v>968</v>
      </c>
      <c r="K1529" s="66"/>
      <c r="L1529" s="66" t="s">
        <v>139</v>
      </c>
      <c r="M1529" s="66"/>
      <c r="N1529" s="65"/>
      <c r="O1529" s="98">
        <v>0</v>
      </c>
    </row>
    <row r="1530" spans="2:16" x14ac:dyDescent="0.3">
      <c r="B1530" s="73"/>
      <c r="C1530" s="73" t="s">
        <v>967</v>
      </c>
      <c r="D1530" s="73"/>
      <c r="E1530" s="73"/>
      <c r="F1530" s="74"/>
      <c r="G1530" s="75"/>
      <c r="H1530" s="74"/>
      <c r="I1530" s="74"/>
      <c r="J1530" s="74"/>
      <c r="K1530" s="74"/>
      <c r="L1530" s="74"/>
      <c r="M1530" s="74"/>
      <c r="N1530" s="74"/>
      <c r="O1530" s="99" t="s">
        <v>1999</v>
      </c>
      <c r="P1530" s="76">
        <f>O1529</f>
        <v>0</v>
      </c>
    </row>
    <row r="1531" spans="2:16" x14ac:dyDescent="0.3">
      <c r="B1531" s="65" t="str">
        <f>VLOOKUP(C1531,PRP!$A$2:$B$241,2,0)</f>
        <v>PRP-000626</v>
      </c>
      <c r="C1531" s="66" t="s">
        <v>969</v>
      </c>
      <c r="D1531" s="66" t="str">
        <f>VLOOKUP(C1531,PRP!$A$2:$C$241,3,0)</f>
        <v xml:space="preserve">3314 CM </v>
      </c>
      <c r="E1531" s="66" t="s">
        <v>70</v>
      </c>
      <c r="F1531" s="65" t="s">
        <v>136</v>
      </c>
      <c r="G1531" s="66">
        <v>1</v>
      </c>
      <c r="H1531" s="66" t="s">
        <v>81</v>
      </c>
      <c r="I1531" s="66" t="s">
        <v>970</v>
      </c>
      <c r="J1531" s="65" t="s">
        <v>971</v>
      </c>
      <c r="K1531" s="66"/>
      <c r="L1531" s="66" t="s">
        <v>139</v>
      </c>
      <c r="M1531" s="66"/>
      <c r="N1531" s="65"/>
      <c r="O1531" s="98">
        <v>0</v>
      </c>
    </row>
    <row r="1532" spans="2:16" x14ac:dyDescent="0.3">
      <c r="B1532" s="73"/>
      <c r="C1532" s="73" t="s">
        <v>969</v>
      </c>
      <c r="D1532" s="73"/>
      <c r="E1532" s="73"/>
      <c r="F1532" s="74"/>
      <c r="G1532" s="75"/>
      <c r="H1532" s="74"/>
      <c r="I1532" s="74"/>
      <c r="J1532" s="74"/>
      <c r="K1532" s="74"/>
      <c r="L1532" s="74"/>
      <c r="M1532" s="74"/>
      <c r="N1532" s="74"/>
      <c r="O1532" s="99" t="s">
        <v>1999</v>
      </c>
      <c r="P1532" s="76">
        <f>O1531</f>
        <v>0</v>
      </c>
    </row>
    <row r="1533" spans="2:16" x14ac:dyDescent="0.3">
      <c r="B1533" s="65" t="str">
        <f>VLOOKUP(C1533,PRP!$A$2:$B$241,2,0)</f>
        <v>PRP-000977</v>
      </c>
      <c r="C1533" s="66" t="s">
        <v>972</v>
      </c>
      <c r="D1533" s="66" t="str">
        <f>VLOOKUP(C1533,PRP!$A$2:$C$241,3,0)</f>
        <v xml:space="preserve">3314 CM </v>
      </c>
      <c r="E1533" s="66" t="s">
        <v>70</v>
      </c>
      <c r="F1533" s="65" t="s">
        <v>136</v>
      </c>
      <c r="G1533" s="66">
        <v>1</v>
      </c>
      <c r="H1533" s="66" t="s">
        <v>81</v>
      </c>
      <c r="I1533" s="66"/>
      <c r="J1533" s="65"/>
      <c r="K1533" s="66"/>
      <c r="L1533" s="66" t="s">
        <v>139</v>
      </c>
      <c r="M1533" s="66"/>
      <c r="N1533" s="65"/>
      <c r="O1533" s="98">
        <v>0</v>
      </c>
    </row>
    <row r="1534" spans="2:16" x14ac:dyDescent="0.3">
      <c r="B1534" s="73"/>
      <c r="C1534" s="73" t="s">
        <v>972</v>
      </c>
      <c r="D1534" s="73"/>
      <c r="E1534" s="73"/>
      <c r="F1534" s="74"/>
      <c r="G1534" s="75"/>
      <c r="H1534" s="74"/>
      <c r="I1534" s="74"/>
      <c r="J1534" s="74"/>
      <c r="K1534" s="74"/>
      <c r="L1534" s="74"/>
      <c r="M1534" s="74"/>
      <c r="N1534" s="74"/>
      <c r="O1534" s="99" t="s">
        <v>1999</v>
      </c>
      <c r="P1534" s="76">
        <f>O1533</f>
        <v>0</v>
      </c>
    </row>
    <row r="1535" spans="2:16" x14ac:dyDescent="0.3">
      <c r="B1535" s="65" t="str">
        <f>VLOOKUP(C1535,PRP!$A$2:$B$241,2,0)</f>
        <v>PRP-000627</v>
      </c>
      <c r="C1535" s="66" t="s">
        <v>973</v>
      </c>
      <c r="D1535" s="66" t="str">
        <f>VLOOKUP(C1535,PRP!$A$2:$C$241,3,0)</f>
        <v xml:space="preserve">3314 CM </v>
      </c>
      <c r="E1535" s="66" t="s">
        <v>70</v>
      </c>
      <c r="F1535" s="65" t="s">
        <v>136</v>
      </c>
      <c r="G1535" s="66">
        <v>1</v>
      </c>
      <c r="H1535" s="66" t="s">
        <v>81</v>
      </c>
      <c r="I1535" s="66"/>
      <c r="J1535" s="65"/>
      <c r="K1535" s="66"/>
      <c r="L1535" s="66" t="s">
        <v>139</v>
      </c>
      <c r="M1535" s="66"/>
      <c r="N1535" s="65"/>
      <c r="O1535" s="98">
        <v>0</v>
      </c>
    </row>
    <row r="1536" spans="2:16" x14ac:dyDescent="0.3">
      <c r="B1536" s="73"/>
      <c r="C1536" s="73" t="s">
        <v>973</v>
      </c>
      <c r="D1536" s="73"/>
      <c r="E1536" s="73"/>
      <c r="F1536" s="74"/>
      <c r="G1536" s="75"/>
      <c r="H1536" s="74"/>
      <c r="I1536" s="74"/>
      <c r="J1536" s="74"/>
      <c r="K1536" s="74"/>
      <c r="L1536" s="74"/>
      <c r="M1536" s="74"/>
      <c r="N1536" s="74"/>
      <c r="O1536" s="99" t="s">
        <v>1999</v>
      </c>
      <c r="P1536" s="76">
        <f>O1535</f>
        <v>0</v>
      </c>
    </row>
    <row r="1537" spans="2:16" x14ac:dyDescent="0.3">
      <c r="B1537" s="65" t="str">
        <f>VLOOKUP(C1537,PRP!$A$2:$B$241,2,0)</f>
        <v>PRP-000628</v>
      </c>
      <c r="C1537" s="66" t="s">
        <v>974</v>
      </c>
      <c r="D1537" s="66" t="str">
        <f>VLOOKUP(C1537,PRP!$A$2:$C$241,3,0)</f>
        <v xml:space="preserve">3314 CM </v>
      </c>
      <c r="E1537" s="66" t="s">
        <v>70</v>
      </c>
      <c r="F1537" s="65" t="s">
        <v>136</v>
      </c>
      <c r="G1537" s="66">
        <v>1</v>
      </c>
      <c r="H1537" s="66" t="s">
        <v>81</v>
      </c>
      <c r="I1537" s="66" t="s">
        <v>975</v>
      </c>
      <c r="J1537" s="65" t="s">
        <v>946</v>
      </c>
      <c r="K1537" s="66"/>
      <c r="L1537" s="66" t="s">
        <v>139</v>
      </c>
      <c r="M1537" s="66"/>
      <c r="N1537" s="65"/>
      <c r="O1537" s="98">
        <v>0</v>
      </c>
    </row>
    <row r="1538" spans="2:16" x14ac:dyDescent="0.3">
      <c r="B1538" s="73"/>
      <c r="C1538" s="73" t="s">
        <v>974</v>
      </c>
      <c r="D1538" s="73"/>
      <c r="E1538" s="73"/>
      <c r="F1538" s="74"/>
      <c r="G1538" s="75"/>
      <c r="H1538" s="74"/>
      <c r="I1538" s="74"/>
      <c r="J1538" s="74"/>
      <c r="K1538" s="74"/>
      <c r="L1538" s="74"/>
      <c r="M1538" s="74"/>
      <c r="N1538" s="74"/>
      <c r="O1538" s="99" t="s">
        <v>1999</v>
      </c>
      <c r="P1538" s="76">
        <f>O1537</f>
        <v>0</v>
      </c>
    </row>
    <row r="1539" spans="2:16" x14ac:dyDescent="0.3">
      <c r="B1539" s="65" t="str">
        <f>VLOOKUP(C1539,PRP!$A$2:$B$241,2,0)</f>
        <v>PRP-000629</v>
      </c>
      <c r="C1539" s="66" t="s">
        <v>976</v>
      </c>
      <c r="D1539" s="66" t="str">
        <f>VLOOKUP(C1539,PRP!$A$2:$C$241,3,0)</f>
        <v xml:space="preserve">3314 CM </v>
      </c>
      <c r="E1539" s="66" t="s">
        <v>70</v>
      </c>
      <c r="F1539" s="65" t="s">
        <v>136</v>
      </c>
      <c r="G1539" s="66">
        <v>1</v>
      </c>
      <c r="H1539" s="66" t="s">
        <v>81</v>
      </c>
      <c r="I1539" s="66" t="s">
        <v>184</v>
      </c>
      <c r="J1539" s="65" t="s">
        <v>185</v>
      </c>
      <c r="K1539" s="66"/>
      <c r="L1539" s="66" t="s">
        <v>139</v>
      </c>
      <c r="M1539" s="66"/>
      <c r="N1539" s="65"/>
      <c r="O1539" s="98">
        <v>0</v>
      </c>
    </row>
    <row r="1540" spans="2:16" x14ac:dyDescent="0.3">
      <c r="B1540" s="73"/>
      <c r="C1540" s="73" t="s">
        <v>976</v>
      </c>
      <c r="D1540" s="73"/>
      <c r="E1540" s="73"/>
      <c r="F1540" s="74"/>
      <c r="G1540" s="75"/>
      <c r="H1540" s="74"/>
      <c r="I1540" s="74"/>
      <c r="J1540" s="74"/>
      <c r="K1540" s="74"/>
      <c r="L1540" s="74"/>
      <c r="M1540" s="74"/>
      <c r="N1540" s="74"/>
      <c r="O1540" s="99" t="s">
        <v>1999</v>
      </c>
      <c r="P1540" s="76">
        <f>O1539</f>
        <v>0</v>
      </c>
    </row>
    <row r="1541" spans="2:16" x14ac:dyDescent="0.3">
      <c r="B1541" s="65" t="str">
        <f>VLOOKUP(C1541,PRP!$A$2:$B$241,2,0)</f>
        <v>PRP-000630</v>
      </c>
      <c r="C1541" s="66" t="s">
        <v>977</v>
      </c>
      <c r="D1541" s="66" t="str">
        <f>VLOOKUP(C1541,PRP!$A$2:$C$241,3,0)</f>
        <v xml:space="preserve">3314 CM </v>
      </c>
      <c r="E1541" s="66" t="s">
        <v>70</v>
      </c>
      <c r="F1541" s="65" t="s">
        <v>136</v>
      </c>
      <c r="G1541" s="66">
        <v>1</v>
      </c>
      <c r="H1541" s="66" t="s">
        <v>81</v>
      </c>
      <c r="I1541" s="66" t="s">
        <v>970</v>
      </c>
      <c r="J1541" s="65" t="s">
        <v>978</v>
      </c>
      <c r="K1541" s="66"/>
      <c r="L1541" s="66" t="s">
        <v>139</v>
      </c>
      <c r="M1541" s="66"/>
      <c r="N1541" s="65"/>
      <c r="O1541" s="98">
        <v>0</v>
      </c>
    </row>
    <row r="1542" spans="2:16" x14ac:dyDescent="0.3">
      <c r="B1542" s="73"/>
      <c r="C1542" s="73" t="s">
        <v>977</v>
      </c>
      <c r="D1542" s="73"/>
      <c r="E1542" s="73"/>
      <c r="F1542" s="74"/>
      <c r="G1542" s="75"/>
      <c r="H1542" s="74"/>
      <c r="I1542" s="74"/>
      <c r="J1542" s="74"/>
      <c r="K1542" s="74"/>
      <c r="L1542" s="74"/>
      <c r="M1542" s="74"/>
      <c r="N1542" s="74"/>
      <c r="O1542" s="99" t="s">
        <v>1999</v>
      </c>
      <c r="P1542" s="76">
        <f>O1541</f>
        <v>0</v>
      </c>
    </row>
    <row r="1543" spans="2:16" x14ac:dyDescent="0.3">
      <c r="B1543" s="65" t="str">
        <f>VLOOKUP(C1543,PRP!$A$2:$B$241,2,0)</f>
        <v>PRP-000631</v>
      </c>
      <c r="C1543" s="66" t="s">
        <v>979</v>
      </c>
      <c r="D1543" s="66" t="str">
        <f>VLOOKUP(C1543,PRP!$A$2:$C$241,3,0)</f>
        <v xml:space="preserve">3314 CM </v>
      </c>
      <c r="E1543" s="66" t="s">
        <v>70</v>
      </c>
      <c r="F1543" s="65" t="s">
        <v>136</v>
      </c>
      <c r="G1543" s="66">
        <v>1</v>
      </c>
      <c r="H1543" s="66" t="s">
        <v>81</v>
      </c>
      <c r="I1543" s="66" t="s">
        <v>970</v>
      </c>
      <c r="J1543" s="65" t="s">
        <v>978</v>
      </c>
      <c r="K1543" s="66"/>
      <c r="L1543" s="66" t="s">
        <v>139</v>
      </c>
      <c r="M1543" s="66"/>
      <c r="N1543" s="65"/>
      <c r="O1543" s="98">
        <v>0</v>
      </c>
    </row>
    <row r="1544" spans="2:16" x14ac:dyDescent="0.3">
      <c r="B1544" s="73"/>
      <c r="C1544" s="73" t="s">
        <v>979</v>
      </c>
      <c r="D1544" s="73"/>
      <c r="E1544" s="73"/>
      <c r="F1544" s="74"/>
      <c r="G1544" s="75"/>
      <c r="H1544" s="74"/>
      <c r="I1544" s="74"/>
      <c r="J1544" s="74"/>
      <c r="K1544" s="74"/>
      <c r="L1544" s="74"/>
      <c r="M1544" s="74"/>
      <c r="N1544" s="74"/>
      <c r="O1544" s="99" t="s">
        <v>1999</v>
      </c>
      <c r="P1544" s="76">
        <f>O1543</f>
        <v>0</v>
      </c>
    </row>
    <row r="1545" spans="2:16" x14ac:dyDescent="0.3">
      <c r="B1545" s="65" t="str">
        <f>VLOOKUP(C1545,PRP!$A$2:$B$241,2,0)</f>
        <v>PRP-000632</v>
      </c>
      <c r="C1545" s="66" t="s">
        <v>980</v>
      </c>
      <c r="D1545" s="66" t="str">
        <f>VLOOKUP(C1545,PRP!$A$2:$C$241,3,0)</f>
        <v xml:space="preserve">3314 CM </v>
      </c>
      <c r="E1545" s="66" t="s">
        <v>70</v>
      </c>
      <c r="F1545" s="65" t="s">
        <v>136</v>
      </c>
      <c r="G1545" s="66">
        <v>1</v>
      </c>
      <c r="H1545" s="66" t="s">
        <v>81</v>
      </c>
      <c r="I1545" s="66" t="s">
        <v>970</v>
      </c>
      <c r="J1545" s="65" t="s">
        <v>978</v>
      </c>
      <c r="K1545" s="66"/>
      <c r="L1545" s="66" t="s">
        <v>139</v>
      </c>
      <c r="M1545" s="66"/>
      <c r="N1545" s="65"/>
      <c r="O1545" s="98">
        <v>0</v>
      </c>
    </row>
    <row r="1546" spans="2:16" x14ac:dyDescent="0.3">
      <c r="B1546" s="73"/>
      <c r="C1546" s="73" t="s">
        <v>980</v>
      </c>
      <c r="D1546" s="73"/>
      <c r="E1546" s="73"/>
      <c r="F1546" s="74"/>
      <c r="G1546" s="75"/>
      <c r="H1546" s="74"/>
      <c r="I1546" s="74"/>
      <c r="J1546" s="74"/>
      <c r="K1546" s="74"/>
      <c r="L1546" s="74"/>
      <c r="M1546" s="74"/>
      <c r="N1546" s="74"/>
      <c r="O1546" s="99" t="s">
        <v>1999</v>
      </c>
      <c r="P1546" s="76">
        <f>O1545</f>
        <v>0</v>
      </c>
    </row>
    <row r="1547" spans="2:16" x14ac:dyDescent="0.3">
      <c r="B1547" s="65" t="str">
        <f>VLOOKUP(C1547,PRP!$A$2:$B$241,2,0)</f>
        <v>PRP-000978</v>
      </c>
      <c r="C1547" s="66" t="s">
        <v>981</v>
      </c>
      <c r="D1547" s="66" t="str">
        <f>VLOOKUP(C1547,PRP!$A$2:$C$241,3,0)</f>
        <v xml:space="preserve">3314 CM </v>
      </c>
      <c r="E1547" s="66" t="s">
        <v>70</v>
      </c>
      <c r="F1547" s="65" t="s">
        <v>136</v>
      </c>
      <c r="G1547" s="66">
        <v>1</v>
      </c>
      <c r="H1547" s="66" t="s">
        <v>81</v>
      </c>
      <c r="I1547" s="66"/>
      <c r="J1547" s="65"/>
      <c r="K1547" s="66"/>
      <c r="L1547" s="66" t="s">
        <v>139</v>
      </c>
      <c r="M1547" s="66"/>
      <c r="N1547" s="65"/>
      <c r="O1547" s="98">
        <v>0</v>
      </c>
    </row>
    <row r="1548" spans="2:16" x14ac:dyDescent="0.3">
      <c r="B1548" s="73"/>
      <c r="C1548" s="73" t="s">
        <v>981</v>
      </c>
      <c r="D1548" s="73"/>
      <c r="E1548" s="73"/>
      <c r="F1548" s="74"/>
      <c r="G1548" s="75"/>
      <c r="H1548" s="74"/>
      <c r="I1548" s="74"/>
      <c r="J1548" s="74"/>
      <c r="K1548" s="74"/>
      <c r="L1548" s="74"/>
      <c r="M1548" s="74"/>
      <c r="N1548" s="74"/>
      <c r="O1548" s="99" t="s">
        <v>1999</v>
      </c>
      <c r="P1548" s="76">
        <f>O1547</f>
        <v>0</v>
      </c>
    </row>
    <row r="1549" spans="2:16" x14ac:dyDescent="0.3">
      <c r="B1549" s="65" t="str">
        <f>VLOOKUP(C1549,PRP!$A$2:$B$241,2,0)</f>
        <v>PRP-000633</v>
      </c>
      <c r="C1549" s="66" t="s">
        <v>982</v>
      </c>
      <c r="D1549" s="66" t="str">
        <f>VLOOKUP(C1549,PRP!$A$2:$C$241,3,0)</f>
        <v xml:space="preserve">3314 CM </v>
      </c>
      <c r="E1549" s="66" t="s">
        <v>70</v>
      </c>
      <c r="F1549" s="65" t="s">
        <v>136</v>
      </c>
      <c r="G1549" s="66">
        <v>1</v>
      </c>
      <c r="H1549" s="66" t="s">
        <v>81</v>
      </c>
      <c r="I1549" s="66" t="s">
        <v>948</v>
      </c>
      <c r="J1549" s="65" t="s">
        <v>983</v>
      </c>
      <c r="K1549" s="66"/>
      <c r="L1549" s="66" t="s">
        <v>139</v>
      </c>
      <c r="M1549" s="66">
        <v>2023</v>
      </c>
      <c r="N1549" s="65"/>
      <c r="O1549" s="98">
        <v>0</v>
      </c>
    </row>
    <row r="1550" spans="2:16" x14ac:dyDescent="0.3">
      <c r="B1550" s="73"/>
      <c r="C1550" s="73" t="s">
        <v>982</v>
      </c>
      <c r="D1550" s="73"/>
      <c r="E1550" s="73"/>
      <c r="F1550" s="74"/>
      <c r="G1550" s="75"/>
      <c r="H1550" s="74"/>
      <c r="I1550" s="74"/>
      <c r="J1550" s="74"/>
      <c r="K1550" s="74"/>
      <c r="L1550" s="74"/>
      <c r="M1550" s="74"/>
      <c r="N1550" s="74"/>
      <c r="O1550" s="99" t="s">
        <v>1999</v>
      </c>
      <c r="P1550" s="76">
        <f>O1549</f>
        <v>0</v>
      </c>
    </row>
    <row r="1551" spans="2:16" x14ac:dyDescent="0.3">
      <c r="B1551" s="65" t="str">
        <f>VLOOKUP(C1551,PRP!$A$2:$B$241,2,0)</f>
        <v>PRP-000634</v>
      </c>
      <c r="C1551" s="66" t="s">
        <v>984</v>
      </c>
      <c r="D1551" s="66" t="str">
        <f>VLOOKUP(C1551,PRP!$A$2:$C$241,3,0)</f>
        <v xml:space="preserve">3314 CM </v>
      </c>
      <c r="E1551" s="66" t="s">
        <v>70</v>
      </c>
      <c r="F1551" s="65" t="s">
        <v>136</v>
      </c>
      <c r="G1551" s="66">
        <v>1</v>
      </c>
      <c r="H1551" s="66" t="s">
        <v>81</v>
      </c>
      <c r="I1551" s="66" t="s">
        <v>970</v>
      </c>
      <c r="J1551" s="65" t="s">
        <v>978</v>
      </c>
      <c r="K1551" s="66"/>
      <c r="L1551" s="66" t="s">
        <v>139</v>
      </c>
      <c r="M1551" s="66"/>
      <c r="N1551" s="65"/>
      <c r="O1551" s="98">
        <v>0</v>
      </c>
    </row>
    <row r="1552" spans="2:16" x14ac:dyDescent="0.3">
      <c r="B1552" s="73"/>
      <c r="C1552" s="73" t="s">
        <v>984</v>
      </c>
      <c r="D1552" s="73"/>
      <c r="E1552" s="73"/>
      <c r="F1552" s="74"/>
      <c r="G1552" s="75"/>
      <c r="H1552" s="74"/>
      <c r="I1552" s="74"/>
      <c r="J1552" s="74"/>
      <c r="K1552" s="74"/>
      <c r="L1552" s="74"/>
      <c r="M1552" s="74"/>
      <c r="N1552" s="74"/>
      <c r="O1552" s="99" t="s">
        <v>1999</v>
      </c>
      <c r="P1552" s="76">
        <f>O1551</f>
        <v>0</v>
      </c>
    </row>
    <row r="1553" spans="2:16" x14ac:dyDescent="0.3">
      <c r="B1553" s="65" t="str">
        <f>VLOOKUP(C1553,PRP!$A$2:$B$241,2,0)</f>
        <v>PRP-000635</v>
      </c>
      <c r="C1553" s="66" t="s">
        <v>985</v>
      </c>
      <c r="D1553" s="66" t="str">
        <f>VLOOKUP(C1553,PRP!$A$2:$C$241,3,0)</f>
        <v xml:space="preserve">3314 CM </v>
      </c>
      <c r="E1553" s="66" t="s">
        <v>70</v>
      </c>
      <c r="F1553" s="65" t="s">
        <v>136</v>
      </c>
      <c r="G1553" s="66">
        <v>1</v>
      </c>
      <c r="H1553" s="66" t="s">
        <v>81</v>
      </c>
      <c r="I1553" s="66"/>
      <c r="J1553" s="65"/>
      <c r="K1553" s="66"/>
      <c r="L1553" s="66" t="s">
        <v>139</v>
      </c>
      <c r="M1553" s="66"/>
      <c r="N1553" s="65"/>
      <c r="O1553" s="98">
        <v>0</v>
      </c>
    </row>
    <row r="1554" spans="2:16" x14ac:dyDescent="0.3">
      <c r="B1554" s="73"/>
      <c r="C1554" s="73" t="s">
        <v>985</v>
      </c>
      <c r="D1554" s="73"/>
      <c r="E1554" s="73"/>
      <c r="F1554" s="74"/>
      <c r="G1554" s="75"/>
      <c r="H1554" s="74"/>
      <c r="I1554" s="74"/>
      <c r="J1554" s="74"/>
      <c r="K1554" s="74"/>
      <c r="L1554" s="74"/>
      <c r="M1554" s="74"/>
      <c r="N1554" s="74"/>
      <c r="O1554" s="99" t="s">
        <v>1999</v>
      </c>
      <c r="P1554" s="76">
        <f>O1553</f>
        <v>0</v>
      </c>
    </row>
    <row r="1555" spans="2:16" x14ac:dyDescent="0.3">
      <c r="B1555" s="65" t="str">
        <f>VLOOKUP(C1555,PRP!$A$2:$B$241,2,0)</f>
        <v>PRP-000640</v>
      </c>
      <c r="C1555" s="66" t="s">
        <v>986</v>
      </c>
      <c r="D1555" s="66" t="str">
        <f>VLOOKUP(C1555,PRP!$A$2:$C$241,3,0)</f>
        <v xml:space="preserve">3314 CM </v>
      </c>
      <c r="E1555" s="66" t="s">
        <v>70</v>
      </c>
      <c r="F1555" s="65" t="s">
        <v>136</v>
      </c>
      <c r="G1555" s="66">
        <v>1</v>
      </c>
      <c r="H1555" s="66" t="s">
        <v>81</v>
      </c>
      <c r="I1555" s="66" t="s">
        <v>145</v>
      </c>
      <c r="J1555" s="65" t="s">
        <v>971</v>
      </c>
      <c r="K1555" s="66"/>
      <c r="L1555" s="66" t="s">
        <v>139</v>
      </c>
      <c r="M1555" s="66"/>
      <c r="N1555" s="65"/>
      <c r="O1555" s="98">
        <v>0</v>
      </c>
    </row>
    <row r="1556" spans="2:16" x14ac:dyDescent="0.3">
      <c r="B1556" s="73"/>
      <c r="C1556" s="73" t="s">
        <v>986</v>
      </c>
      <c r="D1556" s="73"/>
      <c r="E1556" s="73"/>
      <c r="F1556" s="74"/>
      <c r="G1556" s="75"/>
      <c r="H1556" s="74"/>
      <c r="I1556" s="74"/>
      <c r="J1556" s="74"/>
      <c r="K1556" s="74"/>
      <c r="L1556" s="74"/>
      <c r="M1556" s="74"/>
      <c r="N1556" s="74"/>
      <c r="O1556" s="99" t="s">
        <v>1999</v>
      </c>
      <c r="P1556" s="76">
        <f>O1555</f>
        <v>0</v>
      </c>
    </row>
    <row r="1557" spans="2:16" x14ac:dyDescent="0.3">
      <c r="B1557" s="65" t="str">
        <f>VLOOKUP(C1557,PRP!$A$2:$B$241,2,0)</f>
        <v>PRP-000979</v>
      </c>
      <c r="C1557" s="66" t="s">
        <v>987</v>
      </c>
      <c r="D1557" s="66" t="str">
        <f>VLOOKUP(C1557,PRP!$A$2:$C$241,3,0)</f>
        <v xml:space="preserve">3314 CM </v>
      </c>
      <c r="E1557" s="66" t="s">
        <v>70</v>
      </c>
      <c r="F1557" s="65" t="s">
        <v>136</v>
      </c>
      <c r="G1557" s="66">
        <v>1</v>
      </c>
      <c r="H1557" s="66" t="s">
        <v>81</v>
      </c>
      <c r="I1557" s="66"/>
      <c r="J1557" s="65"/>
      <c r="K1557" s="66"/>
      <c r="L1557" s="66" t="s">
        <v>139</v>
      </c>
      <c r="M1557" s="66"/>
      <c r="N1557" s="65"/>
      <c r="O1557" s="98">
        <v>0</v>
      </c>
    </row>
    <row r="1558" spans="2:16" x14ac:dyDescent="0.3">
      <c r="B1558" s="73"/>
      <c r="C1558" s="73" t="s">
        <v>987</v>
      </c>
      <c r="D1558" s="73"/>
      <c r="E1558" s="73"/>
      <c r="F1558" s="74"/>
      <c r="G1558" s="75"/>
      <c r="H1558" s="74"/>
      <c r="I1558" s="74"/>
      <c r="J1558" s="74"/>
      <c r="K1558" s="74"/>
      <c r="L1558" s="74"/>
      <c r="M1558" s="74"/>
      <c r="N1558" s="74"/>
      <c r="O1558" s="99" t="s">
        <v>1999</v>
      </c>
      <c r="P1558" s="76">
        <f>O1557</f>
        <v>0</v>
      </c>
    </row>
    <row r="1559" spans="2:16" x14ac:dyDescent="0.3">
      <c r="B1559" s="65" t="str">
        <f>VLOOKUP(C1559,PRP!$A$2:$B$241,2,0)</f>
        <v>PRP-000980</v>
      </c>
      <c r="C1559" s="66" t="s">
        <v>988</v>
      </c>
      <c r="D1559" s="66" t="str">
        <f>VLOOKUP(C1559,PRP!$A$2:$C$241,3,0)</f>
        <v xml:space="preserve">3314 CM </v>
      </c>
      <c r="E1559" s="66" t="s">
        <v>70</v>
      </c>
      <c r="F1559" s="65" t="s">
        <v>136</v>
      </c>
      <c r="G1559" s="66">
        <v>1</v>
      </c>
      <c r="H1559" s="66" t="s">
        <v>81</v>
      </c>
      <c r="I1559" s="66"/>
      <c r="J1559" s="65"/>
      <c r="K1559" s="66"/>
      <c r="L1559" s="66" t="s">
        <v>139</v>
      </c>
      <c r="M1559" s="66"/>
      <c r="N1559" s="65"/>
      <c r="O1559" s="98">
        <v>0</v>
      </c>
    </row>
    <row r="1560" spans="2:16" x14ac:dyDescent="0.3">
      <c r="B1560" s="73"/>
      <c r="C1560" s="73" t="s">
        <v>988</v>
      </c>
      <c r="D1560" s="73"/>
      <c r="E1560" s="73"/>
      <c r="F1560" s="74"/>
      <c r="G1560" s="75"/>
      <c r="H1560" s="74"/>
      <c r="I1560" s="74"/>
      <c r="J1560" s="74"/>
      <c r="K1560" s="74"/>
      <c r="L1560" s="74"/>
      <c r="M1560" s="74"/>
      <c r="N1560" s="74"/>
      <c r="O1560" s="99" t="s">
        <v>1999</v>
      </c>
      <c r="P1560" s="76">
        <f>O1559</f>
        <v>0</v>
      </c>
    </row>
    <row r="1561" spans="2:16" x14ac:dyDescent="0.3">
      <c r="B1561" s="65" t="str">
        <f>VLOOKUP(C1561,PRP!$A$2:$B$241,2,0)</f>
        <v>PRP-000981</v>
      </c>
      <c r="C1561" s="66" t="s">
        <v>989</v>
      </c>
      <c r="D1561" s="66" t="str">
        <f>VLOOKUP(C1561,PRP!$A$2:$C$241,3,0)</f>
        <v xml:space="preserve">3314 CM </v>
      </c>
      <c r="E1561" s="66" t="s">
        <v>70</v>
      </c>
      <c r="F1561" s="65" t="s">
        <v>136</v>
      </c>
      <c r="G1561" s="66">
        <v>1</v>
      </c>
      <c r="H1561" s="66" t="s">
        <v>81</v>
      </c>
      <c r="I1561" s="66"/>
      <c r="J1561" s="65"/>
      <c r="K1561" s="66"/>
      <c r="L1561" s="66" t="s">
        <v>139</v>
      </c>
      <c r="M1561" s="66"/>
      <c r="N1561" s="65"/>
      <c r="O1561" s="98">
        <v>0</v>
      </c>
    </row>
    <row r="1562" spans="2:16" x14ac:dyDescent="0.3">
      <c r="B1562" s="73"/>
      <c r="C1562" s="73" t="s">
        <v>989</v>
      </c>
      <c r="D1562" s="73"/>
      <c r="E1562" s="73"/>
      <c r="F1562" s="74"/>
      <c r="G1562" s="75"/>
      <c r="H1562" s="74"/>
      <c r="I1562" s="74"/>
      <c r="J1562" s="74"/>
      <c r="K1562" s="74"/>
      <c r="L1562" s="74"/>
      <c r="M1562" s="74"/>
      <c r="N1562" s="74"/>
      <c r="O1562" s="99" t="s">
        <v>1999</v>
      </c>
      <c r="P1562" s="76">
        <f>O1561</f>
        <v>0</v>
      </c>
    </row>
    <row r="1563" spans="2:16" x14ac:dyDescent="0.3">
      <c r="B1563" s="65" t="str">
        <f>VLOOKUP(C1563,PRP!$A$2:$B$241,2,0)</f>
        <v>PRP-000641</v>
      </c>
      <c r="C1563" s="66" t="s">
        <v>990</v>
      </c>
      <c r="D1563" s="66" t="str">
        <f>VLOOKUP(C1563,PRP!$A$2:$C$241,3,0)</f>
        <v xml:space="preserve">3314 CM </v>
      </c>
      <c r="E1563" s="66" t="s">
        <v>70</v>
      </c>
      <c r="F1563" s="65" t="s">
        <v>136</v>
      </c>
      <c r="G1563" s="66">
        <v>1</v>
      </c>
      <c r="H1563" s="66" t="s">
        <v>81</v>
      </c>
      <c r="I1563" s="66" t="s">
        <v>145</v>
      </c>
      <c r="J1563" s="65" t="s">
        <v>971</v>
      </c>
      <c r="K1563" s="66"/>
      <c r="L1563" s="66" t="s">
        <v>139</v>
      </c>
      <c r="M1563" s="66"/>
      <c r="N1563" s="65"/>
      <c r="O1563" s="98">
        <v>0</v>
      </c>
    </row>
    <row r="1564" spans="2:16" x14ac:dyDescent="0.3">
      <c r="B1564" s="73"/>
      <c r="C1564" s="73" t="s">
        <v>990</v>
      </c>
      <c r="D1564" s="73"/>
      <c r="E1564" s="73"/>
      <c r="F1564" s="74"/>
      <c r="G1564" s="75"/>
      <c r="H1564" s="74"/>
      <c r="I1564" s="74"/>
      <c r="J1564" s="74"/>
      <c r="K1564" s="74"/>
      <c r="L1564" s="74"/>
      <c r="M1564" s="74"/>
      <c r="N1564" s="74"/>
      <c r="O1564" s="99" t="s">
        <v>1999</v>
      </c>
      <c r="P1564" s="76">
        <f>O1563</f>
        <v>0</v>
      </c>
    </row>
    <row r="1565" spans="2:16" x14ac:dyDescent="0.3">
      <c r="B1565" s="65" t="str">
        <f>VLOOKUP(C1565,PRP!$A$2:$B$241,2,0)</f>
        <v>PRP-000642</v>
      </c>
      <c r="C1565" s="66" t="s">
        <v>991</v>
      </c>
      <c r="D1565" s="66" t="str">
        <f>VLOOKUP(C1565,PRP!$A$2:$C$241,3,0)</f>
        <v xml:space="preserve">3314 CM </v>
      </c>
      <c r="E1565" s="66" t="s">
        <v>70</v>
      </c>
      <c r="F1565" s="65" t="s">
        <v>136</v>
      </c>
      <c r="G1565" s="66">
        <v>1</v>
      </c>
      <c r="H1565" s="66" t="s">
        <v>81</v>
      </c>
      <c r="I1565" s="66" t="s">
        <v>274</v>
      </c>
      <c r="J1565" s="65" t="s">
        <v>946</v>
      </c>
      <c r="K1565" s="66"/>
      <c r="L1565" s="66" t="s">
        <v>139</v>
      </c>
      <c r="M1565" s="66"/>
      <c r="N1565" s="65"/>
      <c r="O1565" s="98">
        <v>0</v>
      </c>
    </row>
    <row r="1566" spans="2:16" x14ac:dyDescent="0.3">
      <c r="B1566" s="73"/>
      <c r="C1566" s="73" t="s">
        <v>991</v>
      </c>
      <c r="D1566" s="73"/>
      <c r="E1566" s="73"/>
      <c r="F1566" s="74"/>
      <c r="G1566" s="75"/>
      <c r="H1566" s="74"/>
      <c r="I1566" s="74"/>
      <c r="J1566" s="74"/>
      <c r="K1566" s="74"/>
      <c r="L1566" s="74"/>
      <c r="M1566" s="74"/>
      <c r="N1566" s="74"/>
      <c r="O1566" s="99" t="s">
        <v>1999</v>
      </c>
      <c r="P1566" s="76">
        <f>O1565</f>
        <v>0</v>
      </c>
    </row>
    <row r="1567" spans="2:16" x14ac:dyDescent="0.3">
      <c r="B1567" s="65" t="str">
        <f>VLOOKUP(C1567,PRP!$A$2:$B$241,2,0)</f>
        <v>PRP-000643</v>
      </c>
      <c r="C1567" s="66" t="s">
        <v>992</v>
      </c>
      <c r="D1567" s="66" t="str">
        <f>VLOOKUP(C1567,PRP!$A$2:$C$241,3,0)</f>
        <v xml:space="preserve">3314 CM </v>
      </c>
      <c r="E1567" s="66" t="s">
        <v>70</v>
      </c>
      <c r="F1567" s="65" t="s">
        <v>136</v>
      </c>
      <c r="G1567" s="66">
        <v>1</v>
      </c>
      <c r="H1567" s="66" t="s">
        <v>81</v>
      </c>
      <c r="I1567" s="66" t="s">
        <v>145</v>
      </c>
      <c r="J1567" s="65" t="s">
        <v>971</v>
      </c>
      <c r="K1567" s="66"/>
      <c r="L1567" s="66" t="s">
        <v>139</v>
      </c>
      <c r="M1567" s="66"/>
      <c r="N1567" s="65"/>
      <c r="O1567" s="98">
        <v>0</v>
      </c>
    </row>
    <row r="1568" spans="2:16" x14ac:dyDescent="0.3">
      <c r="B1568" s="73"/>
      <c r="C1568" s="73" t="s">
        <v>992</v>
      </c>
      <c r="D1568" s="73"/>
      <c r="E1568" s="73"/>
      <c r="F1568" s="74"/>
      <c r="G1568" s="75"/>
      <c r="H1568" s="74"/>
      <c r="I1568" s="74"/>
      <c r="J1568" s="74"/>
      <c r="K1568" s="74"/>
      <c r="L1568" s="74"/>
      <c r="M1568" s="74"/>
      <c r="N1568" s="74"/>
      <c r="O1568" s="99" t="s">
        <v>1999</v>
      </c>
      <c r="P1568" s="76">
        <f>O1567</f>
        <v>0</v>
      </c>
    </row>
    <row r="1569" spans="2:16" x14ac:dyDescent="0.3">
      <c r="B1569" s="65" t="str">
        <f>VLOOKUP(C1569,PRP!$A$2:$B$241,2,0)</f>
        <v>PRP-000644</v>
      </c>
      <c r="C1569" s="66" t="s">
        <v>993</v>
      </c>
      <c r="D1569" s="66" t="str">
        <f>VLOOKUP(C1569,PRP!$A$2:$C$241,3,0)</f>
        <v xml:space="preserve">3314 CM </v>
      </c>
      <c r="E1569" s="66" t="s">
        <v>70</v>
      </c>
      <c r="F1569" s="65" t="s">
        <v>136</v>
      </c>
      <c r="G1569" s="66">
        <v>1</v>
      </c>
      <c r="H1569" s="66" t="s">
        <v>81</v>
      </c>
      <c r="I1569" s="66"/>
      <c r="J1569" s="65"/>
      <c r="K1569" s="66"/>
      <c r="L1569" s="66" t="s">
        <v>139</v>
      </c>
      <c r="M1569" s="66"/>
      <c r="N1569" s="65"/>
      <c r="O1569" s="98">
        <v>0</v>
      </c>
    </row>
    <row r="1570" spans="2:16" x14ac:dyDescent="0.3">
      <c r="B1570" s="73"/>
      <c r="C1570" s="73" t="s">
        <v>993</v>
      </c>
      <c r="D1570" s="73"/>
      <c r="E1570" s="73"/>
      <c r="F1570" s="74"/>
      <c r="G1570" s="75"/>
      <c r="H1570" s="74"/>
      <c r="I1570" s="74"/>
      <c r="J1570" s="74"/>
      <c r="K1570" s="74"/>
      <c r="L1570" s="74"/>
      <c r="M1570" s="74"/>
      <c r="N1570" s="74"/>
      <c r="O1570" s="99" t="s">
        <v>1999</v>
      </c>
      <c r="P1570" s="76">
        <f>O1569</f>
        <v>0</v>
      </c>
    </row>
    <row r="1571" spans="2:16" x14ac:dyDescent="0.3">
      <c r="B1571" s="65" t="str">
        <f>VLOOKUP(C1571,PRP!$A$2:$B$241,2,0)</f>
        <v>PRP-000636</v>
      </c>
      <c r="C1571" s="66" t="s">
        <v>994</v>
      </c>
      <c r="D1571" s="66" t="str">
        <f>VLOOKUP(C1571,PRP!$A$2:$C$241,3,0)</f>
        <v xml:space="preserve">3314 CM </v>
      </c>
      <c r="E1571" s="66" t="s">
        <v>70</v>
      </c>
      <c r="F1571" s="65" t="s">
        <v>136</v>
      </c>
      <c r="G1571" s="66">
        <v>1</v>
      </c>
      <c r="H1571" s="66" t="s">
        <v>81</v>
      </c>
      <c r="I1571" s="66" t="s">
        <v>184</v>
      </c>
      <c r="J1571" s="65" t="s">
        <v>995</v>
      </c>
      <c r="K1571" s="66"/>
      <c r="L1571" s="66" t="s">
        <v>139</v>
      </c>
      <c r="M1571" s="66"/>
      <c r="N1571" s="65"/>
      <c r="O1571" s="98">
        <v>0</v>
      </c>
    </row>
    <row r="1572" spans="2:16" x14ac:dyDescent="0.3">
      <c r="B1572" s="73"/>
      <c r="C1572" s="73" t="s">
        <v>994</v>
      </c>
      <c r="D1572" s="73"/>
      <c r="E1572" s="73"/>
      <c r="F1572" s="74"/>
      <c r="G1572" s="75"/>
      <c r="H1572" s="74"/>
      <c r="I1572" s="74"/>
      <c r="J1572" s="74"/>
      <c r="K1572" s="74"/>
      <c r="L1572" s="74"/>
      <c r="M1572" s="74"/>
      <c r="N1572" s="74"/>
      <c r="O1572" s="99" t="s">
        <v>1999</v>
      </c>
      <c r="P1572" s="76">
        <f>O1571</f>
        <v>0</v>
      </c>
    </row>
    <row r="1573" spans="2:16" x14ac:dyDescent="0.3">
      <c r="B1573" s="65" t="str">
        <f>VLOOKUP(C1573,PRP!$A$2:$B$241,2,0)</f>
        <v>PRP-000637</v>
      </c>
      <c r="C1573" s="66" t="s">
        <v>996</v>
      </c>
      <c r="D1573" s="66" t="str">
        <f>VLOOKUP(C1573,PRP!$A$2:$C$241,3,0)</f>
        <v xml:space="preserve">3314 CM </v>
      </c>
      <c r="E1573" s="66" t="s">
        <v>70</v>
      </c>
      <c r="F1573" s="65" t="s">
        <v>136</v>
      </c>
      <c r="G1573" s="66">
        <v>1</v>
      </c>
      <c r="H1573" s="66" t="s">
        <v>81</v>
      </c>
      <c r="I1573" s="66" t="s">
        <v>274</v>
      </c>
      <c r="J1573" s="65" t="s">
        <v>997</v>
      </c>
      <c r="K1573" s="66"/>
      <c r="L1573" s="66" t="s">
        <v>139</v>
      </c>
      <c r="M1573" s="66"/>
      <c r="N1573" s="65"/>
      <c r="O1573" s="98">
        <v>0</v>
      </c>
    </row>
    <row r="1574" spans="2:16" x14ac:dyDescent="0.3">
      <c r="B1574" s="73"/>
      <c r="C1574" s="73" t="s">
        <v>996</v>
      </c>
      <c r="D1574" s="73"/>
      <c r="E1574" s="73"/>
      <c r="F1574" s="74"/>
      <c r="G1574" s="75"/>
      <c r="H1574" s="74"/>
      <c r="I1574" s="74"/>
      <c r="J1574" s="74"/>
      <c r="K1574" s="74"/>
      <c r="L1574" s="74"/>
      <c r="M1574" s="74"/>
      <c r="N1574" s="74"/>
      <c r="O1574" s="99" t="s">
        <v>1999</v>
      </c>
      <c r="P1574" s="76">
        <f>O1573</f>
        <v>0</v>
      </c>
    </row>
    <row r="1575" spans="2:16" x14ac:dyDescent="0.3">
      <c r="B1575" s="65" t="str">
        <f>VLOOKUP(C1575,PRP!$A$2:$B$241,2,0)</f>
        <v>PRP-000638</v>
      </c>
      <c r="C1575" s="66" t="s">
        <v>998</v>
      </c>
      <c r="D1575" s="66" t="str">
        <f>VLOOKUP(C1575,PRP!$A$2:$C$241,3,0)</f>
        <v xml:space="preserve">3314 CM </v>
      </c>
      <c r="E1575" s="66" t="s">
        <v>70</v>
      </c>
      <c r="F1575" s="65" t="s">
        <v>136</v>
      </c>
      <c r="G1575" s="66">
        <v>1</v>
      </c>
      <c r="H1575" s="66" t="s">
        <v>81</v>
      </c>
      <c r="I1575" s="66" t="s">
        <v>274</v>
      </c>
      <c r="J1575" s="65" t="s">
        <v>946</v>
      </c>
      <c r="K1575" s="66"/>
      <c r="L1575" s="66" t="s">
        <v>139</v>
      </c>
      <c r="M1575" s="66"/>
      <c r="N1575" s="65"/>
      <c r="O1575" s="98">
        <v>0</v>
      </c>
    </row>
    <row r="1576" spans="2:16" x14ac:dyDescent="0.3">
      <c r="B1576" s="73"/>
      <c r="C1576" s="73" t="s">
        <v>998</v>
      </c>
      <c r="D1576" s="73"/>
      <c r="E1576" s="73"/>
      <c r="F1576" s="74"/>
      <c r="G1576" s="75"/>
      <c r="H1576" s="74"/>
      <c r="I1576" s="74"/>
      <c r="J1576" s="74"/>
      <c r="K1576" s="74"/>
      <c r="L1576" s="74"/>
      <c r="M1576" s="74"/>
      <c r="N1576" s="74"/>
      <c r="O1576" s="99" t="s">
        <v>1999</v>
      </c>
      <c r="P1576" s="76">
        <f>O1575</f>
        <v>0</v>
      </c>
    </row>
    <row r="1577" spans="2:16" x14ac:dyDescent="0.3">
      <c r="B1577" s="65" t="str">
        <f>VLOOKUP(C1577,PRP!$A$2:$B$241,2,0)</f>
        <v>PRP-000639</v>
      </c>
      <c r="C1577" s="66" t="s">
        <v>999</v>
      </c>
      <c r="D1577" s="66" t="str">
        <f>VLOOKUP(C1577,PRP!$A$2:$C$241,3,0)</f>
        <v xml:space="preserve">3314 CM </v>
      </c>
      <c r="E1577" s="66" t="s">
        <v>70</v>
      </c>
      <c r="F1577" s="65" t="s">
        <v>136</v>
      </c>
      <c r="G1577" s="66">
        <v>1</v>
      </c>
      <c r="H1577" s="66" t="s">
        <v>81</v>
      </c>
      <c r="I1577" s="66" t="s">
        <v>948</v>
      </c>
      <c r="J1577" s="65" t="s">
        <v>949</v>
      </c>
      <c r="K1577" s="66"/>
      <c r="L1577" s="66" t="s">
        <v>139</v>
      </c>
      <c r="M1577" s="66"/>
      <c r="N1577" s="65"/>
      <c r="O1577" s="98">
        <v>0</v>
      </c>
    </row>
    <row r="1578" spans="2:16" x14ac:dyDescent="0.3">
      <c r="B1578" s="73"/>
      <c r="C1578" s="73" t="s">
        <v>999</v>
      </c>
      <c r="D1578" s="73"/>
      <c r="E1578" s="73"/>
      <c r="F1578" s="74"/>
      <c r="G1578" s="75"/>
      <c r="H1578" s="74"/>
      <c r="I1578" s="74"/>
      <c r="J1578" s="74"/>
      <c r="K1578" s="74"/>
      <c r="L1578" s="74"/>
      <c r="M1578" s="74"/>
      <c r="N1578" s="74"/>
      <c r="O1578" s="99" t="s">
        <v>1999</v>
      </c>
      <c r="P1578" s="76">
        <f>O1577</f>
        <v>0</v>
      </c>
    </row>
    <row r="1579" spans="2:16" x14ac:dyDescent="0.3">
      <c r="B1579" s="65" t="str">
        <f>VLOOKUP(C1579,PRP!$A$2:$B$241,2,0)</f>
        <v>PRP-000969</v>
      </c>
      <c r="C1579" s="66" t="s">
        <v>1000</v>
      </c>
      <c r="D1579" s="66" t="str">
        <f>VLOOKUP(C1579,PRP!$A$2:$C$241,3,0)</f>
        <v xml:space="preserve">3314 CM </v>
      </c>
      <c r="E1579" s="66" t="s">
        <v>70</v>
      </c>
      <c r="F1579" s="65" t="s">
        <v>136</v>
      </c>
      <c r="G1579" s="66">
        <v>1</v>
      </c>
      <c r="H1579" s="66" t="s">
        <v>81</v>
      </c>
      <c r="I1579" s="66"/>
      <c r="J1579" s="65"/>
      <c r="K1579" s="66"/>
      <c r="L1579" s="66" t="s">
        <v>139</v>
      </c>
      <c r="M1579" s="66"/>
      <c r="N1579" s="65"/>
      <c r="O1579" s="98">
        <v>0</v>
      </c>
    </row>
    <row r="1580" spans="2:16" x14ac:dyDescent="0.3">
      <c r="B1580" s="73"/>
      <c r="C1580" s="73" t="s">
        <v>1000</v>
      </c>
      <c r="D1580" s="73"/>
      <c r="E1580" s="73"/>
      <c r="F1580" s="74"/>
      <c r="G1580" s="75"/>
      <c r="H1580" s="74"/>
      <c r="I1580" s="74"/>
      <c r="J1580" s="74"/>
      <c r="K1580" s="74"/>
      <c r="L1580" s="74"/>
      <c r="M1580" s="74"/>
      <c r="N1580" s="74"/>
      <c r="O1580" s="99" t="s">
        <v>1999</v>
      </c>
      <c r="P1580" s="76">
        <f>O1579</f>
        <v>0</v>
      </c>
    </row>
    <row r="1581" spans="2:16" x14ac:dyDescent="0.3">
      <c r="B1581" s="65" t="str">
        <f>VLOOKUP(C1581,PRP!$A$2:$B$241,2,0)</f>
        <v>PRP-001077</v>
      </c>
      <c r="C1581" s="66" t="s">
        <v>1001</v>
      </c>
      <c r="D1581" s="66" t="str">
        <f>VLOOKUP(C1581,PRP!$A$2:$C$241,3,0)</f>
        <v xml:space="preserve">3314 CM </v>
      </c>
      <c r="E1581" s="66" t="s">
        <v>70</v>
      </c>
      <c r="F1581" s="65" t="s">
        <v>136</v>
      </c>
      <c r="G1581" s="66">
        <v>1</v>
      </c>
      <c r="H1581" s="66" t="s">
        <v>81</v>
      </c>
      <c r="I1581" s="66"/>
      <c r="J1581" s="65"/>
      <c r="K1581" s="66"/>
      <c r="L1581" s="66" t="s">
        <v>139</v>
      </c>
      <c r="M1581" s="66"/>
      <c r="N1581" s="65" t="s">
        <v>1002</v>
      </c>
      <c r="O1581" s="98">
        <v>0</v>
      </c>
    </row>
    <row r="1582" spans="2:16" x14ac:dyDescent="0.3">
      <c r="B1582" s="73"/>
      <c r="C1582" s="73" t="s">
        <v>1001</v>
      </c>
      <c r="D1582" s="73"/>
      <c r="E1582" s="73"/>
      <c r="F1582" s="74"/>
      <c r="G1582" s="75"/>
      <c r="H1582" s="74"/>
      <c r="I1582" s="74"/>
      <c r="J1582" s="74"/>
      <c r="K1582" s="74"/>
      <c r="L1582" s="74"/>
      <c r="M1582" s="74"/>
      <c r="N1582" s="74"/>
      <c r="O1582" s="99" t="s">
        <v>1999</v>
      </c>
      <c r="P1582" s="76">
        <f>O1581</f>
        <v>0</v>
      </c>
    </row>
    <row r="1583" spans="2:16" x14ac:dyDescent="0.3">
      <c r="B1583" s="65" t="str">
        <f>VLOOKUP(C1583,PRP!$A$2:$B$241,2,0)</f>
        <v>PRP-000982</v>
      </c>
      <c r="C1583" s="66" t="s">
        <v>1003</v>
      </c>
      <c r="D1583" s="66" t="str">
        <f>VLOOKUP(C1583,PRP!$A$2:$C$241,3,0)</f>
        <v xml:space="preserve">3314 CM </v>
      </c>
      <c r="E1583" s="66" t="s">
        <v>70</v>
      </c>
      <c r="F1583" s="65" t="s">
        <v>136</v>
      </c>
      <c r="G1583" s="66">
        <v>1</v>
      </c>
      <c r="H1583" s="66" t="s">
        <v>81</v>
      </c>
      <c r="I1583" s="66"/>
      <c r="J1583" s="65"/>
      <c r="K1583" s="66"/>
      <c r="L1583" s="66" t="s">
        <v>139</v>
      </c>
      <c r="M1583" s="66"/>
      <c r="N1583" s="65"/>
      <c r="O1583" s="98">
        <v>0</v>
      </c>
    </row>
    <row r="1584" spans="2:16" x14ac:dyDescent="0.3">
      <c r="B1584" s="73"/>
      <c r="C1584" s="73" t="s">
        <v>1003</v>
      </c>
      <c r="D1584" s="73"/>
      <c r="E1584" s="73"/>
      <c r="F1584" s="74"/>
      <c r="G1584" s="75"/>
      <c r="H1584" s="74"/>
      <c r="I1584" s="74"/>
      <c r="J1584" s="74"/>
      <c r="K1584" s="74"/>
      <c r="L1584" s="74"/>
      <c r="M1584" s="74"/>
      <c r="N1584" s="74"/>
      <c r="O1584" s="99" t="s">
        <v>1999</v>
      </c>
      <c r="P1584" s="76">
        <f>O1583</f>
        <v>0</v>
      </c>
    </row>
    <row r="1585" spans="2:16" x14ac:dyDescent="0.3">
      <c r="B1585" s="65" t="e">
        <f>VLOOKUP(C1585,PRP!$A$2:$B$241,2,0)</f>
        <v>#N/A</v>
      </c>
      <c r="C1585" s="66" t="s">
        <v>4115</v>
      </c>
      <c r="D1585" s="66" t="e">
        <f>VLOOKUP(C1585,PRP!$A$2:$C$241,3,0)</f>
        <v>#N/A</v>
      </c>
      <c r="E1585" s="66" t="s">
        <v>70</v>
      </c>
      <c r="F1585" s="65" t="s">
        <v>136</v>
      </c>
      <c r="G1585" s="66">
        <v>1</v>
      </c>
      <c r="H1585" s="66" t="s">
        <v>81</v>
      </c>
      <c r="I1585" s="66"/>
      <c r="J1585" s="65"/>
      <c r="K1585" s="66"/>
      <c r="L1585" s="66" t="s">
        <v>139</v>
      </c>
      <c r="M1585" s="66"/>
      <c r="N1585" s="65"/>
      <c r="O1585" s="98">
        <v>0</v>
      </c>
    </row>
    <row r="1586" spans="2:16" x14ac:dyDescent="0.3">
      <c r="B1586" s="73"/>
      <c r="C1586" s="73" t="s">
        <v>4115</v>
      </c>
      <c r="D1586" s="73"/>
      <c r="E1586" s="73"/>
      <c r="F1586" s="74"/>
      <c r="G1586" s="75"/>
      <c r="H1586" s="74"/>
      <c r="I1586" s="74"/>
      <c r="J1586" s="74"/>
      <c r="K1586" s="74"/>
      <c r="L1586" s="74"/>
      <c r="M1586" s="74"/>
      <c r="N1586" s="74"/>
      <c r="O1586" s="99" t="s">
        <v>1999</v>
      </c>
      <c r="P1586" s="78">
        <f>O1585</f>
        <v>0</v>
      </c>
    </row>
    <row r="1587" spans="2:16" x14ac:dyDescent="0.3">
      <c r="B1587" s="65" t="str">
        <f>VLOOKUP(C1587,PRP!$A$2:$B$241,2,0)</f>
        <v>PRP-001078</v>
      </c>
      <c r="C1587" s="66" t="s">
        <v>1004</v>
      </c>
      <c r="D1587" s="66" t="str">
        <f>VLOOKUP(C1587,PRP!$A$2:$C$241,3,0)</f>
        <v xml:space="preserve">3314 CM </v>
      </c>
      <c r="E1587" s="66" t="s">
        <v>70</v>
      </c>
      <c r="F1587" s="65" t="s">
        <v>136</v>
      </c>
      <c r="G1587" s="66">
        <v>1</v>
      </c>
      <c r="H1587" s="66" t="s">
        <v>81</v>
      </c>
      <c r="I1587" s="66"/>
      <c r="J1587" s="65"/>
      <c r="K1587" s="66"/>
      <c r="L1587" s="66" t="s">
        <v>139</v>
      </c>
      <c r="M1587" s="66"/>
      <c r="N1587" s="65" t="s">
        <v>1002</v>
      </c>
      <c r="O1587" s="98">
        <v>0</v>
      </c>
    </row>
    <row r="1588" spans="2:16" x14ac:dyDescent="0.3">
      <c r="B1588" s="73"/>
      <c r="C1588" s="73" t="s">
        <v>1004</v>
      </c>
      <c r="D1588" s="73"/>
      <c r="E1588" s="73"/>
      <c r="F1588" s="74"/>
      <c r="G1588" s="75"/>
      <c r="H1588" s="74"/>
      <c r="I1588" s="74"/>
      <c r="J1588" s="74"/>
      <c r="K1588" s="74"/>
      <c r="L1588" s="74"/>
      <c r="M1588" s="74"/>
      <c r="N1588" s="74"/>
      <c r="O1588" s="99" t="s">
        <v>1999</v>
      </c>
      <c r="P1588" s="76">
        <f>O1587</f>
        <v>0</v>
      </c>
    </row>
    <row r="1589" spans="2:16" x14ac:dyDescent="0.3">
      <c r="B1589" s="65" t="str">
        <f>VLOOKUP(C1589,PRP!$A$2:$B$241,2,0)</f>
        <v>PRP-001074</v>
      </c>
      <c r="C1589" s="66" t="s">
        <v>3929</v>
      </c>
      <c r="D1589" s="66" t="str">
        <f>VLOOKUP(C1589,PRP!$A$2:$C$241,3,0)</f>
        <v xml:space="preserve">3316 EN </v>
      </c>
      <c r="E1589" s="66" t="s">
        <v>70</v>
      </c>
      <c r="F1589" s="65" t="s">
        <v>1993</v>
      </c>
      <c r="G1589" s="66">
        <v>1</v>
      </c>
      <c r="H1589" s="66" t="s">
        <v>81</v>
      </c>
      <c r="I1589" s="66" t="s">
        <v>1994</v>
      </c>
      <c r="J1589" s="65" t="s">
        <v>1995</v>
      </c>
      <c r="K1589" s="66" t="s">
        <v>1996</v>
      </c>
      <c r="L1589" s="66"/>
      <c r="M1589" s="66">
        <v>2019</v>
      </c>
      <c r="N1589" s="65"/>
      <c r="O1589" s="98">
        <v>0</v>
      </c>
    </row>
    <row r="1590" spans="2:16" x14ac:dyDescent="0.3">
      <c r="B1590" s="73"/>
      <c r="C1590" s="73" t="s">
        <v>1992</v>
      </c>
      <c r="D1590" s="73"/>
      <c r="E1590" s="73"/>
      <c r="F1590" s="74"/>
      <c r="G1590" s="75"/>
      <c r="H1590" s="74"/>
      <c r="I1590" s="74"/>
      <c r="J1590" s="74"/>
      <c r="K1590" s="74"/>
      <c r="L1590" s="74"/>
      <c r="M1590" s="74"/>
      <c r="N1590" s="74"/>
      <c r="O1590" s="99" t="s">
        <v>1999</v>
      </c>
      <c r="P1590" s="76">
        <f>O1589</f>
        <v>0</v>
      </c>
    </row>
    <row r="1591" spans="2:16" x14ac:dyDescent="0.3">
      <c r="B1591" s="65" t="str">
        <f>VLOOKUP(C1591,PRP!$A$2:$B$241,2,0)</f>
        <v>PRP-000647</v>
      </c>
      <c r="C1591" s="66" t="s">
        <v>1968</v>
      </c>
      <c r="D1591" s="66" t="str">
        <f>VLOOKUP(C1591,PRP!$A$2:$C$241,3,0)</f>
        <v xml:space="preserve">3313 EV </v>
      </c>
      <c r="E1591" s="66" t="s">
        <v>70</v>
      </c>
      <c r="F1591" s="65" t="s">
        <v>1529</v>
      </c>
      <c r="G1591" s="66">
        <v>1</v>
      </c>
      <c r="H1591" s="66" t="s">
        <v>81</v>
      </c>
      <c r="I1591" s="66" t="s">
        <v>488</v>
      </c>
      <c r="J1591" s="65" t="s">
        <v>1969</v>
      </c>
      <c r="K1591" s="66" t="s">
        <v>1970</v>
      </c>
      <c r="L1591" s="66" t="s">
        <v>147</v>
      </c>
      <c r="M1591" s="66"/>
      <c r="N1591" s="65"/>
      <c r="O1591" s="98">
        <v>0</v>
      </c>
    </row>
    <row r="1592" spans="2:16" x14ac:dyDescent="0.3">
      <c r="B1592" s="67" t="str">
        <f>VLOOKUP(C1592,PRP!$A$2:$B$241,2,0)</f>
        <v>PRP-000647</v>
      </c>
      <c r="C1592" s="68" t="s">
        <v>1968</v>
      </c>
      <c r="D1592" s="68" t="str">
        <f>VLOOKUP(C1592,PRP!$A$2:$C$241,3,0)</f>
        <v xml:space="preserve">3313 EV </v>
      </c>
      <c r="E1592" s="68" t="s">
        <v>70</v>
      </c>
      <c r="F1592" s="67" t="s">
        <v>4111</v>
      </c>
      <c r="G1592" s="68">
        <v>1</v>
      </c>
      <c r="H1592" s="68" t="s">
        <v>81</v>
      </c>
      <c r="I1592" s="68" t="s">
        <v>145</v>
      </c>
      <c r="J1592" s="67" t="s">
        <v>1971</v>
      </c>
      <c r="K1592" s="68" t="s">
        <v>369</v>
      </c>
      <c r="L1592" s="68" t="s">
        <v>147</v>
      </c>
      <c r="M1592" s="68"/>
      <c r="N1592" s="67"/>
      <c r="O1592" s="98">
        <v>0</v>
      </c>
    </row>
    <row r="1593" spans="2:16" x14ac:dyDescent="0.3">
      <c r="B1593" s="65" t="str">
        <f>VLOOKUP(C1593,PRP!$A$2:$B$241,2,0)</f>
        <v>PRP-000647</v>
      </c>
      <c r="C1593" s="66" t="s">
        <v>1968</v>
      </c>
      <c r="D1593" s="66" t="str">
        <f>VLOOKUP(C1593,PRP!$A$2:$C$241,3,0)</f>
        <v xml:space="preserve">3313 EV </v>
      </c>
      <c r="E1593" s="66" t="s">
        <v>70</v>
      </c>
      <c r="F1593" s="65" t="s">
        <v>1750</v>
      </c>
      <c r="G1593" s="66">
        <v>1</v>
      </c>
      <c r="H1593" s="66" t="s">
        <v>81</v>
      </c>
      <c r="I1593" s="66" t="s">
        <v>1897</v>
      </c>
      <c r="J1593" s="65" t="s">
        <v>1972</v>
      </c>
      <c r="K1593" s="66"/>
      <c r="L1593" s="66"/>
      <c r="M1593" s="66"/>
      <c r="N1593" s="65"/>
      <c r="O1593" s="98">
        <v>0</v>
      </c>
    </row>
    <row r="1594" spans="2:16" x14ac:dyDescent="0.3">
      <c r="B1594" s="67" t="str">
        <f>VLOOKUP(C1594,PRP!$A$2:$B$241,2,0)</f>
        <v>PRP-000647</v>
      </c>
      <c r="C1594" s="68" t="s">
        <v>1968</v>
      </c>
      <c r="D1594" s="68" t="str">
        <f>VLOOKUP(C1594,PRP!$A$2:$C$241,3,0)</f>
        <v xml:space="preserve">3313 EV </v>
      </c>
      <c r="E1594" s="68" t="s">
        <v>70</v>
      </c>
      <c r="F1594" s="67" t="s">
        <v>1826</v>
      </c>
      <c r="G1594" s="68">
        <v>1</v>
      </c>
      <c r="H1594" s="68" t="s">
        <v>81</v>
      </c>
      <c r="I1594" s="68" t="s">
        <v>112</v>
      </c>
      <c r="J1594" s="67" t="s">
        <v>308</v>
      </c>
      <c r="K1594" s="68"/>
      <c r="L1594" s="68"/>
      <c r="M1594" s="68"/>
      <c r="N1594" s="67"/>
      <c r="O1594" s="98">
        <v>0</v>
      </c>
    </row>
    <row r="1595" spans="2:16" x14ac:dyDescent="0.3">
      <c r="B1595" s="65" t="str">
        <f>VLOOKUP(C1595,PRP!$A$2:$B$241,2,0)</f>
        <v>PRP-000647</v>
      </c>
      <c r="C1595" s="66" t="s">
        <v>1968</v>
      </c>
      <c r="D1595" s="66" t="str">
        <f>VLOOKUP(C1595,PRP!$A$2:$C$241,3,0)</f>
        <v xml:space="preserve">3313 EV </v>
      </c>
      <c r="E1595" s="66" t="s">
        <v>70</v>
      </c>
      <c r="F1595" s="65" t="s">
        <v>1210</v>
      </c>
      <c r="G1595" s="66">
        <v>1</v>
      </c>
      <c r="H1595" s="66" t="s">
        <v>81</v>
      </c>
      <c r="I1595" s="66" t="s">
        <v>1502</v>
      </c>
      <c r="J1595" s="65" t="s">
        <v>1973</v>
      </c>
      <c r="K1595" s="66"/>
      <c r="L1595" s="66"/>
      <c r="M1595" s="66"/>
      <c r="N1595" s="65"/>
      <c r="O1595" s="98">
        <v>0</v>
      </c>
    </row>
    <row r="1596" spans="2:16" x14ac:dyDescent="0.3">
      <c r="B1596" s="67" t="str">
        <f>VLOOKUP(C1596,PRP!$A$2:$B$241,2,0)</f>
        <v>PRP-000647</v>
      </c>
      <c r="C1596" s="68" t="s">
        <v>1968</v>
      </c>
      <c r="D1596" s="68" t="str">
        <f>VLOOKUP(C1596,PRP!$A$2:$C$241,3,0)</f>
        <v xml:space="preserve">3313 EV </v>
      </c>
      <c r="E1596" s="68" t="s">
        <v>70</v>
      </c>
      <c r="F1596" s="67" t="s">
        <v>1813</v>
      </c>
      <c r="G1596" s="68">
        <v>2</v>
      </c>
      <c r="H1596" s="68" t="s">
        <v>81</v>
      </c>
      <c r="I1596" s="68" t="s">
        <v>95</v>
      </c>
      <c r="J1596" s="67" t="s">
        <v>1732</v>
      </c>
      <c r="K1596" s="68"/>
      <c r="L1596" s="68"/>
      <c r="M1596" s="68"/>
      <c r="N1596" s="67"/>
      <c r="O1596" s="98">
        <v>0</v>
      </c>
    </row>
    <row r="1597" spans="2:16" x14ac:dyDescent="0.3">
      <c r="B1597" s="73"/>
      <c r="C1597" s="73" t="s">
        <v>1968</v>
      </c>
      <c r="D1597" s="73"/>
      <c r="E1597" s="73"/>
      <c r="F1597" s="74"/>
      <c r="G1597" s="75"/>
      <c r="H1597" s="74"/>
      <c r="I1597" s="74"/>
      <c r="J1597" s="74"/>
      <c r="K1597" s="74"/>
      <c r="L1597" s="74"/>
      <c r="M1597" s="74"/>
      <c r="N1597" s="74"/>
      <c r="O1597" s="99" t="s">
        <v>1999</v>
      </c>
      <c r="P1597" s="76">
        <f>SUM(O1591:O1596)</f>
        <v>0</v>
      </c>
    </row>
    <row r="1598" spans="2:16" x14ac:dyDescent="0.3">
      <c r="B1598" s="65" t="str">
        <f>VLOOKUP(C1598,PRP!$A$2:$B$241,2,0)</f>
        <v>PRP-000649</v>
      </c>
      <c r="C1598" s="66" t="s">
        <v>1700</v>
      </c>
      <c r="D1598" s="66" t="str">
        <f>VLOOKUP(C1598,PRP!$A$2:$C$241,3,0)</f>
        <v xml:space="preserve">3311 BV </v>
      </c>
      <c r="E1598" s="66" t="s">
        <v>70</v>
      </c>
      <c r="F1598" s="65" t="s">
        <v>136</v>
      </c>
      <c r="G1598" s="66">
        <v>1</v>
      </c>
      <c r="H1598" s="66" t="s">
        <v>81</v>
      </c>
      <c r="I1598" s="66" t="s">
        <v>145</v>
      </c>
      <c r="J1598" s="65" t="s">
        <v>1701</v>
      </c>
      <c r="K1598" s="66" t="s">
        <v>1267</v>
      </c>
      <c r="L1598" s="66" t="s">
        <v>139</v>
      </c>
      <c r="M1598" s="66">
        <v>2016</v>
      </c>
      <c r="N1598" s="65" t="s">
        <v>1702</v>
      </c>
      <c r="O1598" s="98">
        <v>0</v>
      </c>
    </row>
    <row r="1599" spans="2:16" x14ac:dyDescent="0.3">
      <c r="B1599" s="67" t="str">
        <f>VLOOKUP(C1599,PRP!$A$2:$B$241,2,0)</f>
        <v>PRP-000649</v>
      </c>
      <c r="C1599" s="68" t="s">
        <v>1700</v>
      </c>
      <c r="D1599" s="68" t="str">
        <f>VLOOKUP(C1599,PRP!$A$2:$C$241,3,0)</f>
        <v xml:space="preserve">3311 BV </v>
      </c>
      <c r="E1599" s="68" t="s">
        <v>70</v>
      </c>
      <c r="F1599" s="67" t="s">
        <v>136</v>
      </c>
      <c r="G1599" s="68">
        <v>1</v>
      </c>
      <c r="H1599" s="68" t="s">
        <v>81</v>
      </c>
      <c r="I1599" s="68" t="s">
        <v>145</v>
      </c>
      <c r="J1599" s="67" t="s">
        <v>1701</v>
      </c>
      <c r="K1599" s="68" t="s">
        <v>1221</v>
      </c>
      <c r="L1599" s="68" t="s">
        <v>139</v>
      </c>
      <c r="M1599" s="68">
        <v>2016</v>
      </c>
      <c r="N1599" s="67" t="s">
        <v>1703</v>
      </c>
      <c r="O1599" s="98">
        <v>0</v>
      </c>
    </row>
    <row r="1600" spans="2:16" x14ac:dyDescent="0.3">
      <c r="B1600" s="65" t="str">
        <f>VLOOKUP(C1600,PRP!$A$2:$B$241,2,0)</f>
        <v>PRP-000649</v>
      </c>
      <c r="C1600" s="66" t="s">
        <v>1700</v>
      </c>
      <c r="D1600" s="66" t="str">
        <f>VLOOKUP(C1600,PRP!$A$2:$C$241,3,0)</f>
        <v xml:space="preserve">3311 BV </v>
      </c>
      <c r="E1600" s="66" t="s">
        <v>70</v>
      </c>
      <c r="F1600" s="65" t="s">
        <v>136</v>
      </c>
      <c r="G1600" s="66">
        <v>1</v>
      </c>
      <c r="H1600" s="66" t="s">
        <v>81</v>
      </c>
      <c r="I1600" s="66" t="s">
        <v>145</v>
      </c>
      <c r="J1600" s="65" t="s">
        <v>1701</v>
      </c>
      <c r="K1600" s="66" t="s">
        <v>1221</v>
      </c>
      <c r="L1600" s="66" t="s">
        <v>139</v>
      </c>
      <c r="M1600" s="66">
        <v>2016</v>
      </c>
      <c r="N1600" s="65" t="s">
        <v>1704</v>
      </c>
      <c r="O1600" s="98">
        <v>0</v>
      </c>
    </row>
    <row r="1601" spans="2:16" x14ac:dyDescent="0.3">
      <c r="B1601" s="67" t="str">
        <f>VLOOKUP(C1601,PRP!$A$2:$B$241,2,0)</f>
        <v>PRP-000649</v>
      </c>
      <c r="C1601" s="68" t="s">
        <v>1700</v>
      </c>
      <c r="D1601" s="68" t="str">
        <f>VLOOKUP(C1601,PRP!$A$2:$C$241,3,0)</f>
        <v xml:space="preserve">3311 BV </v>
      </c>
      <c r="E1601" s="68" t="s">
        <v>70</v>
      </c>
      <c r="F1601" s="67" t="s">
        <v>136</v>
      </c>
      <c r="G1601" s="68">
        <v>1</v>
      </c>
      <c r="H1601" s="68" t="s">
        <v>81</v>
      </c>
      <c r="I1601" s="68" t="s">
        <v>145</v>
      </c>
      <c r="J1601" s="67" t="s">
        <v>1701</v>
      </c>
      <c r="K1601" s="68" t="s">
        <v>1221</v>
      </c>
      <c r="L1601" s="68" t="s">
        <v>139</v>
      </c>
      <c r="M1601" s="68">
        <v>2016</v>
      </c>
      <c r="N1601" s="67" t="s">
        <v>1705</v>
      </c>
      <c r="O1601" s="98">
        <v>0</v>
      </c>
    </row>
    <row r="1602" spans="2:16" x14ac:dyDescent="0.3">
      <c r="B1602" s="65" t="str">
        <f>VLOOKUP(C1602,PRP!$A$2:$B$241,2,0)</f>
        <v>PRP-000649</v>
      </c>
      <c r="C1602" s="66" t="s">
        <v>1700</v>
      </c>
      <c r="D1602" s="66" t="str">
        <f>VLOOKUP(C1602,PRP!$A$2:$C$241,3,0)</f>
        <v xml:space="preserve">3311 BV </v>
      </c>
      <c r="E1602" s="66" t="s">
        <v>70</v>
      </c>
      <c r="F1602" s="65" t="s">
        <v>136</v>
      </c>
      <c r="G1602" s="66">
        <v>1</v>
      </c>
      <c r="H1602" s="66" t="s">
        <v>81</v>
      </c>
      <c r="I1602" s="66" t="s">
        <v>145</v>
      </c>
      <c r="J1602" s="65" t="s">
        <v>1538</v>
      </c>
      <c r="K1602" s="66" t="s">
        <v>1221</v>
      </c>
      <c r="L1602" s="66" t="s">
        <v>139</v>
      </c>
      <c r="M1602" s="66"/>
      <c r="N1602" s="65" t="s">
        <v>1706</v>
      </c>
      <c r="O1602" s="98">
        <v>0</v>
      </c>
    </row>
    <row r="1603" spans="2:16" x14ac:dyDescent="0.3">
      <c r="B1603" s="67" t="str">
        <f>VLOOKUP(C1603,PRP!$A$2:$B$241,2,0)</f>
        <v>PRP-000649</v>
      </c>
      <c r="C1603" s="68" t="s">
        <v>1700</v>
      </c>
      <c r="D1603" s="68" t="str">
        <f>VLOOKUP(C1603,PRP!$A$2:$C$241,3,0)</f>
        <v xml:space="preserve">3311 BV </v>
      </c>
      <c r="E1603" s="68" t="s">
        <v>70</v>
      </c>
      <c r="F1603" s="67" t="s">
        <v>136</v>
      </c>
      <c r="G1603" s="68">
        <v>1</v>
      </c>
      <c r="H1603" s="68" t="s">
        <v>81</v>
      </c>
      <c r="I1603" s="68" t="s">
        <v>145</v>
      </c>
      <c r="J1603" s="67" t="s">
        <v>1701</v>
      </c>
      <c r="K1603" s="68" t="s">
        <v>1221</v>
      </c>
      <c r="L1603" s="68" t="s">
        <v>139</v>
      </c>
      <c r="M1603" s="68">
        <v>2016</v>
      </c>
      <c r="N1603" s="67" t="s">
        <v>1707</v>
      </c>
      <c r="O1603" s="98">
        <v>0</v>
      </c>
    </row>
    <row r="1604" spans="2:16" x14ac:dyDescent="0.3">
      <c r="B1604" s="65" t="str">
        <f>VLOOKUP(C1604,PRP!$A$2:$B$241,2,0)</f>
        <v>PRP-000649</v>
      </c>
      <c r="C1604" s="66" t="s">
        <v>1700</v>
      </c>
      <c r="D1604" s="66" t="str">
        <f>VLOOKUP(C1604,PRP!$A$2:$C$241,3,0)</f>
        <v xml:space="preserve">3311 BV </v>
      </c>
      <c r="E1604" s="66" t="s">
        <v>70</v>
      </c>
      <c r="F1604" s="65" t="s">
        <v>136</v>
      </c>
      <c r="G1604" s="66">
        <v>1</v>
      </c>
      <c r="H1604" s="66" t="s">
        <v>81</v>
      </c>
      <c r="I1604" s="66" t="s">
        <v>145</v>
      </c>
      <c r="J1604" s="65" t="s">
        <v>1701</v>
      </c>
      <c r="K1604" s="66" t="s">
        <v>1221</v>
      </c>
      <c r="L1604" s="66" t="s">
        <v>139</v>
      </c>
      <c r="M1604" s="66">
        <v>2016</v>
      </c>
      <c r="N1604" s="65" t="s">
        <v>1708</v>
      </c>
      <c r="O1604" s="98">
        <v>0</v>
      </c>
    </row>
    <row r="1605" spans="2:16" x14ac:dyDescent="0.3">
      <c r="B1605" s="67" t="str">
        <f>VLOOKUP(C1605,PRP!$A$2:$B$241,2,0)</f>
        <v>PRP-000649</v>
      </c>
      <c r="C1605" s="68" t="s">
        <v>1700</v>
      </c>
      <c r="D1605" s="68" t="str">
        <f>VLOOKUP(C1605,PRP!$A$2:$C$241,3,0)</f>
        <v xml:space="preserve">3311 BV </v>
      </c>
      <c r="E1605" s="68" t="s">
        <v>70</v>
      </c>
      <c r="F1605" s="67" t="s">
        <v>136</v>
      </c>
      <c r="G1605" s="68">
        <v>1</v>
      </c>
      <c r="H1605" s="68" t="s">
        <v>81</v>
      </c>
      <c r="I1605" s="68" t="s">
        <v>145</v>
      </c>
      <c r="J1605" s="67" t="s">
        <v>1701</v>
      </c>
      <c r="K1605" s="68" t="s">
        <v>1221</v>
      </c>
      <c r="L1605" s="68" t="s">
        <v>139</v>
      </c>
      <c r="M1605" s="68">
        <v>2016</v>
      </c>
      <c r="N1605" s="67" t="s">
        <v>1709</v>
      </c>
      <c r="O1605" s="98">
        <v>0</v>
      </c>
    </row>
    <row r="1606" spans="2:16" x14ac:dyDescent="0.3">
      <c r="B1606" s="65" t="str">
        <f>VLOOKUP(C1606,PRP!$A$2:$B$241,2,0)</f>
        <v>PRP-000649</v>
      </c>
      <c r="C1606" s="66" t="s">
        <v>1700</v>
      </c>
      <c r="D1606" s="66" t="str">
        <f>VLOOKUP(C1606,PRP!$A$2:$C$241,3,0)</f>
        <v xml:space="preserve">3311 BV </v>
      </c>
      <c r="E1606" s="66" t="s">
        <v>70</v>
      </c>
      <c r="F1606" s="65" t="s">
        <v>136</v>
      </c>
      <c r="G1606" s="66">
        <v>1</v>
      </c>
      <c r="H1606" s="66" t="s">
        <v>81</v>
      </c>
      <c r="I1606" s="66" t="s">
        <v>145</v>
      </c>
      <c r="J1606" s="65" t="s">
        <v>1701</v>
      </c>
      <c r="K1606" s="66" t="s">
        <v>1221</v>
      </c>
      <c r="L1606" s="66" t="s">
        <v>139</v>
      </c>
      <c r="M1606" s="66">
        <v>2016</v>
      </c>
      <c r="N1606" s="65" t="s">
        <v>1710</v>
      </c>
      <c r="O1606" s="98">
        <v>0</v>
      </c>
    </row>
    <row r="1607" spans="2:16" x14ac:dyDescent="0.3">
      <c r="B1607" s="67" t="str">
        <f>VLOOKUP(C1607,PRP!$A$2:$B$241,2,0)</f>
        <v>PRP-000649</v>
      </c>
      <c r="C1607" s="68" t="s">
        <v>1700</v>
      </c>
      <c r="D1607" s="68" t="str">
        <f>VLOOKUP(C1607,PRP!$A$2:$C$241,3,0)</f>
        <v xml:space="preserve">3311 BV </v>
      </c>
      <c r="E1607" s="68" t="s">
        <v>70</v>
      </c>
      <c r="F1607" s="67" t="s">
        <v>136</v>
      </c>
      <c r="G1607" s="68">
        <v>1</v>
      </c>
      <c r="H1607" s="68" t="s">
        <v>81</v>
      </c>
      <c r="I1607" s="68" t="s">
        <v>145</v>
      </c>
      <c r="J1607" s="67" t="s">
        <v>1711</v>
      </c>
      <c r="K1607" s="68" t="s">
        <v>1221</v>
      </c>
      <c r="L1607" s="68" t="s">
        <v>139</v>
      </c>
      <c r="M1607" s="68">
        <v>2016</v>
      </c>
      <c r="N1607" s="67" t="s">
        <v>1712</v>
      </c>
      <c r="O1607" s="98">
        <v>0</v>
      </c>
    </row>
    <row r="1608" spans="2:16" x14ac:dyDescent="0.3">
      <c r="B1608" s="65" t="str">
        <f>VLOOKUP(C1608,PRP!$A$2:$B$241,2,0)</f>
        <v>PRP-000649</v>
      </c>
      <c r="C1608" s="66" t="s">
        <v>1700</v>
      </c>
      <c r="D1608" s="66" t="str">
        <f>VLOOKUP(C1608,PRP!$A$2:$C$241,3,0)</f>
        <v xml:space="preserve">3311 BV </v>
      </c>
      <c r="E1608" s="66" t="s">
        <v>70</v>
      </c>
      <c r="F1608" s="65" t="s">
        <v>136</v>
      </c>
      <c r="G1608" s="66">
        <v>1</v>
      </c>
      <c r="H1608" s="66" t="s">
        <v>81</v>
      </c>
      <c r="I1608" s="66" t="s">
        <v>145</v>
      </c>
      <c r="J1608" s="65" t="s">
        <v>1701</v>
      </c>
      <c r="K1608" s="66" t="s">
        <v>1221</v>
      </c>
      <c r="L1608" s="66" t="s">
        <v>139</v>
      </c>
      <c r="M1608" s="66">
        <v>2016</v>
      </c>
      <c r="N1608" s="65" t="s">
        <v>1713</v>
      </c>
      <c r="O1608" s="98">
        <v>0</v>
      </c>
    </row>
    <row r="1609" spans="2:16" x14ac:dyDescent="0.3">
      <c r="B1609" s="67" t="str">
        <f>VLOOKUP(C1609,PRP!$A$2:$B$241,2,0)</f>
        <v>PRP-000649</v>
      </c>
      <c r="C1609" s="68" t="s">
        <v>1700</v>
      </c>
      <c r="D1609" s="68" t="str">
        <f>VLOOKUP(C1609,PRP!$A$2:$C$241,3,0)</f>
        <v xml:space="preserve">3311 BV </v>
      </c>
      <c r="E1609" s="68" t="s">
        <v>70</v>
      </c>
      <c r="F1609" s="67" t="s">
        <v>419</v>
      </c>
      <c r="G1609" s="68">
        <v>1</v>
      </c>
      <c r="H1609" s="68" t="s">
        <v>81</v>
      </c>
      <c r="I1609" s="68" t="s">
        <v>287</v>
      </c>
      <c r="J1609" s="67" t="s">
        <v>1714</v>
      </c>
      <c r="K1609" s="68" t="s">
        <v>386</v>
      </c>
      <c r="L1609" s="68"/>
      <c r="M1609" s="68"/>
      <c r="N1609" s="67"/>
      <c r="O1609" s="98">
        <v>0</v>
      </c>
    </row>
    <row r="1610" spans="2:16" x14ac:dyDescent="0.3">
      <c r="B1610" s="65" t="str">
        <f>VLOOKUP(C1610,PRP!$A$2:$B$241,2,0)</f>
        <v>PRP-000649</v>
      </c>
      <c r="C1610" s="66" t="s">
        <v>1700</v>
      </c>
      <c r="D1610" s="66" t="str">
        <f>VLOOKUP(C1610,PRP!$A$2:$C$241,3,0)</f>
        <v xml:space="preserve">3311 BV </v>
      </c>
      <c r="E1610" s="66" t="s">
        <v>70</v>
      </c>
      <c r="F1610" s="65" t="s">
        <v>419</v>
      </c>
      <c r="G1610" s="66">
        <v>1</v>
      </c>
      <c r="H1610" s="66" t="s">
        <v>81</v>
      </c>
      <c r="I1610" s="66" t="s">
        <v>287</v>
      </c>
      <c r="J1610" s="65" t="s">
        <v>1714</v>
      </c>
      <c r="K1610" s="66" t="s">
        <v>386</v>
      </c>
      <c r="L1610" s="66"/>
      <c r="M1610" s="66"/>
      <c r="N1610" s="65"/>
      <c r="O1610" s="98">
        <v>0</v>
      </c>
    </row>
    <row r="1611" spans="2:16" x14ac:dyDescent="0.3">
      <c r="B1611" s="67" t="str">
        <f>VLOOKUP(C1611,PRP!$A$2:$B$241,2,0)</f>
        <v>PRP-000649</v>
      </c>
      <c r="C1611" s="68" t="s">
        <v>1700</v>
      </c>
      <c r="D1611" s="68" t="str">
        <f>VLOOKUP(C1611,PRP!$A$2:$C$241,3,0)</f>
        <v xml:space="preserve">3311 BV </v>
      </c>
      <c r="E1611" s="68" t="s">
        <v>70</v>
      </c>
      <c r="F1611" s="67" t="s">
        <v>419</v>
      </c>
      <c r="G1611" s="68">
        <v>2</v>
      </c>
      <c r="H1611" s="68" t="s">
        <v>81</v>
      </c>
      <c r="I1611" s="68" t="s">
        <v>287</v>
      </c>
      <c r="J1611" s="67" t="s">
        <v>1714</v>
      </c>
      <c r="K1611" s="68" t="s">
        <v>386</v>
      </c>
      <c r="L1611" s="68"/>
      <c r="M1611" s="68"/>
      <c r="N1611" s="67"/>
      <c r="O1611" s="98">
        <v>0</v>
      </c>
    </row>
    <row r="1612" spans="2:16" x14ac:dyDescent="0.3">
      <c r="B1612" s="65" t="str">
        <f>VLOOKUP(C1612,PRP!$A$2:$B$241,2,0)</f>
        <v>PRP-000649</v>
      </c>
      <c r="C1612" s="66" t="s">
        <v>1700</v>
      </c>
      <c r="D1612" s="66" t="str">
        <f>VLOOKUP(C1612,PRP!$A$2:$C$241,3,0)</f>
        <v xml:space="preserve">3311 BV </v>
      </c>
      <c r="E1612" s="66" t="s">
        <v>70</v>
      </c>
      <c r="F1612" s="65" t="s">
        <v>419</v>
      </c>
      <c r="G1612" s="66">
        <v>7</v>
      </c>
      <c r="H1612" s="66" t="s">
        <v>81</v>
      </c>
      <c r="I1612" s="66" t="s">
        <v>287</v>
      </c>
      <c r="J1612" s="65" t="s">
        <v>1714</v>
      </c>
      <c r="K1612" s="66" t="s">
        <v>386</v>
      </c>
      <c r="L1612" s="66"/>
      <c r="M1612" s="66"/>
      <c r="N1612" s="65"/>
      <c r="O1612" s="98">
        <v>0</v>
      </c>
    </row>
    <row r="1613" spans="2:16" x14ac:dyDescent="0.3">
      <c r="B1613" s="73"/>
      <c r="C1613" s="73" t="s">
        <v>1700</v>
      </c>
      <c r="D1613" s="73"/>
      <c r="E1613" s="73"/>
      <c r="F1613" s="74"/>
      <c r="G1613" s="75"/>
      <c r="H1613" s="74"/>
      <c r="I1613" s="74"/>
      <c r="J1613" s="74"/>
      <c r="K1613" s="74"/>
      <c r="L1613" s="74"/>
      <c r="M1613" s="74"/>
      <c r="N1613" s="74"/>
      <c r="O1613" s="99" t="s">
        <v>1999</v>
      </c>
      <c r="P1613" s="76">
        <f>SUM(O1598:O1612)</f>
        <v>0</v>
      </c>
    </row>
    <row r="1614" spans="2:16" x14ac:dyDescent="0.3">
      <c r="B1614" s="65" t="str">
        <f>VLOOKUP(C1614,PRP!$A$2:$B$241,2,0)</f>
        <v>PRP-000648</v>
      </c>
      <c r="C1614" s="66" t="s">
        <v>49</v>
      </c>
      <c r="D1614" s="66" t="str">
        <f>VLOOKUP(C1614,PRP!$A$2:$C$241,3,0)</f>
        <v xml:space="preserve">3311 BV </v>
      </c>
      <c r="E1614" s="66" t="s">
        <v>70</v>
      </c>
      <c r="F1614" s="65" t="s">
        <v>4111</v>
      </c>
      <c r="G1614" s="66">
        <v>1</v>
      </c>
      <c r="H1614" s="66" t="s">
        <v>81</v>
      </c>
      <c r="I1614" s="66" t="s">
        <v>145</v>
      </c>
      <c r="J1614" s="65" t="s">
        <v>1715</v>
      </c>
      <c r="K1614" s="66" t="s">
        <v>1115</v>
      </c>
      <c r="L1614" s="66" t="s">
        <v>147</v>
      </c>
      <c r="M1614" s="66">
        <v>2000</v>
      </c>
      <c r="N1614" s="65"/>
      <c r="O1614" s="98">
        <v>0</v>
      </c>
    </row>
    <row r="1615" spans="2:16" x14ac:dyDescent="0.3">
      <c r="B1615" s="67" t="str">
        <f>VLOOKUP(C1615,PRP!$A$2:$B$241,2,0)</f>
        <v>PRP-000648</v>
      </c>
      <c r="C1615" s="68" t="s">
        <v>49</v>
      </c>
      <c r="D1615" s="68" t="str">
        <f>VLOOKUP(C1615,PRP!$A$2:$C$241,3,0)</f>
        <v xml:space="preserve">3311 BV </v>
      </c>
      <c r="E1615" s="68" t="s">
        <v>70</v>
      </c>
      <c r="F1615" s="67" t="s">
        <v>4111</v>
      </c>
      <c r="G1615" s="68">
        <v>1</v>
      </c>
      <c r="H1615" s="68" t="s">
        <v>81</v>
      </c>
      <c r="I1615" s="68" t="s">
        <v>145</v>
      </c>
      <c r="J1615" s="67" t="s">
        <v>1716</v>
      </c>
      <c r="K1615" s="68" t="s">
        <v>1115</v>
      </c>
      <c r="L1615" s="68" t="s">
        <v>147</v>
      </c>
      <c r="M1615" s="68">
        <v>2000</v>
      </c>
      <c r="N1615" s="67"/>
      <c r="O1615" s="98">
        <v>0</v>
      </c>
    </row>
    <row r="1616" spans="2:16" x14ac:dyDescent="0.3">
      <c r="B1616" s="65" t="str">
        <f>VLOOKUP(C1616,PRP!$A$2:$B$241,2,0)</f>
        <v>PRP-000648</v>
      </c>
      <c r="C1616" s="66" t="s">
        <v>49</v>
      </c>
      <c r="D1616" s="66" t="str">
        <f>VLOOKUP(C1616,PRP!$A$2:$C$241,3,0)</f>
        <v xml:space="preserve">3311 BV </v>
      </c>
      <c r="E1616" s="66" t="s">
        <v>70</v>
      </c>
      <c r="F1616" s="65" t="s">
        <v>1717</v>
      </c>
      <c r="G1616" s="66">
        <v>1</v>
      </c>
      <c r="H1616" s="66" t="s">
        <v>81</v>
      </c>
      <c r="I1616" s="66" t="s">
        <v>1718</v>
      </c>
      <c r="J1616" s="65" t="s">
        <v>1719</v>
      </c>
      <c r="K1616" s="66" t="s">
        <v>1720</v>
      </c>
      <c r="L1616" s="66"/>
      <c r="M1616" s="66"/>
      <c r="N1616" s="65"/>
      <c r="O1616" s="98">
        <v>0</v>
      </c>
    </row>
    <row r="1617" spans="2:16" x14ac:dyDescent="0.3">
      <c r="B1617" s="67" t="str">
        <f>VLOOKUP(C1617,PRP!$A$2:$B$241,2,0)</f>
        <v>PRP-000648</v>
      </c>
      <c r="C1617" s="68" t="s">
        <v>49</v>
      </c>
      <c r="D1617" s="68" t="str">
        <f>VLOOKUP(C1617,PRP!$A$2:$C$241,3,0)</f>
        <v xml:space="preserve">3311 BV </v>
      </c>
      <c r="E1617" s="68" t="s">
        <v>70</v>
      </c>
      <c r="F1617" s="67" t="s">
        <v>120</v>
      </c>
      <c r="G1617" s="68">
        <v>1</v>
      </c>
      <c r="H1617" s="68" t="s">
        <v>81</v>
      </c>
      <c r="I1617" s="68" t="s">
        <v>99</v>
      </c>
      <c r="J1617" s="67" t="s">
        <v>853</v>
      </c>
      <c r="K1617" s="68" t="s">
        <v>494</v>
      </c>
      <c r="L1617" s="68"/>
      <c r="M1617" s="68"/>
      <c r="N1617" s="67"/>
      <c r="O1617" s="98">
        <v>0</v>
      </c>
    </row>
    <row r="1618" spans="2:16" x14ac:dyDescent="0.3">
      <c r="B1618" s="65" t="str">
        <f>VLOOKUP(C1618,PRP!$A$2:$B$241,2,0)</f>
        <v>PRP-000648</v>
      </c>
      <c r="C1618" s="66" t="s">
        <v>49</v>
      </c>
      <c r="D1618" s="66" t="str">
        <f>VLOOKUP(C1618,PRP!$A$2:$C$241,3,0)</f>
        <v xml:space="preserve">3311 BV </v>
      </c>
      <c r="E1618" s="66" t="s">
        <v>70</v>
      </c>
      <c r="F1618" s="65" t="s">
        <v>120</v>
      </c>
      <c r="G1618" s="66">
        <v>1</v>
      </c>
      <c r="H1618" s="66" t="s">
        <v>81</v>
      </c>
      <c r="I1618" s="66" t="s">
        <v>99</v>
      </c>
      <c r="J1618" s="65" t="s">
        <v>853</v>
      </c>
      <c r="K1618" s="66" t="s">
        <v>494</v>
      </c>
      <c r="L1618" s="66"/>
      <c r="M1618" s="66"/>
      <c r="N1618" s="65"/>
      <c r="O1618" s="98">
        <v>0</v>
      </c>
    </row>
    <row r="1619" spans="2:16" x14ac:dyDescent="0.3">
      <c r="B1619" s="67" t="str">
        <f>VLOOKUP(C1619,PRP!$A$2:$B$241,2,0)</f>
        <v>PRP-000648</v>
      </c>
      <c r="C1619" s="68" t="s">
        <v>49</v>
      </c>
      <c r="D1619" s="68" t="str">
        <f>VLOOKUP(C1619,PRP!$A$2:$C$241,3,0)</f>
        <v xml:space="preserve">3311 BV </v>
      </c>
      <c r="E1619" s="68" t="s">
        <v>70</v>
      </c>
      <c r="F1619" s="67" t="s">
        <v>384</v>
      </c>
      <c r="G1619" s="68">
        <v>2</v>
      </c>
      <c r="H1619" s="68" t="s">
        <v>81</v>
      </c>
      <c r="I1619" s="68" t="s">
        <v>287</v>
      </c>
      <c r="J1619" s="67" t="s">
        <v>1721</v>
      </c>
      <c r="K1619" s="68" t="s">
        <v>400</v>
      </c>
      <c r="L1619" s="68"/>
      <c r="M1619" s="68"/>
      <c r="N1619" s="67"/>
      <c r="O1619" s="98">
        <v>0</v>
      </c>
    </row>
    <row r="1620" spans="2:16" x14ac:dyDescent="0.3">
      <c r="B1620" s="65" t="str">
        <f>VLOOKUP(C1620,PRP!$A$2:$B$241,2,0)</f>
        <v>PRP-000648</v>
      </c>
      <c r="C1620" s="66" t="s">
        <v>49</v>
      </c>
      <c r="D1620" s="66" t="str">
        <f>VLOOKUP(C1620,PRP!$A$2:$C$241,3,0)</f>
        <v xml:space="preserve">3311 BV </v>
      </c>
      <c r="E1620" s="66" t="s">
        <v>70</v>
      </c>
      <c r="F1620" s="65" t="s">
        <v>378</v>
      </c>
      <c r="G1620" s="66">
        <v>1</v>
      </c>
      <c r="H1620" s="66" t="s">
        <v>81</v>
      </c>
      <c r="I1620" s="66" t="s">
        <v>305</v>
      </c>
      <c r="J1620" s="65" t="s">
        <v>1722</v>
      </c>
      <c r="K1620" s="66"/>
      <c r="L1620" s="66"/>
      <c r="M1620" s="66"/>
      <c r="N1620" s="65"/>
      <c r="O1620" s="98">
        <v>0</v>
      </c>
    </row>
    <row r="1621" spans="2:16" x14ac:dyDescent="0.3">
      <c r="B1621" s="67" t="str">
        <f>VLOOKUP(C1621,PRP!$A$2:$B$241,2,0)</f>
        <v>PRP-000648</v>
      </c>
      <c r="C1621" s="68" t="s">
        <v>49</v>
      </c>
      <c r="D1621" s="68" t="str">
        <f>VLOOKUP(C1621,PRP!$A$2:$C$241,3,0)</f>
        <v xml:space="preserve">3311 BV </v>
      </c>
      <c r="E1621" s="68" t="s">
        <v>70</v>
      </c>
      <c r="F1621" s="67" t="s">
        <v>165</v>
      </c>
      <c r="G1621" s="68">
        <v>1</v>
      </c>
      <c r="H1621" s="68" t="s">
        <v>81</v>
      </c>
      <c r="I1621" s="68" t="s">
        <v>1017</v>
      </c>
      <c r="J1621" s="67" t="s">
        <v>1723</v>
      </c>
      <c r="K1621" s="68"/>
      <c r="L1621" s="68"/>
      <c r="M1621" s="68"/>
      <c r="N1621" s="67"/>
      <c r="O1621" s="98">
        <v>0</v>
      </c>
    </row>
    <row r="1622" spans="2:16" x14ac:dyDescent="0.3">
      <c r="B1622" s="65" t="str">
        <f>VLOOKUP(C1622,PRP!$A$2:$B$241,2,0)</f>
        <v>PRP-000648</v>
      </c>
      <c r="C1622" s="66" t="s">
        <v>49</v>
      </c>
      <c r="D1622" s="66" t="str">
        <f>VLOOKUP(C1622,PRP!$A$2:$C$241,3,0)</f>
        <v xml:space="preserve">3311 BV </v>
      </c>
      <c r="E1622" s="66" t="s">
        <v>70</v>
      </c>
      <c r="F1622" s="65" t="s">
        <v>165</v>
      </c>
      <c r="G1622" s="66">
        <v>1</v>
      </c>
      <c r="H1622" s="66" t="s">
        <v>81</v>
      </c>
      <c r="I1622" s="66" t="s">
        <v>57</v>
      </c>
      <c r="J1622" s="65" t="s">
        <v>1724</v>
      </c>
      <c r="K1622" s="66"/>
      <c r="L1622" s="66"/>
      <c r="M1622" s="66"/>
      <c r="N1622" s="65"/>
      <c r="O1622" s="98">
        <v>0</v>
      </c>
    </row>
    <row r="1623" spans="2:16" x14ac:dyDescent="0.3">
      <c r="B1623" s="67" t="str">
        <f>VLOOKUP(C1623,PRP!$A$2:$B$241,2,0)</f>
        <v>PRP-000648</v>
      </c>
      <c r="C1623" s="68" t="s">
        <v>49</v>
      </c>
      <c r="D1623" s="68" t="str">
        <f>VLOOKUP(C1623,PRP!$A$2:$C$241,3,0)</f>
        <v xml:space="preserve">3311 BV </v>
      </c>
      <c r="E1623" s="68" t="s">
        <v>70</v>
      </c>
      <c r="F1623" s="67" t="s">
        <v>1725</v>
      </c>
      <c r="G1623" s="68">
        <v>4</v>
      </c>
      <c r="H1623" s="68" t="s">
        <v>81</v>
      </c>
      <c r="I1623" s="68" t="s">
        <v>1726</v>
      </c>
      <c r="J1623" s="67"/>
      <c r="K1623" s="68"/>
      <c r="L1623" s="68"/>
      <c r="M1623" s="68"/>
      <c r="N1623" s="67"/>
      <c r="O1623" s="98">
        <v>0</v>
      </c>
    </row>
    <row r="1624" spans="2:16" x14ac:dyDescent="0.3">
      <c r="B1624" s="65" t="str">
        <f>VLOOKUP(C1624,PRP!$A$2:$B$241,2,0)</f>
        <v>PRP-000648</v>
      </c>
      <c r="C1624" s="66" t="s">
        <v>49</v>
      </c>
      <c r="D1624" s="66" t="str">
        <f>VLOOKUP(C1624,PRP!$A$2:$C$241,3,0)</f>
        <v xml:space="preserve">3311 BV </v>
      </c>
      <c r="E1624" s="66" t="s">
        <v>70</v>
      </c>
      <c r="F1624" s="65" t="s">
        <v>310</v>
      </c>
      <c r="G1624" s="66">
        <v>1</v>
      </c>
      <c r="H1624" s="66" t="s">
        <v>81</v>
      </c>
      <c r="I1624" s="66" t="s">
        <v>476</v>
      </c>
      <c r="J1624" s="65" t="s">
        <v>1727</v>
      </c>
      <c r="K1624" s="66"/>
      <c r="L1624" s="66"/>
      <c r="M1624" s="66"/>
      <c r="N1624" s="65"/>
      <c r="O1624" s="98">
        <v>0</v>
      </c>
    </row>
    <row r="1625" spans="2:16" x14ac:dyDescent="0.3">
      <c r="B1625" s="67" t="str">
        <f>VLOOKUP(C1625,PRP!$A$2:$B$241,2,0)</f>
        <v>PRP-000648</v>
      </c>
      <c r="C1625" s="68" t="s">
        <v>49</v>
      </c>
      <c r="D1625" s="68" t="str">
        <f>VLOOKUP(C1625,PRP!$A$2:$C$241,3,0)</f>
        <v xml:space="preserve">3311 BV </v>
      </c>
      <c r="E1625" s="68" t="s">
        <v>70</v>
      </c>
      <c r="F1625" s="67" t="s">
        <v>310</v>
      </c>
      <c r="G1625" s="68">
        <v>1</v>
      </c>
      <c r="H1625" s="68" t="s">
        <v>81</v>
      </c>
      <c r="I1625" s="68" t="s">
        <v>1620</v>
      </c>
      <c r="J1625" s="67" t="s">
        <v>1728</v>
      </c>
      <c r="K1625" s="68"/>
      <c r="L1625" s="68"/>
      <c r="M1625" s="68"/>
      <c r="N1625" s="67"/>
      <c r="O1625" s="98">
        <v>0</v>
      </c>
    </row>
    <row r="1626" spans="2:16" x14ac:dyDescent="0.3">
      <c r="B1626" s="73"/>
      <c r="C1626" s="73" t="s">
        <v>49</v>
      </c>
      <c r="D1626" s="73"/>
      <c r="E1626" s="73"/>
      <c r="F1626" s="74"/>
      <c r="G1626" s="75"/>
      <c r="H1626" s="74"/>
      <c r="I1626" s="74"/>
      <c r="J1626" s="74"/>
      <c r="K1626" s="74"/>
      <c r="L1626" s="74"/>
      <c r="M1626" s="74"/>
      <c r="N1626" s="74"/>
      <c r="O1626" s="99" t="s">
        <v>1999</v>
      </c>
      <c r="P1626" s="76">
        <f>SUM(O1614:O1625)</f>
        <v>0</v>
      </c>
    </row>
    <row r="1627" spans="2:16" x14ac:dyDescent="0.3">
      <c r="B1627" s="65" t="str">
        <f>VLOOKUP(C1627,PRP!$A$2:$B$241,2,0)</f>
        <v>PRP-000659</v>
      </c>
      <c r="C1627" s="66" t="s">
        <v>3949</v>
      </c>
      <c r="D1627" s="66" t="str">
        <f>VLOOKUP(C1627,PRP!$A$2:$C$241,3,0)</f>
        <v xml:space="preserve">3314 CV </v>
      </c>
      <c r="E1627" s="66" t="s">
        <v>70</v>
      </c>
      <c r="F1627" s="65" t="s">
        <v>1813</v>
      </c>
      <c r="G1627" s="66">
        <v>2</v>
      </c>
      <c r="H1627" s="66" t="s">
        <v>81</v>
      </c>
      <c r="I1627" s="66" t="s">
        <v>265</v>
      </c>
      <c r="J1627" s="65" t="s">
        <v>1832</v>
      </c>
      <c r="K1627" s="66"/>
      <c r="L1627" s="66"/>
      <c r="M1627" s="66"/>
      <c r="N1627" s="65"/>
      <c r="O1627" s="98">
        <v>0</v>
      </c>
    </row>
    <row r="1628" spans="2:16" x14ac:dyDescent="0.3">
      <c r="B1628" s="67" t="str">
        <f>VLOOKUP(C1628,PRP!$A$2:$B$241,2,0)</f>
        <v>PRP-000659</v>
      </c>
      <c r="C1628" s="68" t="s">
        <v>3949</v>
      </c>
      <c r="D1628" s="68" t="str">
        <f>VLOOKUP(C1628,PRP!$A$2:$C$241,3,0)</f>
        <v xml:space="preserve">3314 CV </v>
      </c>
      <c r="E1628" s="68" t="s">
        <v>70</v>
      </c>
      <c r="F1628" s="67" t="s">
        <v>1830</v>
      </c>
      <c r="G1628" s="68">
        <v>2</v>
      </c>
      <c r="H1628" s="68" t="s">
        <v>81</v>
      </c>
      <c r="I1628" s="68" t="s">
        <v>1974</v>
      </c>
      <c r="J1628" s="67" t="s">
        <v>1732</v>
      </c>
      <c r="K1628" s="68"/>
      <c r="L1628" s="68"/>
      <c r="M1628" s="68"/>
      <c r="N1628" s="67"/>
      <c r="O1628" s="98">
        <v>0</v>
      </c>
    </row>
    <row r="1629" spans="2:16" x14ac:dyDescent="0.3">
      <c r="B1629" s="65" t="str">
        <f>VLOOKUP(C1629,PRP!$A$2:$B$241,2,0)</f>
        <v>PRP-000659</v>
      </c>
      <c r="C1629" s="66" t="s">
        <v>3949</v>
      </c>
      <c r="D1629" s="66" t="str">
        <f>VLOOKUP(C1629,PRP!$A$2:$C$241,3,0)</f>
        <v xml:space="preserve">3314 CV </v>
      </c>
      <c r="E1629" s="66" t="s">
        <v>70</v>
      </c>
      <c r="F1629" s="65" t="s">
        <v>136</v>
      </c>
      <c r="G1629" s="66">
        <v>1</v>
      </c>
      <c r="H1629" s="66" t="s">
        <v>81</v>
      </c>
      <c r="I1629" s="66" t="s">
        <v>145</v>
      </c>
      <c r="J1629" s="65" t="s">
        <v>1665</v>
      </c>
      <c r="K1629" s="66"/>
      <c r="L1629" s="66" t="s">
        <v>139</v>
      </c>
      <c r="M1629" s="66"/>
      <c r="N1629" s="65"/>
      <c r="O1629" s="98">
        <v>0</v>
      </c>
    </row>
    <row r="1630" spans="2:16" x14ac:dyDescent="0.3">
      <c r="B1630" s="67" t="str">
        <f>VLOOKUP(C1630,PRP!$A$2:$B$241,2,0)</f>
        <v>PRP-000659</v>
      </c>
      <c r="C1630" s="68" t="s">
        <v>3949</v>
      </c>
      <c r="D1630" s="68" t="str">
        <f>VLOOKUP(C1630,PRP!$A$2:$C$241,3,0)</f>
        <v xml:space="preserve">3314 CV </v>
      </c>
      <c r="E1630" s="68" t="s">
        <v>70</v>
      </c>
      <c r="F1630" s="67" t="s">
        <v>136</v>
      </c>
      <c r="G1630" s="68">
        <v>1</v>
      </c>
      <c r="H1630" s="68" t="s">
        <v>81</v>
      </c>
      <c r="I1630" s="68" t="s">
        <v>145</v>
      </c>
      <c r="J1630" s="67" t="s">
        <v>1665</v>
      </c>
      <c r="K1630" s="68"/>
      <c r="L1630" s="68" t="s">
        <v>139</v>
      </c>
      <c r="M1630" s="68"/>
      <c r="N1630" s="67"/>
      <c r="O1630" s="98">
        <v>0</v>
      </c>
    </row>
    <row r="1631" spans="2:16" x14ac:dyDescent="0.3">
      <c r="B1631" s="65" t="str">
        <f>VLOOKUP(C1631,PRP!$A$2:$B$241,2,0)</f>
        <v>PRP-000659</v>
      </c>
      <c r="C1631" s="66" t="s">
        <v>3949</v>
      </c>
      <c r="D1631" s="66" t="str">
        <f>VLOOKUP(C1631,PRP!$A$2:$C$241,3,0)</f>
        <v xml:space="preserve">3314 CV </v>
      </c>
      <c r="E1631" s="66" t="s">
        <v>70</v>
      </c>
      <c r="F1631" s="65" t="s">
        <v>136</v>
      </c>
      <c r="G1631" s="66">
        <v>1</v>
      </c>
      <c r="H1631" s="66" t="s">
        <v>81</v>
      </c>
      <c r="I1631" s="66" t="s">
        <v>145</v>
      </c>
      <c r="J1631" s="65" t="s">
        <v>1975</v>
      </c>
      <c r="K1631" s="66"/>
      <c r="L1631" s="66" t="s">
        <v>139</v>
      </c>
      <c r="M1631" s="66"/>
      <c r="N1631" s="65"/>
      <c r="O1631" s="98">
        <v>0</v>
      </c>
    </row>
    <row r="1632" spans="2:16" x14ac:dyDescent="0.3">
      <c r="B1632" s="67" t="str">
        <f>VLOOKUP(C1632,PRP!$A$2:$B$241,2,0)</f>
        <v>PRP-000659</v>
      </c>
      <c r="C1632" s="68" t="s">
        <v>3949</v>
      </c>
      <c r="D1632" s="68" t="str">
        <f>VLOOKUP(C1632,PRP!$A$2:$C$241,3,0)</f>
        <v xml:space="preserve">3314 CV </v>
      </c>
      <c r="E1632" s="68" t="s">
        <v>70</v>
      </c>
      <c r="F1632" s="67" t="s">
        <v>1826</v>
      </c>
      <c r="G1632" s="68">
        <v>1</v>
      </c>
      <c r="H1632" s="68" t="s">
        <v>81</v>
      </c>
      <c r="I1632" s="68" t="s">
        <v>112</v>
      </c>
      <c r="J1632" s="67" t="s">
        <v>1782</v>
      </c>
      <c r="K1632" s="68"/>
      <c r="L1632" s="68"/>
      <c r="M1632" s="68"/>
      <c r="N1632" s="67"/>
      <c r="O1632" s="98">
        <v>0</v>
      </c>
    </row>
    <row r="1633" spans="2:16" x14ac:dyDescent="0.3">
      <c r="B1633" s="65" t="str">
        <f>VLOOKUP(C1633,PRP!$A$2:$B$241,2,0)</f>
        <v>PRP-000659</v>
      </c>
      <c r="C1633" s="66" t="s">
        <v>3949</v>
      </c>
      <c r="D1633" s="66" t="str">
        <f>VLOOKUP(C1633,PRP!$A$2:$C$241,3,0)</f>
        <v xml:space="preserve">3314 CV </v>
      </c>
      <c r="E1633" s="66" t="s">
        <v>70</v>
      </c>
      <c r="F1633" s="65" t="s">
        <v>1813</v>
      </c>
      <c r="G1633" s="66">
        <v>5</v>
      </c>
      <c r="H1633" s="66" t="s">
        <v>81</v>
      </c>
      <c r="I1633" s="66" t="s">
        <v>265</v>
      </c>
      <c r="J1633" s="65" t="s">
        <v>1732</v>
      </c>
      <c r="K1633" s="66"/>
      <c r="L1633" s="66"/>
      <c r="M1633" s="66"/>
      <c r="N1633" s="65"/>
      <c r="O1633" s="98">
        <v>0</v>
      </c>
    </row>
    <row r="1634" spans="2:16" x14ac:dyDescent="0.3">
      <c r="B1634" s="67" t="str">
        <f>VLOOKUP(C1634,PRP!$A$2:$B$241,2,0)</f>
        <v>PRP-000659</v>
      </c>
      <c r="C1634" s="68" t="s">
        <v>3949</v>
      </c>
      <c r="D1634" s="68" t="str">
        <f>VLOOKUP(C1634,PRP!$A$2:$C$241,3,0)</f>
        <v xml:space="preserve">3314 CV </v>
      </c>
      <c r="E1634" s="68" t="s">
        <v>70</v>
      </c>
      <c r="F1634" s="67" t="s">
        <v>1803</v>
      </c>
      <c r="G1634" s="68">
        <v>1</v>
      </c>
      <c r="H1634" s="68" t="s">
        <v>81</v>
      </c>
      <c r="I1634" s="68" t="s">
        <v>99</v>
      </c>
      <c r="J1634" s="67" t="s">
        <v>1804</v>
      </c>
      <c r="K1634" s="68"/>
      <c r="L1634" s="68"/>
      <c r="M1634" s="68"/>
      <c r="N1634" s="67"/>
      <c r="O1634" s="98">
        <v>0</v>
      </c>
    </row>
    <row r="1635" spans="2:16" x14ac:dyDescent="0.3">
      <c r="B1635" s="73"/>
      <c r="C1635" s="73" t="s">
        <v>3949</v>
      </c>
      <c r="D1635" s="73"/>
      <c r="E1635" s="73"/>
      <c r="F1635" s="74"/>
      <c r="G1635" s="75"/>
      <c r="H1635" s="74"/>
      <c r="I1635" s="74"/>
      <c r="J1635" s="74"/>
      <c r="K1635" s="74"/>
      <c r="L1635" s="74"/>
      <c r="M1635" s="74"/>
      <c r="N1635" s="74"/>
      <c r="O1635" s="99" t="s">
        <v>1999</v>
      </c>
      <c r="P1635" s="76">
        <f>SUM(O1627:O1634)</f>
        <v>0</v>
      </c>
    </row>
    <row r="1636" spans="2:16" x14ac:dyDescent="0.3">
      <c r="B1636" s="65" t="str">
        <f>VLOOKUP(C1636,PRP!$A$2:$B$241,2,0)</f>
        <v>PRP-000662</v>
      </c>
      <c r="C1636" s="66" t="s">
        <v>1005</v>
      </c>
      <c r="D1636" s="66" t="str">
        <f>VLOOKUP(C1636,PRP!$A$2:$C$241,3,0)</f>
        <v xml:space="preserve">3319 LK </v>
      </c>
      <c r="E1636" s="66" t="s">
        <v>70</v>
      </c>
      <c r="F1636" s="65" t="s">
        <v>120</v>
      </c>
      <c r="G1636" s="66">
        <v>1</v>
      </c>
      <c r="H1636" s="66" t="s">
        <v>81</v>
      </c>
      <c r="I1636" s="66" t="s">
        <v>99</v>
      </c>
      <c r="J1636" s="65" t="s">
        <v>1006</v>
      </c>
      <c r="K1636" s="66"/>
      <c r="L1636" s="66"/>
      <c r="M1636" s="66"/>
      <c r="N1636" s="65"/>
      <c r="O1636" s="98">
        <v>0</v>
      </c>
    </row>
    <row r="1637" spans="2:16" x14ac:dyDescent="0.3">
      <c r="B1637" s="73"/>
      <c r="C1637" s="73" t="s">
        <v>1005</v>
      </c>
      <c r="D1637" s="73"/>
      <c r="E1637" s="73"/>
      <c r="F1637" s="74"/>
      <c r="G1637" s="75"/>
      <c r="H1637" s="74"/>
      <c r="I1637" s="74"/>
      <c r="J1637" s="74"/>
      <c r="K1637" s="74"/>
      <c r="L1637" s="74"/>
      <c r="M1637" s="74"/>
      <c r="N1637" s="74"/>
      <c r="O1637" s="99" t="s">
        <v>1999</v>
      </c>
      <c r="P1637" s="76">
        <f>SUM(O1636)</f>
        <v>0</v>
      </c>
    </row>
    <row r="1638" spans="2:16" x14ac:dyDescent="0.3">
      <c r="B1638" s="65" t="str">
        <f>VLOOKUP(C1638,PRP!$A$2:$B$241,2,0)</f>
        <v>PRP-000657</v>
      </c>
      <c r="C1638" s="66" t="s">
        <v>1007</v>
      </c>
      <c r="D1638" s="66" t="str">
        <f>VLOOKUP(C1638,PRP!$A$2:$C$241,3,0)</f>
        <v xml:space="preserve">3329 LD </v>
      </c>
      <c r="E1638" s="66" t="s">
        <v>70</v>
      </c>
      <c r="F1638" s="65" t="s">
        <v>136</v>
      </c>
      <c r="G1638" s="66">
        <v>1</v>
      </c>
      <c r="H1638" s="66" t="s">
        <v>81</v>
      </c>
      <c r="I1638" s="66" t="s">
        <v>145</v>
      </c>
      <c r="J1638" s="65" t="s">
        <v>971</v>
      </c>
      <c r="K1638" s="66" t="s">
        <v>1008</v>
      </c>
      <c r="L1638" s="66" t="s">
        <v>139</v>
      </c>
      <c r="M1638" s="66"/>
      <c r="N1638" s="65"/>
      <c r="O1638" s="98">
        <v>0</v>
      </c>
    </row>
    <row r="1639" spans="2:16" x14ac:dyDescent="0.3">
      <c r="B1639" s="73"/>
      <c r="C1639" s="73" t="s">
        <v>1007</v>
      </c>
      <c r="D1639" s="73"/>
      <c r="E1639" s="73"/>
      <c r="F1639" s="74"/>
      <c r="G1639" s="75"/>
      <c r="H1639" s="74"/>
      <c r="I1639" s="74"/>
      <c r="J1639" s="74"/>
      <c r="K1639" s="74"/>
      <c r="L1639" s="74"/>
      <c r="M1639" s="74"/>
      <c r="N1639" s="74"/>
      <c r="O1639" s="99" t="s">
        <v>1999</v>
      </c>
      <c r="P1639" s="76">
        <f>SUM(O1638)</f>
        <v>0</v>
      </c>
    </row>
    <row r="1640" spans="2:16" x14ac:dyDescent="0.3">
      <c r="B1640" s="65" t="str">
        <f>VLOOKUP(C1640,PRP!$A$2:$B$241,2,0)</f>
        <v>PRP-000915</v>
      </c>
      <c r="C1640" s="66" t="s">
        <v>3956</v>
      </c>
      <c r="D1640" s="66" t="str">
        <f>VLOOKUP(C1640,PRP!$A$2:$C$241,3,0)</f>
        <v xml:space="preserve">3319 LK </v>
      </c>
      <c r="E1640" s="66" t="s">
        <v>70</v>
      </c>
      <c r="F1640" s="65" t="s">
        <v>120</v>
      </c>
      <c r="G1640" s="66">
        <v>1</v>
      </c>
      <c r="H1640" s="66" t="s">
        <v>81</v>
      </c>
      <c r="I1640" s="66" t="s">
        <v>99</v>
      </c>
      <c r="J1640" s="65"/>
      <c r="K1640" s="66"/>
      <c r="L1640" s="66"/>
      <c r="M1640" s="66"/>
      <c r="N1640" s="65"/>
      <c r="O1640" s="98">
        <v>0</v>
      </c>
    </row>
    <row r="1641" spans="2:16" x14ac:dyDescent="0.3">
      <c r="B1641" s="73"/>
      <c r="C1641" s="73" t="s">
        <v>3956</v>
      </c>
      <c r="D1641" s="73"/>
      <c r="E1641" s="73"/>
      <c r="F1641" s="74"/>
      <c r="G1641" s="75"/>
      <c r="H1641" s="74"/>
      <c r="I1641" s="74"/>
      <c r="J1641" s="74"/>
      <c r="K1641" s="74"/>
      <c r="L1641" s="74"/>
      <c r="M1641" s="74"/>
      <c r="N1641" s="74"/>
      <c r="O1641" s="99" t="s">
        <v>1999</v>
      </c>
      <c r="P1641" s="76">
        <f>SUM(O1640)</f>
        <v>0</v>
      </c>
    </row>
    <row r="1642" spans="2:16" x14ac:dyDescent="0.3">
      <c r="O1642" s="53"/>
    </row>
    <row r="1643" spans="2:16" x14ac:dyDescent="0.3">
      <c r="N1643" s="76" t="s">
        <v>4112</v>
      </c>
      <c r="O1643" s="76">
        <f>SUM(O11:O1641)</f>
        <v>0</v>
      </c>
      <c r="P1643" s="76">
        <f>SUM(P11:P1641)</f>
        <v>0</v>
      </c>
    </row>
    <row r="1644" spans="2:16" x14ac:dyDescent="0.3">
      <c r="O1644" s="53"/>
    </row>
    <row r="1645" spans="2:16" x14ac:dyDescent="0.3">
      <c r="O1645" s="53"/>
    </row>
    <row r="1646" spans="2:16" x14ac:dyDescent="0.3">
      <c r="O1646" s="53"/>
    </row>
    <row r="1647" spans="2:16" x14ac:dyDescent="0.3">
      <c r="O1647" s="53"/>
    </row>
    <row r="1648" spans="2:16" x14ac:dyDescent="0.3">
      <c r="O1648" s="53"/>
    </row>
    <row r="1649" spans="15:15" x14ac:dyDescent="0.3">
      <c r="O1649" s="53"/>
    </row>
    <row r="1650" spans="15:15" x14ac:dyDescent="0.3">
      <c r="O1650" s="53"/>
    </row>
    <row r="1651" spans="15:15" x14ac:dyDescent="0.3">
      <c r="O1651" s="53"/>
    </row>
    <row r="1652" spans="15:15" x14ac:dyDescent="0.3">
      <c r="O1652" s="53"/>
    </row>
    <row r="1653" spans="15:15" x14ac:dyDescent="0.3">
      <c r="O1653" s="53"/>
    </row>
    <row r="1654" spans="15:15" x14ac:dyDescent="0.3">
      <c r="O1654" s="53"/>
    </row>
    <row r="1655" spans="15:15" x14ac:dyDescent="0.3">
      <c r="O1655" s="53"/>
    </row>
    <row r="1656" spans="15:15" x14ac:dyDescent="0.3">
      <c r="O1656" s="53"/>
    </row>
    <row r="1657" spans="15:15" x14ac:dyDescent="0.3">
      <c r="O1657" s="53"/>
    </row>
    <row r="1658" spans="15:15" x14ac:dyDescent="0.3">
      <c r="O1658" s="53"/>
    </row>
    <row r="1659" spans="15:15" x14ac:dyDescent="0.3">
      <c r="O1659" s="53"/>
    </row>
    <row r="1660" spans="15:15" x14ac:dyDescent="0.3">
      <c r="O1660" s="53"/>
    </row>
    <row r="1661" spans="15:15" x14ac:dyDescent="0.3">
      <c r="O1661" s="53"/>
    </row>
    <row r="1662" spans="15:15" x14ac:dyDescent="0.3">
      <c r="O1662" s="53"/>
    </row>
    <row r="1663" spans="15:15" x14ac:dyDescent="0.3">
      <c r="O1663" s="53"/>
    </row>
    <row r="1664" spans="15:15" x14ac:dyDescent="0.3">
      <c r="O1664" s="53"/>
    </row>
    <row r="1665" spans="15:15" x14ac:dyDescent="0.3">
      <c r="O1665" s="53"/>
    </row>
    <row r="1666" spans="15:15" x14ac:dyDescent="0.3">
      <c r="O1666" s="53"/>
    </row>
    <row r="1667" spans="15:15" x14ac:dyDescent="0.3">
      <c r="O1667" s="53"/>
    </row>
    <row r="1668" spans="15:15" x14ac:dyDescent="0.3">
      <c r="O1668" s="53"/>
    </row>
    <row r="1669" spans="15:15" x14ac:dyDescent="0.3">
      <c r="O1669" s="53"/>
    </row>
    <row r="1670" spans="15:15" x14ac:dyDescent="0.3">
      <c r="O1670" s="53"/>
    </row>
    <row r="1671" spans="15:15" x14ac:dyDescent="0.3">
      <c r="O1671" s="53"/>
    </row>
    <row r="1672" spans="15:15" x14ac:dyDescent="0.3">
      <c r="O1672" s="53"/>
    </row>
  </sheetData>
  <sheetProtection algorithmName="SHA-512" hashValue="fDhYHOkSnUOb/8A5GAGvF19CeFwX7ukn/NY0YbMBPkJT9Cxxa2JH/Z7q5QWMh04NO2lCb76XwEywh1nXxhtoVA==" saltValue="8AsOGW9mqHgpjan0WEMP3g==" spinCount="100000" sheet="1" objects="1" scenarios="1"/>
  <autoFilter ref="B10:O1641" xr:uid="{1C0CE7D2-E7C9-4F4A-9559-3A40E9655A04}"/>
  <mergeCells count="5">
    <mergeCell ref="B6:C6"/>
    <mergeCell ref="B7:C7"/>
    <mergeCell ref="B2:E2"/>
    <mergeCell ref="B3:H3"/>
    <mergeCell ref="B5:C5"/>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209C9-54E7-417B-8623-80CD515F522D}">
  <sheetPr>
    <tabColor theme="8" tint="0.39997558519241921"/>
  </sheetPr>
  <dimension ref="B2:F71"/>
  <sheetViews>
    <sheetView showGridLines="0" tabSelected="1" topLeftCell="A35" zoomScale="85" zoomScaleNormal="85" workbookViewId="0">
      <selection activeCell="G47" sqref="G47"/>
    </sheetView>
  </sheetViews>
  <sheetFormatPr defaultColWidth="9.109375" defaultRowHeight="13.2" x14ac:dyDescent="0.25"/>
  <cols>
    <col min="1" max="1" width="2.44140625" style="1" customWidth="1"/>
    <col min="2" max="2" width="12.6640625" style="1" customWidth="1"/>
    <col min="3" max="3" width="52.6640625" style="1" bestFit="1" customWidth="1"/>
    <col min="4" max="4" width="20.6640625" style="1" customWidth="1"/>
    <col min="5" max="5" width="25.6640625" style="1" customWidth="1"/>
    <col min="6" max="6" width="24" style="1" bestFit="1" customWidth="1"/>
    <col min="7" max="16384" width="9.109375" style="1"/>
  </cols>
  <sheetData>
    <row r="2" spans="2:6" ht="15.6" x14ac:dyDescent="0.3">
      <c r="B2" s="117" t="s">
        <v>4125</v>
      </c>
      <c r="C2" s="117"/>
      <c r="D2" s="24"/>
      <c r="E2" s="117" t="s">
        <v>0</v>
      </c>
      <c r="F2" s="117"/>
    </row>
    <row r="3" spans="2:6" x14ac:dyDescent="0.25">
      <c r="B3" s="103" t="s">
        <v>72</v>
      </c>
      <c r="C3" s="103"/>
      <c r="D3" s="103"/>
      <c r="E3" s="103"/>
      <c r="F3" s="103"/>
    </row>
    <row r="4" spans="2:6" x14ac:dyDescent="0.25">
      <c r="B4" s="129"/>
      <c r="C4" s="129"/>
      <c r="D4" s="2"/>
      <c r="E4" s="2"/>
    </row>
    <row r="5" spans="2:6" x14ac:dyDescent="0.25">
      <c r="B5" s="130" t="s">
        <v>15</v>
      </c>
      <c r="C5" s="131"/>
      <c r="D5" s="2"/>
      <c r="E5" s="2"/>
    </row>
    <row r="6" spans="2:6" x14ac:dyDescent="0.25">
      <c r="B6" s="127"/>
      <c r="C6" s="128"/>
      <c r="D6" s="2"/>
      <c r="E6" s="2"/>
    </row>
    <row r="7" spans="2:6" x14ac:dyDescent="0.25">
      <c r="B7" s="130" t="s">
        <v>11</v>
      </c>
      <c r="C7" s="131"/>
      <c r="D7" s="2"/>
      <c r="E7" s="2"/>
    </row>
    <row r="8" spans="2:6" x14ac:dyDescent="0.25">
      <c r="B8" s="127"/>
      <c r="C8" s="128"/>
      <c r="D8" s="2"/>
      <c r="E8" s="2"/>
    </row>
    <row r="10" spans="2:6" s="3" customFormat="1" ht="26.4" x14ac:dyDescent="0.25">
      <c r="B10" s="59" t="s">
        <v>16</v>
      </c>
      <c r="C10" s="59" t="s">
        <v>17</v>
      </c>
      <c r="D10" s="59" t="s">
        <v>3401</v>
      </c>
      <c r="E10" s="59" t="s">
        <v>3402</v>
      </c>
      <c r="F10" s="77" t="s">
        <v>64</v>
      </c>
    </row>
    <row r="11" spans="2:6" x14ac:dyDescent="0.25">
      <c r="B11" s="16" t="str">
        <f>_xlfn.XLOOKUP(Tabel92[[#This Row],[Adres]],PRP!$A$2:$A$241,PRP!$B$2:$B$241)</f>
        <v>PRP-000335</v>
      </c>
      <c r="C11" s="60" t="s">
        <v>51</v>
      </c>
      <c r="D11" s="60" t="s">
        <v>2814</v>
      </c>
      <c r="E11" s="60" t="s">
        <v>70</v>
      </c>
      <c r="F11" s="136">
        <f>'6. Blusmiddelen'!L36</f>
        <v>0</v>
      </c>
    </row>
    <row r="12" spans="2:6" x14ac:dyDescent="0.25">
      <c r="B12" s="16" t="s">
        <v>3423</v>
      </c>
      <c r="C12" s="60" t="s">
        <v>3424</v>
      </c>
      <c r="D12" s="60" t="s">
        <v>3366</v>
      </c>
      <c r="E12" s="60" t="s">
        <v>70</v>
      </c>
      <c r="F12" s="136">
        <f>'6. Blusmiddelen'!L43</f>
        <v>0</v>
      </c>
    </row>
    <row r="13" spans="2:6" x14ac:dyDescent="0.25">
      <c r="B13" s="16" t="s">
        <v>3427</v>
      </c>
      <c r="C13" s="60" t="s">
        <v>3428</v>
      </c>
      <c r="D13" s="60" t="s">
        <v>2876</v>
      </c>
      <c r="E13" s="60" t="s">
        <v>70</v>
      </c>
      <c r="F13" s="136">
        <f>'6. Blusmiddelen'!L60</f>
        <v>0</v>
      </c>
    </row>
    <row r="14" spans="2:6" x14ac:dyDescent="0.25">
      <c r="B14" s="16" t="s">
        <v>3437</v>
      </c>
      <c r="C14" s="60" t="s">
        <v>1012</v>
      </c>
      <c r="D14" s="60" t="s">
        <v>2354</v>
      </c>
      <c r="E14" s="60" t="s">
        <v>70</v>
      </c>
      <c r="F14" s="136">
        <f>'6. Blusmiddelen'!L62</f>
        <v>0</v>
      </c>
    </row>
    <row r="15" spans="2:6" x14ac:dyDescent="0.25">
      <c r="B15" s="16" t="s">
        <v>3443</v>
      </c>
      <c r="C15" s="60" t="s">
        <v>3400</v>
      </c>
      <c r="D15" s="60" t="s">
        <v>2021</v>
      </c>
      <c r="E15" s="60" t="s">
        <v>70</v>
      </c>
      <c r="F15" s="136">
        <f>'6. Blusmiddelen'!L79</f>
        <v>0</v>
      </c>
    </row>
    <row r="16" spans="2:6" x14ac:dyDescent="0.25">
      <c r="B16" s="16" t="s">
        <v>3464</v>
      </c>
      <c r="C16" s="60" t="s">
        <v>1022</v>
      </c>
      <c r="D16" s="60" t="s">
        <v>3022</v>
      </c>
      <c r="E16" s="60" t="s">
        <v>70</v>
      </c>
      <c r="F16" s="136">
        <f>'6. Blusmiddelen'!L89</f>
        <v>0</v>
      </c>
    </row>
    <row r="17" spans="2:6" x14ac:dyDescent="0.25">
      <c r="B17" s="16" t="s">
        <v>3477</v>
      </c>
      <c r="C17" s="60" t="s">
        <v>18</v>
      </c>
      <c r="D17" s="60" t="s">
        <v>2637</v>
      </c>
      <c r="E17" s="60" t="s">
        <v>70</v>
      </c>
      <c r="F17" s="136">
        <f>'6. Blusmiddelen'!L106</f>
        <v>0</v>
      </c>
    </row>
    <row r="18" spans="2:6" x14ac:dyDescent="0.25">
      <c r="B18" s="16" t="str">
        <f>VLOOKUP(C18,PRP!$A$2:$B$241,2,0)</f>
        <v>PRP-000038</v>
      </c>
      <c r="C18" s="60" t="s">
        <v>3507</v>
      </c>
      <c r="D18" s="60" t="s">
        <v>2075</v>
      </c>
      <c r="E18" s="60" t="s">
        <v>70</v>
      </c>
      <c r="F18" s="136">
        <f>'6. Blusmiddelen'!L114</f>
        <v>0</v>
      </c>
    </row>
    <row r="19" spans="2:6" x14ac:dyDescent="0.25">
      <c r="B19" s="16" t="str">
        <f>VLOOKUP(C19,PRP!$A$2:$B$241,2,0)</f>
        <v>PRP-000045</v>
      </c>
      <c r="C19" s="60" t="s">
        <v>3515</v>
      </c>
      <c r="D19" s="60" t="s">
        <v>3359</v>
      </c>
      <c r="E19" s="60" t="s">
        <v>70</v>
      </c>
      <c r="F19" s="136">
        <f>'6. Blusmiddelen'!L120</f>
        <v>0</v>
      </c>
    </row>
    <row r="20" spans="2:6" x14ac:dyDescent="0.25">
      <c r="B20" s="16" t="str">
        <f>VLOOKUP(C20,PRP!$A$2:$B$241,2,0)</f>
        <v>PRP-000046</v>
      </c>
      <c r="C20" s="60" t="s">
        <v>1050</v>
      </c>
      <c r="D20" s="60" t="s">
        <v>2359</v>
      </c>
      <c r="E20" s="60" t="s">
        <v>70</v>
      </c>
      <c r="F20" s="136">
        <f>'6. Blusmiddelen'!L122</f>
        <v>0</v>
      </c>
    </row>
    <row r="21" spans="2:6" x14ac:dyDescent="0.25">
      <c r="B21" s="16" t="str">
        <f>VLOOKUP(C21,PRP!$A$2:$B$241,2,0)</f>
        <v>PRP-000047</v>
      </c>
      <c r="C21" s="60" t="s">
        <v>3524</v>
      </c>
      <c r="D21" s="60" t="s">
        <v>2740</v>
      </c>
      <c r="E21" s="60" t="s">
        <v>70</v>
      </c>
      <c r="F21" s="136">
        <f>'6. Blusmiddelen'!L126</f>
        <v>0</v>
      </c>
    </row>
    <row r="22" spans="2:6" x14ac:dyDescent="0.25">
      <c r="B22" s="16" t="str">
        <f>VLOOKUP(C22,PRP!$A$2:$B$241,2,0)</f>
        <v>PRP-000400</v>
      </c>
      <c r="C22" s="60" t="s">
        <v>278</v>
      </c>
      <c r="D22" s="60" t="s">
        <v>2364</v>
      </c>
      <c r="E22" s="60" t="s">
        <v>70</v>
      </c>
      <c r="F22" s="136">
        <f>'6. Blusmiddelen'!L128</f>
        <v>0</v>
      </c>
    </row>
    <row r="23" spans="2:6" x14ac:dyDescent="0.25">
      <c r="B23" s="16" t="str">
        <f>VLOOKUP(C23,PRP!$A$2:$B$241,2,0)</f>
        <v>PRP-000066</v>
      </c>
      <c r="C23" s="60" t="s">
        <v>19</v>
      </c>
      <c r="D23" s="60" t="s">
        <v>3392</v>
      </c>
      <c r="E23" s="60" t="s">
        <v>70</v>
      </c>
      <c r="F23" s="136">
        <f>'6. Blusmiddelen'!L132</f>
        <v>0</v>
      </c>
    </row>
    <row r="24" spans="2:6" x14ac:dyDescent="0.25">
      <c r="B24" s="16" t="str">
        <f>VLOOKUP(C24,PRP!$A$2:$B$241,2,0)</f>
        <v>PRP-000067</v>
      </c>
      <c r="C24" s="60" t="s">
        <v>3574</v>
      </c>
      <c r="D24" s="60" t="s">
        <v>2749</v>
      </c>
      <c r="E24" s="60" t="s">
        <v>70</v>
      </c>
      <c r="F24" s="136">
        <f>'6. Blusmiddelen'!L137</f>
        <v>0</v>
      </c>
    </row>
    <row r="25" spans="2:6" x14ac:dyDescent="0.25">
      <c r="B25" s="16" t="str">
        <f>VLOOKUP(C25,PRP!$A$2:$B$241,2,0)</f>
        <v>PRP-000070</v>
      </c>
      <c r="C25" s="60" t="s">
        <v>3578</v>
      </c>
      <c r="D25" s="60" t="s">
        <v>2758</v>
      </c>
      <c r="E25" s="60" t="s">
        <v>70</v>
      </c>
      <c r="F25" s="136">
        <f>'6. Blusmiddelen'!L143</f>
        <v>0</v>
      </c>
    </row>
    <row r="26" spans="2:6" x14ac:dyDescent="0.25">
      <c r="B26" s="16" t="str">
        <f>VLOOKUP(C26,PRP!$A$2:$B$241,2,0)</f>
        <v>PRP-000935</v>
      </c>
      <c r="C26" s="60" t="s">
        <v>300</v>
      </c>
      <c r="D26" s="60" t="s">
        <v>2522</v>
      </c>
      <c r="E26" s="60" t="s">
        <v>70</v>
      </c>
      <c r="F26" s="136">
        <f>'6. Blusmiddelen'!L145</f>
        <v>0</v>
      </c>
    </row>
    <row r="27" spans="2:6" x14ac:dyDescent="0.25">
      <c r="B27" s="16" t="str">
        <f>VLOOKUP(C27,PRP!$A$2:$B$241,2,0)</f>
        <v>PRP-000426</v>
      </c>
      <c r="C27" s="60" t="s">
        <v>303</v>
      </c>
      <c r="D27" s="60" t="s">
        <v>2522</v>
      </c>
      <c r="E27" s="60" t="s">
        <v>70</v>
      </c>
      <c r="F27" s="136">
        <f>'6. Blusmiddelen'!L151</f>
        <v>0</v>
      </c>
    </row>
    <row r="28" spans="2:6" x14ac:dyDescent="0.25">
      <c r="B28" s="16" t="str">
        <f>VLOOKUP(C28,PRP!$A$2:$B$241,2,0)</f>
        <v>PRP-000072</v>
      </c>
      <c r="C28" s="60" t="s">
        <v>1080</v>
      </c>
      <c r="D28" s="60" t="s">
        <v>2522</v>
      </c>
      <c r="E28" s="60" t="s">
        <v>70</v>
      </c>
      <c r="F28" s="136">
        <f>'6. Blusmiddelen'!L189</f>
        <v>0</v>
      </c>
    </row>
    <row r="29" spans="2:6" x14ac:dyDescent="0.25">
      <c r="B29" s="16" t="str">
        <f>VLOOKUP(C29,PRP!$A$2:$B$241,2,0)</f>
        <v>PRP-000078</v>
      </c>
      <c r="C29" s="60" t="s">
        <v>3592</v>
      </c>
      <c r="D29" s="60" t="s">
        <v>2615</v>
      </c>
      <c r="E29" s="60" t="s">
        <v>70</v>
      </c>
      <c r="F29" s="136">
        <f>'6. Blusmiddelen'!L216</f>
        <v>0</v>
      </c>
    </row>
    <row r="30" spans="2:6" x14ac:dyDescent="0.25">
      <c r="B30" s="16" t="str">
        <f>VLOOKUP(C30,PRP!$A$2:$B$241,2,0)</f>
        <v>PRP-000435</v>
      </c>
      <c r="C30" s="60" t="s">
        <v>3603</v>
      </c>
      <c r="D30" s="60" t="s">
        <v>3378</v>
      </c>
      <c r="E30" s="60" t="s">
        <v>70</v>
      </c>
      <c r="F30" s="136">
        <f>'6. Blusmiddelen'!L239</f>
        <v>0</v>
      </c>
    </row>
    <row r="31" spans="2:6" x14ac:dyDescent="0.25">
      <c r="B31" s="16" t="str">
        <f>VLOOKUP(C31,PRP!$A$2:$B$241,2,0)</f>
        <v>PRP-000087</v>
      </c>
      <c r="C31" s="60" t="s">
        <v>20</v>
      </c>
      <c r="D31" s="60" t="s">
        <v>3209</v>
      </c>
      <c r="E31" s="60" t="s">
        <v>70</v>
      </c>
      <c r="F31" s="136">
        <f>'6. Blusmiddelen'!L293</f>
        <v>0</v>
      </c>
    </row>
    <row r="32" spans="2:6" x14ac:dyDescent="0.25">
      <c r="B32" s="16" t="str">
        <f>VLOOKUP(C32,PRP!$A$2:$B$241,2,0)</f>
        <v>PRP-000450</v>
      </c>
      <c r="C32" s="60" t="s">
        <v>3615</v>
      </c>
      <c r="D32" s="60" t="s">
        <v>2339</v>
      </c>
      <c r="E32" s="60" t="s">
        <v>70</v>
      </c>
      <c r="F32" s="136">
        <f>'6. Blusmiddelen'!L299</f>
        <v>0</v>
      </c>
    </row>
    <row r="33" spans="2:6" x14ac:dyDescent="0.25">
      <c r="B33" s="16" t="str">
        <f>VLOOKUP(C33,PRP!$A$2:$B$241,2,0)</f>
        <v>PRP-000097</v>
      </c>
      <c r="C33" s="60" t="s">
        <v>3613</v>
      </c>
      <c r="D33" s="60" t="s">
        <v>2339</v>
      </c>
      <c r="E33" s="60" t="s">
        <v>70</v>
      </c>
      <c r="F33" s="136">
        <f>'6. Blusmiddelen'!L304</f>
        <v>0</v>
      </c>
    </row>
    <row r="34" spans="2:6" x14ac:dyDescent="0.25">
      <c r="B34" s="16" t="str">
        <f>VLOOKUP(C34,PRP!$A$2:$B$241,2,0)</f>
        <v>PRP-000456</v>
      </c>
      <c r="C34" s="60" t="s">
        <v>3628</v>
      </c>
      <c r="D34" s="60" t="s">
        <v>2482</v>
      </c>
      <c r="E34" s="60" t="s">
        <v>70</v>
      </c>
      <c r="F34" s="136">
        <f>'6. Blusmiddelen'!L313</f>
        <v>0</v>
      </c>
    </row>
    <row r="35" spans="2:6" x14ac:dyDescent="0.25">
      <c r="B35" s="16" t="str">
        <f>VLOOKUP(C35,PRP!$A$2:$B$241,2,0)</f>
        <v>PRP-000109</v>
      </c>
      <c r="C35" s="60" t="s">
        <v>21</v>
      </c>
      <c r="D35" s="60" t="s">
        <v>2861</v>
      </c>
      <c r="E35" s="60" t="s">
        <v>70</v>
      </c>
      <c r="F35" s="136">
        <f>'6. Blusmiddelen'!L326</f>
        <v>0</v>
      </c>
    </row>
    <row r="36" spans="2:6" x14ac:dyDescent="0.25">
      <c r="B36" s="16" t="str">
        <f>VLOOKUP(C36,PRP!$A$2:$B$241,2,0)</f>
        <v>PRP-000112</v>
      </c>
      <c r="C36" s="60" t="s">
        <v>3634</v>
      </c>
      <c r="D36" s="60" t="s">
        <v>2114</v>
      </c>
      <c r="E36" s="60" t="s">
        <v>70</v>
      </c>
      <c r="F36" s="136">
        <f>'6. Blusmiddelen'!L332</f>
        <v>0</v>
      </c>
    </row>
    <row r="37" spans="2:6" x14ac:dyDescent="0.25">
      <c r="B37" s="16" t="str">
        <f>VLOOKUP(C37,PRP!$A$2:$B$241,2,0)</f>
        <v>PRP-000472</v>
      </c>
      <c r="C37" s="60" t="s">
        <v>3636</v>
      </c>
      <c r="D37" s="60" t="s">
        <v>3108</v>
      </c>
      <c r="E37" s="60" t="s">
        <v>70</v>
      </c>
      <c r="F37" s="136">
        <f>'6. Blusmiddelen'!L349</f>
        <v>0</v>
      </c>
    </row>
    <row r="38" spans="2:6" x14ac:dyDescent="0.25">
      <c r="B38" s="16" t="str">
        <f>VLOOKUP(C38,PRP!$A$2:$B$241,2,0)</f>
        <v>PRP-000126</v>
      </c>
      <c r="C38" s="60" t="s">
        <v>53</v>
      </c>
      <c r="D38" s="60" t="s">
        <v>2720</v>
      </c>
      <c r="E38" s="60" t="s">
        <v>70</v>
      </c>
      <c r="F38" s="136">
        <f>'6. Blusmiddelen'!L360</f>
        <v>0</v>
      </c>
    </row>
    <row r="39" spans="2:6" x14ac:dyDescent="0.25">
      <c r="B39" s="16" t="str">
        <f>VLOOKUP(C39,PRP!$A$2:$B$241,2,0)</f>
        <v>PRP-000127</v>
      </c>
      <c r="C39" s="60" t="s">
        <v>3656</v>
      </c>
      <c r="D39" s="60" t="s">
        <v>2133</v>
      </c>
      <c r="E39" s="60" t="s">
        <v>70</v>
      </c>
      <c r="F39" s="136">
        <f>'6. Blusmiddelen'!L404</f>
        <v>0</v>
      </c>
    </row>
    <row r="40" spans="2:6" x14ac:dyDescent="0.25">
      <c r="B40" s="16" t="str">
        <f>VLOOKUP(C40,PRP!$A$2:$B$241,2,0)</f>
        <v>PRP-000131</v>
      </c>
      <c r="C40" s="60" t="s">
        <v>3662</v>
      </c>
      <c r="D40" s="60" t="s">
        <v>2294</v>
      </c>
      <c r="E40" s="60" t="s">
        <v>70</v>
      </c>
      <c r="F40" s="136">
        <f>'6. Blusmiddelen'!L418</f>
        <v>0</v>
      </c>
    </row>
    <row r="41" spans="2:6" x14ac:dyDescent="0.25">
      <c r="B41" s="16" t="str">
        <f>VLOOKUP(C41,PRP!$A$2:$B$241,2,0)</f>
        <v>PRP-000133</v>
      </c>
      <c r="C41" s="60" t="s">
        <v>3671</v>
      </c>
      <c r="D41" s="60" t="s">
        <v>2460</v>
      </c>
      <c r="E41" s="60" t="s">
        <v>70</v>
      </c>
      <c r="F41" s="136">
        <f>'6. Blusmiddelen'!L424</f>
        <v>0</v>
      </c>
    </row>
    <row r="42" spans="2:6" x14ac:dyDescent="0.25">
      <c r="B42" s="16" t="str">
        <f>VLOOKUP(C42,PRP!$A$2:$B$241,2,0)</f>
        <v>PRP-000491</v>
      </c>
      <c r="C42" s="60" t="s">
        <v>3674</v>
      </c>
      <c r="D42" s="60" t="s">
        <v>2460</v>
      </c>
      <c r="E42" s="60" t="s">
        <v>70</v>
      </c>
      <c r="F42" s="136">
        <f>'6. Blusmiddelen'!L459</f>
        <v>0</v>
      </c>
    </row>
    <row r="43" spans="2:6" x14ac:dyDescent="0.25">
      <c r="B43" s="16" t="str">
        <f>VLOOKUP(C43,PRP!$A$2:$B$241,2,0)</f>
        <v>PRP-000497</v>
      </c>
      <c r="C43" s="60" t="s">
        <v>3686</v>
      </c>
      <c r="D43" s="60" t="s">
        <v>2377</v>
      </c>
      <c r="E43" s="60" t="s">
        <v>70</v>
      </c>
      <c r="F43" s="136">
        <f>'6. Blusmiddelen'!L461</f>
        <v>0</v>
      </c>
    </row>
    <row r="44" spans="2:6" x14ac:dyDescent="0.25">
      <c r="B44" s="16" t="str">
        <f>VLOOKUP(C44,PRP!$A$2:$B$241,2,0)</f>
        <v>PRP-000139</v>
      </c>
      <c r="C44" s="60" t="s">
        <v>55</v>
      </c>
      <c r="D44" s="60" t="s">
        <v>2169</v>
      </c>
      <c r="E44" s="60" t="s">
        <v>70</v>
      </c>
      <c r="F44" s="136">
        <f>'6. Blusmiddelen'!L547</f>
        <v>0</v>
      </c>
    </row>
    <row r="45" spans="2:6" x14ac:dyDescent="0.25">
      <c r="B45" s="16" t="str">
        <f>VLOOKUP(C45,PRP!$A$2:$B$241,2,0)</f>
        <v>PRP-000285</v>
      </c>
      <c r="C45" s="60" t="s">
        <v>22</v>
      </c>
      <c r="D45" s="60" t="s">
        <v>2935</v>
      </c>
      <c r="E45" s="60" t="s">
        <v>70</v>
      </c>
      <c r="F45" s="136">
        <f>'6. Blusmiddelen'!L595</f>
        <v>0</v>
      </c>
    </row>
    <row r="46" spans="2:6" x14ac:dyDescent="0.25">
      <c r="B46" s="16" t="str">
        <f>VLOOKUP(C46,PRP!$A$2:$B$241,2,0)</f>
        <v>PRP-000149</v>
      </c>
      <c r="C46" s="60" t="s">
        <v>1463</v>
      </c>
      <c r="D46" s="60" t="s">
        <v>2382</v>
      </c>
      <c r="E46" s="60" t="s">
        <v>70</v>
      </c>
      <c r="F46" s="136">
        <f>'6. Blusmiddelen'!L597</f>
        <v>0</v>
      </c>
    </row>
    <row r="47" spans="2:6" x14ac:dyDescent="0.25">
      <c r="B47" s="16" t="str">
        <f>VLOOKUP(C47,PRP!$A$2:$B$241,2,0)</f>
        <v>PRP-000154</v>
      </c>
      <c r="C47" s="60" t="s">
        <v>4033</v>
      </c>
      <c r="D47" s="60" t="s">
        <v>3100</v>
      </c>
      <c r="E47" s="60" t="s">
        <v>70</v>
      </c>
      <c r="F47" s="136">
        <f>'6. Blusmiddelen'!L601</f>
        <v>0</v>
      </c>
    </row>
    <row r="48" spans="2:6" x14ac:dyDescent="0.25">
      <c r="B48" s="16" t="str">
        <f>VLOOKUP(C48,PRP!$A$2:$B$241,2,0)</f>
        <v>PRP-000155</v>
      </c>
      <c r="C48" s="60" t="s">
        <v>3721</v>
      </c>
      <c r="D48" s="60" t="s">
        <v>2332</v>
      </c>
      <c r="E48" s="60" t="s">
        <v>70</v>
      </c>
      <c r="F48" s="136">
        <f>'6. Blusmiddelen'!L605</f>
        <v>0</v>
      </c>
    </row>
    <row r="49" spans="2:6" x14ac:dyDescent="0.25">
      <c r="B49" s="16" t="str">
        <f>VLOOKUP(C49,PRP!$A$2:$B$241,2,0)</f>
        <v>PRP-000164</v>
      </c>
      <c r="C49" s="60" t="s">
        <v>1498</v>
      </c>
      <c r="D49" s="60" t="s">
        <v>2388</v>
      </c>
      <c r="E49" s="60" t="s">
        <v>70</v>
      </c>
      <c r="F49" s="136">
        <f>'6. Blusmiddelen'!L607</f>
        <v>0</v>
      </c>
    </row>
    <row r="50" spans="2:6" x14ac:dyDescent="0.25">
      <c r="B50" s="16" t="str">
        <f>VLOOKUP(C50,PRP!$A$2:$B$241,2,0)</f>
        <v>PRP-000170</v>
      </c>
      <c r="C50" s="60" t="s">
        <v>3756</v>
      </c>
      <c r="D50" s="60" t="s">
        <v>2672</v>
      </c>
      <c r="E50" s="60" t="s">
        <v>70</v>
      </c>
      <c r="F50" s="136">
        <f>'6. Blusmiddelen'!L615</f>
        <v>0</v>
      </c>
    </row>
    <row r="51" spans="2:6" x14ac:dyDescent="0.25">
      <c r="B51" s="16" t="str">
        <f>VLOOKUP(C51,PRP!$A$2:$B$241,2,0)</f>
        <v>PRP-000188</v>
      </c>
      <c r="C51" s="60" t="s">
        <v>1525</v>
      </c>
      <c r="D51" s="60" t="s">
        <v>2397</v>
      </c>
      <c r="E51" s="60" t="s">
        <v>70</v>
      </c>
      <c r="F51" s="136">
        <f>'6. Blusmiddelen'!L620</f>
        <v>0</v>
      </c>
    </row>
    <row r="52" spans="2:6" x14ac:dyDescent="0.25">
      <c r="B52" s="16" t="str">
        <f>VLOOKUP(C52,PRP!$A$2:$B$241,2,0)</f>
        <v>PRP-000195</v>
      </c>
      <c r="C52" s="60" t="s">
        <v>3780</v>
      </c>
      <c r="D52" s="60" t="s">
        <v>3038</v>
      </c>
      <c r="E52" s="60" t="s">
        <v>70</v>
      </c>
      <c r="F52" s="136">
        <f>'6. Blusmiddelen'!L665</f>
        <v>0</v>
      </c>
    </row>
    <row r="53" spans="2:6" x14ac:dyDescent="0.25">
      <c r="B53" s="16" t="str">
        <f>VLOOKUP(C53,PRP!$A$2:$B$241,2,0)</f>
        <v>PRP-000560</v>
      </c>
      <c r="C53" s="60" t="s">
        <v>23</v>
      </c>
      <c r="D53" s="60" t="s">
        <v>3038</v>
      </c>
      <c r="E53" s="60" t="s">
        <v>70</v>
      </c>
      <c r="F53" s="136">
        <f>'6. Blusmiddelen'!L764</f>
        <v>0</v>
      </c>
    </row>
    <row r="54" spans="2:6" x14ac:dyDescent="0.25">
      <c r="B54" s="16" t="str">
        <f>VLOOKUP(C54,PRP!$A$2:$B$241,2,0)</f>
        <v>PRP-000197</v>
      </c>
      <c r="C54" s="60" t="s">
        <v>56</v>
      </c>
      <c r="D54" s="60" t="s">
        <v>2910</v>
      </c>
      <c r="E54" s="60" t="s">
        <v>70</v>
      </c>
      <c r="F54" s="136">
        <f>'6. Blusmiddelen'!L793</f>
        <v>0</v>
      </c>
    </row>
    <row r="55" spans="2:6" x14ac:dyDescent="0.25">
      <c r="B55" s="16" t="str">
        <f>VLOOKUP(C55,PRP!$A$2:$B$241,2,0)</f>
        <v>PRP-000584</v>
      </c>
      <c r="C55" s="60" t="s">
        <v>3789</v>
      </c>
      <c r="D55" s="60" t="s">
        <v>3142</v>
      </c>
      <c r="E55" s="60" t="s">
        <v>70</v>
      </c>
      <c r="F55" s="136">
        <f>'6. Blusmiddelen'!L816</f>
        <v>0</v>
      </c>
    </row>
    <row r="56" spans="2:6" x14ac:dyDescent="0.25">
      <c r="B56" s="16" t="str">
        <f>VLOOKUP(C56,PRP!$A$2:$B$241,2,0)</f>
        <v>PRP-000586</v>
      </c>
      <c r="C56" s="60" t="s">
        <v>1009</v>
      </c>
      <c r="D56" s="60" t="s">
        <v>3012</v>
      </c>
      <c r="E56" s="60" t="s">
        <v>70</v>
      </c>
      <c r="F56" s="136">
        <f>'6. Blusmiddelen'!L826</f>
        <v>0</v>
      </c>
    </row>
    <row r="57" spans="2:6" x14ac:dyDescent="0.25">
      <c r="B57" s="16" t="str">
        <f>VLOOKUP(C57,PRP!$A$2:$B$241,2,0)</f>
        <v>PRP-000594</v>
      </c>
      <c r="C57" s="60" t="s">
        <v>3801</v>
      </c>
      <c r="D57" s="60" t="s">
        <v>2495</v>
      </c>
      <c r="E57" s="60" t="s">
        <v>70</v>
      </c>
      <c r="F57" s="136">
        <f>'6. Blusmiddelen'!L855</f>
        <v>0</v>
      </c>
    </row>
    <row r="58" spans="2:6" x14ac:dyDescent="0.25">
      <c r="B58" s="16" t="str">
        <f>VLOOKUP(C58,PRP!$A$2:$B$241,2,0)</f>
        <v>PRP-000367</v>
      </c>
      <c r="C58" s="60" t="s">
        <v>1649</v>
      </c>
      <c r="D58" s="60" t="s">
        <v>2408</v>
      </c>
      <c r="E58" s="60" t="s">
        <v>70</v>
      </c>
      <c r="F58" s="136">
        <f>'6. Blusmiddelen'!L857</f>
        <v>0</v>
      </c>
    </row>
    <row r="59" spans="2:6" x14ac:dyDescent="0.25">
      <c r="B59" s="16" t="str">
        <f>VLOOKUP(C59,PRP!$A$2:$B$241,2,0)</f>
        <v>PRP-000548</v>
      </c>
      <c r="C59" s="60" t="s">
        <v>1653</v>
      </c>
      <c r="D59" s="60" t="s">
        <v>2393</v>
      </c>
      <c r="E59" s="60" t="s">
        <v>70</v>
      </c>
      <c r="F59" s="136">
        <f>'6. Blusmiddelen'!L859</f>
        <v>0</v>
      </c>
    </row>
    <row r="60" spans="2:6" x14ac:dyDescent="0.25">
      <c r="B60" s="16" t="str">
        <f>VLOOKUP(C60,PRP!$A$2:$B$241,2,0)</f>
        <v>PRP-000213</v>
      </c>
      <c r="C60" s="60" t="s">
        <v>24</v>
      </c>
      <c r="D60" s="60" t="s">
        <v>2428</v>
      </c>
      <c r="E60" s="60" t="s">
        <v>70</v>
      </c>
      <c r="F60" s="136">
        <f>'6. Blusmiddelen'!L880</f>
        <v>0</v>
      </c>
    </row>
    <row r="61" spans="2:6" x14ac:dyDescent="0.25">
      <c r="B61" s="16" t="str">
        <f>VLOOKUP(C61,PRP!$A$2:$B$241,2,0)</f>
        <v>PRP-000214</v>
      </c>
      <c r="C61" s="60" t="s">
        <v>3825</v>
      </c>
      <c r="D61" s="60" t="s">
        <v>2428</v>
      </c>
      <c r="E61" s="60" t="s">
        <v>70</v>
      </c>
      <c r="F61" s="136">
        <f>'6. Blusmiddelen'!L895</f>
        <v>0</v>
      </c>
    </row>
    <row r="62" spans="2:6" x14ac:dyDescent="0.25">
      <c r="B62" s="16" t="str">
        <f>VLOOKUP(C62,PRP!$A$2:$B$241,2,0)</f>
        <v>PRP-000215</v>
      </c>
      <c r="C62" s="60" t="s">
        <v>52</v>
      </c>
      <c r="D62" s="60" t="s">
        <v>2672</v>
      </c>
      <c r="E62" s="60" t="s">
        <v>70</v>
      </c>
      <c r="F62" s="136">
        <f>'6. Blusmiddelen'!L920</f>
        <v>0</v>
      </c>
    </row>
    <row r="63" spans="2:6" x14ac:dyDescent="0.25">
      <c r="B63" s="16" t="str">
        <f>VLOOKUP(C63,PRP!$A$2:$B$241,2,0)</f>
        <v>PRP-000222</v>
      </c>
      <c r="C63" s="60" t="s">
        <v>3838</v>
      </c>
      <c r="D63" s="60" t="s">
        <v>2414</v>
      </c>
      <c r="E63" s="60" t="s">
        <v>70</v>
      </c>
      <c r="F63" s="136">
        <f>'6. Blusmiddelen'!L923</f>
        <v>0</v>
      </c>
    </row>
    <row r="64" spans="2:6" x14ac:dyDescent="0.25">
      <c r="B64" s="16" t="str">
        <f>VLOOKUP(C64,PRP!$A$2:$B$241,2,0)</f>
        <v>PRP-000612</v>
      </c>
      <c r="C64" s="60" t="s">
        <v>1696</v>
      </c>
      <c r="D64" s="60" t="s">
        <v>2422</v>
      </c>
      <c r="E64" s="60" t="s">
        <v>70</v>
      </c>
      <c r="F64" s="136">
        <f>'6. Blusmiddelen'!L925</f>
        <v>0</v>
      </c>
    </row>
    <row r="65" spans="2:6" x14ac:dyDescent="0.25">
      <c r="B65" s="16" t="str">
        <f>VLOOKUP(C65,PRP!$A$2:$B$241,2,0)</f>
        <v>PRP-000462</v>
      </c>
      <c r="C65" s="60" t="s">
        <v>3923</v>
      </c>
      <c r="D65" s="60" t="s">
        <v>2094</v>
      </c>
      <c r="E65" s="60" t="s">
        <v>70</v>
      </c>
      <c r="F65" s="136">
        <f>'6. Blusmiddelen'!L942</f>
        <v>0</v>
      </c>
    </row>
    <row r="66" spans="2:6" x14ac:dyDescent="0.25">
      <c r="B66" s="16" t="str">
        <f>VLOOKUP(C66,PRP!$A$2:$B$241,2,0)</f>
        <v>PRP-000649</v>
      </c>
      <c r="C66" s="60" t="s">
        <v>1700</v>
      </c>
      <c r="D66" s="60" t="s">
        <v>2788</v>
      </c>
      <c r="E66" s="60" t="s">
        <v>70</v>
      </c>
      <c r="F66" s="136">
        <f>'6. Blusmiddelen'!L947</f>
        <v>0</v>
      </c>
    </row>
    <row r="67" spans="2:6" x14ac:dyDescent="0.25">
      <c r="B67" s="16" t="str">
        <f>VLOOKUP(C67,PRP!$A$2:$B$241,2,0)</f>
        <v>PRP-000648</v>
      </c>
      <c r="C67" s="60" t="s">
        <v>49</v>
      </c>
      <c r="D67" s="60" t="s">
        <v>2788</v>
      </c>
      <c r="E67" s="60" t="s">
        <v>70</v>
      </c>
      <c r="F67" s="136">
        <f>'6. Blusmiddelen'!L960</f>
        <v>0</v>
      </c>
    </row>
    <row r="68" spans="2:6" x14ac:dyDescent="0.25">
      <c r="B68" s="16" t="str">
        <f>VLOOKUP(C68,PRP!$A$2:$B$241,2,0)</f>
        <v>PRP-000659</v>
      </c>
      <c r="C68" s="60" t="s">
        <v>3949</v>
      </c>
      <c r="D68" s="60" t="s">
        <v>2809</v>
      </c>
      <c r="E68" s="60" t="s">
        <v>70</v>
      </c>
      <c r="F68" s="136">
        <f>'6. Blusmiddelen'!L963</f>
        <v>0</v>
      </c>
    </row>
    <row r="69" spans="2:6" x14ac:dyDescent="0.25">
      <c r="B69" s="64"/>
      <c r="C69" s="64"/>
      <c r="D69" s="64"/>
      <c r="E69" s="61" t="s">
        <v>2002</v>
      </c>
      <c r="F69" s="63">
        <f>SUBTOTAL(109,F11:F68)</f>
        <v>0</v>
      </c>
    </row>
    <row r="70" spans="2:6" x14ac:dyDescent="0.25">
      <c r="B70" s="126" t="s">
        <v>4124</v>
      </c>
      <c r="C70" s="126"/>
      <c r="D70" s="126"/>
      <c r="E70" s="126"/>
      <c r="F70" s="126"/>
    </row>
    <row r="71" spans="2:6" x14ac:dyDescent="0.25">
      <c r="B71" s="126" t="s">
        <v>71</v>
      </c>
      <c r="C71" s="126"/>
      <c r="D71" s="126"/>
      <c r="E71" s="126"/>
    </row>
  </sheetData>
  <sheetProtection algorithmName="SHA-512" hashValue="najHkFXB5f0R9CoQpG88rb768FRFL1f90cjdzWeHVc9gFlqPXLnn9F02aU4dGWWOilbN3qdFypD78Y0VyLcZRg==" saltValue="RqPswbNc52HhsIoGPwC8dQ==" spinCount="100000" sheet="1" objects="1" scenarios="1"/>
  <mergeCells count="10">
    <mergeCell ref="B2:C2"/>
    <mergeCell ref="E2:F2"/>
    <mergeCell ref="B70:F70"/>
    <mergeCell ref="B3:F3"/>
    <mergeCell ref="B71:E71"/>
    <mergeCell ref="B7:C7"/>
    <mergeCell ref="B8:C8"/>
    <mergeCell ref="B4:C4"/>
    <mergeCell ref="B5:C5"/>
    <mergeCell ref="B6:C6"/>
  </mergeCells>
  <phoneticPr fontId="37" type="noConversion"/>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7ADE6-4D67-4007-8CF0-01423B929CF1}">
  <sheetPr>
    <tabColor theme="8" tint="0.39997558519241921"/>
  </sheetPr>
  <dimension ref="B2:L965"/>
  <sheetViews>
    <sheetView showGridLines="0" topLeftCell="A937" zoomScale="85" zoomScaleNormal="85" workbookViewId="0">
      <selection activeCell="K952" sqref="K952"/>
    </sheetView>
  </sheetViews>
  <sheetFormatPr defaultColWidth="8.88671875" defaultRowHeight="13.2" x14ac:dyDescent="0.25"/>
  <cols>
    <col min="1" max="1" width="2.33203125" style="1" customWidth="1"/>
    <col min="2" max="2" width="13.33203125" style="1" bestFit="1" customWidth="1"/>
    <col min="3" max="3" width="58.33203125" style="1" bestFit="1" customWidth="1"/>
    <col min="4" max="4" width="9.88671875" style="1" customWidth="1"/>
    <col min="5" max="5" width="9.33203125" style="1" customWidth="1"/>
    <col min="6" max="6" width="82.6640625" style="1" bestFit="1" customWidth="1"/>
    <col min="7" max="7" width="17.33203125" style="1" customWidth="1"/>
    <col min="8" max="8" width="22.44140625" style="1" customWidth="1"/>
    <col min="9" max="9" width="15.33203125" style="1" customWidth="1"/>
    <col min="10" max="10" width="32.44140625" style="1" bestFit="1" customWidth="1"/>
    <col min="11" max="11" width="24.109375" style="1" bestFit="1" customWidth="1"/>
    <col min="12" max="12" width="11.6640625" style="1" bestFit="1" customWidth="1"/>
    <col min="13" max="16384" width="8.88671875" style="1"/>
  </cols>
  <sheetData>
    <row r="2" spans="2:11" ht="15.6" x14ac:dyDescent="0.3">
      <c r="B2" s="117" t="s">
        <v>4126</v>
      </c>
      <c r="C2" s="117"/>
      <c r="D2" s="117"/>
      <c r="E2" s="24"/>
      <c r="F2" s="24" t="s">
        <v>0</v>
      </c>
    </row>
    <row r="3" spans="2:11" x14ac:dyDescent="0.25">
      <c r="B3" s="103" t="s">
        <v>72</v>
      </c>
      <c r="C3" s="103"/>
      <c r="D3" s="103"/>
      <c r="E3" s="103"/>
      <c r="F3" s="103"/>
    </row>
    <row r="5" spans="2:11" x14ac:dyDescent="0.25">
      <c r="B5" s="130" t="s">
        <v>15</v>
      </c>
      <c r="C5" s="131"/>
    </row>
    <row r="6" spans="2:11" x14ac:dyDescent="0.25">
      <c r="B6" s="132"/>
      <c r="C6" s="133"/>
    </row>
    <row r="7" spans="2:11" x14ac:dyDescent="0.25">
      <c r="B7" s="130" t="s">
        <v>11</v>
      </c>
      <c r="C7" s="131"/>
    </row>
    <row r="8" spans="2:11" x14ac:dyDescent="0.25">
      <c r="B8" s="132"/>
      <c r="C8" s="133"/>
    </row>
    <row r="10" spans="2:11" x14ac:dyDescent="0.25">
      <c r="B10" s="71" t="s">
        <v>16</v>
      </c>
      <c r="C10" s="71" t="s">
        <v>17</v>
      </c>
      <c r="D10" s="71" t="s">
        <v>3401</v>
      </c>
      <c r="E10" s="71" t="s">
        <v>3402</v>
      </c>
      <c r="F10" s="71" t="s">
        <v>2011</v>
      </c>
      <c r="G10" s="71" t="s">
        <v>2012</v>
      </c>
      <c r="H10" s="71" t="s">
        <v>2014</v>
      </c>
      <c r="I10" s="71" t="s">
        <v>2015</v>
      </c>
      <c r="J10" s="71" t="s">
        <v>2016</v>
      </c>
      <c r="K10" s="56" t="s">
        <v>2002</v>
      </c>
    </row>
    <row r="11" spans="2:11" x14ac:dyDescent="0.25">
      <c r="B11" s="65" t="str">
        <f>VLOOKUP(C11,PRP!$A$2:$B$241,2,0)</f>
        <v>PRP-000335</v>
      </c>
      <c r="C11" s="65" t="s">
        <v>51</v>
      </c>
      <c r="D11" s="65" t="s">
        <v>2814</v>
      </c>
      <c r="E11" s="65" t="s">
        <v>70</v>
      </c>
      <c r="F11" s="65" t="s">
        <v>2817</v>
      </c>
      <c r="G11" s="65" t="s">
        <v>2269</v>
      </c>
      <c r="H11" s="65" t="s">
        <v>2027</v>
      </c>
      <c r="I11" s="65" t="s">
        <v>2070</v>
      </c>
      <c r="J11" s="65" t="s">
        <v>2819</v>
      </c>
      <c r="K11" s="100">
        <v>0</v>
      </c>
    </row>
    <row r="12" spans="2:11" x14ac:dyDescent="0.25">
      <c r="B12" s="67" t="str">
        <f>VLOOKUP(C12,PRP!$A$2:$B$241,2,0)</f>
        <v>PRP-000335</v>
      </c>
      <c r="C12" s="67" t="s">
        <v>51</v>
      </c>
      <c r="D12" s="67" t="s">
        <v>2814</v>
      </c>
      <c r="E12" s="67" t="s">
        <v>70</v>
      </c>
      <c r="F12" s="67" t="s">
        <v>2817</v>
      </c>
      <c r="G12" s="67" t="s">
        <v>2269</v>
      </c>
      <c r="H12" s="67" t="s">
        <v>2027</v>
      </c>
      <c r="I12" s="67" t="s">
        <v>2070</v>
      </c>
      <c r="J12" s="67" t="s">
        <v>2819</v>
      </c>
      <c r="K12" s="100">
        <v>0</v>
      </c>
    </row>
    <row r="13" spans="2:11" x14ac:dyDescent="0.25">
      <c r="B13" s="65" t="str">
        <f>VLOOKUP(C13,PRP!$A$2:$B$241,2,0)</f>
        <v>PRP-000335</v>
      </c>
      <c r="C13" s="65" t="s">
        <v>51</v>
      </c>
      <c r="D13" s="65" t="s">
        <v>2814</v>
      </c>
      <c r="E13" s="65" t="s">
        <v>70</v>
      </c>
      <c r="F13" s="65" t="s">
        <v>2817</v>
      </c>
      <c r="G13" s="65" t="s">
        <v>2269</v>
      </c>
      <c r="H13" s="65" t="s">
        <v>2027</v>
      </c>
      <c r="I13" s="65" t="s">
        <v>2070</v>
      </c>
      <c r="J13" s="65" t="s">
        <v>2819</v>
      </c>
      <c r="K13" s="100">
        <v>0</v>
      </c>
    </row>
    <row r="14" spans="2:11" x14ac:dyDescent="0.25">
      <c r="B14" s="67" t="str">
        <f>VLOOKUP(C14,PRP!$A$2:$B$241,2,0)</f>
        <v>PRP-000335</v>
      </c>
      <c r="C14" s="67" t="s">
        <v>51</v>
      </c>
      <c r="D14" s="67" t="s">
        <v>2814</v>
      </c>
      <c r="E14" s="67" t="s">
        <v>70</v>
      </c>
      <c r="F14" s="67" t="s">
        <v>2025</v>
      </c>
      <c r="G14" s="67" t="s">
        <v>2037</v>
      </c>
      <c r="H14" s="67" t="s">
        <v>2027</v>
      </c>
      <c r="I14" s="67" t="s">
        <v>1740</v>
      </c>
      <c r="J14" s="67" t="s">
        <v>1740</v>
      </c>
      <c r="K14" s="100">
        <v>0</v>
      </c>
    </row>
    <row r="15" spans="2:11" x14ac:dyDescent="0.25">
      <c r="B15" s="65" t="str">
        <f>VLOOKUP(C15,PRP!$A$2:$B$241,2,0)</f>
        <v>PRP-000335</v>
      </c>
      <c r="C15" s="65" t="s">
        <v>51</v>
      </c>
      <c r="D15" s="65" t="s">
        <v>2814</v>
      </c>
      <c r="E15" s="65" t="s">
        <v>70</v>
      </c>
      <c r="F15" s="65" t="s">
        <v>2817</v>
      </c>
      <c r="G15" s="65" t="s">
        <v>2269</v>
      </c>
      <c r="H15" s="65" t="s">
        <v>2027</v>
      </c>
      <c r="I15" s="65" t="s">
        <v>2070</v>
      </c>
      <c r="J15" s="65" t="s">
        <v>2819</v>
      </c>
      <c r="K15" s="100">
        <v>0</v>
      </c>
    </row>
    <row r="16" spans="2:11" x14ac:dyDescent="0.25">
      <c r="B16" s="67" t="str">
        <f>VLOOKUP(C16,PRP!$A$2:$B$241,2,0)</f>
        <v>PRP-000335</v>
      </c>
      <c r="C16" s="67" t="s">
        <v>51</v>
      </c>
      <c r="D16" s="67" t="s">
        <v>2814</v>
      </c>
      <c r="E16" s="67" t="s">
        <v>70</v>
      </c>
      <c r="F16" s="67" t="s">
        <v>2817</v>
      </c>
      <c r="G16" s="67" t="s">
        <v>2269</v>
      </c>
      <c r="H16" s="67" t="s">
        <v>2027</v>
      </c>
      <c r="I16" s="67" t="s">
        <v>2070</v>
      </c>
      <c r="J16" s="67" t="s">
        <v>2819</v>
      </c>
      <c r="K16" s="100">
        <v>0</v>
      </c>
    </row>
    <row r="17" spans="2:11" x14ac:dyDescent="0.25">
      <c r="B17" s="65" t="str">
        <f>VLOOKUP(C17,PRP!$A$2:$B$241,2,0)</f>
        <v>PRP-000335</v>
      </c>
      <c r="C17" s="65" t="s">
        <v>51</v>
      </c>
      <c r="D17" s="65" t="s">
        <v>2814</v>
      </c>
      <c r="E17" s="65" t="s">
        <v>70</v>
      </c>
      <c r="F17" s="65" t="s">
        <v>2817</v>
      </c>
      <c r="G17" s="65" t="s">
        <v>2269</v>
      </c>
      <c r="H17" s="65" t="s">
        <v>2027</v>
      </c>
      <c r="I17" s="65" t="s">
        <v>2070</v>
      </c>
      <c r="J17" s="65" t="s">
        <v>2819</v>
      </c>
      <c r="K17" s="100">
        <v>0</v>
      </c>
    </row>
    <row r="18" spans="2:11" x14ac:dyDescent="0.25">
      <c r="B18" s="67" t="str">
        <f>VLOOKUP(C18,PRP!$A$2:$B$241,2,0)</f>
        <v>PRP-000335</v>
      </c>
      <c r="C18" s="67" t="s">
        <v>51</v>
      </c>
      <c r="D18" s="67" t="s">
        <v>2814</v>
      </c>
      <c r="E18" s="67" t="s">
        <v>70</v>
      </c>
      <c r="F18" s="67" t="s">
        <v>2025</v>
      </c>
      <c r="G18" s="67" t="s">
        <v>2037</v>
      </c>
      <c r="H18" s="67" t="s">
        <v>2027</v>
      </c>
      <c r="I18" s="67" t="s">
        <v>1740</v>
      </c>
      <c r="J18" s="67" t="s">
        <v>1740</v>
      </c>
      <c r="K18" s="100">
        <v>0</v>
      </c>
    </row>
    <row r="19" spans="2:11" x14ac:dyDescent="0.25">
      <c r="B19" s="65" t="str">
        <f>VLOOKUP(C19,PRP!$A$2:$B$241,2,0)</f>
        <v>PRP-000335</v>
      </c>
      <c r="C19" s="65" t="s">
        <v>51</v>
      </c>
      <c r="D19" s="65" t="s">
        <v>2814</v>
      </c>
      <c r="E19" s="65" t="s">
        <v>70</v>
      </c>
      <c r="F19" s="65" t="s">
        <v>2817</v>
      </c>
      <c r="G19" s="65" t="s">
        <v>2269</v>
      </c>
      <c r="H19" s="65" t="s">
        <v>2027</v>
      </c>
      <c r="I19" s="65" t="s">
        <v>2070</v>
      </c>
      <c r="J19" s="65" t="s">
        <v>2819</v>
      </c>
      <c r="K19" s="100">
        <v>0</v>
      </c>
    </row>
    <row r="20" spans="2:11" x14ac:dyDescent="0.25">
      <c r="B20" s="67" t="str">
        <f>VLOOKUP(C20,PRP!$A$2:$B$241,2,0)</f>
        <v>PRP-000335</v>
      </c>
      <c r="C20" s="67" t="s">
        <v>51</v>
      </c>
      <c r="D20" s="67" t="s">
        <v>2814</v>
      </c>
      <c r="E20" s="67" t="s">
        <v>70</v>
      </c>
      <c r="F20" s="67" t="s">
        <v>2817</v>
      </c>
      <c r="G20" s="67" t="s">
        <v>2269</v>
      </c>
      <c r="H20" s="67" t="s">
        <v>2027</v>
      </c>
      <c r="I20" s="67" t="s">
        <v>2070</v>
      </c>
      <c r="J20" s="67" t="s">
        <v>2819</v>
      </c>
      <c r="K20" s="100">
        <v>0</v>
      </c>
    </row>
    <row r="21" spans="2:11" x14ac:dyDescent="0.25">
      <c r="B21" s="65" t="str">
        <f>VLOOKUP(C21,PRP!$A$2:$B$241,2,0)</f>
        <v>PRP-000335</v>
      </c>
      <c r="C21" s="65" t="s">
        <v>51</v>
      </c>
      <c r="D21" s="65" t="s">
        <v>2814</v>
      </c>
      <c r="E21" s="65" t="s">
        <v>70</v>
      </c>
      <c r="F21" s="65" t="s">
        <v>2817</v>
      </c>
      <c r="G21" s="65" t="s">
        <v>2269</v>
      </c>
      <c r="H21" s="65" t="s">
        <v>2027</v>
      </c>
      <c r="I21" s="65" t="s">
        <v>2070</v>
      </c>
      <c r="J21" s="65" t="s">
        <v>2819</v>
      </c>
      <c r="K21" s="100">
        <v>0</v>
      </c>
    </row>
    <row r="22" spans="2:11" x14ac:dyDescent="0.25">
      <c r="B22" s="67" t="str">
        <f>VLOOKUP(C22,PRP!$A$2:$B$241,2,0)</f>
        <v>PRP-000335</v>
      </c>
      <c r="C22" s="67" t="s">
        <v>51</v>
      </c>
      <c r="D22" s="67" t="s">
        <v>2814</v>
      </c>
      <c r="E22" s="67" t="s">
        <v>70</v>
      </c>
      <c r="F22" s="67" t="s">
        <v>2817</v>
      </c>
      <c r="G22" s="67" t="s">
        <v>2269</v>
      </c>
      <c r="H22" s="67" t="s">
        <v>2027</v>
      </c>
      <c r="I22" s="67" t="s">
        <v>2070</v>
      </c>
      <c r="J22" s="67" t="s">
        <v>2819</v>
      </c>
      <c r="K22" s="100">
        <v>0</v>
      </c>
    </row>
    <row r="23" spans="2:11" x14ac:dyDescent="0.25">
      <c r="B23" s="65" t="str">
        <f>VLOOKUP(C23,PRP!$A$2:$B$241,2,0)</f>
        <v>PRP-000335</v>
      </c>
      <c r="C23" s="65" t="s">
        <v>51</v>
      </c>
      <c r="D23" s="65" t="s">
        <v>2814</v>
      </c>
      <c r="E23" s="65" t="s">
        <v>70</v>
      </c>
      <c r="F23" s="65" t="s">
        <v>2817</v>
      </c>
      <c r="G23" s="65" t="s">
        <v>2269</v>
      </c>
      <c r="H23" s="65" t="s">
        <v>2027</v>
      </c>
      <c r="I23" s="65" t="s">
        <v>2070</v>
      </c>
      <c r="J23" s="65" t="s">
        <v>2819</v>
      </c>
      <c r="K23" s="100">
        <v>0</v>
      </c>
    </row>
    <row r="24" spans="2:11" x14ac:dyDescent="0.25">
      <c r="B24" s="67" t="str">
        <f>VLOOKUP(C24,PRP!$A$2:$B$241,2,0)</f>
        <v>PRP-000335</v>
      </c>
      <c r="C24" s="67" t="s">
        <v>51</v>
      </c>
      <c r="D24" s="67" t="s">
        <v>2814</v>
      </c>
      <c r="E24" s="67" t="s">
        <v>70</v>
      </c>
      <c r="F24" s="67" t="s">
        <v>2817</v>
      </c>
      <c r="G24" s="67" t="s">
        <v>2269</v>
      </c>
      <c r="H24" s="67" t="s">
        <v>2027</v>
      </c>
      <c r="I24" s="67" t="s">
        <v>2070</v>
      </c>
      <c r="J24" s="67" t="s">
        <v>2819</v>
      </c>
      <c r="K24" s="100">
        <v>0</v>
      </c>
    </row>
    <row r="25" spans="2:11" x14ac:dyDescent="0.25">
      <c r="B25" s="65" t="str">
        <f>VLOOKUP(C25,PRP!$A$2:$B$241,2,0)</f>
        <v>PRP-000335</v>
      </c>
      <c r="C25" s="65" t="s">
        <v>51</v>
      </c>
      <c r="D25" s="65" t="s">
        <v>2814</v>
      </c>
      <c r="E25" s="65" t="s">
        <v>70</v>
      </c>
      <c r="F25" s="65" t="s">
        <v>2817</v>
      </c>
      <c r="G25" s="65" t="s">
        <v>2269</v>
      </c>
      <c r="H25" s="65" t="s">
        <v>2027</v>
      </c>
      <c r="I25" s="65" t="s">
        <v>2070</v>
      </c>
      <c r="J25" s="65" t="s">
        <v>2819</v>
      </c>
      <c r="K25" s="100">
        <v>0</v>
      </c>
    </row>
    <row r="26" spans="2:11" x14ac:dyDescent="0.25">
      <c r="B26" s="67" t="str">
        <f>VLOOKUP(C26,PRP!$A$2:$B$241,2,0)</f>
        <v>PRP-000335</v>
      </c>
      <c r="C26" s="67" t="s">
        <v>51</v>
      </c>
      <c r="D26" s="67" t="s">
        <v>2814</v>
      </c>
      <c r="E26" s="67" t="s">
        <v>70</v>
      </c>
      <c r="F26" s="67" t="s">
        <v>2817</v>
      </c>
      <c r="G26" s="67" t="s">
        <v>2269</v>
      </c>
      <c r="H26" s="67" t="s">
        <v>2027</v>
      </c>
      <c r="I26" s="67" t="s">
        <v>2070</v>
      </c>
      <c r="J26" s="67" t="s">
        <v>2819</v>
      </c>
      <c r="K26" s="100">
        <v>0</v>
      </c>
    </row>
    <row r="27" spans="2:11" x14ac:dyDescent="0.25">
      <c r="B27" s="65" t="str">
        <f>VLOOKUP(C27,PRP!$A$2:$B$241,2,0)</f>
        <v>PRP-000335</v>
      </c>
      <c r="C27" s="65" t="s">
        <v>51</v>
      </c>
      <c r="D27" s="65" t="s">
        <v>2814</v>
      </c>
      <c r="E27" s="65" t="s">
        <v>70</v>
      </c>
      <c r="F27" s="65" t="s">
        <v>2817</v>
      </c>
      <c r="G27" s="65" t="s">
        <v>2269</v>
      </c>
      <c r="H27" s="65" t="s">
        <v>2027</v>
      </c>
      <c r="I27" s="65" t="s">
        <v>2070</v>
      </c>
      <c r="J27" s="65" t="s">
        <v>2819</v>
      </c>
      <c r="K27" s="100">
        <v>0</v>
      </c>
    </row>
    <row r="28" spans="2:11" x14ac:dyDescent="0.25">
      <c r="B28" s="67" t="str">
        <f>VLOOKUP(C28,PRP!$A$2:$B$241,2,0)</f>
        <v>PRP-000335</v>
      </c>
      <c r="C28" s="67" t="s">
        <v>51</v>
      </c>
      <c r="D28" s="67" t="s">
        <v>2814</v>
      </c>
      <c r="E28" s="67" t="s">
        <v>70</v>
      </c>
      <c r="F28" s="67" t="s">
        <v>2817</v>
      </c>
      <c r="G28" s="67" t="s">
        <v>2269</v>
      </c>
      <c r="H28" s="67" t="s">
        <v>2027</v>
      </c>
      <c r="I28" s="67" t="s">
        <v>2070</v>
      </c>
      <c r="J28" s="67" t="s">
        <v>2819</v>
      </c>
      <c r="K28" s="100">
        <v>0</v>
      </c>
    </row>
    <row r="29" spans="2:11" x14ac:dyDescent="0.25">
      <c r="B29" s="65" t="str">
        <f>VLOOKUP(C29,PRP!$A$2:$B$241,2,0)</f>
        <v>PRP-000335</v>
      </c>
      <c r="C29" s="65" t="s">
        <v>51</v>
      </c>
      <c r="D29" s="65" t="s">
        <v>2814</v>
      </c>
      <c r="E29" s="65" t="s">
        <v>70</v>
      </c>
      <c r="F29" s="65" t="s">
        <v>2817</v>
      </c>
      <c r="G29" s="65" t="s">
        <v>2269</v>
      </c>
      <c r="H29" s="65" t="s">
        <v>2027</v>
      </c>
      <c r="I29" s="65" t="s">
        <v>2070</v>
      </c>
      <c r="J29" s="65" t="s">
        <v>2819</v>
      </c>
      <c r="K29" s="100">
        <v>0</v>
      </c>
    </row>
    <row r="30" spans="2:11" x14ac:dyDescent="0.25">
      <c r="B30" s="67" t="str">
        <f>VLOOKUP(C30,PRP!$A$2:$B$241,2,0)</f>
        <v>PRP-000335</v>
      </c>
      <c r="C30" s="67" t="s">
        <v>51</v>
      </c>
      <c r="D30" s="67" t="s">
        <v>2814</v>
      </c>
      <c r="E30" s="67" t="s">
        <v>70</v>
      </c>
      <c r="F30" s="67" t="s">
        <v>2817</v>
      </c>
      <c r="G30" s="67" t="s">
        <v>2269</v>
      </c>
      <c r="H30" s="67" t="s">
        <v>2027</v>
      </c>
      <c r="I30" s="67" t="s">
        <v>2070</v>
      </c>
      <c r="J30" s="67" t="s">
        <v>2819</v>
      </c>
      <c r="K30" s="100">
        <v>0</v>
      </c>
    </row>
    <row r="31" spans="2:11" x14ac:dyDescent="0.25">
      <c r="B31" s="65" t="str">
        <f>VLOOKUP(C31,PRP!$A$2:$B$241,2,0)</f>
        <v>PRP-000335</v>
      </c>
      <c r="C31" s="65" t="s">
        <v>51</v>
      </c>
      <c r="D31" s="65" t="s">
        <v>2814</v>
      </c>
      <c r="E31" s="65" t="s">
        <v>70</v>
      </c>
      <c r="F31" s="65" t="s">
        <v>2106</v>
      </c>
      <c r="G31" s="65" t="s">
        <v>2079</v>
      </c>
      <c r="H31" s="65" t="s">
        <v>2027</v>
      </c>
      <c r="I31" s="65" t="s">
        <v>1740</v>
      </c>
      <c r="J31" s="65" t="s">
        <v>1740</v>
      </c>
      <c r="K31" s="100">
        <v>0</v>
      </c>
    </row>
    <row r="32" spans="2:11" x14ac:dyDescent="0.25">
      <c r="B32" s="67" t="str">
        <f>VLOOKUP(C32,PRP!$A$2:$B$241,2,0)</f>
        <v>PRP-000335</v>
      </c>
      <c r="C32" s="67" t="s">
        <v>51</v>
      </c>
      <c r="D32" s="67" t="s">
        <v>2814</v>
      </c>
      <c r="E32" s="67" t="s">
        <v>70</v>
      </c>
      <c r="F32" s="67" t="s">
        <v>2852</v>
      </c>
      <c r="G32" s="67" t="s">
        <v>2079</v>
      </c>
      <c r="H32" s="67" t="s">
        <v>2027</v>
      </c>
      <c r="I32" s="67" t="s">
        <v>1740</v>
      </c>
      <c r="J32" s="67" t="s">
        <v>1740</v>
      </c>
      <c r="K32" s="100">
        <v>0</v>
      </c>
    </row>
    <row r="33" spans="2:12" x14ac:dyDescent="0.25">
      <c r="B33" s="65" t="str">
        <f>VLOOKUP(C33,PRP!$A$2:$B$241,2,0)</f>
        <v>PRP-000335</v>
      </c>
      <c r="C33" s="65" t="s">
        <v>51</v>
      </c>
      <c r="D33" s="65" t="s">
        <v>2814</v>
      </c>
      <c r="E33" s="65" t="s">
        <v>70</v>
      </c>
      <c r="F33" s="65" t="s">
        <v>2852</v>
      </c>
      <c r="G33" s="65" t="s">
        <v>2079</v>
      </c>
      <c r="H33" s="65" t="s">
        <v>2027</v>
      </c>
      <c r="I33" s="65" t="s">
        <v>1740</v>
      </c>
      <c r="J33" s="65" t="s">
        <v>1740</v>
      </c>
      <c r="K33" s="100">
        <v>0</v>
      </c>
    </row>
    <row r="34" spans="2:12" x14ac:dyDescent="0.25">
      <c r="B34" s="67" t="str">
        <f>VLOOKUP(C34,PRP!$A$2:$B$241,2,0)</f>
        <v>PRP-000335</v>
      </c>
      <c r="C34" s="67" t="s">
        <v>51</v>
      </c>
      <c r="D34" s="67" t="s">
        <v>2814</v>
      </c>
      <c r="E34" s="67" t="s">
        <v>70</v>
      </c>
      <c r="F34" s="67" t="s">
        <v>2025</v>
      </c>
      <c r="G34" s="67" t="s">
        <v>2037</v>
      </c>
      <c r="H34" s="67" t="s">
        <v>2027</v>
      </c>
      <c r="I34" s="67" t="s">
        <v>1740</v>
      </c>
      <c r="J34" s="67" t="s">
        <v>1740</v>
      </c>
      <c r="K34" s="100">
        <v>0</v>
      </c>
    </row>
    <row r="35" spans="2:12" x14ac:dyDescent="0.25">
      <c r="B35" s="65" t="str">
        <f>VLOOKUP(C35,PRP!$A$2:$B$241,2,0)</f>
        <v>PRP-000335</v>
      </c>
      <c r="C35" s="65" t="s">
        <v>51</v>
      </c>
      <c r="D35" s="65" t="s">
        <v>2814</v>
      </c>
      <c r="E35" s="65" t="s">
        <v>70</v>
      </c>
      <c r="F35" s="65" t="s">
        <v>2288</v>
      </c>
      <c r="G35" s="65" t="s">
        <v>2857</v>
      </c>
      <c r="H35" s="65" t="s">
        <v>2289</v>
      </c>
      <c r="I35" s="65"/>
      <c r="J35" s="65"/>
      <c r="K35" s="100">
        <v>0</v>
      </c>
    </row>
    <row r="36" spans="2:12" x14ac:dyDescent="0.25">
      <c r="B36" s="57"/>
      <c r="C36" s="57" t="s">
        <v>51</v>
      </c>
      <c r="D36" s="44"/>
      <c r="E36" s="44"/>
      <c r="F36" s="44"/>
      <c r="G36" s="44"/>
      <c r="H36" s="44"/>
      <c r="I36" s="44"/>
      <c r="J36" s="44"/>
      <c r="K36" s="101" t="s">
        <v>1999</v>
      </c>
      <c r="L36" s="58">
        <f>SUM(K11:K35)</f>
        <v>0</v>
      </c>
    </row>
    <row r="37" spans="2:12" x14ac:dyDescent="0.25">
      <c r="B37" s="65" t="str">
        <f>VLOOKUP(C37,PRP!$A$2:$B$241,2,0)</f>
        <v>PRP-000345</v>
      </c>
      <c r="C37" s="65" t="s">
        <v>3424</v>
      </c>
      <c r="D37" s="65" t="s">
        <v>3366</v>
      </c>
      <c r="E37" s="65" t="s">
        <v>70</v>
      </c>
      <c r="F37" s="65" t="s">
        <v>2041</v>
      </c>
      <c r="G37" s="65" t="s">
        <v>2163</v>
      </c>
      <c r="H37" s="65" t="s">
        <v>2032</v>
      </c>
      <c r="I37" s="65" t="s">
        <v>1740</v>
      </c>
      <c r="J37" s="65" t="s">
        <v>1740</v>
      </c>
      <c r="K37" s="100">
        <v>0</v>
      </c>
    </row>
    <row r="38" spans="2:12" x14ac:dyDescent="0.25">
      <c r="B38" s="67" t="str">
        <f>VLOOKUP(C38,PRP!$A$2:$B$241,2,0)</f>
        <v>PRP-000345</v>
      </c>
      <c r="C38" s="67" t="s">
        <v>3424</v>
      </c>
      <c r="D38" s="67" t="s">
        <v>3366</v>
      </c>
      <c r="E38" s="67" t="s">
        <v>70</v>
      </c>
      <c r="F38" s="67" t="s">
        <v>3110</v>
      </c>
      <c r="G38" s="67" t="s">
        <v>2079</v>
      </c>
      <c r="H38" s="67" t="s">
        <v>2027</v>
      </c>
      <c r="I38" s="67" t="s">
        <v>1740</v>
      </c>
      <c r="J38" s="67" t="s">
        <v>1740</v>
      </c>
      <c r="K38" s="100">
        <v>0</v>
      </c>
    </row>
    <row r="39" spans="2:12" x14ac:dyDescent="0.25">
      <c r="B39" s="65" t="str">
        <f>VLOOKUP(C39,PRP!$A$2:$B$241,2,0)</f>
        <v>PRP-000345</v>
      </c>
      <c r="C39" s="65" t="s">
        <v>3424</v>
      </c>
      <c r="D39" s="65" t="s">
        <v>3366</v>
      </c>
      <c r="E39" s="65" t="s">
        <v>70</v>
      </c>
      <c r="F39" s="65" t="s">
        <v>2078</v>
      </c>
      <c r="G39" s="65" t="s">
        <v>2079</v>
      </c>
      <c r="H39" s="65" t="s">
        <v>2027</v>
      </c>
      <c r="I39" s="65" t="s">
        <v>1740</v>
      </c>
      <c r="J39" s="65" t="s">
        <v>1740</v>
      </c>
      <c r="K39" s="100">
        <v>0</v>
      </c>
    </row>
    <row r="40" spans="2:12" x14ac:dyDescent="0.25">
      <c r="B40" s="67" t="str">
        <f>VLOOKUP(C40,PRP!$A$2:$B$241,2,0)</f>
        <v>PRP-000345</v>
      </c>
      <c r="C40" s="67" t="s">
        <v>3424</v>
      </c>
      <c r="D40" s="67" t="s">
        <v>3366</v>
      </c>
      <c r="E40" s="67" t="s">
        <v>70</v>
      </c>
      <c r="F40" s="67" t="s">
        <v>2078</v>
      </c>
      <c r="G40" s="67" t="s">
        <v>2079</v>
      </c>
      <c r="H40" s="67" t="s">
        <v>2027</v>
      </c>
      <c r="I40" s="67" t="s">
        <v>1740</v>
      </c>
      <c r="J40" s="67" t="s">
        <v>1740</v>
      </c>
      <c r="K40" s="100">
        <v>0</v>
      </c>
    </row>
    <row r="41" spans="2:12" x14ac:dyDescent="0.25">
      <c r="B41" s="65" t="str">
        <f>VLOOKUP(C41,PRP!$A$2:$B$241,2,0)</f>
        <v>PRP-000345</v>
      </c>
      <c r="C41" s="65" t="s">
        <v>3424</v>
      </c>
      <c r="D41" s="65" t="s">
        <v>3366</v>
      </c>
      <c r="E41" s="65" t="s">
        <v>70</v>
      </c>
      <c r="F41" s="65" t="s">
        <v>2041</v>
      </c>
      <c r="G41" s="65" t="s">
        <v>2163</v>
      </c>
      <c r="H41" s="65" t="s">
        <v>2032</v>
      </c>
      <c r="I41" s="65" t="s">
        <v>1740</v>
      </c>
      <c r="J41" s="65" t="s">
        <v>1740</v>
      </c>
      <c r="K41" s="100">
        <v>0</v>
      </c>
    </row>
    <row r="42" spans="2:12" x14ac:dyDescent="0.25">
      <c r="B42" s="67" t="str">
        <f>VLOOKUP(C42,PRP!$A$2:$B$241,2,0)</f>
        <v>PRP-000345</v>
      </c>
      <c r="C42" s="67" t="s">
        <v>3424</v>
      </c>
      <c r="D42" s="67" t="s">
        <v>3366</v>
      </c>
      <c r="E42" s="67" t="s">
        <v>70</v>
      </c>
      <c r="F42" s="67" t="s">
        <v>2718</v>
      </c>
      <c r="G42" s="67"/>
      <c r="H42" s="67" t="s">
        <v>2662</v>
      </c>
      <c r="I42" s="67"/>
      <c r="J42" s="67"/>
      <c r="K42" s="100">
        <v>0</v>
      </c>
    </row>
    <row r="43" spans="2:12" x14ac:dyDescent="0.25">
      <c r="B43" s="57"/>
      <c r="C43" s="57" t="s">
        <v>3424</v>
      </c>
      <c r="D43" s="44"/>
      <c r="E43" s="44"/>
      <c r="F43" s="44"/>
      <c r="G43" s="44"/>
      <c r="H43" s="44"/>
      <c r="I43" s="44"/>
      <c r="J43" s="44"/>
      <c r="K43" s="101" t="s">
        <v>1999</v>
      </c>
      <c r="L43" s="58">
        <f>SUM(K37:K42)</f>
        <v>0</v>
      </c>
    </row>
    <row r="44" spans="2:12" x14ac:dyDescent="0.25">
      <c r="B44" s="65" t="str">
        <f>VLOOKUP(C44,PRP!$A$2:$B$241,2,0)</f>
        <v>PRP-000346</v>
      </c>
      <c r="C44" s="65" t="s">
        <v>3428</v>
      </c>
      <c r="D44" s="65" t="s">
        <v>2876</v>
      </c>
      <c r="E44" s="65" t="s">
        <v>70</v>
      </c>
      <c r="F44" s="65" t="s">
        <v>2817</v>
      </c>
      <c r="G44" s="65" t="s">
        <v>2269</v>
      </c>
      <c r="H44" s="65" t="s">
        <v>2027</v>
      </c>
      <c r="I44" s="65" t="s">
        <v>2070</v>
      </c>
      <c r="J44" s="65" t="s">
        <v>2819</v>
      </c>
      <c r="K44" s="100">
        <v>0</v>
      </c>
    </row>
    <row r="45" spans="2:12" x14ac:dyDescent="0.25">
      <c r="B45" s="67" t="str">
        <f>VLOOKUP(C45,PRP!$A$2:$B$241,2,0)</f>
        <v>PRP-000346</v>
      </c>
      <c r="C45" s="67" t="s">
        <v>3428</v>
      </c>
      <c r="D45" s="67" t="s">
        <v>2876</v>
      </c>
      <c r="E45" s="67" t="s">
        <v>70</v>
      </c>
      <c r="F45" s="67" t="s">
        <v>2817</v>
      </c>
      <c r="G45" s="67" t="s">
        <v>2269</v>
      </c>
      <c r="H45" s="67" t="s">
        <v>2027</v>
      </c>
      <c r="I45" s="67" t="s">
        <v>2070</v>
      </c>
      <c r="J45" s="67" t="s">
        <v>2819</v>
      </c>
      <c r="K45" s="100">
        <v>0</v>
      </c>
    </row>
    <row r="46" spans="2:12" x14ac:dyDescent="0.25">
      <c r="B46" s="65" t="str">
        <f>VLOOKUP(C46,PRP!$A$2:$B$241,2,0)</f>
        <v>PRP-000346</v>
      </c>
      <c r="C46" s="65" t="s">
        <v>3428</v>
      </c>
      <c r="D46" s="65" t="s">
        <v>2876</v>
      </c>
      <c r="E46" s="65" t="s">
        <v>70</v>
      </c>
      <c r="F46" s="65" t="s">
        <v>2817</v>
      </c>
      <c r="G46" s="65" t="s">
        <v>2269</v>
      </c>
      <c r="H46" s="65" t="s">
        <v>2027</v>
      </c>
      <c r="I46" s="65" t="s">
        <v>2070</v>
      </c>
      <c r="J46" s="65" t="s">
        <v>2819</v>
      </c>
      <c r="K46" s="100">
        <v>0</v>
      </c>
    </row>
    <row r="47" spans="2:12" x14ac:dyDescent="0.25">
      <c r="B47" s="67" t="str">
        <f>VLOOKUP(C47,PRP!$A$2:$B$241,2,0)</f>
        <v>PRP-000346</v>
      </c>
      <c r="C47" s="67" t="s">
        <v>3428</v>
      </c>
      <c r="D47" s="67" t="s">
        <v>2876</v>
      </c>
      <c r="E47" s="67" t="s">
        <v>70</v>
      </c>
      <c r="F47" s="67" t="s">
        <v>2817</v>
      </c>
      <c r="G47" s="67" t="s">
        <v>2269</v>
      </c>
      <c r="H47" s="67" t="s">
        <v>2027</v>
      </c>
      <c r="I47" s="67" t="s">
        <v>2070</v>
      </c>
      <c r="J47" s="67" t="s">
        <v>2819</v>
      </c>
      <c r="K47" s="100">
        <v>0</v>
      </c>
    </row>
    <row r="48" spans="2:12" x14ac:dyDescent="0.25">
      <c r="B48" s="65" t="str">
        <f>VLOOKUP(C48,PRP!$A$2:$B$241,2,0)</f>
        <v>PRP-000346</v>
      </c>
      <c r="C48" s="65" t="s">
        <v>3428</v>
      </c>
      <c r="D48" s="65" t="s">
        <v>2876</v>
      </c>
      <c r="E48" s="65" t="s">
        <v>70</v>
      </c>
      <c r="F48" s="65" t="s">
        <v>2817</v>
      </c>
      <c r="G48" s="65" t="s">
        <v>2269</v>
      </c>
      <c r="H48" s="65" t="s">
        <v>2027</v>
      </c>
      <c r="I48" s="65" t="s">
        <v>2070</v>
      </c>
      <c r="J48" s="65" t="s">
        <v>2819</v>
      </c>
      <c r="K48" s="100">
        <v>0</v>
      </c>
    </row>
    <row r="49" spans="2:12" x14ac:dyDescent="0.25">
      <c r="B49" s="67" t="str">
        <f>VLOOKUP(C49,PRP!$A$2:$B$241,2,0)</f>
        <v>PRP-000346</v>
      </c>
      <c r="C49" s="67" t="s">
        <v>3428</v>
      </c>
      <c r="D49" s="67" t="s">
        <v>2876</v>
      </c>
      <c r="E49" s="67" t="s">
        <v>70</v>
      </c>
      <c r="F49" s="67" t="s">
        <v>2817</v>
      </c>
      <c r="G49" s="67" t="s">
        <v>2269</v>
      </c>
      <c r="H49" s="67" t="s">
        <v>2027</v>
      </c>
      <c r="I49" s="67" t="s">
        <v>2070</v>
      </c>
      <c r="J49" s="67" t="s">
        <v>2819</v>
      </c>
      <c r="K49" s="100">
        <v>0</v>
      </c>
    </row>
    <row r="50" spans="2:12" x14ac:dyDescent="0.25">
      <c r="B50" s="65" t="str">
        <f>VLOOKUP(C50,PRP!$A$2:$B$241,2,0)</f>
        <v>PRP-000346</v>
      </c>
      <c r="C50" s="65" t="s">
        <v>3428</v>
      </c>
      <c r="D50" s="65" t="s">
        <v>2876</v>
      </c>
      <c r="E50" s="65" t="s">
        <v>70</v>
      </c>
      <c r="F50" s="65" t="s">
        <v>2817</v>
      </c>
      <c r="G50" s="65" t="s">
        <v>2269</v>
      </c>
      <c r="H50" s="65" t="s">
        <v>2027</v>
      </c>
      <c r="I50" s="65" t="s">
        <v>2070</v>
      </c>
      <c r="J50" s="65" t="s">
        <v>2819</v>
      </c>
      <c r="K50" s="100">
        <v>0</v>
      </c>
    </row>
    <row r="51" spans="2:12" x14ac:dyDescent="0.25">
      <c r="B51" s="67" t="str">
        <f>VLOOKUP(C51,PRP!$A$2:$B$241,2,0)</f>
        <v>PRP-000346</v>
      </c>
      <c r="C51" s="67" t="s">
        <v>3428</v>
      </c>
      <c r="D51" s="67" t="s">
        <v>2876</v>
      </c>
      <c r="E51" s="67" t="s">
        <v>70</v>
      </c>
      <c r="F51" s="67" t="s">
        <v>2817</v>
      </c>
      <c r="G51" s="67" t="s">
        <v>2269</v>
      </c>
      <c r="H51" s="67" t="s">
        <v>2027</v>
      </c>
      <c r="I51" s="67" t="s">
        <v>2070</v>
      </c>
      <c r="J51" s="67" t="s">
        <v>2819</v>
      </c>
      <c r="K51" s="100">
        <v>0</v>
      </c>
    </row>
    <row r="52" spans="2:12" x14ac:dyDescent="0.25">
      <c r="B52" s="65" t="str">
        <f>VLOOKUP(C52,PRP!$A$2:$B$241,2,0)</f>
        <v>PRP-000346</v>
      </c>
      <c r="C52" s="65" t="s">
        <v>3428</v>
      </c>
      <c r="D52" s="65" t="s">
        <v>2876</v>
      </c>
      <c r="E52" s="65" t="s">
        <v>70</v>
      </c>
      <c r="F52" s="65" t="s">
        <v>2817</v>
      </c>
      <c r="G52" s="65" t="s">
        <v>2269</v>
      </c>
      <c r="H52" s="65" t="s">
        <v>2027</v>
      </c>
      <c r="I52" s="65" t="s">
        <v>2070</v>
      </c>
      <c r="J52" s="65" t="s">
        <v>2819</v>
      </c>
      <c r="K52" s="100">
        <v>0</v>
      </c>
    </row>
    <row r="53" spans="2:12" x14ac:dyDescent="0.25">
      <c r="B53" s="67" t="str">
        <f>VLOOKUP(C53,PRP!$A$2:$B$241,2,0)</f>
        <v>PRP-000346</v>
      </c>
      <c r="C53" s="67" t="s">
        <v>3428</v>
      </c>
      <c r="D53" s="67" t="s">
        <v>2876</v>
      </c>
      <c r="E53" s="67" t="s">
        <v>70</v>
      </c>
      <c r="F53" s="67" t="s">
        <v>2817</v>
      </c>
      <c r="G53" s="67" t="s">
        <v>2269</v>
      </c>
      <c r="H53" s="67" t="s">
        <v>2027</v>
      </c>
      <c r="I53" s="67" t="s">
        <v>2070</v>
      </c>
      <c r="J53" s="67" t="s">
        <v>2819</v>
      </c>
      <c r="K53" s="100">
        <v>0</v>
      </c>
    </row>
    <row r="54" spans="2:12" x14ac:dyDescent="0.25">
      <c r="B54" s="65" t="str">
        <f>VLOOKUP(C54,PRP!$A$2:$B$241,2,0)</f>
        <v>PRP-000346</v>
      </c>
      <c r="C54" s="65" t="s">
        <v>3428</v>
      </c>
      <c r="D54" s="65" t="s">
        <v>2876</v>
      </c>
      <c r="E54" s="65" t="s">
        <v>70</v>
      </c>
      <c r="F54" s="65" t="s">
        <v>2283</v>
      </c>
      <c r="G54" s="65" t="s">
        <v>2163</v>
      </c>
      <c r="H54" s="65" t="s">
        <v>2032</v>
      </c>
      <c r="I54" s="65" t="s">
        <v>1740</v>
      </c>
      <c r="J54" s="65" t="s">
        <v>1740</v>
      </c>
      <c r="K54" s="100">
        <v>0</v>
      </c>
    </row>
    <row r="55" spans="2:12" x14ac:dyDescent="0.25">
      <c r="B55" s="67" t="str">
        <f>VLOOKUP(C55,PRP!$A$2:$B$241,2,0)</f>
        <v>PRP-000346</v>
      </c>
      <c r="C55" s="67" t="s">
        <v>3428</v>
      </c>
      <c r="D55" s="67" t="s">
        <v>2876</v>
      </c>
      <c r="E55" s="67" t="s">
        <v>70</v>
      </c>
      <c r="F55" s="67" t="s">
        <v>2123</v>
      </c>
      <c r="G55" s="67" t="s">
        <v>2269</v>
      </c>
      <c r="H55" s="67" t="s">
        <v>2027</v>
      </c>
      <c r="I55" s="67" t="s">
        <v>2038</v>
      </c>
      <c r="J55" s="67" t="s">
        <v>2125</v>
      </c>
      <c r="K55" s="100">
        <v>0</v>
      </c>
    </row>
    <row r="56" spans="2:12" x14ac:dyDescent="0.25">
      <c r="B56" s="65" t="str">
        <f>VLOOKUP(C56,PRP!$A$2:$B$241,2,0)</f>
        <v>PRP-000346</v>
      </c>
      <c r="C56" s="65" t="s">
        <v>3428</v>
      </c>
      <c r="D56" s="65" t="s">
        <v>2876</v>
      </c>
      <c r="E56" s="65" t="s">
        <v>70</v>
      </c>
      <c r="F56" s="65" t="s">
        <v>2897</v>
      </c>
      <c r="G56" s="65" t="s">
        <v>2079</v>
      </c>
      <c r="H56" s="65" t="s">
        <v>2027</v>
      </c>
      <c r="I56" s="65" t="s">
        <v>2070</v>
      </c>
      <c r="J56" s="65" t="s">
        <v>2898</v>
      </c>
      <c r="K56" s="100">
        <v>0</v>
      </c>
    </row>
    <row r="57" spans="2:12" x14ac:dyDescent="0.25">
      <c r="B57" s="67" t="str">
        <f>VLOOKUP(C57,PRP!$A$2:$B$241,2,0)</f>
        <v>PRP-000346</v>
      </c>
      <c r="C57" s="67" t="s">
        <v>3428</v>
      </c>
      <c r="D57" s="67" t="s">
        <v>2876</v>
      </c>
      <c r="E57" s="67" t="s">
        <v>70</v>
      </c>
      <c r="F57" s="67" t="s">
        <v>2900</v>
      </c>
      <c r="G57" s="67" t="s">
        <v>2062</v>
      </c>
      <c r="H57" s="67" t="s">
        <v>2027</v>
      </c>
      <c r="I57" s="67" t="s">
        <v>2576</v>
      </c>
      <c r="J57" s="67" t="s">
        <v>2901</v>
      </c>
      <c r="K57" s="100">
        <v>0</v>
      </c>
    </row>
    <row r="58" spans="2:12" x14ac:dyDescent="0.25">
      <c r="B58" s="65" t="str">
        <f>VLOOKUP(C58,PRP!$A$2:$B$241,2,0)</f>
        <v>PRP-000346</v>
      </c>
      <c r="C58" s="65" t="s">
        <v>3428</v>
      </c>
      <c r="D58" s="65" t="s">
        <v>2876</v>
      </c>
      <c r="E58" s="65" t="s">
        <v>70</v>
      </c>
      <c r="F58" s="65" t="s">
        <v>2288</v>
      </c>
      <c r="G58" s="65" t="s">
        <v>2903</v>
      </c>
      <c r="H58" s="65" t="s">
        <v>2289</v>
      </c>
      <c r="I58" s="65"/>
      <c r="J58" s="65"/>
      <c r="K58" s="100">
        <v>0</v>
      </c>
    </row>
    <row r="59" spans="2:12" x14ac:dyDescent="0.25">
      <c r="B59" s="67" t="str">
        <f>VLOOKUP(C59,PRP!$A$2:$B$241,2,0)</f>
        <v>PRP-000346</v>
      </c>
      <c r="C59" s="67" t="s">
        <v>3428</v>
      </c>
      <c r="D59" s="67" t="s">
        <v>2876</v>
      </c>
      <c r="E59" s="67" t="s">
        <v>70</v>
      </c>
      <c r="F59" s="67" t="s">
        <v>2288</v>
      </c>
      <c r="G59" s="67" t="s">
        <v>2906</v>
      </c>
      <c r="H59" s="67" t="s">
        <v>2289</v>
      </c>
      <c r="I59" s="67"/>
      <c r="J59" s="67"/>
      <c r="K59" s="100">
        <v>0</v>
      </c>
    </row>
    <row r="60" spans="2:12" x14ac:dyDescent="0.25">
      <c r="B60" s="57"/>
      <c r="C60" s="57" t="s">
        <v>3428</v>
      </c>
      <c r="D60" s="44"/>
      <c r="E60" s="44"/>
      <c r="F60" s="44"/>
      <c r="G60" s="44"/>
      <c r="H60" s="44"/>
      <c r="I60" s="44"/>
      <c r="J60" s="44"/>
      <c r="K60" s="101" t="s">
        <v>1999</v>
      </c>
      <c r="L60" s="58">
        <f>SUM(K44:K59)</f>
        <v>0</v>
      </c>
    </row>
    <row r="61" spans="2:12" x14ac:dyDescent="0.25">
      <c r="B61" s="65" t="str">
        <f>VLOOKUP(C61,PRP!$A$2:$B$241,2,0)</f>
        <v>PRP-000348</v>
      </c>
      <c r="C61" s="65" t="s">
        <v>1012</v>
      </c>
      <c r="D61" s="65" t="s">
        <v>2354</v>
      </c>
      <c r="E61" s="65" t="s">
        <v>70</v>
      </c>
      <c r="F61" s="65" t="s">
        <v>2286</v>
      </c>
      <c r="G61" s="65" t="s">
        <v>2026</v>
      </c>
      <c r="H61" s="65" t="s">
        <v>2027</v>
      </c>
      <c r="I61" s="65" t="s">
        <v>1740</v>
      </c>
      <c r="J61" s="65" t="s">
        <v>1740</v>
      </c>
      <c r="K61" s="100">
        <v>0</v>
      </c>
    </row>
    <row r="62" spans="2:12" x14ac:dyDescent="0.25">
      <c r="B62" s="57"/>
      <c r="C62" s="57" t="s">
        <v>1012</v>
      </c>
      <c r="D62" s="44"/>
      <c r="E62" s="44"/>
      <c r="F62" s="44"/>
      <c r="G62" s="44"/>
      <c r="H62" s="44"/>
      <c r="I62" s="44"/>
      <c r="J62" s="44"/>
      <c r="K62" s="101" t="s">
        <v>1999</v>
      </c>
      <c r="L62" s="58">
        <f>K61</f>
        <v>0</v>
      </c>
    </row>
    <row r="63" spans="2:12" x14ac:dyDescent="0.25">
      <c r="B63" s="65" t="str">
        <f>VLOOKUP(C63,PRP!$A$2:$B$241,2,0)</f>
        <v>PRP-000361</v>
      </c>
      <c r="C63" s="65" t="s">
        <v>3400</v>
      </c>
      <c r="D63" s="65" t="s">
        <v>2021</v>
      </c>
      <c r="E63" s="65" t="s">
        <v>70</v>
      </c>
      <c r="F63" s="65" t="s">
        <v>2025</v>
      </c>
      <c r="G63" s="65" t="s">
        <v>2026</v>
      </c>
      <c r="H63" s="65" t="s">
        <v>2027</v>
      </c>
      <c r="I63" s="65" t="s">
        <v>1740</v>
      </c>
      <c r="J63" s="65" t="s">
        <v>1740</v>
      </c>
      <c r="K63" s="100">
        <v>0</v>
      </c>
    </row>
    <row r="64" spans="2:12" x14ac:dyDescent="0.25">
      <c r="B64" s="67" t="str">
        <f>VLOOKUP(C64,PRP!$A$2:$B$241,2,0)</f>
        <v>PRP-000361</v>
      </c>
      <c r="C64" s="67" t="s">
        <v>3400</v>
      </c>
      <c r="D64" s="67" t="s">
        <v>2021</v>
      </c>
      <c r="E64" s="67" t="s">
        <v>70</v>
      </c>
      <c r="F64" s="67" t="s">
        <v>2025</v>
      </c>
      <c r="G64" s="67" t="s">
        <v>2026</v>
      </c>
      <c r="H64" s="67" t="s">
        <v>2027</v>
      </c>
      <c r="I64" s="67" t="s">
        <v>1740</v>
      </c>
      <c r="J64" s="67" t="s">
        <v>1740</v>
      </c>
      <c r="K64" s="100">
        <v>0</v>
      </c>
    </row>
    <row r="65" spans="2:12" x14ac:dyDescent="0.25">
      <c r="B65" s="65" t="str">
        <f>VLOOKUP(C65,PRP!$A$2:$B$241,2,0)</f>
        <v>PRP-000361</v>
      </c>
      <c r="C65" s="65" t="s">
        <v>3400</v>
      </c>
      <c r="D65" s="65" t="s">
        <v>2021</v>
      </c>
      <c r="E65" s="65" t="s">
        <v>70</v>
      </c>
      <c r="F65" s="65" t="s">
        <v>2025</v>
      </c>
      <c r="G65" s="65" t="s">
        <v>2026</v>
      </c>
      <c r="H65" s="65" t="s">
        <v>2027</v>
      </c>
      <c r="I65" s="65" t="s">
        <v>1740</v>
      </c>
      <c r="J65" s="65" t="s">
        <v>1740</v>
      </c>
      <c r="K65" s="100">
        <v>0</v>
      </c>
    </row>
    <row r="66" spans="2:12" x14ac:dyDescent="0.25">
      <c r="B66" s="67" t="str">
        <f>VLOOKUP(C66,PRP!$A$2:$B$241,2,0)</f>
        <v>PRP-000361</v>
      </c>
      <c r="C66" s="67" t="s">
        <v>3400</v>
      </c>
      <c r="D66" s="67" t="s">
        <v>2021</v>
      </c>
      <c r="E66" s="67" t="s">
        <v>70</v>
      </c>
      <c r="F66" s="67" t="s">
        <v>2029</v>
      </c>
      <c r="G66" s="67" t="s">
        <v>2026</v>
      </c>
      <c r="H66" s="67" t="s">
        <v>2027</v>
      </c>
      <c r="I66" s="67" t="s">
        <v>1740</v>
      </c>
      <c r="J66" s="67" t="s">
        <v>1740</v>
      </c>
      <c r="K66" s="100">
        <v>0</v>
      </c>
    </row>
    <row r="67" spans="2:12" x14ac:dyDescent="0.25">
      <c r="B67" s="65" t="str">
        <f>VLOOKUP(C67,PRP!$A$2:$B$241,2,0)</f>
        <v>PRP-000361</v>
      </c>
      <c r="C67" s="65" t="s">
        <v>3400</v>
      </c>
      <c r="D67" s="65" t="s">
        <v>2021</v>
      </c>
      <c r="E67" s="65" t="s">
        <v>70</v>
      </c>
      <c r="F67" s="65" t="s">
        <v>2030</v>
      </c>
      <c r="G67" s="65" t="s">
        <v>2031</v>
      </c>
      <c r="H67" s="65" t="s">
        <v>2032</v>
      </c>
      <c r="I67" s="65" t="s">
        <v>1740</v>
      </c>
      <c r="J67" s="65" t="s">
        <v>1740</v>
      </c>
      <c r="K67" s="100">
        <v>0</v>
      </c>
    </row>
    <row r="68" spans="2:12" x14ac:dyDescent="0.25">
      <c r="B68" s="67" t="str">
        <f>VLOOKUP(C68,PRP!$A$2:$B$241,2,0)</f>
        <v>PRP-000361</v>
      </c>
      <c r="C68" s="67" t="s">
        <v>3400</v>
      </c>
      <c r="D68" s="67" t="s">
        <v>2021</v>
      </c>
      <c r="E68" s="67" t="s">
        <v>70</v>
      </c>
      <c r="F68" s="67" t="s">
        <v>2030</v>
      </c>
      <c r="G68" s="67" t="s">
        <v>2031</v>
      </c>
      <c r="H68" s="67" t="s">
        <v>2032</v>
      </c>
      <c r="I68" s="67" t="s">
        <v>1740</v>
      </c>
      <c r="J68" s="67" t="s">
        <v>1740</v>
      </c>
      <c r="K68" s="100">
        <v>0</v>
      </c>
    </row>
    <row r="69" spans="2:12" x14ac:dyDescent="0.25">
      <c r="B69" s="65" t="str">
        <f>VLOOKUP(C69,PRP!$A$2:$B$241,2,0)</f>
        <v>PRP-000361</v>
      </c>
      <c r="C69" s="65" t="s">
        <v>3400</v>
      </c>
      <c r="D69" s="65" t="s">
        <v>2021</v>
      </c>
      <c r="E69" s="65" t="s">
        <v>70</v>
      </c>
      <c r="F69" s="65" t="s">
        <v>2036</v>
      </c>
      <c r="G69" s="65" t="s">
        <v>2037</v>
      </c>
      <c r="H69" s="65" t="s">
        <v>2027</v>
      </c>
      <c r="I69" s="65" t="s">
        <v>2038</v>
      </c>
      <c r="J69" s="65" t="s">
        <v>2039</v>
      </c>
      <c r="K69" s="100">
        <v>0</v>
      </c>
    </row>
    <row r="70" spans="2:12" x14ac:dyDescent="0.25">
      <c r="B70" s="67" t="str">
        <f>VLOOKUP(C70,PRP!$A$2:$B$241,2,0)</f>
        <v>PRP-000361</v>
      </c>
      <c r="C70" s="67" t="s">
        <v>3400</v>
      </c>
      <c r="D70" s="67" t="s">
        <v>2021</v>
      </c>
      <c r="E70" s="67" t="s">
        <v>70</v>
      </c>
      <c r="F70" s="67" t="s">
        <v>2041</v>
      </c>
      <c r="G70" s="67" t="s">
        <v>2042</v>
      </c>
      <c r="H70" s="67" t="s">
        <v>2032</v>
      </c>
      <c r="I70" s="67" t="s">
        <v>1740</v>
      </c>
      <c r="J70" s="67" t="s">
        <v>1740</v>
      </c>
      <c r="K70" s="100">
        <v>0</v>
      </c>
    </row>
    <row r="71" spans="2:12" x14ac:dyDescent="0.25">
      <c r="B71" s="65" t="str">
        <f>VLOOKUP(C71,PRP!$A$2:$B$241,2,0)</f>
        <v>PRP-000361</v>
      </c>
      <c r="C71" s="65" t="s">
        <v>3400</v>
      </c>
      <c r="D71" s="65" t="s">
        <v>2021</v>
      </c>
      <c r="E71" s="65" t="s">
        <v>70</v>
      </c>
      <c r="F71" s="65" t="s">
        <v>2043</v>
      </c>
      <c r="G71" s="65" t="s">
        <v>2044</v>
      </c>
      <c r="H71" s="65" t="s">
        <v>2027</v>
      </c>
      <c r="I71" s="65" t="s">
        <v>2045</v>
      </c>
      <c r="J71" s="65" t="s">
        <v>2046</v>
      </c>
      <c r="K71" s="100">
        <v>0</v>
      </c>
    </row>
    <row r="72" spans="2:12" x14ac:dyDescent="0.25">
      <c r="B72" s="67" t="str">
        <f>VLOOKUP(C72,PRP!$A$2:$B$241,2,0)</f>
        <v>PRP-000361</v>
      </c>
      <c r="C72" s="67" t="s">
        <v>3400</v>
      </c>
      <c r="D72" s="67" t="s">
        <v>2021</v>
      </c>
      <c r="E72" s="67" t="s">
        <v>70</v>
      </c>
      <c r="F72" s="67" t="s">
        <v>2048</v>
      </c>
      <c r="G72" s="67" t="s">
        <v>2026</v>
      </c>
      <c r="H72" s="67" t="s">
        <v>2027</v>
      </c>
      <c r="I72" s="67" t="s">
        <v>2049</v>
      </c>
      <c r="J72" s="67" t="s">
        <v>2050</v>
      </c>
      <c r="K72" s="100">
        <v>0</v>
      </c>
    </row>
    <row r="73" spans="2:12" x14ac:dyDescent="0.25">
      <c r="B73" s="65" t="str">
        <f>VLOOKUP(C73,PRP!$A$2:$B$241,2,0)</f>
        <v>PRP-000361</v>
      </c>
      <c r="C73" s="65" t="s">
        <v>3400</v>
      </c>
      <c r="D73" s="65" t="s">
        <v>2021</v>
      </c>
      <c r="E73" s="65" t="s">
        <v>70</v>
      </c>
      <c r="F73" s="65" t="s">
        <v>2051</v>
      </c>
      <c r="G73" s="65" t="s">
        <v>2026</v>
      </c>
      <c r="H73" s="65" t="s">
        <v>2027</v>
      </c>
      <c r="I73" s="65" t="s">
        <v>2052</v>
      </c>
      <c r="J73" s="65" t="s">
        <v>2053</v>
      </c>
      <c r="K73" s="100">
        <v>0</v>
      </c>
    </row>
    <row r="74" spans="2:12" x14ac:dyDescent="0.25">
      <c r="B74" s="67" t="str">
        <f>VLOOKUP(C74,PRP!$A$2:$B$241,2,0)</f>
        <v>PRP-000361</v>
      </c>
      <c r="C74" s="67" t="s">
        <v>3400</v>
      </c>
      <c r="D74" s="67" t="s">
        <v>2021</v>
      </c>
      <c r="E74" s="67" t="s">
        <v>70</v>
      </c>
      <c r="F74" s="67" t="s">
        <v>2051</v>
      </c>
      <c r="G74" s="67" t="s">
        <v>2026</v>
      </c>
      <c r="H74" s="67" t="s">
        <v>2027</v>
      </c>
      <c r="I74" s="67" t="s">
        <v>2052</v>
      </c>
      <c r="J74" s="67" t="s">
        <v>2053</v>
      </c>
      <c r="K74" s="100">
        <v>0</v>
      </c>
    </row>
    <row r="75" spans="2:12" x14ac:dyDescent="0.25">
      <c r="B75" s="65" t="str">
        <f>VLOOKUP(C75,PRP!$A$2:$B$241,2,0)</f>
        <v>PRP-000361</v>
      </c>
      <c r="C75" s="65" t="s">
        <v>3400</v>
      </c>
      <c r="D75" s="65" t="s">
        <v>2021</v>
      </c>
      <c r="E75" s="65" t="s">
        <v>70</v>
      </c>
      <c r="F75" s="65" t="s">
        <v>2056</v>
      </c>
      <c r="G75" s="65" t="s">
        <v>2057</v>
      </c>
      <c r="H75" s="65" t="s">
        <v>2027</v>
      </c>
      <c r="I75" s="65" t="s">
        <v>2058</v>
      </c>
      <c r="J75" s="65" t="s">
        <v>2059</v>
      </c>
      <c r="K75" s="100">
        <v>0</v>
      </c>
    </row>
    <row r="76" spans="2:12" x14ac:dyDescent="0.25">
      <c r="B76" s="67" t="str">
        <f>VLOOKUP(C76,PRP!$A$2:$B$241,2,0)</f>
        <v>PRP-000361</v>
      </c>
      <c r="C76" s="67" t="s">
        <v>3400</v>
      </c>
      <c r="D76" s="67" t="s">
        <v>2021</v>
      </c>
      <c r="E76" s="67" t="s">
        <v>70</v>
      </c>
      <c r="F76" s="67" t="s">
        <v>2061</v>
      </c>
      <c r="G76" s="67" t="s">
        <v>2062</v>
      </c>
      <c r="H76" s="67" t="s">
        <v>2027</v>
      </c>
      <c r="I76" s="67" t="s">
        <v>2063</v>
      </c>
      <c r="J76" s="67" t="s">
        <v>2064</v>
      </c>
      <c r="K76" s="100">
        <v>0</v>
      </c>
    </row>
    <row r="77" spans="2:12" x14ac:dyDescent="0.25">
      <c r="B77" s="65" t="str">
        <f>VLOOKUP(C77,PRP!$A$2:$B$241,2,0)</f>
        <v>PRP-000361</v>
      </c>
      <c r="C77" s="65" t="s">
        <v>3400</v>
      </c>
      <c r="D77" s="65" t="s">
        <v>2021</v>
      </c>
      <c r="E77" s="65" t="s">
        <v>70</v>
      </c>
      <c r="F77" s="65" t="s">
        <v>2065</v>
      </c>
      <c r="G77" s="65" t="s">
        <v>2066</v>
      </c>
      <c r="H77" s="65" t="s">
        <v>2027</v>
      </c>
      <c r="I77" s="65" t="s">
        <v>2067</v>
      </c>
      <c r="J77" s="65" t="s">
        <v>2068</v>
      </c>
      <c r="K77" s="100">
        <v>0</v>
      </c>
    </row>
    <row r="78" spans="2:12" x14ac:dyDescent="0.25">
      <c r="B78" s="67" t="str">
        <f>VLOOKUP(C78,PRP!$A$2:$B$241,2,0)</f>
        <v>PRP-000361</v>
      </c>
      <c r="C78" s="67" t="s">
        <v>3400</v>
      </c>
      <c r="D78" s="67" t="s">
        <v>2021</v>
      </c>
      <c r="E78" s="67" t="s">
        <v>70</v>
      </c>
      <c r="F78" s="67" t="s">
        <v>2069</v>
      </c>
      <c r="G78" s="67" t="s">
        <v>2037</v>
      </c>
      <c r="H78" s="67" t="s">
        <v>2027</v>
      </c>
      <c r="I78" s="67" t="s">
        <v>2070</v>
      </c>
      <c r="J78" s="67" t="s">
        <v>2071</v>
      </c>
      <c r="K78" s="100">
        <v>0</v>
      </c>
    </row>
    <row r="79" spans="2:12" x14ac:dyDescent="0.25">
      <c r="B79" s="57"/>
      <c r="C79" s="57" t="s">
        <v>3400</v>
      </c>
      <c r="D79" s="57"/>
      <c r="E79" s="57"/>
      <c r="F79" s="44"/>
      <c r="G79" s="44"/>
      <c r="H79" s="44"/>
      <c r="I79" s="44"/>
      <c r="J79" s="44"/>
      <c r="K79" s="101" t="s">
        <v>1999</v>
      </c>
      <c r="L79" s="58">
        <f>SUM(K63:K78)</f>
        <v>0</v>
      </c>
    </row>
    <row r="80" spans="2:12" x14ac:dyDescent="0.25">
      <c r="B80" s="65" t="str">
        <f>VLOOKUP(C80,PRP!$A$2:$B$241,2,0)</f>
        <v>PRP-000025</v>
      </c>
      <c r="C80" s="65" t="s">
        <v>1022</v>
      </c>
      <c r="D80" s="65" t="s">
        <v>3022</v>
      </c>
      <c r="E80" s="65" t="s">
        <v>70</v>
      </c>
      <c r="F80" s="65" t="s">
        <v>2464</v>
      </c>
      <c r="G80" s="65" t="s">
        <v>2066</v>
      </c>
      <c r="H80" s="65" t="s">
        <v>2032</v>
      </c>
      <c r="I80" s="65" t="s">
        <v>1740</v>
      </c>
      <c r="J80" s="65" t="s">
        <v>1740</v>
      </c>
      <c r="K80" s="100">
        <v>0</v>
      </c>
    </row>
    <row r="81" spans="2:12" x14ac:dyDescent="0.25">
      <c r="B81" s="67" t="str">
        <f>VLOOKUP(C81,PRP!$A$2:$B$241,2,0)</f>
        <v>PRP-000025</v>
      </c>
      <c r="C81" s="67" t="s">
        <v>1022</v>
      </c>
      <c r="D81" s="67" t="s">
        <v>3022</v>
      </c>
      <c r="E81" s="67" t="s">
        <v>70</v>
      </c>
      <c r="F81" s="67" t="s">
        <v>2286</v>
      </c>
      <c r="G81" s="67" t="s">
        <v>2026</v>
      </c>
      <c r="H81" s="67" t="s">
        <v>2027</v>
      </c>
      <c r="I81" s="67" t="s">
        <v>1740</v>
      </c>
      <c r="J81" s="67" t="s">
        <v>1740</v>
      </c>
      <c r="K81" s="100">
        <v>0</v>
      </c>
    </row>
    <row r="82" spans="2:12" x14ac:dyDescent="0.25">
      <c r="B82" s="65" t="str">
        <f>VLOOKUP(C82,PRP!$A$2:$B$241,2,0)</f>
        <v>PRP-000025</v>
      </c>
      <c r="C82" s="65" t="s">
        <v>1022</v>
      </c>
      <c r="D82" s="65" t="s">
        <v>3022</v>
      </c>
      <c r="E82" s="65" t="s">
        <v>70</v>
      </c>
      <c r="F82" s="65" t="s">
        <v>2078</v>
      </c>
      <c r="G82" s="65" t="s">
        <v>2079</v>
      </c>
      <c r="H82" s="65" t="s">
        <v>2027</v>
      </c>
      <c r="I82" s="65" t="s">
        <v>1740</v>
      </c>
      <c r="J82" s="65" t="s">
        <v>1740</v>
      </c>
      <c r="K82" s="100">
        <v>0</v>
      </c>
    </row>
    <row r="83" spans="2:12" x14ac:dyDescent="0.25">
      <c r="B83" s="67" t="str">
        <f>VLOOKUP(C83,PRP!$A$2:$B$241,2,0)</f>
        <v>PRP-000025</v>
      </c>
      <c r="C83" s="67" t="s">
        <v>1022</v>
      </c>
      <c r="D83" s="67" t="s">
        <v>3022</v>
      </c>
      <c r="E83" s="67" t="s">
        <v>70</v>
      </c>
      <c r="F83" s="67" t="s">
        <v>2078</v>
      </c>
      <c r="G83" s="67" t="s">
        <v>2079</v>
      </c>
      <c r="H83" s="67" t="s">
        <v>2027</v>
      </c>
      <c r="I83" s="67" t="s">
        <v>1740</v>
      </c>
      <c r="J83" s="67" t="s">
        <v>1740</v>
      </c>
      <c r="K83" s="100">
        <v>0</v>
      </c>
    </row>
    <row r="84" spans="2:12" x14ac:dyDescent="0.25">
      <c r="B84" s="65" t="str">
        <f>VLOOKUP(C84,PRP!$A$2:$B$241,2,0)</f>
        <v>PRP-000025</v>
      </c>
      <c r="C84" s="65" t="s">
        <v>1022</v>
      </c>
      <c r="D84" s="65" t="s">
        <v>3022</v>
      </c>
      <c r="E84" s="65" t="s">
        <v>70</v>
      </c>
      <c r="F84" s="65" t="s">
        <v>3029</v>
      </c>
      <c r="G84" s="65" t="s">
        <v>2166</v>
      </c>
      <c r="H84" s="65" t="s">
        <v>2032</v>
      </c>
      <c r="I84" s="65" t="s">
        <v>1740</v>
      </c>
      <c r="J84" s="65" t="s">
        <v>1740</v>
      </c>
      <c r="K84" s="100">
        <v>0</v>
      </c>
    </row>
    <row r="85" spans="2:12" x14ac:dyDescent="0.25">
      <c r="B85" s="67" t="str">
        <f>VLOOKUP(C85,PRP!$A$2:$B$241,2,0)</f>
        <v>PRP-000025</v>
      </c>
      <c r="C85" s="67" t="s">
        <v>1022</v>
      </c>
      <c r="D85" s="67" t="s">
        <v>3022</v>
      </c>
      <c r="E85" s="67" t="s">
        <v>70</v>
      </c>
      <c r="F85" s="67" t="s">
        <v>2078</v>
      </c>
      <c r="G85" s="67" t="s">
        <v>2079</v>
      </c>
      <c r="H85" s="67" t="s">
        <v>2027</v>
      </c>
      <c r="I85" s="67" t="s">
        <v>1740</v>
      </c>
      <c r="J85" s="67" t="s">
        <v>1740</v>
      </c>
      <c r="K85" s="100">
        <v>0</v>
      </c>
    </row>
    <row r="86" spans="2:12" x14ac:dyDescent="0.25">
      <c r="B86" s="65" t="str">
        <f>VLOOKUP(C86,PRP!$A$2:$B$241,2,0)</f>
        <v>PRP-000025</v>
      </c>
      <c r="C86" s="65" t="s">
        <v>1022</v>
      </c>
      <c r="D86" s="65" t="s">
        <v>3022</v>
      </c>
      <c r="E86" s="65" t="s">
        <v>70</v>
      </c>
      <c r="F86" s="65" t="s">
        <v>3033</v>
      </c>
      <c r="G86" s="65" t="s">
        <v>2057</v>
      </c>
      <c r="H86" s="65" t="s">
        <v>2027</v>
      </c>
      <c r="I86" s="65" t="s">
        <v>2045</v>
      </c>
      <c r="J86" s="65" t="s">
        <v>3035</v>
      </c>
      <c r="K86" s="100">
        <v>0</v>
      </c>
    </row>
    <row r="87" spans="2:12" x14ac:dyDescent="0.25">
      <c r="B87" s="67" t="str">
        <f>VLOOKUP(C87,PRP!$A$2:$B$241,2,0)</f>
        <v>PRP-000025</v>
      </c>
      <c r="C87" s="67" t="s">
        <v>1022</v>
      </c>
      <c r="D87" s="67" t="s">
        <v>3022</v>
      </c>
      <c r="E87" s="67" t="s">
        <v>70</v>
      </c>
      <c r="F87" s="67" t="s">
        <v>2373</v>
      </c>
      <c r="G87" s="67" t="s">
        <v>2057</v>
      </c>
      <c r="H87" s="67" t="s">
        <v>2027</v>
      </c>
      <c r="I87" s="67" t="s">
        <v>2045</v>
      </c>
      <c r="J87" s="67" t="s">
        <v>2374</v>
      </c>
      <c r="K87" s="100">
        <v>0</v>
      </c>
    </row>
    <row r="88" spans="2:12" x14ac:dyDescent="0.25">
      <c r="B88" s="65" t="str">
        <f>VLOOKUP(C88,PRP!$A$2:$B$241,2,0)</f>
        <v>PRP-000025</v>
      </c>
      <c r="C88" s="65" t="s">
        <v>1022</v>
      </c>
      <c r="D88" s="65" t="s">
        <v>3022</v>
      </c>
      <c r="E88" s="65" t="s">
        <v>70</v>
      </c>
      <c r="F88" s="65" t="s">
        <v>2718</v>
      </c>
      <c r="G88" s="65"/>
      <c r="H88" s="65" t="s">
        <v>2662</v>
      </c>
      <c r="I88" s="65"/>
      <c r="J88" s="65"/>
      <c r="K88" s="100">
        <v>0</v>
      </c>
    </row>
    <row r="89" spans="2:12" x14ac:dyDescent="0.25">
      <c r="B89" s="57"/>
      <c r="C89" s="57" t="s">
        <v>1022</v>
      </c>
      <c r="D89" s="44"/>
      <c r="E89" s="44"/>
      <c r="F89" s="44"/>
      <c r="G89" s="44"/>
      <c r="H89" s="44"/>
      <c r="I89" s="44"/>
      <c r="J89" s="44"/>
      <c r="K89" s="101" t="s">
        <v>1999</v>
      </c>
      <c r="L89" s="58">
        <f>SUM(K80:K88)</f>
        <v>0</v>
      </c>
    </row>
    <row r="90" spans="2:12" x14ac:dyDescent="0.25">
      <c r="B90" s="65" t="str">
        <f>VLOOKUP(C90,PRP!$A$2:$B$241,2,0)</f>
        <v>PRP-000035</v>
      </c>
      <c r="C90" s="65" t="s">
        <v>18</v>
      </c>
      <c r="D90" s="65" t="s">
        <v>2637</v>
      </c>
      <c r="E90" s="65" t="s">
        <v>70</v>
      </c>
      <c r="F90" s="65" t="s">
        <v>2617</v>
      </c>
      <c r="G90" s="65" t="s">
        <v>2121</v>
      </c>
      <c r="H90" s="65" t="s">
        <v>2027</v>
      </c>
      <c r="I90" s="65" t="s">
        <v>2038</v>
      </c>
      <c r="J90" s="65" t="s">
        <v>2091</v>
      </c>
      <c r="K90" s="100">
        <v>0</v>
      </c>
    </row>
    <row r="91" spans="2:12" x14ac:dyDescent="0.25">
      <c r="B91" s="67" t="str">
        <f>VLOOKUP(C91,PRP!$A$2:$B$241,2,0)</f>
        <v>PRP-000035</v>
      </c>
      <c r="C91" s="67" t="s">
        <v>18</v>
      </c>
      <c r="D91" s="67" t="s">
        <v>2637</v>
      </c>
      <c r="E91" s="67" t="s">
        <v>70</v>
      </c>
      <c r="F91" s="67" t="s">
        <v>2297</v>
      </c>
      <c r="G91" s="67" t="s">
        <v>2121</v>
      </c>
      <c r="H91" s="67" t="s">
        <v>2032</v>
      </c>
      <c r="I91" s="67" t="s">
        <v>1740</v>
      </c>
      <c r="J91" s="67" t="s">
        <v>1740</v>
      </c>
      <c r="K91" s="100">
        <v>0</v>
      </c>
    </row>
    <row r="92" spans="2:12" x14ac:dyDescent="0.25">
      <c r="B92" s="65" t="str">
        <f>VLOOKUP(C92,PRP!$A$2:$B$241,2,0)</f>
        <v>PRP-000035</v>
      </c>
      <c r="C92" s="65" t="s">
        <v>18</v>
      </c>
      <c r="D92" s="65" t="s">
        <v>2637</v>
      </c>
      <c r="E92" s="65" t="s">
        <v>70</v>
      </c>
      <c r="F92" s="65" t="s">
        <v>2317</v>
      </c>
      <c r="G92" s="65" t="s">
        <v>2037</v>
      </c>
      <c r="H92" s="65" t="s">
        <v>2027</v>
      </c>
      <c r="I92" s="65" t="s">
        <v>1740</v>
      </c>
      <c r="J92" s="65" t="s">
        <v>1740</v>
      </c>
      <c r="K92" s="100">
        <v>0</v>
      </c>
    </row>
    <row r="93" spans="2:12" x14ac:dyDescent="0.25">
      <c r="B93" s="67" t="str">
        <f>VLOOKUP(C93,PRP!$A$2:$B$241,2,0)</f>
        <v>PRP-000035</v>
      </c>
      <c r="C93" s="67" t="s">
        <v>18</v>
      </c>
      <c r="D93" s="67" t="s">
        <v>2637</v>
      </c>
      <c r="E93" s="67" t="s">
        <v>70</v>
      </c>
      <c r="F93" s="67" t="s">
        <v>2317</v>
      </c>
      <c r="G93" s="67" t="s">
        <v>2037</v>
      </c>
      <c r="H93" s="67" t="s">
        <v>2027</v>
      </c>
      <c r="I93" s="67" t="s">
        <v>1740</v>
      </c>
      <c r="J93" s="67" t="s">
        <v>1740</v>
      </c>
      <c r="K93" s="100">
        <v>0</v>
      </c>
    </row>
    <row r="94" spans="2:12" x14ac:dyDescent="0.25">
      <c r="B94" s="65" t="str">
        <f>VLOOKUP(C94,PRP!$A$2:$B$241,2,0)</f>
        <v>PRP-000035</v>
      </c>
      <c r="C94" s="65" t="s">
        <v>18</v>
      </c>
      <c r="D94" s="65" t="s">
        <v>2637</v>
      </c>
      <c r="E94" s="65" t="s">
        <v>70</v>
      </c>
      <c r="F94" s="65" t="s">
        <v>2297</v>
      </c>
      <c r="G94" s="65" t="s">
        <v>2121</v>
      </c>
      <c r="H94" s="65" t="s">
        <v>2032</v>
      </c>
      <c r="I94" s="65" t="s">
        <v>1740</v>
      </c>
      <c r="J94" s="65" t="s">
        <v>1740</v>
      </c>
      <c r="K94" s="100">
        <v>0</v>
      </c>
    </row>
    <row r="95" spans="2:12" x14ac:dyDescent="0.25">
      <c r="B95" s="67" t="str">
        <f>VLOOKUP(C95,PRP!$A$2:$B$241,2,0)</f>
        <v>PRP-000035</v>
      </c>
      <c r="C95" s="67" t="s">
        <v>18</v>
      </c>
      <c r="D95" s="67" t="s">
        <v>2637</v>
      </c>
      <c r="E95" s="67" t="s">
        <v>70</v>
      </c>
      <c r="F95" s="67" t="s">
        <v>2297</v>
      </c>
      <c r="G95" s="67" t="s">
        <v>2121</v>
      </c>
      <c r="H95" s="67" t="s">
        <v>2032</v>
      </c>
      <c r="I95" s="67" t="s">
        <v>1740</v>
      </c>
      <c r="J95" s="67" t="s">
        <v>1740</v>
      </c>
      <c r="K95" s="100">
        <v>0</v>
      </c>
    </row>
    <row r="96" spans="2:12" x14ac:dyDescent="0.25">
      <c r="B96" s="65" t="str">
        <f>VLOOKUP(C96,PRP!$A$2:$B$241,2,0)</f>
        <v>PRP-000035</v>
      </c>
      <c r="C96" s="65" t="s">
        <v>18</v>
      </c>
      <c r="D96" s="65" t="s">
        <v>2637</v>
      </c>
      <c r="E96" s="65" t="s">
        <v>70</v>
      </c>
      <c r="F96" s="65" t="s">
        <v>2297</v>
      </c>
      <c r="G96" s="65" t="s">
        <v>2121</v>
      </c>
      <c r="H96" s="65" t="s">
        <v>2032</v>
      </c>
      <c r="I96" s="65" t="s">
        <v>1740</v>
      </c>
      <c r="J96" s="65" t="s">
        <v>1740</v>
      </c>
      <c r="K96" s="100">
        <v>0</v>
      </c>
    </row>
    <row r="97" spans="2:12" x14ac:dyDescent="0.25">
      <c r="B97" s="67" t="str">
        <f>VLOOKUP(C97,PRP!$A$2:$B$241,2,0)</f>
        <v>PRP-000035</v>
      </c>
      <c r="C97" s="67" t="s">
        <v>18</v>
      </c>
      <c r="D97" s="67" t="s">
        <v>2637</v>
      </c>
      <c r="E97" s="67" t="s">
        <v>70</v>
      </c>
      <c r="F97" s="67" t="s">
        <v>2649</v>
      </c>
      <c r="G97" s="67" t="s">
        <v>2044</v>
      </c>
      <c r="H97" s="67" t="s">
        <v>2027</v>
      </c>
      <c r="I97" s="67" t="s">
        <v>2651</v>
      </c>
      <c r="J97" s="67" t="s">
        <v>2652</v>
      </c>
      <c r="K97" s="100">
        <v>0</v>
      </c>
    </row>
    <row r="98" spans="2:12" x14ac:dyDescent="0.25">
      <c r="B98" s="65" t="str">
        <f>VLOOKUP(C98,PRP!$A$2:$B$241,2,0)</f>
        <v>PRP-000035</v>
      </c>
      <c r="C98" s="65" t="s">
        <v>18</v>
      </c>
      <c r="D98" s="65" t="s">
        <v>2637</v>
      </c>
      <c r="E98" s="65" t="s">
        <v>70</v>
      </c>
      <c r="F98" s="65" t="s">
        <v>2297</v>
      </c>
      <c r="G98" s="65" t="s">
        <v>2121</v>
      </c>
      <c r="H98" s="65" t="s">
        <v>2032</v>
      </c>
      <c r="I98" s="65" t="s">
        <v>1740</v>
      </c>
      <c r="J98" s="65" t="s">
        <v>1740</v>
      </c>
      <c r="K98" s="100">
        <v>0</v>
      </c>
    </row>
    <row r="99" spans="2:12" x14ac:dyDescent="0.25">
      <c r="B99" s="67" t="str">
        <f>VLOOKUP(C99,PRP!$A$2:$B$241,2,0)</f>
        <v>PRP-000035</v>
      </c>
      <c r="C99" s="67" t="s">
        <v>18</v>
      </c>
      <c r="D99" s="67" t="s">
        <v>2637</v>
      </c>
      <c r="E99" s="67" t="s">
        <v>70</v>
      </c>
      <c r="F99" s="67" t="s">
        <v>2317</v>
      </c>
      <c r="G99" s="67" t="s">
        <v>2037</v>
      </c>
      <c r="H99" s="67" t="s">
        <v>2027</v>
      </c>
      <c r="I99" s="67" t="s">
        <v>1740</v>
      </c>
      <c r="J99" s="67" t="s">
        <v>1740</v>
      </c>
      <c r="K99" s="100">
        <v>0</v>
      </c>
    </row>
    <row r="100" spans="2:12" x14ac:dyDescent="0.25">
      <c r="B100" s="65" t="str">
        <f>VLOOKUP(C100,PRP!$A$2:$B$241,2,0)</f>
        <v>PRP-000035</v>
      </c>
      <c r="C100" s="65" t="s">
        <v>18</v>
      </c>
      <c r="D100" s="65" t="s">
        <v>2637</v>
      </c>
      <c r="E100" s="65" t="s">
        <v>70</v>
      </c>
      <c r="F100" s="65" t="s">
        <v>2297</v>
      </c>
      <c r="G100" s="65" t="s">
        <v>2121</v>
      </c>
      <c r="H100" s="65" t="s">
        <v>2032</v>
      </c>
      <c r="I100" s="65" t="s">
        <v>1740</v>
      </c>
      <c r="J100" s="65" t="s">
        <v>1740</v>
      </c>
      <c r="K100" s="100">
        <v>0</v>
      </c>
    </row>
    <row r="101" spans="2:12" x14ac:dyDescent="0.25">
      <c r="B101" s="67" t="str">
        <f>VLOOKUP(C101,PRP!$A$2:$B$241,2,0)</f>
        <v>PRP-000035</v>
      </c>
      <c r="C101" s="67" t="s">
        <v>18</v>
      </c>
      <c r="D101" s="67" t="s">
        <v>2637</v>
      </c>
      <c r="E101" s="67" t="s">
        <v>70</v>
      </c>
      <c r="F101" s="67" t="s">
        <v>2297</v>
      </c>
      <c r="G101" s="67" t="s">
        <v>2121</v>
      </c>
      <c r="H101" s="67" t="s">
        <v>2032</v>
      </c>
      <c r="I101" s="67" t="s">
        <v>1740</v>
      </c>
      <c r="J101" s="67" t="s">
        <v>1740</v>
      </c>
      <c r="K101" s="100">
        <v>0</v>
      </c>
    </row>
    <row r="102" spans="2:12" x14ac:dyDescent="0.25">
      <c r="B102" s="65" t="str">
        <f>VLOOKUP(C102,PRP!$A$2:$B$241,2,0)</f>
        <v>PRP-000035</v>
      </c>
      <c r="C102" s="65" t="s">
        <v>18</v>
      </c>
      <c r="D102" s="65" t="s">
        <v>2637</v>
      </c>
      <c r="E102" s="65" t="s">
        <v>70</v>
      </c>
      <c r="F102" s="65" t="s">
        <v>2492</v>
      </c>
      <c r="G102" s="65" t="s">
        <v>2037</v>
      </c>
      <c r="H102" s="65" t="s">
        <v>2027</v>
      </c>
      <c r="I102" s="65" t="s">
        <v>1740</v>
      </c>
      <c r="J102" s="65" t="s">
        <v>1740</v>
      </c>
      <c r="K102" s="100">
        <v>0</v>
      </c>
    </row>
    <row r="103" spans="2:12" x14ac:dyDescent="0.25">
      <c r="B103" s="67" t="str">
        <f>VLOOKUP(C103,PRP!$A$2:$B$241,2,0)</f>
        <v>PRP-000035</v>
      </c>
      <c r="C103" s="67" t="s">
        <v>18</v>
      </c>
      <c r="D103" s="67" t="s">
        <v>2637</v>
      </c>
      <c r="E103" s="67" t="s">
        <v>70</v>
      </c>
      <c r="F103" s="67" t="s">
        <v>2661</v>
      </c>
      <c r="G103" s="67"/>
      <c r="H103" s="67" t="s">
        <v>2662</v>
      </c>
      <c r="I103" s="67"/>
      <c r="J103" s="67"/>
      <c r="K103" s="100">
        <v>0</v>
      </c>
    </row>
    <row r="104" spans="2:12" x14ac:dyDescent="0.25">
      <c r="B104" s="65" t="str">
        <f>VLOOKUP(C104,PRP!$A$2:$B$241,2,0)</f>
        <v>PRP-000035</v>
      </c>
      <c r="C104" s="65" t="s">
        <v>18</v>
      </c>
      <c r="D104" s="65" t="s">
        <v>2637</v>
      </c>
      <c r="E104" s="65" t="s">
        <v>70</v>
      </c>
      <c r="F104" s="65" t="s">
        <v>2661</v>
      </c>
      <c r="G104" s="65"/>
      <c r="H104" s="65" t="s">
        <v>2662</v>
      </c>
      <c r="I104" s="65"/>
      <c r="J104" s="65"/>
      <c r="K104" s="100">
        <v>0</v>
      </c>
    </row>
    <row r="105" spans="2:12" x14ac:dyDescent="0.25">
      <c r="B105" s="67" t="str">
        <f>VLOOKUP(C105,PRP!$A$2:$B$241,2,0)</f>
        <v>PRP-000035</v>
      </c>
      <c r="C105" s="67" t="s">
        <v>18</v>
      </c>
      <c r="D105" s="67" t="s">
        <v>2637</v>
      </c>
      <c r="E105" s="67" t="s">
        <v>70</v>
      </c>
      <c r="F105" s="67" t="s">
        <v>2661</v>
      </c>
      <c r="G105" s="67"/>
      <c r="H105" s="67" t="s">
        <v>2662</v>
      </c>
      <c r="I105" s="67"/>
      <c r="J105" s="67"/>
      <c r="K105" s="100">
        <v>0</v>
      </c>
    </row>
    <row r="106" spans="2:12" x14ac:dyDescent="0.25">
      <c r="B106" s="57"/>
      <c r="C106" s="57" t="s">
        <v>18</v>
      </c>
      <c r="D106" s="44"/>
      <c r="E106" s="44"/>
      <c r="F106" s="44"/>
      <c r="G106" s="44"/>
      <c r="H106" s="44"/>
      <c r="I106" s="44"/>
      <c r="J106" s="44"/>
      <c r="K106" s="101" t="s">
        <v>1999</v>
      </c>
      <c r="L106" s="58">
        <f>SUM(K90:K105)</f>
        <v>0</v>
      </c>
    </row>
    <row r="107" spans="2:12" x14ac:dyDescent="0.25">
      <c r="B107" s="65" t="str">
        <f>VLOOKUP(C107,PRP!$A$2:$B$241,2,0)</f>
        <v>PRP-000038</v>
      </c>
      <c r="C107" s="65" t="s">
        <v>3507</v>
      </c>
      <c r="D107" s="65" t="s">
        <v>2075</v>
      </c>
      <c r="E107" s="65" t="s">
        <v>70</v>
      </c>
      <c r="F107" s="65" t="s">
        <v>2078</v>
      </c>
      <c r="G107" s="65" t="s">
        <v>2079</v>
      </c>
      <c r="H107" s="65" t="s">
        <v>2027</v>
      </c>
      <c r="I107" s="65" t="s">
        <v>1740</v>
      </c>
      <c r="J107" s="65" t="s">
        <v>1740</v>
      </c>
      <c r="K107" s="100">
        <v>0</v>
      </c>
    </row>
    <row r="108" spans="2:12" x14ac:dyDescent="0.25">
      <c r="B108" s="67" t="str">
        <f>VLOOKUP(C108,PRP!$A$2:$B$241,2,0)</f>
        <v>PRP-000038</v>
      </c>
      <c r="C108" s="67" t="s">
        <v>3507</v>
      </c>
      <c r="D108" s="67" t="s">
        <v>2075</v>
      </c>
      <c r="E108" s="67" t="s">
        <v>70</v>
      </c>
      <c r="F108" s="67" t="s">
        <v>2078</v>
      </c>
      <c r="G108" s="67" t="s">
        <v>2079</v>
      </c>
      <c r="H108" s="67" t="s">
        <v>2027</v>
      </c>
      <c r="I108" s="67" t="s">
        <v>1740</v>
      </c>
      <c r="J108" s="67" t="s">
        <v>1740</v>
      </c>
      <c r="K108" s="100">
        <v>0</v>
      </c>
    </row>
    <row r="109" spans="2:12" x14ac:dyDescent="0.25">
      <c r="B109" s="65" t="str">
        <f>VLOOKUP(C109,PRP!$A$2:$B$241,2,0)</f>
        <v>PRP-000038</v>
      </c>
      <c r="C109" s="65" t="s">
        <v>3507</v>
      </c>
      <c r="D109" s="65" t="s">
        <v>2075</v>
      </c>
      <c r="E109" s="65" t="s">
        <v>70</v>
      </c>
      <c r="F109" s="65" t="s">
        <v>2083</v>
      </c>
      <c r="G109" s="65" t="s">
        <v>2042</v>
      </c>
      <c r="H109" s="65" t="s">
        <v>2032</v>
      </c>
      <c r="I109" s="65" t="s">
        <v>1740</v>
      </c>
      <c r="J109" s="65" t="s">
        <v>1740</v>
      </c>
      <c r="K109" s="100">
        <v>0</v>
      </c>
    </row>
    <row r="110" spans="2:12" x14ac:dyDescent="0.25">
      <c r="B110" s="67" t="str">
        <f>VLOOKUP(C110,PRP!$A$2:$B$241,2,0)</f>
        <v>PRP-000038</v>
      </c>
      <c r="C110" s="67" t="s">
        <v>3507</v>
      </c>
      <c r="D110" s="67" t="s">
        <v>2075</v>
      </c>
      <c r="E110" s="67" t="s">
        <v>70</v>
      </c>
      <c r="F110" s="67" t="s">
        <v>2083</v>
      </c>
      <c r="G110" s="67" t="s">
        <v>2042</v>
      </c>
      <c r="H110" s="67" t="s">
        <v>2032</v>
      </c>
      <c r="I110" s="67" t="s">
        <v>1740</v>
      </c>
      <c r="J110" s="67" t="s">
        <v>1740</v>
      </c>
      <c r="K110" s="100">
        <v>0</v>
      </c>
    </row>
    <row r="111" spans="2:12" x14ac:dyDescent="0.25">
      <c r="B111" s="65" t="str">
        <f>VLOOKUP(C111,PRP!$A$2:$B$241,2,0)</f>
        <v>PRP-000038</v>
      </c>
      <c r="C111" s="65" t="s">
        <v>3507</v>
      </c>
      <c r="D111" s="65" t="s">
        <v>2075</v>
      </c>
      <c r="E111" s="65" t="s">
        <v>70</v>
      </c>
      <c r="F111" s="65" t="s">
        <v>2087</v>
      </c>
      <c r="G111" s="65" t="s">
        <v>2088</v>
      </c>
      <c r="H111" s="65" t="s">
        <v>2027</v>
      </c>
      <c r="I111" s="65" t="s">
        <v>2090</v>
      </c>
      <c r="J111" s="65" t="s">
        <v>2091</v>
      </c>
      <c r="K111" s="100">
        <v>0</v>
      </c>
    </row>
    <row r="112" spans="2:12" x14ac:dyDescent="0.25">
      <c r="B112" s="67" t="str">
        <f>VLOOKUP(C112,PRP!$A$2:$B$241,2,0)</f>
        <v>PRP-000038</v>
      </c>
      <c r="C112" s="67" t="s">
        <v>3507</v>
      </c>
      <c r="D112" s="67" t="s">
        <v>2075</v>
      </c>
      <c r="E112" s="67" t="s">
        <v>70</v>
      </c>
      <c r="F112" s="67" t="s">
        <v>2348</v>
      </c>
      <c r="G112" s="67" t="s">
        <v>2066</v>
      </c>
      <c r="H112" s="67" t="s">
        <v>2032</v>
      </c>
      <c r="I112" s="67" t="s">
        <v>1740</v>
      </c>
      <c r="J112" s="67" t="s">
        <v>1740</v>
      </c>
      <c r="K112" s="100">
        <v>0</v>
      </c>
    </row>
    <row r="113" spans="2:12" x14ac:dyDescent="0.25">
      <c r="B113" s="65" t="str">
        <f>VLOOKUP(C113,PRP!$A$2:$B$241,2,0)</f>
        <v>PRP-000038</v>
      </c>
      <c r="C113" s="65" t="s">
        <v>3507</v>
      </c>
      <c r="D113" s="65" t="s">
        <v>2075</v>
      </c>
      <c r="E113" s="65" t="s">
        <v>70</v>
      </c>
      <c r="F113" s="65" t="s">
        <v>2078</v>
      </c>
      <c r="G113" s="65" t="s">
        <v>2079</v>
      </c>
      <c r="H113" s="65" t="s">
        <v>2027</v>
      </c>
      <c r="I113" s="65" t="s">
        <v>1740</v>
      </c>
      <c r="J113" s="65" t="s">
        <v>1740</v>
      </c>
      <c r="K113" s="100">
        <v>0</v>
      </c>
    </row>
    <row r="114" spans="2:12" x14ac:dyDescent="0.25">
      <c r="B114" s="57"/>
      <c r="C114" s="57" t="s">
        <v>3507</v>
      </c>
      <c r="D114" s="44"/>
      <c r="E114" s="44"/>
      <c r="F114" s="44"/>
      <c r="G114" s="44"/>
      <c r="H114" s="44"/>
      <c r="I114" s="44"/>
      <c r="J114" s="44"/>
      <c r="K114" s="101" t="s">
        <v>1999</v>
      </c>
      <c r="L114" s="58">
        <f>SUM(K107:K113)</f>
        <v>0</v>
      </c>
    </row>
    <row r="115" spans="2:12" x14ac:dyDescent="0.25">
      <c r="B115" s="65" t="str">
        <f>VLOOKUP(C115,PRP!$A$2:$B$241,2,0)</f>
        <v>PRP-000045</v>
      </c>
      <c r="C115" s="65" t="s">
        <v>3515</v>
      </c>
      <c r="D115" s="65" t="s">
        <v>3359</v>
      </c>
      <c r="E115" s="65" t="s">
        <v>70</v>
      </c>
      <c r="F115" s="65" t="s">
        <v>3053</v>
      </c>
      <c r="G115" s="65" t="s">
        <v>2098</v>
      </c>
      <c r="H115" s="65" t="s">
        <v>2032</v>
      </c>
      <c r="I115" s="65" t="s">
        <v>1740</v>
      </c>
      <c r="J115" s="65" t="s">
        <v>1740</v>
      </c>
      <c r="K115" s="100">
        <v>0</v>
      </c>
    </row>
    <row r="116" spans="2:12" x14ac:dyDescent="0.25">
      <c r="B116" s="67" t="str">
        <f>VLOOKUP(C116,PRP!$A$2:$B$241,2,0)</f>
        <v>PRP-000045</v>
      </c>
      <c r="C116" s="67" t="s">
        <v>3515</v>
      </c>
      <c r="D116" s="67" t="s">
        <v>3359</v>
      </c>
      <c r="E116" s="67" t="s">
        <v>70</v>
      </c>
      <c r="F116" s="67" t="s">
        <v>2379</v>
      </c>
      <c r="G116" s="67" t="s">
        <v>2037</v>
      </c>
      <c r="H116" s="67" t="s">
        <v>2027</v>
      </c>
      <c r="I116" s="67" t="s">
        <v>1740</v>
      </c>
      <c r="J116" s="67" t="s">
        <v>1740</v>
      </c>
      <c r="K116" s="100">
        <v>0</v>
      </c>
    </row>
    <row r="117" spans="2:12" x14ac:dyDescent="0.25">
      <c r="B117" s="65" t="str">
        <f>VLOOKUP(C117,PRP!$A$2:$B$241,2,0)</f>
        <v>PRP-000045</v>
      </c>
      <c r="C117" s="65" t="s">
        <v>3515</v>
      </c>
      <c r="D117" s="65" t="s">
        <v>3359</v>
      </c>
      <c r="E117" s="65" t="s">
        <v>70</v>
      </c>
      <c r="F117" s="65" t="s">
        <v>2379</v>
      </c>
      <c r="G117" s="65" t="s">
        <v>2037</v>
      </c>
      <c r="H117" s="65" t="s">
        <v>2027</v>
      </c>
      <c r="I117" s="65" t="s">
        <v>1740</v>
      </c>
      <c r="J117" s="65" t="s">
        <v>1740</v>
      </c>
      <c r="K117" s="100">
        <v>0</v>
      </c>
    </row>
    <row r="118" spans="2:12" x14ac:dyDescent="0.25">
      <c r="B118" s="67" t="str">
        <f>VLOOKUP(C118,PRP!$A$2:$B$241,2,0)</f>
        <v>PRP-000045</v>
      </c>
      <c r="C118" s="67" t="s">
        <v>3515</v>
      </c>
      <c r="D118" s="67" t="s">
        <v>3359</v>
      </c>
      <c r="E118" s="67" t="s">
        <v>70</v>
      </c>
      <c r="F118" s="67" t="s">
        <v>2379</v>
      </c>
      <c r="G118" s="67" t="s">
        <v>2037</v>
      </c>
      <c r="H118" s="67" t="s">
        <v>2027</v>
      </c>
      <c r="I118" s="67" t="s">
        <v>1740</v>
      </c>
      <c r="J118" s="67" t="s">
        <v>1740</v>
      </c>
      <c r="K118" s="100">
        <v>0</v>
      </c>
    </row>
    <row r="119" spans="2:12" x14ac:dyDescent="0.25">
      <c r="B119" s="65" t="str">
        <f>VLOOKUP(C119,PRP!$A$2:$B$241,2,0)</f>
        <v>PRP-000045</v>
      </c>
      <c r="C119" s="65" t="s">
        <v>3515</v>
      </c>
      <c r="D119" s="65" t="s">
        <v>3359</v>
      </c>
      <c r="E119" s="65" t="s">
        <v>70</v>
      </c>
      <c r="F119" s="65" t="s">
        <v>2718</v>
      </c>
      <c r="G119" s="65"/>
      <c r="H119" s="65" t="s">
        <v>2662</v>
      </c>
      <c r="I119" s="65"/>
      <c r="J119" s="65"/>
      <c r="K119" s="100">
        <v>0</v>
      </c>
    </row>
    <row r="120" spans="2:12" x14ac:dyDescent="0.25">
      <c r="B120" s="57"/>
      <c r="C120" s="57" t="s">
        <v>3515</v>
      </c>
      <c r="D120" s="44"/>
      <c r="E120" s="44"/>
      <c r="F120" s="44"/>
      <c r="G120" s="44"/>
      <c r="H120" s="44"/>
      <c r="I120" s="44"/>
      <c r="J120" s="44"/>
      <c r="K120" s="101" t="s">
        <v>1999</v>
      </c>
      <c r="L120" s="58">
        <f>SUM(K115:K119)</f>
        <v>0</v>
      </c>
    </row>
    <row r="121" spans="2:12" x14ac:dyDescent="0.25">
      <c r="B121" s="65" t="str">
        <f>VLOOKUP(C121,PRP!$A$2:$B$241,2,0)</f>
        <v>PRP-000046</v>
      </c>
      <c r="C121" s="65" t="s">
        <v>1050</v>
      </c>
      <c r="D121" s="65" t="s">
        <v>2359</v>
      </c>
      <c r="E121" s="65" t="s">
        <v>70</v>
      </c>
      <c r="F121" s="65" t="s">
        <v>2123</v>
      </c>
      <c r="G121" s="65" t="s">
        <v>2079</v>
      </c>
      <c r="H121" s="65" t="s">
        <v>2027</v>
      </c>
      <c r="I121" s="65" t="s">
        <v>2038</v>
      </c>
      <c r="J121" s="65" t="s">
        <v>2125</v>
      </c>
      <c r="K121" s="100">
        <v>0</v>
      </c>
    </row>
    <row r="122" spans="2:12" x14ac:dyDescent="0.25">
      <c r="B122" s="57"/>
      <c r="C122" s="57" t="s">
        <v>1050</v>
      </c>
      <c r="D122" s="44"/>
      <c r="E122" s="44"/>
      <c r="F122" s="44"/>
      <c r="G122" s="44"/>
      <c r="H122" s="44"/>
      <c r="I122" s="44"/>
      <c r="J122" s="44"/>
      <c r="K122" s="101" t="s">
        <v>1999</v>
      </c>
      <c r="L122" s="58">
        <f>K121</f>
        <v>0</v>
      </c>
    </row>
    <row r="123" spans="2:12" x14ac:dyDescent="0.25">
      <c r="B123" s="65" t="str">
        <f>VLOOKUP(C123,PRP!$A$2:$B$241,2,0)</f>
        <v>PRP-000047</v>
      </c>
      <c r="C123" s="65" t="s">
        <v>3524</v>
      </c>
      <c r="D123" s="65" t="s">
        <v>2740</v>
      </c>
      <c r="E123" s="65" t="s">
        <v>70</v>
      </c>
      <c r="F123" s="65" t="s">
        <v>2304</v>
      </c>
      <c r="G123" s="65" t="s">
        <v>2305</v>
      </c>
      <c r="H123" s="65" t="s">
        <v>2032</v>
      </c>
      <c r="I123" s="65" t="s">
        <v>1740</v>
      </c>
      <c r="J123" s="65" t="s">
        <v>2307</v>
      </c>
      <c r="K123" s="100">
        <v>0</v>
      </c>
    </row>
    <row r="124" spans="2:12" x14ac:dyDescent="0.25">
      <c r="B124" s="67" t="str">
        <f>VLOOKUP(C124,PRP!$A$2:$B$241,2,0)</f>
        <v>PRP-000047</v>
      </c>
      <c r="C124" s="67" t="s">
        <v>3524</v>
      </c>
      <c r="D124" s="67" t="s">
        <v>2740</v>
      </c>
      <c r="E124" s="67" t="s">
        <v>70</v>
      </c>
      <c r="F124" s="67" t="s">
        <v>2304</v>
      </c>
      <c r="G124" s="67" t="s">
        <v>2305</v>
      </c>
      <c r="H124" s="67" t="s">
        <v>2032</v>
      </c>
      <c r="I124" s="67" t="s">
        <v>1740</v>
      </c>
      <c r="J124" s="67" t="s">
        <v>2307</v>
      </c>
      <c r="K124" s="100">
        <v>0</v>
      </c>
    </row>
    <row r="125" spans="2:12" x14ac:dyDescent="0.25">
      <c r="B125" s="65" t="str">
        <f>VLOOKUP(C125,PRP!$A$2:$B$241,2,0)</f>
        <v>PRP-000047</v>
      </c>
      <c r="C125" s="65" t="s">
        <v>3524</v>
      </c>
      <c r="D125" s="65" t="s">
        <v>2740</v>
      </c>
      <c r="E125" s="65" t="s">
        <v>70</v>
      </c>
      <c r="F125" s="65" t="s">
        <v>2171</v>
      </c>
      <c r="G125" s="65" t="s">
        <v>2026</v>
      </c>
      <c r="H125" s="65" t="s">
        <v>2027</v>
      </c>
      <c r="I125" s="65" t="s">
        <v>1740</v>
      </c>
      <c r="J125" s="65" t="s">
        <v>1740</v>
      </c>
      <c r="K125" s="100">
        <v>0</v>
      </c>
    </row>
    <row r="126" spans="2:12" x14ac:dyDescent="0.25">
      <c r="B126" s="57"/>
      <c r="C126" s="57" t="s">
        <v>3524</v>
      </c>
      <c r="D126" s="44"/>
      <c r="E126" s="44"/>
      <c r="F126" s="44"/>
      <c r="G126" s="44"/>
      <c r="H126" s="44"/>
      <c r="I126" s="44"/>
      <c r="J126" s="44"/>
      <c r="K126" s="101" t="s">
        <v>1999</v>
      </c>
      <c r="L126" s="58">
        <f>SUM(K123:K125)</f>
        <v>0</v>
      </c>
    </row>
    <row r="127" spans="2:12" x14ac:dyDescent="0.25">
      <c r="B127" s="65" t="str">
        <f>VLOOKUP(C127,PRP!$A$2:$B$241,2,0)</f>
        <v>PRP-000400</v>
      </c>
      <c r="C127" s="65" t="s">
        <v>278</v>
      </c>
      <c r="D127" s="65" t="s">
        <v>2364</v>
      </c>
      <c r="E127" s="65" t="s">
        <v>70</v>
      </c>
      <c r="F127" s="65" t="s">
        <v>2123</v>
      </c>
      <c r="G127" s="65" t="s">
        <v>2269</v>
      </c>
      <c r="H127" s="65" t="s">
        <v>2027</v>
      </c>
      <c r="I127" s="65" t="s">
        <v>2038</v>
      </c>
      <c r="J127" s="65" t="s">
        <v>2125</v>
      </c>
      <c r="K127" s="100">
        <v>0</v>
      </c>
    </row>
    <row r="128" spans="2:12" x14ac:dyDescent="0.25">
      <c r="B128" s="57"/>
      <c r="C128" s="57" t="s">
        <v>278</v>
      </c>
      <c r="D128" s="44"/>
      <c r="E128" s="44"/>
      <c r="F128" s="44"/>
      <c r="G128" s="44"/>
      <c r="H128" s="44"/>
      <c r="I128" s="44"/>
      <c r="J128" s="44"/>
      <c r="K128" s="101" t="s">
        <v>1999</v>
      </c>
      <c r="L128" s="58">
        <f>K127</f>
        <v>0</v>
      </c>
    </row>
    <row r="129" spans="2:12" x14ac:dyDescent="0.25">
      <c r="B129" s="65" t="str">
        <f>VLOOKUP(C129,PRP!$A$2:$B$241,2,0)</f>
        <v>PRP-000066</v>
      </c>
      <c r="C129" s="65" t="s">
        <v>19</v>
      </c>
      <c r="D129" s="65" t="s">
        <v>3392</v>
      </c>
      <c r="E129" s="65" t="s">
        <v>70</v>
      </c>
      <c r="F129" s="65" t="s">
        <v>3394</v>
      </c>
      <c r="G129" s="65" t="s">
        <v>2102</v>
      </c>
      <c r="H129" s="65" t="s">
        <v>2027</v>
      </c>
      <c r="I129" s="65" t="s">
        <v>3395</v>
      </c>
      <c r="J129" s="65" t="s">
        <v>3396</v>
      </c>
      <c r="K129" s="100">
        <v>0</v>
      </c>
    </row>
    <row r="130" spans="2:12" x14ac:dyDescent="0.25">
      <c r="B130" s="67" t="str">
        <f>VLOOKUP(C130,PRP!$A$2:$B$241,2,0)</f>
        <v>PRP-000066</v>
      </c>
      <c r="C130" s="67" t="s">
        <v>19</v>
      </c>
      <c r="D130" s="67" t="s">
        <v>3392</v>
      </c>
      <c r="E130" s="67" t="s">
        <v>70</v>
      </c>
      <c r="F130" s="67" t="s">
        <v>3394</v>
      </c>
      <c r="G130" s="67" t="s">
        <v>2102</v>
      </c>
      <c r="H130" s="67" t="s">
        <v>2027</v>
      </c>
      <c r="I130" s="67" t="s">
        <v>3395</v>
      </c>
      <c r="J130" s="67" t="s">
        <v>3396</v>
      </c>
      <c r="K130" s="100">
        <v>0</v>
      </c>
    </row>
    <row r="131" spans="2:12" x14ac:dyDescent="0.25">
      <c r="B131" s="65" t="str">
        <f>VLOOKUP(C131,PRP!$A$2:$B$241,2,0)</f>
        <v>PRP-000066</v>
      </c>
      <c r="C131" s="65" t="s">
        <v>19</v>
      </c>
      <c r="D131" s="65" t="s">
        <v>3392</v>
      </c>
      <c r="E131" s="65" t="s">
        <v>70</v>
      </c>
      <c r="F131" s="65" t="s">
        <v>2283</v>
      </c>
      <c r="G131" s="65" t="s">
        <v>2102</v>
      </c>
      <c r="H131" s="65" t="s">
        <v>2032</v>
      </c>
      <c r="I131" s="65" t="s">
        <v>1740</v>
      </c>
      <c r="J131" s="65" t="s">
        <v>1740</v>
      </c>
      <c r="K131" s="100">
        <v>0</v>
      </c>
    </row>
    <row r="132" spans="2:12" x14ac:dyDescent="0.25">
      <c r="B132" s="57"/>
      <c r="C132" s="57" t="s">
        <v>19</v>
      </c>
      <c r="D132" s="44"/>
      <c r="E132" s="44"/>
      <c r="F132" s="44"/>
      <c r="G132" s="44"/>
      <c r="H132" s="44"/>
      <c r="I132" s="44"/>
      <c r="J132" s="44"/>
      <c r="K132" s="101" t="s">
        <v>1999</v>
      </c>
      <c r="L132" s="58">
        <f>SUM(K129:K131)</f>
        <v>0</v>
      </c>
    </row>
    <row r="133" spans="2:12" x14ac:dyDescent="0.25">
      <c r="B133" s="65" t="str">
        <f>VLOOKUP(C133,PRP!$A$2:$B$241,2,0)</f>
        <v>PRP-000067</v>
      </c>
      <c r="C133" s="65" t="s">
        <v>3574</v>
      </c>
      <c r="D133" s="65" t="s">
        <v>2749</v>
      </c>
      <c r="E133" s="65" t="s">
        <v>70</v>
      </c>
      <c r="F133" s="65" t="s">
        <v>2297</v>
      </c>
      <c r="G133" s="65" t="s">
        <v>2752</v>
      </c>
      <c r="H133" s="65" t="s">
        <v>2032</v>
      </c>
      <c r="I133" s="65" t="s">
        <v>1740</v>
      </c>
      <c r="J133" s="65" t="s">
        <v>1740</v>
      </c>
      <c r="K133" s="100">
        <v>0</v>
      </c>
    </row>
    <row r="134" spans="2:12" x14ac:dyDescent="0.25">
      <c r="B134" s="67" t="str">
        <f>VLOOKUP(C134,PRP!$A$2:$B$241,2,0)</f>
        <v>PRP-000067</v>
      </c>
      <c r="C134" s="67" t="s">
        <v>3574</v>
      </c>
      <c r="D134" s="67" t="s">
        <v>2749</v>
      </c>
      <c r="E134" s="67" t="s">
        <v>70</v>
      </c>
      <c r="F134" s="67" t="s">
        <v>2317</v>
      </c>
      <c r="G134" s="67" t="s">
        <v>2037</v>
      </c>
      <c r="H134" s="67" t="s">
        <v>2027</v>
      </c>
      <c r="I134" s="67" t="s">
        <v>1740</v>
      </c>
      <c r="J134" s="67" t="s">
        <v>1740</v>
      </c>
      <c r="K134" s="100">
        <v>0</v>
      </c>
    </row>
    <row r="135" spans="2:12" x14ac:dyDescent="0.25">
      <c r="B135" s="65" t="str">
        <f>VLOOKUP(C135,PRP!$A$2:$B$241,2,0)</f>
        <v>PRP-000067</v>
      </c>
      <c r="C135" s="65" t="s">
        <v>3574</v>
      </c>
      <c r="D135" s="65" t="s">
        <v>2749</v>
      </c>
      <c r="E135" s="65" t="s">
        <v>70</v>
      </c>
      <c r="F135" s="65" t="s">
        <v>2176</v>
      </c>
      <c r="G135" s="65" t="s">
        <v>2037</v>
      </c>
      <c r="H135" s="65" t="s">
        <v>2032</v>
      </c>
      <c r="I135" s="65" t="s">
        <v>1740</v>
      </c>
      <c r="J135" s="65" t="s">
        <v>1740</v>
      </c>
      <c r="K135" s="100">
        <v>0</v>
      </c>
    </row>
    <row r="136" spans="2:12" x14ac:dyDescent="0.25">
      <c r="B136" s="67" t="str">
        <f>VLOOKUP(C136,PRP!$A$2:$B$241,2,0)</f>
        <v>PRP-000067</v>
      </c>
      <c r="C136" s="67" t="s">
        <v>3574</v>
      </c>
      <c r="D136" s="67" t="s">
        <v>2749</v>
      </c>
      <c r="E136" s="67" t="s">
        <v>70</v>
      </c>
      <c r="F136" s="67" t="s">
        <v>2464</v>
      </c>
      <c r="G136" s="67" t="s">
        <v>2044</v>
      </c>
      <c r="H136" s="67" t="s">
        <v>2032</v>
      </c>
      <c r="I136" s="67" t="s">
        <v>1740</v>
      </c>
      <c r="J136" s="67" t="s">
        <v>1740</v>
      </c>
      <c r="K136" s="100">
        <v>0</v>
      </c>
    </row>
    <row r="137" spans="2:12" x14ac:dyDescent="0.25">
      <c r="B137" s="57"/>
      <c r="C137" s="57" t="s">
        <v>3574</v>
      </c>
      <c r="D137" s="44"/>
      <c r="E137" s="44"/>
      <c r="F137" s="44"/>
      <c r="G137" s="44"/>
      <c r="H137" s="44"/>
      <c r="I137" s="44"/>
      <c r="J137" s="44"/>
      <c r="K137" s="101" t="s">
        <v>1999</v>
      </c>
      <c r="L137" s="58">
        <f>SUM(K133:K136)</f>
        <v>0</v>
      </c>
    </row>
    <row r="138" spans="2:12" x14ac:dyDescent="0.25">
      <c r="B138" s="65" t="str">
        <f>VLOOKUP(C138,PRP!$A$2:$B$241,2,0)</f>
        <v>PRP-000070</v>
      </c>
      <c r="C138" s="65" t="s">
        <v>3578</v>
      </c>
      <c r="D138" s="65" t="s">
        <v>2758</v>
      </c>
      <c r="E138" s="65" t="s">
        <v>70</v>
      </c>
      <c r="F138" s="65" t="s">
        <v>2761</v>
      </c>
      <c r="G138" s="65" t="s">
        <v>2762</v>
      </c>
      <c r="H138" s="65" t="s">
        <v>2032</v>
      </c>
      <c r="I138" s="65" t="s">
        <v>1740</v>
      </c>
      <c r="J138" s="65" t="s">
        <v>1740</v>
      </c>
      <c r="K138" s="100">
        <v>0</v>
      </c>
    </row>
    <row r="139" spans="2:12" x14ac:dyDescent="0.25">
      <c r="B139" s="67" t="str">
        <f>VLOOKUP(C139,PRP!$A$2:$B$241,2,0)</f>
        <v>PRP-000070</v>
      </c>
      <c r="C139" s="67" t="s">
        <v>3578</v>
      </c>
      <c r="D139" s="67" t="s">
        <v>2758</v>
      </c>
      <c r="E139" s="67" t="s">
        <v>70</v>
      </c>
      <c r="F139" s="67" t="s">
        <v>2286</v>
      </c>
      <c r="G139" s="67" t="s">
        <v>2026</v>
      </c>
      <c r="H139" s="67" t="s">
        <v>2027</v>
      </c>
      <c r="I139" s="67" t="s">
        <v>1740</v>
      </c>
      <c r="J139" s="67" t="s">
        <v>1740</v>
      </c>
      <c r="K139" s="100">
        <v>0</v>
      </c>
    </row>
    <row r="140" spans="2:12" x14ac:dyDescent="0.25">
      <c r="B140" s="65" t="str">
        <f>VLOOKUP(C140,PRP!$A$2:$B$241,2,0)</f>
        <v>PRP-000070</v>
      </c>
      <c r="C140" s="65" t="s">
        <v>3578</v>
      </c>
      <c r="D140" s="65" t="s">
        <v>2758</v>
      </c>
      <c r="E140" s="65" t="s">
        <v>70</v>
      </c>
      <c r="F140" s="65" t="s">
        <v>2283</v>
      </c>
      <c r="G140" s="65" t="s">
        <v>2762</v>
      </c>
      <c r="H140" s="65" t="s">
        <v>2032</v>
      </c>
      <c r="I140" s="65" t="s">
        <v>1740</v>
      </c>
      <c r="J140" s="65" t="s">
        <v>1740</v>
      </c>
      <c r="K140" s="100">
        <v>0</v>
      </c>
    </row>
    <row r="141" spans="2:12" x14ac:dyDescent="0.25">
      <c r="B141" s="67" t="str">
        <f>VLOOKUP(C141,PRP!$A$2:$B$241,2,0)</f>
        <v>PRP-000070</v>
      </c>
      <c r="C141" s="67" t="s">
        <v>3578</v>
      </c>
      <c r="D141" s="67" t="s">
        <v>2758</v>
      </c>
      <c r="E141" s="67" t="s">
        <v>70</v>
      </c>
      <c r="F141" s="67" t="s">
        <v>2171</v>
      </c>
      <c r="G141" s="67" t="s">
        <v>2026</v>
      </c>
      <c r="H141" s="67" t="s">
        <v>2027</v>
      </c>
      <c r="I141" s="67" t="s">
        <v>1740</v>
      </c>
      <c r="J141" s="67" t="s">
        <v>1740</v>
      </c>
      <c r="K141" s="100">
        <v>0</v>
      </c>
    </row>
    <row r="142" spans="2:12" x14ac:dyDescent="0.25">
      <c r="B142" s="65" t="str">
        <f>VLOOKUP(C142,PRP!$A$2:$B$241,2,0)</f>
        <v>PRP-000070</v>
      </c>
      <c r="C142" s="65" t="s">
        <v>3578</v>
      </c>
      <c r="D142" s="65" t="s">
        <v>2758</v>
      </c>
      <c r="E142" s="65" t="s">
        <v>70</v>
      </c>
      <c r="F142" s="65" t="s">
        <v>2171</v>
      </c>
      <c r="G142" s="65" t="s">
        <v>2026</v>
      </c>
      <c r="H142" s="65" t="s">
        <v>2027</v>
      </c>
      <c r="I142" s="65" t="s">
        <v>1740</v>
      </c>
      <c r="J142" s="65" t="s">
        <v>1740</v>
      </c>
      <c r="K142" s="100">
        <v>0</v>
      </c>
    </row>
    <row r="143" spans="2:12" x14ac:dyDescent="0.25">
      <c r="B143" s="57"/>
      <c r="C143" s="57" t="s">
        <v>3578</v>
      </c>
      <c r="D143" s="44"/>
      <c r="E143" s="44"/>
      <c r="F143" s="44"/>
      <c r="G143" s="44"/>
      <c r="H143" s="44"/>
      <c r="I143" s="44"/>
      <c r="J143" s="44"/>
      <c r="K143" s="101" t="s">
        <v>1999</v>
      </c>
      <c r="L143" s="58">
        <f>SUM(K138:K142)</f>
        <v>0</v>
      </c>
    </row>
    <row r="144" spans="2:12" x14ac:dyDescent="0.25">
      <c r="B144" s="65" t="str">
        <f>VLOOKUP(C144,PRP!$A$2:$B$241,2,0)</f>
        <v>PRP-000935</v>
      </c>
      <c r="C144" s="65" t="s">
        <v>300</v>
      </c>
      <c r="D144" s="65" t="s">
        <v>2522</v>
      </c>
      <c r="E144" s="65" t="s">
        <v>70</v>
      </c>
      <c r="F144" s="65" t="s">
        <v>2524</v>
      </c>
      <c r="G144" s="65"/>
      <c r="H144" s="65"/>
      <c r="I144" s="65"/>
      <c r="J144" s="65"/>
      <c r="K144" s="100">
        <v>0</v>
      </c>
    </row>
    <row r="145" spans="2:12" x14ac:dyDescent="0.25">
      <c r="B145" s="57"/>
      <c r="C145" s="57" t="s">
        <v>300</v>
      </c>
      <c r="D145" s="44"/>
      <c r="E145" s="44"/>
      <c r="F145" s="44"/>
      <c r="G145" s="44"/>
      <c r="H145" s="44"/>
      <c r="I145" s="44"/>
      <c r="J145" s="44"/>
      <c r="K145" s="101" t="s">
        <v>1999</v>
      </c>
      <c r="L145" s="58">
        <f>K144</f>
        <v>0</v>
      </c>
    </row>
    <row r="146" spans="2:12" x14ac:dyDescent="0.25">
      <c r="B146" s="65" t="str">
        <f>VLOOKUP(C146,PRP!$A$2:$B$241,2,0)</f>
        <v>PRP-000426</v>
      </c>
      <c r="C146" s="65" t="s">
        <v>303</v>
      </c>
      <c r="D146" s="65" t="s">
        <v>2522</v>
      </c>
      <c r="E146" s="65" t="s">
        <v>70</v>
      </c>
      <c r="F146" s="65" t="s">
        <v>2317</v>
      </c>
      <c r="G146" s="65" t="s">
        <v>2037</v>
      </c>
      <c r="H146" s="65" t="s">
        <v>2027</v>
      </c>
      <c r="I146" s="65" t="s">
        <v>1740</v>
      </c>
      <c r="J146" s="65" t="s">
        <v>1740</v>
      </c>
      <c r="K146" s="100">
        <v>0</v>
      </c>
    </row>
    <row r="147" spans="2:12" x14ac:dyDescent="0.25">
      <c r="B147" s="67" t="str">
        <f>VLOOKUP(C147,PRP!$A$2:$B$241,2,0)</f>
        <v>PRP-000426</v>
      </c>
      <c r="C147" s="67" t="s">
        <v>303</v>
      </c>
      <c r="D147" s="67" t="s">
        <v>2522</v>
      </c>
      <c r="E147" s="67" t="s">
        <v>70</v>
      </c>
      <c r="F147" s="67" t="s">
        <v>2317</v>
      </c>
      <c r="G147" s="67" t="s">
        <v>2037</v>
      </c>
      <c r="H147" s="67" t="s">
        <v>2027</v>
      </c>
      <c r="I147" s="67" t="s">
        <v>1740</v>
      </c>
      <c r="J147" s="67" t="s">
        <v>1740</v>
      </c>
      <c r="K147" s="100">
        <v>0</v>
      </c>
    </row>
    <row r="148" spans="2:12" x14ac:dyDescent="0.25">
      <c r="B148" s="65" t="str">
        <f>VLOOKUP(C148,PRP!$A$2:$B$241,2,0)</f>
        <v>PRP-000426</v>
      </c>
      <c r="C148" s="65" t="s">
        <v>303</v>
      </c>
      <c r="D148" s="65" t="s">
        <v>2522</v>
      </c>
      <c r="E148" s="65" t="s">
        <v>70</v>
      </c>
      <c r="F148" s="65" t="s">
        <v>2317</v>
      </c>
      <c r="G148" s="65" t="s">
        <v>2037</v>
      </c>
      <c r="H148" s="65" t="s">
        <v>2027</v>
      </c>
      <c r="I148" s="65" t="s">
        <v>1740</v>
      </c>
      <c r="J148" s="65" t="s">
        <v>1740</v>
      </c>
      <c r="K148" s="100">
        <v>0</v>
      </c>
    </row>
    <row r="149" spans="2:12" x14ac:dyDescent="0.25">
      <c r="B149" s="67" t="str">
        <f>VLOOKUP(C149,PRP!$A$2:$B$241,2,0)</f>
        <v>PRP-000426</v>
      </c>
      <c r="C149" s="67" t="s">
        <v>303</v>
      </c>
      <c r="D149" s="67" t="s">
        <v>2522</v>
      </c>
      <c r="E149" s="67" t="s">
        <v>70</v>
      </c>
      <c r="F149" s="67" t="s">
        <v>2317</v>
      </c>
      <c r="G149" s="67" t="s">
        <v>2037</v>
      </c>
      <c r="H149" s="67" t="s">
        <v>2027</v>
      </c>
      <c r="I149" s="67" t="s">
        <v>1740</v>
      </c>
      <c r="J149" s="67" t="s">
        <v>1740</v>
      </c>
      <c r="K149" s="100">
        <v>0</v>
      </c>
    </row>
    <row r="150" spans="2:12" x14ac:dyDescent="0.25">
      <c r="B150" s="65" t="str">
        <f>VLOOKUP(C150,PRP!$A$2:$B$241,2,0)</f>
        <v>PRP-000426</v>
      </c>
      <c r="C150" s="65" t="s">
        <v>303</v>
      </c>
      <c r="D150" s="65" t="s">
        <v>2522</v>
      </c>
      <c r="E150" s="65" t="s">
        <v>70</v>
      </c>
      <c r="F150" s="65" t="s">
        <v>2317</v>
      </c>
      <c r="G150" s="65" t="s">
        <v>2037</v>
      </c>
      <c r="H150" s="65" t="s">
        <v>2027</v>
      </c>
      <c r="I150" s="65" t="s">
        <v>1740</v>
      </c>
      <c r="J150" s="65" t="s">
        <v>1740</v>
      </c>
      <c r="K150" s="100">
        <v>0</v>
      </c>
    </row>
    <row r="151" spans="2:12" x14ac:dyDescent="0.25">
      <c r="B151" s="57"/>
      <c r="C151" s="57" t="s">
        <v>303</v>
      </c>
      <c r="D151" s="44"/>
      <c r="E151" s="44"/>
      <c r="F151" s="44"/>
      <c r="G151" s="44"/>
      <c r="H151" s="44"/>
      <c r="I151" s="44"/>
      <c r="J151" s="44"/>
      <c r="K151" s="101" t="s">
        <v>1999</v>
      </c>
      <c r="L151" s="58">
        <f>SUM(K146:K150)</f>
        <v>0</v>
      </c>
    </row>
    <row r="152" spans="2:12" x14ac:dyDescent="0.25">
      <c r="B152" s="65" t="str">
        <f>VLOOKUP(C152,PRP!$A$2:$B$241,2,0)</f>
        <v>PRP-000072</v>
      </c>
      <c r="C152" s="65" t="s">
        <v>1080</v>
      </c>
      <c r="D152" s="65" t="s">
        <v>2522</v>
      </c>
      <c r="E152" s="65" t="s">
        <v>70</v>
      </c>
      <c r="F152" s="65" t="s">
        <v>2030</v>
      </c>
      <c r="G152" s="65" t="s">
        <v>2529</v>
      </c>
      <c r="H152" s="65" t="s">
        <v>2032</v>
      </c>
      <c r="I152" s="65" t="s">
        <v>1740</v>
      </c>
      <c r="J152" s="65" t="s">
        <v>1740</v>
      </c>
      <c r="K152" s="100">
        <v>0</v>
      </c>
    </row>
    <row r="153" spans="2:12" x14ac:dyDescent="0.25">
      <c r="B153" s="67" t="str">
        <f>VLOOKUP(C153,PRP!$A$2:$B$241,2,0)</f>
        <v>PRP-000072</v>
      </c>
      <c r="C153" s="67" t="s">
        <v>1080</v>
      </c>
      <c r="D153" s="67" t="s">
        <v>2522</v>
      </c>
      <c r="E153" s="67" t="s">
        <v>70</v>
      </c>
      <c r="F153" s="67" t="s">
        <v>2030</v>
      </c>
      <c r="G153" s="67" t="s">
        <v>2529</v>
      </c>
      <c r="H153" s="67" t="s">
        <v>2032</v>
      </c>
      <c r="I153" s="67" t="s">
        <v>1740</v>
      </c>
      <c r="J153" s="67" t="s">
        <v>1740</v>
      </c>
      <c r="K153" s="100">
        <v>0</v>
      </c>
    </row>
    <row r="154" spans="2:12" x14ac:dyDescent="0.25">
      <c r="B154" s="65" t="str">
        <f>VLOOKUP(C154,PRP!$A$2:$B$241,2,0)</f>
        <v>PRP-000072</v>
      </c>
      <c r="C154" s="65" t="s">
        <v>1080</v>
      </c>
      <c r="D154" s="65" t="s">
        <v>2522</v>
      </c>
      <c r="E154" s="65" t="s">
        <v>70</v>
      </c>
      <c r="F154" s="65" t="s">
        <v>2534</v>
      </c>
      <c r="G154" s="65" t="s">
        <v>2044</v>
      </c>
      <c r="H154" s="65" t="s">
        <v>2027</v>
      </c>
      <c r="I154" s="65" t="s">
        <v>2536</v>
      </c>
      <c r="J154" s="65" t="s">
        <v>2537</v>
      </c>
      <c r="K154" s="100">
        <v>0</v>
      </c>
    </row>
    <row r="155" spans="2:12" x14ac:dyDescent="0.25">
      <c r="B155" s="67" t="str">
        <f>VLOOKUP(C155,PRP!$A$2:$B$241,2,0)</f>
        <v>PRP-000072</v>
      </c>
      <c r="C155" s="67" t="s">
        <v>1080</v>
      </c>
      <c r="D155" s="67" t="s">
        <v>2522</v>
      </c>
      <c r="E155" s="67" t="s">
        <v>70</v>
      </c>
      <c r="F155" s="67" t="s">
        <v>2539</v>
      </c>
      <c r="G155" s="67" t="s">
        <v>2044</v>
      </c>
      <c r="H155" s="67" t="s">
        <v>2027</v>
      </c>
      <c r="I155" s="67" t="s">
        <v>2541</v>
      </c>
      <c r="J155" s="67" t="s">
        <v>2542</v>
      </c>
      <c r="K155" s="100">
        <v>0</v>
      </c>
    </row>
    <row r="156" spans="2:12" x14ac:dyDescent="0.25">
      <c r="B156" s="65" t="str">
        <f>VLOOKUP(C156,PRP!$A$2:$B$241,2,0)</f>
        <v>PRP-000072</v>
      </c>
      <c r="C156" s="65" t="s">
        <v>1080</v>
      </c>
      <c r="D156" s="65" t="s">
        <v>2522</v>
      </c>
      <c r="E156" s="65" t="s">
        <v>70</v>
      </c>
      <c r="F156" s="65" t="s">
        <v>2544</v>
      </c>
      <c r="G156" s="65" t="s">
        <v>2269</v>
      </c>
      <c r="H156" s="65" t="s">
        <v>2027</v>
      </c>
      <c r="I156" s="65" t="s">
        <v>2536</v>
      </c>
      <c r="J156" s="65" t="s">
        <v>2537</v>
      </c>
      <c r="K156" s="100">
        <v>0</v>
      </c>
    </row>
    <row r="157" spans="2:12" x14ac:dyDescent="0.25">
      <c r="B157" s="67" t="str">
        <f>VLOOKUP(C157,PRP!$A$2:$B$241,2,0)</f>
        <v>PRP-000072</v>
      </c>
      <c r="C157" s="67" t="s">
        <v>1080</v>
      </c>
      <c r="D157" s="67" t="s">
        <v>2522</v>
      </c>
      <c r="E157" s="67" t="s">
        <v>70</v>
      </c>
      <c r="F157" s="67" t="s">
        <v>2547</v>
      </c>
      <c r="G157" s="67" t="s">
        <v>2044</v>
      </c>
      <c r="H157" s="67" t="s">
        <v>2027</v>
      </c>
      <c r="I157" s="67" t="s">
        <v>2063</v>
      </c>
      <c r="J157" s="67" t="s">
        <v>2549</v>
      </c>
      <c r="K157" s="100">
        <v>0</v>
      </c>
    </row>
    <row r="158" spans="2:12" x14ac:dyDescent="0.25">
      <c r="B158" s="65" t="str">
        <f>VLOOKUP(C158,PRP!$A$2:$B$241,2,0)</f>
        <v>PRP-000072</v>
      </c>
      <c r="C158" s="65" t="s">
        <v>1080</v>
      </c>
      <c r="D158" s="65" t="s">
        <v>2522</v>
      </c>
      <c r="E158" s="65" t="s">
        <v>70</v>
      </c>
      <c r="F158" s="65" t="s">
        <v>2379</v>
      </c>
      <c r="G158" s="65" t="s">
        <v>2026</v>
      </c>
      <c r="H158" s="65" t="s">
        <v>2027</v>
      </c>
      <c r="I158" s="65" t="s">
        <v>1740</v>
      </c>
      <c r="J158" s="65" t="s">
        <v>1740</v>
      </c>
      <c r="K158" s="100">
        <v>0</v>
      </c>
    </row>
    <row r="159" spans="2:12" x14ac:dyDescent="0.25">
      <c r="B159" s="67" t="str">
        <f>VLOOKUP(C159,PRP!$A$2:$B$241,2,0)</f>
        <v>PRP-000072</v>
      </c>
      <c r="C159" s="67" t="s">
        <v>1080</v>
      </c>
      <c r="D159" s="67" t="s">
        <v>2522</v>
      </c>
      <c r="E159" s="67" t="s">
        <v>70</v>
      </c>
      <c r="F159" s="67" t="s">
        <v>2123</v>
      </c>
      <c r="G159" s="67" t="s">
        <v>2269</v>
      </c>
      <c r="H159" s="67" t="s">
        <v>2027</v>
      </c>
      <c r="I159" s="67" t="s">
        <v>2038</v>
      </c>
      <c r="J159" s="67" t="s">
        <v>2125</v>
      </c>
      <c r="K159" s="100">
        <v>0</v>
      </c>
    </row>
    <row r="160" spans="2:12" x14ac:dyDescent="0.25">
      <c r="B160" s="65" t="str">
        <f>VLOOKUP(C160,PRP!$A$2:$B$241,2,0)</f>
        <v>PRP-000072</v>
      </c>
      <c r="C160" s="65" t="s">
        <v>1080</v>
      </c>
      <c r="D160" s="65" t="s">
        <v>2522</v>
      </c>
      <c r="E160" s="65" t="s">
        <v>70</v>
      </c>
      <c r="F160" s="65" t="s">
        <v>2087</v>
      </c>
      <c r="G160" s="65" t="s">
        <v>2284</v>
      </c>
      <c r="H160" s="65" t="s">
        <v>2027</v>
      </c>
      <c r="I160" s="65" t="s">
        <v>2090</v>
      </c>
      <c r="J160" s="65" t="s">
        <v>2091</v>
      </c>
      <c r="K160" s="100">
        <v>0</v>
      </c>
    </row>
    <row r="161" spans="2:11" x14ac:dyDescent="0.25">
      <c r="B161" s="67" t="str">
        <f>VLOOKUP(C161,PRP!$A$2:$B$241,2,0)</f>
        <v>PRP-000072</v>
      </c>
      <c r="C161" s="67" t="s">
        <v>1080</v>
      </c>
      <c r="D161" s="67" t="s">
        <v>2522</v>
      </c>
      <c r="E161" s="67" t="s">
        <v>70</v>
      </c>
      <c r="F161" s="67" t="s">
        <v>2555</v>
      </c>
      <c r="G161" s="67" t="s">
        <v>2269</v>
      </c>
      <c r="H161" s="67" t="s">
        <v>2027</v>
      </c>
      <c r="I161" s="67" t="s">
        <v>2557</v>
      </c>
      <c r="J161" s="67" t="s">
        <v>2558</v>
      </c>
      <c r="K161" s="100">
        <v>0</v>
      </c>
    </row>
    <row r="162" spans="2:11" x14ac:dyDescent="0.25">
      <c r="B162" s="65" t="str">
        <f>VLOOKUP(C162,PRP!$A$2:$B$241,2,0)</f>
        <v>PRP-000072</v>
      </c>
      <c r="C162" s="65" t="s">
        <v>1080</v>
      </c>
      <c r="D162" s="65" t="s">
        <v>2522</v>
      </c>
      <c r="E162" s="65" t="s">
        <v>70</v>
      </c>
      <c r="F162" s="65" t="s">
        <v>2555</v>
      </c>
      <c r="G162" s="65" t="s">
        <v>2269</v>
      </c>
      <c r="H162" s="65" t="s">
        <v>2027</v>
      </c>
      <c r="I162" s="65" t="s">
        <v>2557</v>
      </c>
      <c r="J162" s="65" t="s">
        <v>2558</v>
      </c>
      <c r="K162" s="100">
        <v>0</v>
      </c>
    </row>
    <row r="163" spans="2:11" x14ac:dyDescent="0.25">
      <c r="B163" s="67" t="str">
        <f>VLOOKUP(C163,PRP!$A$2:$B$241,2,0)</f>
        <v>PRP-000072</v>
      </c>
      <c r="C163" s="67" t="s">
        <v>1080</v>
      </c>
      <c r="D163" s="67" t="s">
        <v>2522</v>
      </c>
      <c r="E163" s="67" t="s">
        <v>70</v>
      </c>
      <c r="F163" s="67" t="s">
        <v>2555</v>
      </c>
      <c r="G163" s="67" t="s">
        <v>2269</v>
      </c>
      <c r="H163" s="67" t="s">
        <v>2027</v>
      </c>
      <c r="I163" s="67" t="s">
        <v>2557</v>
      </c>
      <c r="J163" s="67" t="s">
        <v>2558</v>
      </c>
      <c r="K163" s="100">
        <v>0</v>
      </c>
    </row>
    <row r="164" spans="2:11" x14ac:dyDescent="0.25">
      <c r="B164" s="65" t="str">
        <f>VLOOKUP(C164,PRP!$A$2:$B$241,2,0)</f>
        <v>PRP-000072</v>
      </c>
      <c r="C164" s="65" t="s">
        <v>1080</v>
      </c>
      <c r="D164" s="65" t="s">
        <v>2522</v>
      </c>
      <c r="E164" s="65" t="s">
        <v>70</v>
      </c>
      <c r="F164" s="65" t="s">
        <v>2555</v>
      </c>
      <c r="G164" s="65" t="s">
        <v>2269</v>
      </c>
      <c r="H164" s="65" t="s">
        <v>2027</v>
      </c>
      <c r="I164" s="65" t="s">
        <v>2557</v>
      </c>
      <c r="J164" s="65" t="s">
        <v>2558</v>
      </c>
      <c r="K164" s="100">
        <v>0</v>
      </c>
    </row>
    <row r="165" spans="2:11" x14ac:dyDescent="0.25">
      <c r="B165" s="67" t="str">
        <f>VLOOKUP(C165,PRP!$A$2:$B$241,2,0)</f>
        <v>PRP-000072</v>
      </c>
      <c r="C165" s="67" t="s">
        <v>1080</v>
      </c>
      <c r="D165" s="67" t="s">
        <v>2522</v>
      </c>
      <c r="E165" s="67" t="s">
        <v>70</v>
      </c>
      <c r="F165" s="67" t="s">
        <v>2555</v>
      </c>
      <c r="G165" s="67" t="s">
        <v>2269</v>
      </c>
      <c r="H165" s="67" t="s">
        <v>2027</v>
      </c>
      <c r="I165" s="67" t="s">
        <v>2557</v>
      </c>
      <c r="J165" s="67" t="s">
        <v>2558</v>
      </c>
      <c r="K165" s="100">
        <v>0</v>
      </c>
    </row>
    <row r="166" spans="2:11" x14ac:dyDescent="0.25">
      <c r="B166" s="65" t="str">
        <f>VLOOKUP(C166,PRP!$A$2:$B$241,2,0)</f>
        <v>PRP-000072</v>
      </c>
      <c r="C166" s="65" t="s">
        <v>1080</v>
      </c>
      <c r="D166" s="65" t="s">
        <v>2522</v>
      </c>
      <c r="E166" s="65" t="s">
        <v>70</v>
      </c>
      <c r="F166" s="65" t="s">
        <v>2555</v>
      </c>
      <c r="G166" s="65" t="s">
        <v>2269</v>
      </c>
      <c r="H166" s="65" t="s">
        <v>2027</v>
      </c>
      <c r="I166" s="65" t="s">
        <v>2557</v>
      </c>
      <c r="J166" s="65" t="s">
        <v>2558</v>
      </c>
      <c r="K166" s="100">
        <v>0</v>
      </c>
    </row>
    <row r="167" spans="2:11" x14ac:dyDescent="0.25">
      <c r="B167" s="67" t="str">
        <f>VLOOKUP(C167,PRP!$A$2:$B$241,2,0)</f>
        <v>PRP-000072</v>
      </c>
      <c r="C167" s="67" t="s">
        <v>1080</v>
      </c>
      <c r="D167" s="67" t="s">
        <v>2522</v>
      </c>
      <c r="E167" s="67" t="s">
        <v>70</v>
      </c>
      <c r="F167" s="67" t="s">
        <v>2555</v>
      </c>
      <c r="G167" s="67" t="s">
        <v>2269</v>
      </c>
      <c r="H167" s="67" t="s">
        <v>2027</v>
      </c>
      <c r="I167" s="67" t="s">
        <v>2557</v>
      </c>
      <c r="J167" s="67" t="s">
        <v>2558</v>
      </c>
      <c r="K167" s="100">
        <v>0</v>
      </c>
    </row>
    <row r="168" spans="2:11" x14ac:dyDescent="0.25">
      <c r="B168" s="65" t="str">
        <f>VLOOKUP(C168,PRP!$A$2:$B$241,2,0)</f>
        <v>PRP-000072</v>
      </c>
      <c r="C168" s="65" t="s">
        <v>1080</v>
      </c>
      <c r="D168" s="65" t="s">
        <v>2522</v>
      </c>
      <c r="E168" s="65" t="s">
        <v>70</v>
      </c>
      <c r="F168" s="65" t="s">
        <v>2555</v>
      </c>
      <c r="G168" s="65" t="s">
        <v>2269</v>
      </c>
      <c r="H168" s="65" t="s">
        <v>2027</v>
      </c>
      <c r="I168" s="65" t="s">
        <v>2557</v>
      </c>
      <c r="J168" s="65" t="s">
        <v>2558</v>
      </c>
      <c r="K168" s="100">
        <v>0</v>
      </c>
    </row>
    <row r="169" spans="2:11" x14ac:dyDescent="0.25">
      <c r="B169" s="67" t="str">
        <f>VLOOKUP(C169,PRP!$A$2:$B$241,2,0)</f>
        <v>PRP-000072</v>
      </c>
      <c r="C169" s="67" t="s">
        <v>1080</v>
      </c>
      <c r="D169" s="67" t="s">
        <v>2522</v>
      </c>
      <c r="E169" s="67" t="s">
        <v>70</v>
      </c>
      <c r="F169" s="67" t="s">
        <v>2555</v>
      </c>
      <c r="G169" s="67" t="s">
        <v>2269</v>
      </c>
      <c r="H169" s="67" t="s">
        <v>2027</v>
      </c>
      <c r="I169" s="67" t="s">
        <v>2557</v>
      </c>
      <c r="J169" s="67" t="s">
        <v>2558</v>
      </c>
      <c r="K169" s="100">
        <v>0</v>
      </c>
    </row>
    <row r="170" spans="2:11" x14ac:dyDescent="0.25">
      <c r="B170" s="65" t="str">
        <f>VLOOKUP(C170,PRP!$A$2:$B$241,2,0)</f>
        <v>PRP-000072</v>
      </c>
      <c r="C170" s="65" t="s">
        <v>1080</v>
      </c>
      <c r="D170" s="65" t="s">
        <v>2522</v>
      </c>
      <c r="E170" s="65" t="s">
        <v>70</v>
      </c>
      <c r="F170" s="65" t="s">
        <v>2555</v>
      </c>
      <c r="G170" s="65" t="s">
        <v>2269</v>
      </c>
      <c r="H170" s="65" t="s">
        <v>2027</v>
      </c>
      <c r="I170" s="65" t="s">
        <v>2557</v>
      </c>
      <c r="J170" s="65" t="s">
        <v>2558</v>
      </c>
      <c r="K170" s="100">
        <v>0</v>
      </c>
    </row>
    <row r="171" spans="2:11" x14ac:dyDescent="0.25">
      <c r="B171" s="67" t="str">
        <f>VLOOKUP(C171,PRP!$A$2:$B$241,2,0)</f>
        <v>PRP-000072</v>
      </c>
      <c r="C171" s="67" t="s">
        <v>1080</v>
      </c>
      <c r="D171" s="67" t="s">
        <v>2522</v>
      </c>
      <c r="E171" s="67" t="s">
        <v>70</v>
      </c>
      <c r="F171" s="67" t="s">
        <v>2555</v>
      </c>
      <c r="G171" s="67" t="s">
        <v>2269</v>
      </c>
      <c r="H171" s="67" t="s">
        <v>2027</v>
      </c>
      <c r="I171" s="67" t="s">
        <v>2557</v>
      </c>
      <c r="J171" s="67" t="s">
        <v>2558</v>
      </c>
      <c r="K171" s="100">
        <v>0</v>
      </c>
    </row>
    <row r="172" spans="2:11" x14ac:dyDescent="0.25">
      <c r="B172" s="65" t="str">
        <f>VLOOKUP(C172,PRP!$A$2:$B$241,2,0)</f>
        <v>PRP-000072</v>
      </c>
      <c r="C172" s="65" t="s">
        <v>1080</v>
      </c>
      <c r="D172" s="65" t="s">
        <v>2522</v>
      </c>
      <c r="E172" s="65" t="s">
        <v>70</v>
      </c>
      <c r="F172" s="65" t="s">
        <v>2555</v>
      </c>
      <c r="G172" s="65" t="s">
        <v>2269</v>
      </c>
      <c r="H172" s="65" t="s">
        <v>2027</v>
      </c>
      <c r="I172" s="65" t="s">
        <v>2557</v>
      </c>
      <c r="J172" s="65" t="s">
        <v>2558</v>
      </c>
      <c r="K172" s="100">
        <v>0</v>
      </c>
    </row>
    <row r="173" spans="2:11" x14ac:dyDescent="0.25">
      <c r="B173" s="67" t="str">
        <f>VLOOKUP(C173,PRP!$A$2:$B$241,2,0)</f>
        <v>PRP-000072</v>
      </c>
      <c r="C173" s="67" t="s">
        <v>1080</v>
      </c>
      <c r="D173" s="67" t="s">
        <v>2522</v>
      </c>
      <c r="E173" s="67" t="s">
        <v>70</v>
      </c>
      <c r="F173" s="67" t="s">
        <v>2555</v>
      </c>
      <c r="G173" s="67" t="s">
        <v>2269</v>
      </c>
      <c r="H173" s="67" t="s">
        <v>2027</v>
      </c>
      <c r="I173" s="67" t="s">
        <v>2557</v>
      </c>
      <c r="J173" s="67" t="s">
        <v>2558</v>
      </c>
      <c r="K173" s="100">
        <v>0</v>
      </c>
    </row>
    <row r="174" spans="2:11" x14ac:dyDescent="0.25">
      <c r="B174" s="65" t="str">
        <f>VLOOKUP(C174,PRP!$A$2:$B$241,2,0)</f>
        <v>PRP-000072</v>
      </c>
      <c r="C174" s="65" t="s">
        <v>1080</v>
      </c>
      <c r="D174" s="65" t="s">
        <v>2522</v>
      </c>
      <c r="E174" s="65" t="s">
        <v>70</v>
      </c>
      <c r="F174" s="65" t="s">
        <v>2555</v>
      </c>
      <c r="G174" s="65" t="s">
        <v>2269</v>
      </c>
      <c r="H174" s="65" t="s">
        <v>2027</v>
      </c>
      <c r="I174" s="65" t="s">
        <v>2557</v>
      </c>
      <c r="J174" s="65" t="s">
        <v>2558</v>
      </c>
      <c r="K174" s="100">
        <v>0</v>
      </c>
    </row>
    <row r="175" spans="2:11" x14ac:dyDescent="0.25">
      <c r="B175" s="67" t="str">
        <f>VLOOKUP(C175,PRP!$A$2:$B$241,2,0)</f>
        <v>PRP-000072</v>
      </c>
      <c r="C175" s="67" t="s">
        <v>1080</v>
      </c>
      <c r="D175" s="67" t="s">
        <v>2522</v>
      </c>
      <c r="E175" s="67" t="s">
        <v>70</v>
      </c>
      <c r="F175" s="67" t="s">
        <v>2555</v>
      </c>
      <c r="G175" s="67" t="s">
        <v>2269</v>
      </c>
      <c r="H175" s="67" t="s">
        <v>2027</v>
      </c>
      <c r="I175" s="67" t="s">
        <v>2557</v>
      </c>
      <c r="J175" s="67" t="s">
        <v>2558</v>
      </c>
      <c r="K175" s="100">
        <v>0</v>
      </c>
    </row>
    <row r="176" spans="2:11" x14ac:dyDescent="0.25">
      <c r="B176" s="65" t="str">
        <f>VLOOKUP(C176,PRP!$A$2:$B$241,2,0)</f>
        <v>PRP-000072</v>
      </c>
      <c r="C176" s="65" t="s">
        <v>1080</v>
      </c>
      <c r="D176" s="65" t="s">
        <v>2522</v>
      </c>
      <c r="E176" s="65" t="s">
        <v>70</v>
      </c>
      <c r="F176" s="65" t="s">
        <v>2574</v>
      </c>
      <c r="G176" s="65" t="s">
        <v>2102</v>
      </c>
      <c r="H176" s="65" t="s">
        <v>2027</v>
      </c>
      <c r="I176" s="65" t="s">
        <v>2576</v>
      </c>
      <c r="J176" s="65" t="s">
        <v>2577</v>
      </c>
      <c r="K176" s="100">
        <v>0</v>
      </c>
    </row>
    <row r="177" spans="2:12" x14ac:dyDescent="0.25">
      <c r="B177" s="67" t="str">
        <f>VLOOKUP(C177,PRP!$A$2:$B$241,2,0)</f>
        <v>PRP-000072</v>
      </c>
      <c r="C177" s="67" t="s">
        <v>1080</v>
      </c>
      <c r="D177" s="67" t="s">
        <v>2522</v>
      </c>
      <c r="E177" s="67" t="s">
        <v>70</v>
      </c>
      <c r="F177" s="67" t="s">
        <v>2574</v>
      </c>
      <c r="G177" s="67" t="s">
        <v>2102</v>
      </c>
      <c r="H177" s="67" t="s">
        <v>2027</v>
      </c>
      <c r="I177" s="67" t="s">
        <v>2576</v>
      </c>
      <c r="J177" s="67" t="s">
        <v>2577</v>
      </c>
      <c r="K177" s="100">
        <v>0</v>
      </c>
    </row>
    <row r="178" spans="2:12" x14ac:dyDescent="0.25">
      <c r="B178" s="65" t="str">
        <f>VLOOKUP(C178,PRP!$A$2:$B$241,2,0)</f>
        <v>PRP-000072</v>
      </c>
      <c r="C178" s="65" t="s">
        <v>1080</v>
      </c>
      <c r="D178" s="65" t="s">
        <v>2522</v>
      </c>
      <c r="E178" s="65" t="s">
        <v>70</v>
      </c>
      <c r="F178" s="65" t="s">
        <v>2574</v>
      </c>
      <c r="G178" s="65" t="s">
        <v>2102</v>
      </c>
      <c r="H178" s="65" t="s">
        <v>2027</v>
      </c>
      <c r="I178" s="65" t="s">
        <v>2576</v>
      </c>
      <c r="J178" s="65" t="s">
        <v>2577</v>
      </c>
      <c r="K178" s="100">
        <v>0</v>
      </c>
    </row>
    <row r="179" spans="2:12" x14ac:dyDescent="0.25">
      <c r="B179" s="67" t="str">
        <f>VLOOKUP(C179,PRP!$A$2:$B$241,2,0)</f>
        <v>PRP-000072</v>
      </c>
      <c r="C179" s="67" t="s">
        <v>1080</v>
      </c>
      <c r="D179" s="67" t="s">
        <v>2522</v>
      </c>
      <c r="E179" s="67" t="s">
        <v>70</v>
      </c>
      <c r="F179" s="67" t="s">
        <v>2583</v>
      </c>
      <c r="G179" s="67" t="s">
        <v>2102</v>
      </c>
      <c r="H179" s="67" t="s">
        <v>2027</v>
      </c>
      <c r="I179" s="67" t="s">
        <v>2536</v>
      </c>
      <c r="J179" s="67" t="s">
        <v>2585</v>
      </c>
      <c r="K179" s="100">
        <v>0</v>
      </c>
    </row>
    <row r="180" spans="2:12" x14ac:dyDescent="0.25">
      <c r="B180" s="65" t="str">
        <f>VLOOKUP(C180,PRP!$A$2:$B$241,2,0)</f>
        <v>PRP-000072</v>
      </c>
      <c r="C180" s="65" t="s">
        <v>1080</v>
      </c>
      <c r="D180" s="65" t="s">
        <v>2522</v>
      </c>
      <c r="E180" s="65" t="s">
        <v>70</v>
      </c>
      <c r="F180" s="65" t="s">
        <v>2587</v>
      </c>
      <c r="G180" s="65" t="s">
        <v>2044</v>
      </c>
      <c r="H180" s="65" t="s">
        <v>2027</v>
      </c>
      <c r="I180" s="65" t="s">
        <v>2589</v>
      </c>
      <c r="J180" s="65" t="s">
        <v>2590</v>
      </c>
      <c r="K180" s="100">
        <v>0</v>
      </c>
    </row>
    <row r="181" spans="2:12" x14ac:dyDescent="0.25">
      <c r="B181" s="67" t="str">
        <f>VLOOKUP(C181,PRP!$A$2:$B$241,2,0)</f>
        <v>PRP-000072</v>
      </c>
      <c r="C181" s="67" t="s">
        <v>1080</v>
      </c>
      <c r="D181" s="67" t="s">
        <v>2522</v>
      </c>
      <c r="E181" s="67" t="s">
        <v>70</v>
      </c>
      <c r="F181" s="67" t="s">
        <v>2593</v>
      </c>
      <c r="G181" s="67" t="s">
        <v>2102</v>
      </c>
      <c r="H181" s="67" t="s">
        <v>2027</v>
      </c>
      <c r="I181" s="67" t="s">
        <v>1740</v>
      </c>
      <c r="J181" s="67" t="s">
        <v>1740</v>
      </c>
      <c r="K181" s="100">
        <v>0</v>
      </c>
    </row>
    <row r="182" spans="2:12" x14ac:dyDescent="0.25">
      <c r="B182" s="65" t="str">
        <f>VLOOKUP(C182,PRP!$A$2:$B$241,2,0)</f>
        <v>PRP-000072</v>
      </c>
      <c r="C182" s="65" t="s">
        <v>1080</v>
      </c>
      <c r="D182" s="65" t="s">
        <v>2522</v>
      </c>
      <c r="E182" s="65" t="s">
        <v>70</v>
      </c>
      <c r="F182" s="65" t="s">
        <v>2544</v>
      </c>
      <c r="G182" s="65" t="s">
        <v>2269</v>
      </c>
      <c r="H182" s="65" t="s">
        <v>2027</v>
      </c>
      <c r="I182" s="65" t="s">
        <v>2536</v>
      </c>
      <c r="J182" s="65" t="s">
        <v>2537</v>
      </c>
      <c r="K182" s="100">
        <v>0</v>
      </c>
    </row>
    <row r="183" spans="2:12" x14ac:dyDescent="0.25">
      <c r="B183" s="67" t="str">
        <f>VLOOKUP(C183,PRP!$A$2:$B$241,2,0)</f>
        <v>PRP-000072</v>
      </c>
      <c r="C183" s="67" t="s">
        <v>1080</v>
      </c>
      <c r="D183" s="67" t="s">
        <v>2522</v>
      </c>
      <c r="E183" s="67" t="s">
        <v>70</v>
      </c>
      <c r="F183" s="67" t="s">
        <v>2534</v>
      </c>
      <c r="G183" s="67" t="s">
        <v>2269</v>
      </c>
      <c r="H183" s="67" t="s">
        <v>2027</v>
      </c>
      <c r="I183" s="67" t="s">
        <v>2536</v>
      </c>
      <c r="J183" s="67" t="s">
        <v>2537</v>
      </c>
      <c r="K183" s="100">
        <v>0</v>
      </c>
    </row>
    <row r="184" spans="2:12" x14ac:dyDescent="0.25">
      <c r="B184" s="65" t="str">
        <f>VLOOKUP(C184,PRP!$A$2:$B$241,2,0)</f>
        <v>PRP-000072</v>
      </c>
      <c r="C184" s="65" t="s">
        <v>1080</v>
      </c>
      <c r="D184" s="65" t="s">
        <v>2522</v>
      </c>
      <c r="E184" s="65" t="s">
        <v>70</v>
      </c>
      <c r="F184" s="65" t="s">
        <v>2587</v>
      </c>
      <c r="G184" s="65" t="s">
        <v>2284</v>
      </c>
      <c r="H184" s="65" t="s">
        <v>2027</v>
      </c>
      <c r="I184" s="65" t="s">
        <v>2589</v>
      </c>
      <c r="J184" s="65" t="s">
        <v>2590</v>
      </c>
      <c r="K184" s="100">
        <v>0</v>
      </c>
    </row>
    <row r="185" spans="2:12" x14ac:dyDescent="0.25">
      <c r="B185" s="67" t="str">
        <f>VLOOKUP(C185,PRP!$A$2:$B$241,2,0)</f>
        <v>PRP-000072</v>
      </c>
      <c r="C185" s="67" t="s">
        <v>1080</v>
      </c>
      <c r="D185" s="67" t="s">
        <v>2522</v>
      </c>
      <c r="E185" s="67" t="s">
        <v>70</v>
      </c>
      <c r="F185" s="67" t="s">
        <v>2555</v>
      </c>
      <c r="G185" s="67" t="s">
        <v>2057</v>
      </c>
      <c r="H185" s="67" t="s">
        <v>2027</v>
      </c>
      <c r="I185" s="67" t="s">
        <v>2557</v>
      </c>
      <c r="J185" s="67" t="s">
        <v>2558</v>
      </c>
      <c r="K185" s="100">
        <v>0</v>
      </c>
    </row>
    <row r="186" spans="2:12" x14ac:dyDescent="0.25">
      <c r="B186" s="65" t="str">
        <f>VLOOKUP(C186,PRP!$A$2:$B$241,2,0)</f>
        <v>PRP-000072</v>
      </c>
      <c r="C186" s="65" t="s">
        <v>1080</v>
      </c>
      <c r="D186" s="65" t="s">
        <v>2522</v>
      </c>
      <c r="E186" s="65" t="s">
        <v>70</v>
      </c>
      <c r="F186" s="65" t="s">
        <v>2598</v>
      </c>
      <c r="G186" s="65" t="s">
        <v>2079</v>
      </c>
      <c r="H186" s="65" t="s">
        <v>2027</v>
      </c>
      <c r="I186" s="65" t="s">
        <v>1740</v>
      </c>
      <c r="J186" s="65" t="s">
        <v>1740</v>
      </c>
      <c r="K186" s="100">
        <v>0</v>
      </c>
    </row>
    <row r="187" spans="2:12" x14ac:dyDescent="0.25">
      <c r="B187" s="67" t="str">
        <f>VLOOKUP(C187,PRP!$A$2:$B$241,2,0)</f>
        <v>PRP-000072</v>
      </c>
      <c r="C187" s="67" t="s">
        <v>1080</v>
      </c>
      <c r="D187" s="67" t="s">
        <v>2522</v>
      </c>
      <c r="E187" s="67" t="s">
        <v>70</v>
      </c>
      <c r="F187" s="67" t="s">
        <v>2106</v>
      </c>
      <c r="G187" s="67" t="s">
        <v>2102</v>
      </c>
      <c r="H187" s="67" t="s">
        <v>2027</v>
      </c>
      <c r="I187" s="67" t="s">
        <v>1740</v>
      </c>
      <c r="J187" s="67" t="s">
        <v>1740</v>
      </c>
      <c r="K187" s="100">
        <v>0</v>
      </c>
    </row>
    <row r="188" spans="2:12" x14ac:dyDescent="0.25">
      <c r="B188" s="65" t="str">
        <f>VLOOKUP(C188,PRP!$A$2:$B$241,2,0)</f>
        <v>PRP-000072</v>
      </c>
      <c r="C188" s="65" t="s">
        <v>1080</v>
      </c>
      <c r="D188" s="65" t="s">
        <v>2522</v>
      </c>
      <c r="E188" s="65" t="s">
        <v>70</v>
      </c>
      <c r="F188" s="65" t="s">
        <v>2600</v>
      </c>
      <c r="G188" s="65" t="s">
        <v>2026</v>
      </c>
      <c r="H188" s="65" t="s">
        <v>2027</v>
      </c>
      <c r="I188" s="65" t="s">
        <v>2536</v>
      </c>
      <c r="J188" s="65" t="s">
        <v>2601</v>
      </c>
      <c r="K188" s="100">
        <v>0</v>
      </c>
    </row>
    <row r="189" spans="2:12" x14ac:dyDescent="0.25">
      <c r="B189" s="57"/>
      <c r="C189" s="57" t="s">
        <v>1080</v>
      </c>
      <c r="D189" s="44"/>
      <c r="E189" s="44"/>
      <c r="F189" s="44"/>
      <c r="G189" s="44"/>
      <c r="H189" s="44"/>
      <c r="I189" s="44"/>
      <c r="J189" s="44"/>
      <c r="K189" s="101" t="s">
        <v>1999</v>
      </c>
      <c r="L189" s="58">
        <f>SUM(K152:K188)</f>
        <v>0</v>
      </c>
    </row>
    <row r="190" spans="2:12" x14ac:dyDescent="0.25">
      <c r="B190" s="65" t="str">
        <f>VLOOKUP(C190,PRP!$A$2:$B$241,2,0)</f>
        <v>PRP-000078</v>
      </c>
      <c r="C190" s="65" t="s">
        <v>3592</v>
      </c>
      <c r="D190" s="65" t="s">
        <v>2615</v>
      </c>
      <c r="E190" s="65" t="s">
        <v>70</v>
      </c>
      <c r="F190" s="65" t="s">
        <v>2617</v>
      </c>
      <c r="G190" s="65" t="s">
        <v>2121</v>
      </c>
      <c r="H190" s="65" t="s">
        <v>2027</v>
      </c>
      <c r="I190" s="65" t="s">
        <v>2038</v>
      </c>
      <c r="J190" s="65" t="s">
        <v>2091</v>
      </c>
      <c r="K190" s="100">
        <v>0</v>
      </c>
    </row>
    <row r="191" spans="2:12" x14ac:dyDescent="0.25">
      <c r="B191" s="67" t="str">
        <f>VLOOKUP(C191,PRP!$A$2:$B$241,2,0)</f>
        <v>PRP-000078</v>
      </c>
      <c r="C191" s="67" t="s">
        <v>3592</v>
      </c>
      <c r="D191" s="67" t="s">
        <v>2615</v>
      </c>
      <c r="E191" s="67" t="s">
        <v>70</v>
      </c>
      <c r="F191" s="67" t="s">
        <v>2617</v>
      </c>
      <c r="G191" s="67" t="s">
        <v>2121</v>
      </c>
      <c r="H191" s="67" t="s">
        <v>2027</v>
      </c>
      <c r="I191" s="67" t="s">
        <v>2038</v>
      </c>
      <c r="J191" s="67" t="s">
        <v>2091</v>
      </c>
      <c r="K191" s="100">
        <v>0</v>
      </c>
    </row>
    <row r="192" spans="2:12" x14ac:dyDescent="0.25">
      <c r="B192" s="65" t="str">
        <f>VLOOKUP(C192,PRP!$A$2:$B$241,2,0)</f>
        <v>PRP-000078</v>
      </c>
      <c r="C192" s="65" t="s">
        <v>3592</v>
      </c>
      <c r="D192" s="65" t="s">
        <v>2615</v>
      </c>
      <c r="E192" s="65" t="s">
        <v>70</v>
      </c>
      <c r="F192" s="65" t="s">
        <v>2297</v>
      </c>
      <c r="G192" s="65" t="s">
        <v>2284</v>
      </c>
      <c r="H192" s="65" t="s">
        <v>2032</v>
      </c>
      <c r="I192" s="65" t="s">
        <v>1740</v>
      </c>
      <c r="J192" s="65" t="s">
        <v>1740</v>
      </c>
      <c r="K192" s="100">
        <v>0</v>
      </c>
    </row>
    <row r="193" spans="2:11" x14ac:dyDescent="0.25">
      <c r="B193" s="67" t="str">
        <f>VLOOKUP(C193,PRP!$A$2:$B$241,2,0)</f>
        <v>PRP-000078</v>
      </c>
      <c r="C193" s="67" t="s">
        <v>3592</v>
      </c>
      <c r="D193" s="67" t="s">
        <v>2615</v>
      </c>
      <c r="E193" s="67" t="s">
        <v>70</v>
      </c>
      <c r="F193" s="67" t="s">
        <v>2297</v>
      </c>
      <c r="G193" s="67" t="s">
        <v>2284</v>
      </c>
      <c r="H193" s="67" t="s">
        <v>2032</v>
      </c>
      <c r="I193" s="67" t="s">
        <v>1740</v>
      </c>
      <c r="J193" s="67" t="s">
        <v>1740</v>
      </c>
      <c r="K193" s="100">
        <v>0</v>
      </c>
    </row>
    <row r="194" spans="2:11" x14ac:dyDescent="0.25">
      <c r="B194" s="65" t="str">
        <f>VLOOKUP(C194,PRP!$A$2:$B$241,2,0)</f>
        <v>PRP-000078</v>
      </c>
      <c r="C194" s="65" t="s">
        <v>3592</v>
      </c>
      <c r="D194" s="65" t="s">
        <v>2615</v>
      </c>
      <c r="E194" s="65" t="s">
        <v>70</v>
      </c>
      <c r="F194" s="65" t="s">
        <v>2146</v>
      </c>
      <c r="G194" s="65" t="s">
        <v>2037</v>
      </c>
      <c r="H194" s="65" t="s">
        <v>2027</v>
      </c>
      <c r="I194" s="65" t="s">
        <v>2045</v>
      </c>
      <c r="J194" s="65" t="s">
        <v>2147</v>
      </c>
      <c r="K194" s="100">
        <v>0</v>
      </c>
    </row>
    <row r="195" spans="2:11" x14ac:dyDescent="0.25">
      <c r="B195" s="67" t="str">
        <f>VLOOKUP(C195,PRP!$A$2:$B$241,2,0)</f>
        <v>PRP-000078</v>
      </c>
      <c r="C195" s="67" t="s">
        <v>3592</v>
      </c>
      <c r="D195" s="67" t="s">
        <v>2615</v>
      </c>
      <c r="E195" s="67" t="s">
        <v>70</v>
      </c>
      <c r="F195" s="67" t="s">
        <v>2617</v>
      </c>
      <c r="G195" s="67" t="s">
        <v>2121</v>
      </c>
      <c r="H195" s="67" t="s">
        <v>2027</v>
      </c>
      <c r="I195" s="67" t="s">
        <v>2038</v>
      </c>
      <c r="J195" s="67" t="s">
        <v>2091</v>
      </c>
      <c r="K195" s="100">
        <v>0</v>
      </c>
    </row>
    <row r="196" spans="2:11" x14ac:dyDescent="0.25">
      <c r="B196" s="65" t="str">
        <f>VLOOKUP(C196,PRP!$A$2:$B$241,2,0)</f>
        <v>PRP-000078</v>
      </c>
      <c r="C196" s="65" t="s">
        <v>3592</v>
      </c>
      <c r="D196" s="65" t="s">
        <v>2615</v>
      </c>
      <c r="E196" s="65" t="s">
        <v>70</v>
      </c>
      <c r="F196" s="65" t="s">
        <v>2617</v>
      </c>
      <c r="G196" s="65" t="s">
        <v>2121</v>
      </c>
      <c r="H196" s="65" t="s">
        <v>2027</v>
      </c>
      <c r="I196" s="65" t="s">
        <v>2038</v>
      </c>
      <c r="J196" s="65" t="s">
        <v>2091</v>
      </c>
      <c r="K196" s="100">
        <v>0</v>
      </c>
    </row>
    <row r="197" spans="2:11" x14ac:dyDescent="0.25">
      <c r="B197" s="67" t="str">
        <f>VLOOKUP(C197,PRP!$A$2:$B$241,2,0)</f>
        <v>PRP-000078</v>
      </c>
      <c r="C197" s="67" t="s">
        <v>3592</v>
      </c>
      <c r="D197" s="67" t="s">
        <v>2615</v>
      </c>
      <c r="E197" s="67" t="s">
        <v>70</v>
      </c>
      <c r="F197" s="67" t="s">
        <v>2297</v>
      </c>
      <c r="G197" s="67" t="s">
        <v>2284</v>
      </c>
      <c r="H197" s="67" t="s">
        <v>2032</v>
      </c>
      <c r="I197" s="67" t="s">
        <v>1740</v>
      </c>
      <c r="J197" s="67" t="s">
        <v>1740</v>
      </c>
      <c r="K197" s="100">
        <v>0</v>
      </c>
    </row>
    <row r="198" spans="2:11" x14ac:dyDescent="0.25">
      <c r="B198" s="65" t="str">
        <f>VLOOKUP(C198,PRP!$A$2:$B$241,2,0)</f>
        <v>PRP-000078</v>
      </c>
      <c r="C198" s="65" t="s">
        <v>3592</v>
      </c>
      <c r="D198" s="65" t="s">
        <v>2615</v>
      </c>
      <c r="E198" s="65" t="s">
        <v>70</v>
      </c>
      <c r="F198" s="65" t="s">
        <v>2087</v>
      </c>
      <c r="G198" s="65" t="s">
        <v>2121</v>
      </c>
      <c r="H198" s="65" t="s">
        <v>2027</v>
      </c>
      <c r="I198" s="65" t="s">
        <v>2090</v>
      </c>
      <c r="J198" s="65" t="s">
        <v>2091</v>
      </c>
      <c r="K198" s="100">
        <v>0</v>
      </c>
    </row>
    <row r="199" spans="2:11" x14ac:dyDescent="0.25">
      <c r="B199" s="67" t="str">
        <f>VLOOKUP(C199,PRP!$A$2:$B$241,2,0)</f>
        <v>PRP-000078</v>
      </c>
      <c r="C199" s="67" t="s">
        <v>3592</v>
      </c>
      <c r="D199" s="67" t="s">
        <v>2615</v>
      </c>
      <c r="E199" s="67" t="s">
        <v>70</v>
      </c>
      <c r="F199" s="67" t="s">
        <v>2617</v>
      </c>
      <c r="G199" s="67" t="s">
        <v>2121</v>
      </c>
      <c r="H199" s="67" t="s">
        <v>2027</v>
      </c>
      <c r="I199" s="67" t="s">
        <v>2038</v>
      </c>
      <c r="J199" s="67" t="s">
        <v>2091</v>
      </c>
      <c r="K199" s="100">
        <v>0</v>
      </c>
    </row>
    <row r="200" spans="2:11" x14ac:dyDescent="0.25">
      <c r="B200" s="65" t="str">
        <f>VLOOKUP(C200,PRP!$A$2:$B$241,2,0)</f>
        <v>PRP-000078</v>
      </c>
      <c r="C200" s="65" t="s">
        <v>3592</v>
      </c>
      <c r="D200" s="65" t="s">
        <v>2615</v>
      </c>
      <c r="E200" s="65" t="s">
        <v>70</v>
      </c>
      <c r="F200" s="65" t="s">
        <v>2297</v>
      </c>
      <c r="G200" s="65" t="s">
        <v>2284</v>
      </c>
      <c r="H200" s="65" t="s">
        <v>2032</v>
      </c>
      <c r="I200" s="65" t="s">
        <v>1740</v>
      </c>
      <c r="J200" s="65" t="s">
        <v>1740</v>
      </c>
      <c r="K200" s="100">
        <v>0</v>
      </c>
    </row>
    <row r="201" spans="2:11" x14ac:dyDescent="0.25">
      <c r="B201" s="67" t="str">
        <f>VLOOKUP(C201,PRP!$A$2:$B$241,2,0)</f>
        <v>PRP-000078</v>
      </c>
      <c r="C201" s="67" t="s">
        <v>3592</v>
      </c>
      <c r="D201" s="67" t="s">
        <v>2615</v>
      </c>
      <c r="E201" s="67" t="s">
        <v>70</v>
      </c>
      <c r="F201" s="67" t="s">
        <v>2297</v>
      </c>
      <c r="G201" s="67" t="s">
        <v>2284</v>
      </c>
      <c r="H201" s="67" t="s">
        <v>2032</v>
      </c>
      <c r="I201" s="67" t="s">
        <v>1740</v>
      </c>
      <c r="J201" s="67" t="s">
        <v>1740</v>
      </c>
      <c r="K201" s="100">
        <v>0</v>
      </c>
    </row>
    <row r="202" spans="2:11" x14ac:dyDescent="0.25">
      <c r="B202" s="65" t="str">
        <f>VLOOKUP(C202,PRP!$A$2:$B$241,2,0)</f>
        <v>PRP-000078</v>
      </c>
      <c r="C202" s="65" t="s">
        <v>3592</v>
      </c>
      <c r="D202" s="65" t="s">
        <v>2615</v>
      </c>
      <c r="E202" s="65" t="s">
        <v>70</v>
      </c>
      <c r="F202" s="65" t="s">
        <v>2297</v>
      </c>
      <c r="G202" s="65" t="s">
        <v>2284</v>
      </c>
      <c r="H202" s="65" t="s">
        <v>2032</v>
      </c>
      <c r="I202" s="65" t="s">
        <v>1740</v>
      </c>
      <c r="J202" s="65" t="s">
        <v>1740</v>
      </c>
      <c r="K202" s="100">
        <v>0</v>
      </c>
    </row>
    <row r="203" spans="2:11" x14ac:dyDescent="0.25">
      <c r="B203" s="67" t="str">
        <f>VLOOKUP(C203,PRP!$A$2:$B$241,2,0)</f>
        <v>PRP-000078</v>
      </c>
      <c r="C203" s="67" t="s">
        <v>3592</v>
      </c>
      <c r="D203" s="67" t="s">
        <v>2615</v>
      </c>
      <c r="E203" s="67" t="s">
        <v>70</v>
      </c>
      <c r="F203" s="67" t="s">
        <v>2087</v>
      </c>
      <c r="G203" s="67" t="s">
        <v>2121</v>
      </c>
      <c r="H203" s="67" t="s">
        <v>2027</v>
      </c>
      <c r="I203" s="67" t="s">
        <v>2090</v>
      </c>
      <c r="J203" s="67" t="s">
        <v>2091</v>
      </c>
      <c r="K203" s="100">
        <v>0</v>
      </c>
    </row>
    <row r="204" spans="2:11" x14ac:dyDescent="0.25">
      <c r="B204" s="65" t="str">
        <f>VLOOKUP(C204,PRP!$A$2:$B$241,2,0)</f>
        <v>PRP-000078</v>
      </c>
      <c r="C204" s="65" t="s">
        <v>3592</v>
      </c>
      <c r="D204" s="65" t="s">
        <v>2615</v>
      </c>
      <c r="E204" s="65" t="s">
        <v>70</v>
      </c>
      <c r="F204" s="65" t="s">
        <v>2087</v>
      </c>
      <c r="G204" s="65" t="s">
        <v>2121</v>
      </c>
      <c r="H204" s="65" t="s">
        <v>2027</v>
      </c>
      <c r="I204" s="65" t="s">
        <v>2090</v>
      </c>
      <c r="J204" s="65" t="s">
        <v>2091</v>
      </c>
      <c r="K204" s="100">
        <v>0</v>
      </c>
    </row>
    <row r="205" spans="2:11" x14ac:dyDescent="0.25">
      <c r="B205" s="67" t="str">
        <f>VLOOKUP(C205,PRP!$A$2:$B$241,2,0)</f>
        <v>PRP-000078</v>
      </c>
      <c r="C205" s="67" t="s">
        <v>3592</v>
      </c>
      <c r="D205" s="67" t="s">
        <v>2615</v>
      </c>
      <c r="E205" s="67" t="s">
        <v>70</v>
      </c>
      <c r="F205" s="67" t="s">
        <v>2628</v>
      </c>
      <c r="G205" s="67" t="s">
        <v>2319</v>
      </c>
      <c r="H205" s="67" t="s">
        <v>2027</v>
      </c>
      <c r="I205" s="67" t="s">
        <v>2629</v>
      </c>
      <c r="J205" s="67" t="s">
        <v>426</v>
      </c>
      <c r="K205" s="100">
        <v>0</v>
      </c>
    </row>
    <row r="206" spans="2:11" x14ac:dyDescent="0.25">
      <c r="B206" s="65" t="str">
        <f>VLOOKUP(C206,PRP!$A$2:$B$241,2,0)</f>
        <v>PRP-000078</v>
      </c>
      <c r="C206" s="65" t="s">
        <v>3592</v>
      </c>
      <c r="D206" s="65" t="s">
        <v>2615</v>
      </c>
      <c r="E206" s="65" t="s">
        <v>70</v>
      </c>
      <c r="F206" s="65" t="s">
        <v>2297</v>
      </c>
      <c r="G206" s="65" t="s">
        <v>2284</v>
      </c>
      <c r="H206" s="65" t="s">
        <v>2032</v>
      </c>
      <c r="I206" s="65" t="s">
        <v>1740</v>
      </c>
      <c r="J206" s="65" t="s">
        <v>1740</v>
      </c>
      <c r="K206" s="100">
        <v>0</v>
      </c>
    </row>
    <row r="207" spans="2:11" x14ac:dyDescent="0.25">
      <c r="B207" s="67" t="str">
        <f>VLOOKUP(C207,PRP!$A$2:$B$241,2,0)</f>
        <v>PRP-000078</v>
      </c>
      <c r="C207" s="67" t="s">
        <v>3592</v>
      </c>
      <c r="D207" s="67" t="s">
        <v>2615</v>
      </c>
      <c r="E207" s="67" t="s">
        <v>70</v>
      </c>
      <c r="F207" s="67" t="s">
        <v>2087</v>
      </c>
      <c r="G207" s="67" t="s">
        <v>2121</v>
      </c>
      <c r="H207" s="67" t="s">
        <v>2027</v>
      </c>
      <c r="I207" s="67" t="s">
        <v>2090</v>
      </c>
      <c r="J207" s="67" t="s">
        <v>2091</v>
      </c>
      <c r="K207" s="100">
        <v>0</v>
      </c>
    </row>
    <row r="208" spans="2:11" x14ac:dyDescent="0.25">
      <c r="B208" s="65" t="str">
        <f>VLOOKUP(C208,PRP!$A$2:$B$241,2,0)</f>
        <v>PRP-000078</v>
      </c>
      <c r="C208" s="65" t="s">
        <v>3592</v>
      </c>
      <c r="D208" s="65" t="s">
        <v>2615</v>
      </c>
      <c r="E208" s="65" t="s">
        <v>70</v>
      </c>
      <c r="F208" s="65" t="s">
        <v>2297</v>
      </c>
      <c r="G208" s="65" t="s">
        <v>2284</v>
      </c>
      <c r="H208" s="65" t="s">
        <v>2032</v>
      </c>
      <c r="I208" s="65" t="s">
        <v>1740</v>
      </c>
      <c r="J208" s="65" t="s">
        <v>1740</v>
      </c>
      <c r="K208" s="100">
        <v>0</v>
      </c>
    </row>
    <row r="209" spans="2:12" x14ac:dyDescent="0.25">
      <c r="B209" s="67" t="str">
        <f>VLOOKUP(C209,PRP!$A$2:$B$241,2,0)</f>
        <v>PRP-000078</v>
      </c>
      <c r="C209" s="67" t="s">
        <v>3592</v>
      </c>
      <c r="D209" s="67" t="s">
        <v>2615</v>
      </c>
      <c r="E209" s="67" t="s">
        <v>70</v>
      </c>
      <c r="F209" s="67" t="s">
        <v>2087</v>
      </c>
      <c r="G209" s="67" t="s">
        <v>2121</v>
      </c>
      <c r="H209" s="67" t="s">
        <v>2027</v>
      </c>
      <c r="I209" s="67" t="s">
        <v>2090</v>
      </c>
      <c r="J209" s="67" t="s">
        <v>2091</v>
      </c>
      <c r="K209" s="100">
        <v>0</v>
      </c>
    </row>
    <row r="210" spans="2:12" x14ac:dyDescent="0.25">
      <c r="B210" s="65" t="str">
        <f>VLOOKUP(C210,PRP!$A$2:$B$241,2,0)</f>
        <v>PRP-000078</v>
      </c>
      <c r="C210" s="65" t="s">
        <v>3592</v>
      </c>
      <c r="D210" s="65" t="s">
        <v>2615</v>
      </c>
      <c r="E210" s="65" t="s">
        <v>70</v>
      </c>
      <c r="F210" s="65" t="s">
        <v>2087</v>
      </c>
      <c r="G210" s="65" t="s">
        <v>2121</v>
      </c>
      <c r="H210" s="65" t="s">
        <v>2027</v>
      </c>
      <c r="I210" s="65" t="s">
        <v>2090</v>
      </c>
      <c r="J210" s="65" t="s">
        <v>2091</v>
      </c>
      <c r="K210" s="100">
        <v>0</v>
      </c>
    </row>
    <row r="211" spans="2:12" x14ac:dyDescent="0.25">
      <c r="B211" s="67" t="str">
        <f>VLOOKUP(C211,PRP!$A$2:$B$241,2,0)</f>
        <v>PRP-000078</v>
      </c>
      <c r="C211" s="67" t="s">
        <v>3592</v>
      </c>
      <c r="D211" s="67" t="s">
        <v>2615</v>
      </c>
      <c r="E211" s="67" t="s">
        <v>70</v>
      </c>
      <c r="F211" s="67" t="s">
        <v>2297</v>
      </c>
      <c r="G211" s="67" t="s">
        <v>2284</v>
      </c>
      <c r="H211" s="67" t="s">
        <v>2032</v>
      </c>
      <c r="I211" s="67" t="s">
        <v>1740</v>
      </c>
      <c r="J211" s="67" t="s">
        <v>1740</v>
      </c>
      <c r="K211" s="100">
        <v>0</v>
      </c>
    </row>
    <row r="212" spans="2:12" x14ac:dyDescent="0.25">
      <c r="B212" s="65" t="str">
        <f>VLOOKUP(C212,PRP!$A$2:$B$241,2,0)</f>
        <v>PRP-000078</v>
      </c>
      <c r="C212" s="65" t="s">
        <v>3592</v>
      </c>
      <c r="D212" s="65" t="s">
        <v>2615</v>
      </c>
      <c r="E212" s="65" t="s">
        <v>70</v>
      </c>
      <c r="F212" s="65" t="s">
        <v>2297</v>
      </c>
      <c r="G212" s="65" t="s">
        <v>2284</v>
      </c>
      <c r="H212" s="65" t="s">
        <v>2032</v>
      </c>
      <c r="I212" s="65" t="s">
        <v>1740</v>
      </c>
      <c r="J212" s="65" t="s">
        <v>1740</v>
      </c>
      <c r="K212" s="100">
        <v>0</v>
      </c>
    </row>
    <row r="213" spans="2:12" x14ac:dyDescent="0.25">
      <c r="B213" s="67" t="str">
        <f>VLOOKUP(C213,PRP!$A$2:$B$241,2,0)</f>
        <v>PRP-000078</v>
      </c>
      <c r="C213" s="67" t="s">
        <v>3592</v>
      </c>
      <c r="D213" s="67" t="s">
        <v>2615</v>
      </c>
      <c r="E213" s="67" t="s">
        <v>70</v>
      </c>
      <c r="F213" s="67" t="s">
        <v>2087</v>
      </c>
      <c r="G213" s="67" t="s">
        <v>2121</v>
      </c>
      <c r="H213" s="67" t="s">
        <v>2027</v>
      </c>
      <c r="I213" s="67" t="s">
        <v>2090</v>
      </c>
      <c r="J213" s="67" t="s">
        <v>2091</v>
      </c>
      <c r="K213" s="100">
        <v>0</v>
      </c>
    </row>
    <row r="214" spans="2:12" x14ac:dyDescent="0.25">
      <c r="B214" s="65" t="str">
        <f>VLOOKUP(C214,PRP!$A$2:$B$241,2,0)</f>
        <v>PRP-000078</v>
      </c>
      <c r="C214" s="65" t="s">
        <v>3592</v>
      </c>
      <c r="D214" s="65" t="s">
        <v>2615</v>
      </c>
      <c r="E214" s="65" t="s">
        <v>70</v>
      </c>
      <c r="F214" s="65" t="s">
        <v>2297</v>
      </c>
      <c r="G214" s="65" t="s">
        <v>2284</v>
      </c>
      <c r="H214" s="65" t="s">
        <v>2032</v>
      </c>
      <c r="I214" s="65" t="s">
        <v>1740</v>
      </c>
      <c r="J214" s="65" t="s">
        <v>1740</v>
      </c>
      <c r="K214" s="100">
        <v>0</v>
      </c>
    </row>
    <row r="215" spans="2:12" x14ac:dyDescent="0.25">
      <c r="B215" s="67" t="str">
        <f>VLOOKUP(C215,PRP!$A$2:$B$241,2,0)</f>
        <v>PRP-000078</v>
      </c>
      <c r="C215" s="67" t="s">
        <v>3592</v>
      </c>
      <c r="D215" s="67" t="s">
        <v>2615</v>
      </c>
      <c r="E215" s="67" t="s">
        <v>70</v>
      </c>
      <c r="F215" s="67" t="s">
        <v>2617</v>
      </c>
      <c r="G215" s="67" t="s">
        <v>2121</v>
      </c>
      <c r="H215" s="67" t="s">
        <v>2027</v>
      </c>
      <c r="I215" s="67" t="s">
        <v>2038</v>
      </c>
      <c r="J215" s="67" t="s">
        <v>2091</v>
      </c>
      <c r="K215" s="100">
        <v>0</v>
      </c>
    </row>
    <row r="216" spans="2:12" x14ac:dyDescent="0.25">
      <c r="B216" s="57"/>
      <c r="C216" s="57" t="s">
        <v>3592</v>
      </c>
      <c r="D216" s="44"/>
      <c r="E216" s="44"/>
      <c r="F216" s="44"/>
      <c r="G216" s="44"/>
      <c r="H216" s="44"/>
      <c r="I216" s="44"/>
      <c r="J216" s="44"/>
      <c r="K216" s="101" t="s">
        <v>1999</v>
      </c>
      <c r="L216" s="58">
        <f>SUM(K190:K215)</f>
        <v>0</v>
      </c>
    </row>
    <row r="217" spans="2:12" x14ac:dyDescent="0.25">
      <c r="B217" s="65" t="str">
        <f>VLOOKUP(C217,PRP!$A$2:$B$241,2,0)</f>
        <v>PRP-000435</v>
      </c>
      <c r="C217" s="65" t="s">
        <v>3603</v>
      </c>
      <c r="D217" s="65" t="s">
        <v>3378</v>
      </c>
      <c r="E217" s="65" t="s">
        <v>70</v>
      </c>
      <c r="F217" s="65" t="s">
        <v>2176</v>
      </c>
      <c r="G217" s="65" t="s">
        <v>2942</v>
      </c>
      <c r="H217" s="65" t="s">
        <v>2032</v>
      </c>
      <c r="I217" s="65" t="s">
        <v>1740</v>
      </c>
      <c r="J217" s="65" t="s">
        <v>1740</v>
      </c>
      <c r="K217" s="100">
        <v>0</v>
      </c>
    </row>
    <row r="218" spans="2:12" x14ac:dyDescent="0.25">
      <c r="B218" s="67" t="str">
        <f>VLOOKUP(C218,PRP!$A$2:$B$241,2,0)</f>
        <v>PRP-000435</v>
      </c>
      <c r="C218" s="67" t="s">
        <v>3603</v>
      </c>
      <c r="D218" s="67" t="s">
        <v>3378</v>
      </c>
      <c r="E218" s="67" t="s">
        <v>70</v>
      </c>
      <c r="F218" s="67" t="s">
        <v>2176</v>
      </c>
      <c r="G218" s="67" t="s">
        <v>2942</v>
      </c>
      <c r="H218" s="67" t="s">
        <v>2032</v>
      </c>
      <c r="I218" s="67" t="s">
        <v>1740</v>
      </c>
      <c r="J218" s="67" t="s">
        <v>1740</v>
      </c>
      <c r="K218" s="100">
        <v>0</v>
      </c>
    </row>
    <row r="219" spans="2:12" x14ac:dyDescent="0.25">
      <c r="B219" s="65" t="str">
        <f>VLOOKUP(C219,PRP!$A$2:$B$241,2,0)</f>
        <v>PRP-000435</v>
      </c>
      <c r="C219" s="65" t="s">
        <v>3603</v>
      </c>
      <c r="D219" s="65" t="s">
        <v>3378</v>
      </c>
      <c r="E219" s="65" t="s">
        <v>70</v>
      </c>
      <c r="F219" s="65" t="s">
        <v>2176</v>
      </c>
      <c r="G219" s="65" t="s">
        <v>2942</v>
      </c>
      <c r="H219" s="65" t="s">
        <v>2032</v>
      </c>
      <c r="I219" s="65" t="s">
        <v>1740</v>
      </c>
      <c r="J219" s="65" t="s">
        <v>1740</v>
      </c>
      <c r="K219" s="100">
        <v>0</v>
      </c>
    </row>
    <row r="220" spans="2:12" x14ac:dyDescent="0.25">
      <c r="B220" s="67" t="str">
        <f>VLOOKUP(C220,PRP!$A$2:$B$241,2,0)</f>
        <v>PRP-000435</v>
      </c>
      <c r="C220" s="67" t="s">
        <v>3603</v>
      </c>
      <c r="D220" s="67" t="s">
        <v>3378</v>
      </c>
      <c r="E220" s="67" t="s">
        <v>70</v>
      </c>
      <c r="F220" s="67" t="s">
        <v>2176</v>
      </c>
      <c r="G220" s="67" t="s">
        <v>2942</v>
      </c>
      <c r="H220" s="67" t="s">
        <v>2032</v>
      </c>
      <c r="I220" s="67" t="s">
        <v>1740</v>
      </c>
      <c r="J220" s="67" t="s">
        <v>1740</v>
      </c>
      <c r="K220" s="100">
        <v>0</v>
      </c>
    </row>
    <row r="221" spans="2:12" x14ac:dyDescent="0.25">
      <c r="B221" s="65" t="str">
        <f>VLOOKUP(C221,PRP!$A$2:$B$241,2,0)</f>
        <v>PRP-000435</v>
      </c>
      <c r="C221" s="65" t="s">
        <v>3603</v>
      </c>
      <c r="D221" s="65" t="s">
        <v>3378</v>
      </c>
      <c r="E221" s="65" t="s">
        <v>70</v>
      </c>
      <c r="F221" s="65" t="s">
        <v>2176</v>
      </c>
      <c r="G221" s="65" t="s">
        <v>2942</v>
      </c>
      <c r="H221" s="65" t="s">
        <v>2032</v>
      </c>
      <c r="I221" s="65" t="s">
        <v>1740</v>
      </c>
      <c r="J221" s="65" t="s">
        <v>1740</v>
      </c>
      <c r="K221" s="100">
        <v>0</v>
      </c>
    </row>
    <row r="222" spans="2:12" x14ac:dyDescent="0.25">
      <c r="B222" s="67" t="str">
        <f>VLOOKUP(C222,PRP!$A$2:$B$241,2,0)</f>
        <v>PRP-000435</v>
      </c>
      <c r="C222" s="67" t="s">
        <v>3603</v>
      </c>
      <c r="D222" s="67" t="s">
        <v>3378</v>
      </c>
      <c r="E222" s="67" t="s">
        <v>70</v>
      </c>
      <c r="F222" s="67" t="s">
        <v>2176</v>
      </c>
      <c r="G222" s="67" t="s">
        <v>2942</v>
      </c>
      <c r="H222" s="67" t="s">
        <v>2032</v>
      </c>
      <c r="I222" s="67" t="s">
        <v>1740</v>
      </c>
      <c r="J222" s="67" t="s">
        <v>1740</v>
      </c>
      <c r="K222" s="100">
        <v>0</v>
      </c>
    </row>
    <row r="223" spans="2:12" x14ac:dyDescent="0.25">
      <c r="B223" s="65" t="str">
        <f>VLOOKUP(C223,PRP!$A$2:$B$241,2,0)</f>
        <v>PRP-000435</v>
      </c>
      <c r="C223" s="65" t="s">
        <v>3603</v>
      </c>
      <c r="D223" s="65" t="s">
        <v>3378</v>
      </c>
      <c r="E223" s="65" t="s">
        <v>70</v>
      </c>
      <c r="F223" s="65" t="s">
        <v>3383</v>
      </c>
      <c r="G223" s="65" t="s">
        <v>2079</v>
      </c>
      <c r="H223" s="65" t="s">
        <v>2027</v>
      </c>
      <c r="I223" s="65" t="s">
        <v>2049</v>
      </c>
      <c r="J223" s="65" t="s">
        <v>3384</v>
      </c>
      <c r="K223" s="100">
        <v>0</v>
      </c>
    </row>
    <row r="224" spans="2:12" x14ac:dyDescent="0.25">
      <c r="B224" s="67" t="str">
        <f>VLOOKUP(C224,PRP!$A$2:$B$241,2,0)</f>
        <v>PRP-000435</v>
      </c>
      <c r="C224" s="67" t="s">
        <v>3603</v>
      </c>
      <c r="D224" s="67" t="s">
        <v>3378</v>
      </c>
      <c r="E224" s="67" t="s">
        <v>70</v>
      </c>
      <c r="F224" s="67" t="s">
        <v>2379</v>
      </c>
      <c r="G224" s="67" t="s">
        <v>2026</v>
      </c>
      <c r="H224" s="67" t="s">
        <v>2027</v>
      </c>
      <c r="I224" s="67" t="s">
        <v>1740</v>
      </c>
      <c r="J224" s="67" t="s">
        <v>1740</v>
      </c>
      <c r="K224" s="100">
        <v>0</v>
      </c>
    </row>
    <row r="225" spans="2:12" x14ac:dyDescent="0.25">
      <c r="B225" s="65" t="str">
        <f>VLOOKUP(C225,PRP!$A$2:$B$241,2,0)</f>
        <v>PRP-000435</v>
      </c>
      <c r="C225" s="65" t="s">
        <v>3603</v>
      </c>
      <c r="D225" s="65" t="s">
        <v>3378</v>
      </c>
      <c r="E225" s="65" t="s">
        <v>70</v>
      </c>
      <c r="F225" s="65" t="s">
        <v>2379</v>
      </c>
      <c r="G225" s="65" t="s">
        <v>2026</v>
      </c>
      <c r="H225" s="65" t="s">
        <v>2027</v>
      </c>
      <c r="I225" s="65" t="s">
        <v>1740</v>
      </c>
      <c r="J225" s="65" t="s">
        <v>1740</v>
      </c>
      <c r="K225" s="100">
        <v>0</v>
      </c>
    </row>
    <row r="226" spans="2:12" x14ac:dyDescent="0.25">
      <c r="B226" s="67" t="str">
        <f>VLOOKUP(C226,PRP!$A$2:$B$241,2,0)</f>
        <v>PRP-000435</v>
      </c>
      <c r="C226" s="67" t="s">
        <v>3603</v>
      </c>
      <c r="D226" s="67" t="s">
        <v>3378</v>
      </c>
      <c r="E226" s="67" t="s">
        <v>70</v>
      </c>
      <c r="F226" s="67" t="s">
        <v>2176</v>
      </c>
      <c r="G226" s="67" t="s">
        <v>2942</v>
      </c>
      <c r="H226" s="67" t="s">
        <v>2032</v>
      </c>
      <c r="I226" s="67" t="s">
        <v>1740</v>
      </c>
      <c r="J226" s="67" t="s">
        <v>1740</v>
      </c>
      <c r="K226" s="100">
        <v>0</v>
      </c>
    </row>
    <row r="227" spans="2:12" x14ac:dyDescent="0.25">
      <c r="B227" s="65" t="str">
        <f>VLOOKUP(C227,PRP!$A$2:$B$241,2,0)</f>
        <v>PRP-000435</v>
      </c>
      <c r="C227" s="65" t="s">
        <v>3603</v>
      </c>
      <c r="D227" s="65" t="s">
        <v>3378</v>
      </c>
      <c r="E227" s="65" t="s">
        <v>70</v>
      </c>
      <c r="F227" s="65" t="s">
        <v>2176</v>
      </c>
      <c r="G227" s="65" t="s">
        <v>2942</v>
      </c>
      <c r="H227" s="65" t="s">
        <v>2032</v>
      </c>
      <c r="I227" s="65" t="s">
        <v>1740</v>
      </c>
      <c r="J227" s="65" t="s">
        <v>1740</v>
      </c>
      <c r="K227" s="100">
        <v>0</v>
      </c>
    </row>
    <row r="228" spans="2:12" x14ac:dyDescent="0.25">
      <c r="B228" s="67" t="str">
        <f>VLOOKUP(C228,PRP!$A$2:$B$241,2,0)</f>
        <v>PRP-000435</v>
      </c>
      <c r="C228" s="67" t="s">
        <v>3603</v>
      </c>
      <c r="D228" s="67" t="s">
        <v>3378</v>
      </c>
      <c r="E228" s="67" t="s">
        <v>70</v>
      </c>
      <c r="F228" s="67" t="s">
        <v>2176</v>
      </c>
      <c r="G228" s="67" t="s">
        <v>2942</v>
      </c>
      <c r="H228" s="67" t="s">
        <v>2032</v>
      </c>
      <c r="I228" s="67" t="s">
        <v>1740</v>
      </c>
      <c r="J228" s="67" t="s">
        <v>1740</v>
      </c>
      <c r="K228" s="100">
        <v>0</v>
      </c>
    </row>
    <row r="229" spans="2:12" x14ac:dyDescent="0.25">
      <c r="B229" s="65" t="str">
        <f>VLOOKUP(C229,PRP!$A$2:$B$241,2,0)</f>
        <v>PRP-000435</v>
      </c>
      <c r="C229" s="65" t="s">
        <v>3603</v>
      </c>
      <c r="D229" s="65" t="s">
        <v>3378</v>
      </c>
      <c r="E229" s="65" t="s">
        <v>70</v>
      </c>
      <c r="F229" s="65" t="s">
        <v>2043</v>
      </c>
      <c r="G229" s="65" t="s">
        <v>2269</v>
      </c>
      <c r="H229" s="65" t="s">
        <v>2027</v>
      </c>
      <c r="I229" s="65" t="s">
        <v>2045</v>
      </c>
      <c r="J229" s="65" t="s">
        <v>2046</v>
      </c>
      <c r="K229" s="100">
        <v>0</v>
      </c>
    </row>
    <row r="230" spans="2:12" x14ac:dyDescent="0.25">
      <c r="B230" s="67" t="str">
        <f>VLOOKUP(C230,PRP!$A$2:$B$241,2,0)</f>
        <v>PRP-000435</v>
      </c>
      <c r="C230" s="67" t="s">
        <v>3603</v>
      </c>
      <c r="D230" s="67" t="s">
        <v>3378</v>
      </c>
      <c r="E230" s="67" t="s">
        <v>70</v>
      </c>
      <c r="F230" s="67" t="s">
        <v>2283</v>
      </c>
      <c r="G230" s="67" t="s">
        <v>2942</v>
      </c>
      <c r="H230" s="67" t="s">
        <v>2032</v>
      </c>
      <c r="I230" s="67" t="s">
        <v>1740</v>
      </c>
      <c r="J230" s="67" t="s">
        <v>1740</v>
      </c>
      <c r="K230" s="100">
        <v>0</v>
      </c>
    </row>
    <row r="231" spans="2:12" x14ac:dyDescent="0.25">
      <c r="B231" s="65" t="str">
        <f>VLOOKUP(C231,PRP!$A$2:$B$241,2,0)</f>
        <v>PRP-000435</v>
      </c>
      <c r="C231" s="65" t="s">
        <v>3603</v>
      </c>
      <c r="D231" s="65" t="s">
        <v>3378</v>
      </c>
      <c r="E231" s="65" t="s">
        <v>70</v>
      </c>
      <c r="F231" s="65" t="s">
        <v>2283</v>
      </c>
      <c r="G231" s="65" t="s">
        <v>2942</v>
      </c>
      <c r="H231" s="65" t="s">
        <v>2032</v>
      </c>
      <c r="I231" s="65" t="s">
        <v>1740</v>
      </c>
      <c r="J231" s="65" t="s">
        <v>1740</v>
      </c>
      <c r="K231" s="100">
        <v>0</v>
      </c>
    </row>
    <row r="232" spans="2:12" x14ac:dyDescent="0.25">
      <c r="B232" s="67" t="str">
        <f>VLOOKUP(C232,PRP!$A$2:$B$241,2,0)</f>
        <v>PRP-000435</v>
      </c>
      <c r="C232" s="67" t="s">
        <v>3603</v>
      </c>
      <c r="D232" s="67" t="s">
        <v>3378</v>
      </c>
      <c r="E232" s="67" t="s">
        <v>70</v>
      </c>
      <c r="F232" s="67" t="s">
        <v>2283</v>
      </c>
      <c r="G232" s="67" t="s">
        <v>2942</v>
      </c>
      <c r="H232" s="67" t="s">
        <v>2032</v>
      </c>
      <c r="I232" s="67" t="s">
        <v>1740</v>
      </c>
      <c r="J232" s="67" t="s">
        <v>1740</v>
      </c>
      <c r="K232" s="100">
        <v>0</v>
      </c>
    </row>
    <row r="233" spans="2:12" x14ac:dyDescent="0.25">
      <c r="B233" s="65" t="str">
        <f>VLOOKUP(C233,PRP!$A$2:$B$241,2,0)</f>
        <v>PRP-000435</v>
      </c>
      <c r="C233" s="65" t="s">
        <v>3603</v>
      </c>
      <c r="D233" s="65" t="s">
        <v>3378</v>
      </c>
      <c r="E233" s="65" t="s">
        <v>70</v>
      </c>
      <c r="F233" s="65" t="s">
        <v>2283</v>
      </c>
      <c r="G233" s="65" t="s">
        <v>2942</v>
      </c>
      <c r="H233" s="65" t="s">
        <v>2032</v>
      </c>
      <c r="I233" s="65" t="s">
        <v>1740</v>
      </c>
      <c r="J233" s="65" t="s">
        <v>1740</v>
      </c>
      <c r="K233" s="100">
        <v>0</v>
      </c>
    </row>
    <row r="234" spans="2:12" x14ac:dyDescent="0.25">
      <c r="B234" s="67" t="str">
        <f>VLOOKUP(C234,PRP!$A$2:$B$241,2,0)</f>
        <v>PRP-000435</v>
      </c>
      <c r="C234" s="67" t="s">
        <v>3603</v>
      </c>
      <c r="D234" s="67" t="s">
        <v>3378</v>
      </c>
      <c r="E234" s="67" t="s">
        <v>70</v>
      </c>
      <c r="F234" s="67" t="s">
        <v>2283</v>
      </c>
      <c r="G234" s="67" t="s">
        <v>2942</v>
      </c>
      <c r="H234" s="67" t="s">
        <v>2032</v>
      </c>
      <c r="I234" s="67" t="s">
        <v>1740</v>
      </c>
      <c r="J234" s="67" t="s">
        <v>1740</v>
      </c>
      <c r="K234" s="100">
        <v>0</v>
      </c>
    </row>
    <row r="235" spans="2:12" x14ac:dyDescent="0.25">
      <c r="B235" s="65" t="str">
        <f>VLOOKUP(C235,PRP!$A$2:$B$241,2,0)</f>
        <v>PRP-000435</v>
      </c>
      <c r="C235" s="65" t="s">
        <v>3603</v>
      </c>
      <c r="D235" s="65" t="s">
        <v>3378</v>
      </c>
      <c r="E235" s="65" t="s">
        <v>70</v>
      </c>
      <c r="F235" s="65" t="s">
        <v>2283</v>
      </c>
      <c r="G235" s="65" t="s">
        <v>2942</v>
      </c>
      <c r="H235" s="65" t="s">
        <v>2032</v>
      </c>
      <c r="I235" s="65" t="s">
        <v>1740</v>
      </c>
      <c r="J235" s="65" t="s">
        <v>1740</v>
      </c>
      <c r="K235" s="100">
        <v>0</v>
      </c>
    </row>
    <row r="236" spans="2:12" x14ac:dyDescent="0.25">
      <c r="B236" s="67" t="str">
        <f>VLOOKUP(C236,PRP!$A$2:$B$241,2,0)</f>
        <v>PRP-000435</v>
      </c>
      <c r="C236" s="67" t="s">
        <v>3603</v>
      </c>
      <c r="D236" s="67" t="s">
        <v>3378</v>
      </c>
      <c r="E236" s="67" t="s">
        <v>70</v>
      </c>
      <c r="F236" s="67" t="s">
        <v>2283</v>
      </c>
      <c r="G236" s="67" t="s">
        <v>2942</v>
      </c>
      <c r="H236" s="67" t="s">
        <v>2032</v>
      </c>
      <c r="I236" s="67" t="s">
        <v>1740</v>
      </c>
      <c r="J236" s="67" t="s">
        <v>1740</v>
      </c>
      <c r="K236" s="100">
        <v>0</v>
      </c>
    </row>
    <row r="237" spans="2:12" x14ac:dyDescent="0.25">
      <c r="B237" s="65" t="str">
        <f>VLOOKUP(C237,PRP!$A$2:$B$241,2,0)</f>
        <v>PRP-000435</v>
      </c>
      <c r="C237" s="65" t="s">
        <v>3603</v>
      </c>
      <c r="D237" s="65" t="s">
        <v>3378</v>
      </c>
      <c r="E237" s="65" t="s">
        <v>70</v>
      </c>
      <c r="F237" s="65" t="s">
        <v>2785</v>
      </c>
      <c r="G237" s="65"/>
      <c r="H237" s="65" t="s">
        <v>2662</v>
      </c>
      <c r="I237" s="65"/>
      <c r="J237" s="65"/>
      <c r="K237" s="100">
        <v>0</v>
      </c>
    </row>
    <row r="238" spans="2:12" x14ac:dyDescent="0.25">
      <c r="B238" s="67" t="str">
        <f>VLOOKUP(C238,PRP!$A$2:$B$241,2,0)</f>
        <v>PRP-000435</v>
      </c>
      <c r="C238" s="67" t="s">
        <v>3603</v>
      </c>
      <c r="D238" s="67" t="s">
        <v>3378</v>
      </c>
      <c r="E238" s="67" t="s">
        <v>70</v>
      </c>
      <c r="F238" s="67" t="s">
        <v>2785</v>
      </c>
      <c r="G238" s="67"/>
      <c r="H238" s="67" t="s">
        <v>2662</v>
      </c>
      <c r="I238" s="67"/>
      <c r="J238" s="67"/>
      <c r="K238" s="100">
        <v>0</v>
      </c>
    </row>
    <row r="239" spans="2:12" x14ac:dyDescent="0.25">
      <c r="B239" s="57"/>
      <c r="C239" s="57" t="s">
        <v>3603</v>
      </c>
      <c r="D239" s="44"/>
      <c r="E239" s="44"/>
      <c r="F239" s="44"/>
      <c r="G239" s="44"/>
      <c r="H239" s="44"/>
      <c r="I239" s="44"/>
      <c r="J239" s="44"/>
      <c r="K239" s="101" t="s">
        <v>1999</v>
      </c>
      <c r="L239" s="58">
        <f>SUM(K217:K238)</f>
        <v>0</v>
      </c>
    </row>
    <row r="240" spans="2:12" x14ac:dyDescent="0.25">
      <c r="B240" s="65" t="str">
        <f>VLOOKUP(C240,PRP!$A$2:$B$241,2,0)</f>
        <v>PRP-000087</v>
      </c>
      <c r="C240" s="65" t="s">
        <v>20</v>
      </c>
      <c r="D240" s="65" t="s">
        <v>3209</v>
      </c>
      <c r="E240" s="65" t="s">
        <v>70</v>
      </c>
      <c r="F240" s="65" t="s">
        <v>2087</v>
      </c>
      <c r="G240" s="65" t="s">
        <v>2121</v>
      </c>
      <c r="H240" s="65" t="s">
        <v>2027</v>
      </c>
      <c r="I240" s="65" t="s">
        <v>2090</v>
      </c>
      <c r="J240" s="65" t="s">
        <v>2091</v>
      </c>
      <c r="K240" s="100">
        <v>0</v>
      </c>
    </row>
    <row r="241" spans="2:11" x14ac:dyDescent="0.25">
      <c r="B241" s="67" t="str">
        <f>VLOOKUP(C241,PRP!$A$2:$B$241,2,0)</f>
        <v>PRP-000087</v>
      </c>
      <c r="C241" s="67" t="s">
        <v>20</v>
      </c>
      <c r="D241" s="67" t="s">
        <v>3209</v>
      </c>
      <c r="E241" s="67" t="s">
        <v>70</v>
      </c>
      <c r="F241" s="67" t="s">
        <v>2087</v>
      </c>
      <c r="G241" s="67" t="s">
        <v>2121</v>
      </c>
      <c r="H241" s="67" t="s">
        <v>2027</v>
      </c>
      <c r="I241" s="67" t="s">
        <v>2090</v>
      </c>
      <c r="J241" s="67" t="s">
        <v>2091</v>
      </c>
      <c r="K241" s="100">
        <v>0</v>
      </c>
    </row>
    <row r="242" spans="2:11" x14ac:dyDescent="0.25">
      <c r="B242" s="65" t="str">
        <f>VLOOKUP(C242,PRP!$A$2:$B$241,2,0)</f>
        <v>PRP-000087</v>
      </c>
      <c r="C242" s="65" t="s">
        <v>20</v>
      </c>
      <c r="D242" s="65" t="s">
        <v>3209</v>
      </c>
      <c r="E242" s="65" t="s">
        <v>70</v>
      </c>
      <c r="F242" s="65" t="s">
        <v>2087</v>
      </c>
      <c r="G242" s="65" t="s">
        <v>2121</v>
      </c>
      <c r="H242" s="65" t="s">
        <v>2027</v>
      </c>
      <c r="I242" s="65" t="s">
        <v>2090</v>
      </c>
      <c r="J242" s="65" t="s">
        <v>2091</v>
      </c>
      <c r="K242" s="100">
        <v>0</v>
      </c>
    </row>
    <row r="243" spans="2:11" x14ac:dyDescent="0.25">
      <c r="B243" s="67" t="str">
        <f>VLOOKUP(C243,PRP!$A$2:$B$241,2,0)</f>
        <v>PRP-000087</v>
      </c>
      <c r="C243" s="67" t="s">
        <v>20</v>
      </c>
      <c r="D243" s="67" t="s">
        <v>3209</v>
      </c>
      <c r="E243" s="67" t="s">
        <v>70</v>
      </c>
      <c r="F243" s="67" t="s">
        <v>2041</v>
      </c>
      <c r="G243" s="67" t="s">
        <v>2529</v>
      </c>
      <c r="H243" s="67" t="s">
        <v>2032</v>
      </c>
      <c r="I243" s="67" t="s">
        <v>1740</v>
      </c>
      <c r="J243" s="67" t="s">
        <v>1740</v>
      </c>
      <c r="K243" s="100">
        <v>0</v>
      </c>
    </row>
    <row r="244" spans="2:11" x14ac:dyDescent="0.25">
      <c r="B244" s="65" t="str">
        <f>VLOOKUP(C244,PRP!$A$2:$B$241,2,0)</f>
        <v>PRP-000087</v>
      </c>
      <c r="C244" s="65" t="s">
        <v>20</v>
      </c>
      <c r="D244" s="65" t="s">
        <v>3209</v>
      </c>
      <c r="E244" s="65" t="s">
        <v>70</v>
      </c>
      <c r="F244" s="65" t="s">
        <v>2043</v>
      </c>
      <c r="G244" s="65" t="s">
        <v>2044</v>
      </c>
      <c r="H244" s="65" t="s">
        <v>2027</v>
      </c>
      <c r="I244" s="65" t="s">
        <v>2045</v>
      </c>
      <c r="J244" s="65" t="s">
        <v>2046</v>
      </c>
      <c r="K244" s="100">
        <v>0</v>
      </c>
    </row>
    <row r="245" spans="2:11" x14ac:dyDescent="0.25">
      <c r="B245" s="67" t="str">
        <f>VLOOKUP(C245,PRP!$A$2:$B$241,2,0)</f>
        <v>PRP-000087</v>
      </c>
      <c r="C245" s="67" t="s">
        <v>20</v>
      </c>
      <c r="D245" s="67" t="s">
        <v>3209</v>
      </c>
      <c r="E245" s="67" t="s">
        <v>70</v>
      </c>
      <c r="F245" s="67" t="s">
        <v>2087</v>
      </c>
      <c r="G245" s="67" t="s">
        <v>2121</v>
      </c>
      <c r="H245" s="67" t="s">
        <v>2027</v>
      </c>
      <c r="I245" s="67" t="s">
        <v>2090</v>
      </c>
      <c r="J245" s="67" t="s">
        <v>2091</v>
      </c>
      <c r="K245" s="100">
        <v>0</v>
      </c>
    </row>
    <row r="246" spans="2:11" x14ac:dyDescent="0.25">
      <c r="B246" s="65" t="str">
        <f>VLOOKUP(C246,PRP!$A$2:$B$241,2,0)</f>
        <v>PRP-000087</v>
      </c>
      <c r="C246" s="65" t="s">
        <v>20</v>
      </c>
      <c r="D246" s="65" t="s">
        <v>3209</v>
      </c>
      <c r="E246" s="65" t="s">
        <v>70</v>
      </c>
      <c r="F246" s="65" t="s">
        <v>2087</v>
      </c>
      <c r="G246" s="65" t="s">
        <v>2121</v>
      </c>
      <c r="H246" s="65" t="s">
        <v>2027</v>
      </c>
      <c r="I246" s="65" t="s">
        <v>2090</v>
      </c>
      <c r="J246" s="65" t="s">
        <v>2091</v>
      </c>
      <c r="K246" s="100">
        <v>0</v>
      </c>
    </row>
    <row r="247" spans="2:11" x14ac:dyDescent="0.25">
      <c r="B247" s="67" t="str">
        <f>VLOOKUP(C247,PRP!$A$2:$B$241,2,0)</f>
        <v>PRP-000087</v>
      </c>
      <c r="C247" s="67" t="s">
        <v>20</v>
      </c>
      <c r="D247" s="67" t="s">
        <v>3209</v>
      </c>
      <c r="E247" s="67" t="s">
        <v>70</v>
      </c>
      <c r="F247" s="67" t="s">
        <v>2087</v>
      </c>
      <c r="G247" s="67" t="s">
        <v>2121</v>
      </c>
      <c r="H247" s="67" t="s">
        <v>2027</v>
      </c>
      <c r="I247" s="67" t="s">
        <v>2090</v>
      </c>
      <c r="J247" s="67" t="s">
        <v>2091</v>
      </c>
      <c r="K247" s="100">
        <v>0</v>
      </c>
    </row>
    <row r="248" spans="2:11" x14ac:dyDescent="0.25">
      <c r="B248" s="65" t="str">
        <f>VLOOKUP(C248,PRP!$A$2:$B$241,2,0)</f>
        <v>PRP-000087</v>
      </c>
      <c r="C248" s="65" t="s">
        <v>20</v>
      </c>
      <c r="D248" s="65" t="s">
        <v>3209</v>
      </c>
      <c r="E248" s="65" t="s">
        <v>70</v>
      </c>
      <c r="F248" s="65" t="s">
        <v>2087</v>
      </c>
      <c r="G248" s="65" t="s">
        <v>2121</v>
      </c>
      <c r="H248" s="65" t="s">
        <v>2027</v>
      </c>
      <c r="I248" s="65" t="s">
        <v>2090</v>
      </c>
      <c r="J248" s="65" t="s">
        <v>2091</v>
      </c>
      <c r="K248" s="100">
        <v>0</v>
      </c>
    </row>
    <row r="249" spans="2:11" x14ac:dyDescent="0.25">
      <c r="B249" s="67" t="str">
        <f>VLOOKUP(C249,PRP!$A$2:$B$241,2,0)</f>
        <v>PRP-000087</v>
      </c>
      <c r="C249" s="67" t="s">
        <v>20</v>
      </c>
      <c r="D249" s="67" t="s">
        <v>3209</v>
      </c>
      <c r="E249" s="67" t="s">
        <v>70</v>
      </c>
      <c r="F249" s="67" t="s">
        <v>2087</v>
      </c>
      <c r="G249" s="67" t="s">
        <v>2121</v>
      </c>
      <c r="H249" s="67" t="s">
        <v>2027</v>
      </c>
      <c r="I249" s="67" t="s">
        <v>2090</v>
      </c>
      <c r="J249" s="67" t="s">
        <v>2091</v>
      </c>
      <c r="K249" s="100">
        <v>0</v>
      </c>
    </row>
    <row r="250" spans="2:11" x14ac:dyDescent="0.25">
      <c r="B250" s="65" t="str">
        <f>VLOOKUP(C250,PRP!$A$2:$B$241,2,0)</f>
        <v>PRP-000087</v>
      </c>
      <c r="C250" s="65" t="s">
        <v>20</v>
      </c>
      <c r="D250" s="65" t="s">
        <v>3209</v>
      </c>
      <c r="E250" s="65" t="s">
        <v>70</v>
      </c>
      <c r="F250" s="65" t="s">
        <v>2087</v>
      </c>
      <c r="G250" s="65" t="s">
        <v>2121</v>
      </c>
      <c r="H250" s="65" t="s">
        <v>2027</v>
      </c>
      <c r="I250" s="65" t="s">
        <v>2090</v>
      </c>
      <c r="J250" s="65" t="s">
        <v>2091</v>
      </c>
      <c r="K250" s="100">
        <v>0</v>
      </c>
    </row>
    <row r="251" spans="2:11" x14ac:dyDescent="0.25">
      <c r="B251" s="67" t="str">
        <f>VLOOKUP(C251,PRP!$A$2:$B$241,2,0)</f>
        <v>PRP-000087</v>
      </c>
      <c r="C251" s="67" t="s">
        <v>20</v>
      </c>
      <c r="D251" s="67" t="s">
        <v>3209</v>
      </c>
      <c r="E251" s="67" t="s">
        <v>70</v>
      </c>
      <c r="F251" s="67" t="s">
        <v>2087</v>
      </c>
      <c r="G251" s="67" t="s">
        <v>2121</v>
      </c>
      <c r="H251" s="67" t="s">
        <v>2027</v>
      </c>
      <c r="I251" s="67" t="s">
        <v>2090</v>
      </c>
      <c r="J251" s="67" t="s">
        <v>2091</v>
      </c>
      <c r="K251" s="100">
        <v>0</v>
      </c>
    </row>
    <row r="252" spans="2:11" x14ac:dyDescent="0.25">
      <c r="B252" s="65" t="str">
        <f>VLOOKUP(C252,PRP!$A$2:$B$241,2,0)</f>
        <v>PRP-000087</v>
      </c>
      <c r="C252" s="65" t="s">
        <v>20</v>
      </c>
      <c r="D252" s="65" t="s">
        <v>3209</v>
      </c>
      <c r="E252" s="65" t="s">
        <v>70</v>
      </c>
      <c r="F252" s="65" t="s">
        <v>2087</v>
      </c>
      <c r="G252" s="65" t="s">
        <v>2121</v>
      </c>
      <c r="H252" s="65" t="s">
        <v>2027</v>
      </c>
      <c r="I252" s="65" t="s">
        <v>2090</v>
      </c>
      <c r="J252" s="65" t="s">
        <v>2091</v>
      </c>
      <c r="K252" s="100">
        <v>0</v>
      </c>
    </row>
    <row r="253" spans="2:11" x14ac:dyDescent="0.25">
      <c r="B253" s="67" t="str">
        <f>VLOOKUP(C253,PRP!$A$2:$B$241,2,0)</f>
        <v>PRP-000087</v>
      </c>
      <c r="C253" s="67" t="s">
        <v>20</v>
      </c>
      <c r="D253" s="67" t="s">
        <v>3209</v>
      </c>
      <c r="E253" s="67" t="s">
        <v>70</v>
      </c>
      <c r="F253" s="67" t="s">
        <v>2041</v>
      </c>
      <c r="G253" s="67" t="s">
        <v>2529</v>
      </c>
      <c r="H253" s="67" t="s">
        <v>2032</v>
      </c>
      <c r="I253" s="67" t="s">
        <v>1740</v>
      </c>
      <c r="J253" s="67" t="s">
        <v>1740</v>
      </c>
      <c r="K253" s="100">
        <v>0</v>
      </c>
    </row>
    <row r="254" spans="2:11" x14ac:dyDescent="0.25">
      <c r="B254" s="65" t="str">
        <f>VLOOKUP(C254,PRP!$A$2:$B$241,2,0)</f>
        <v>PRP-000087</v>
      </c>
      <c r="C254" s="65" t="s">
        <v>20</v>
      </c>
      <c r="D254" s="65" t="s">
        <v>3209</v>
      </c>
      <c r="E254" s="65" t="s">
        <v>70</v>
      </c>
      <c r="F254" s="65" t="s">
        <v>2087</v>
      </c>
      <c r="G254" s="65" t="s">
        <v>2121</v>
      </c>
      <c r="H254" s="65" t="s">
        <v>2027</v>
      </c>
      <c r="I254" s="65" t="s">
        <v>2090</v>
      </c>
      <c r="J254" s="65" t="s">
        <v>2091</v>
      </c>
      <c r="K254" s="100">
        <v>0</v>
      </c>
    </row>
    <row r="255" spans="2:11" x14ac:dyDescent="0.25">
      <c r="B255" s="67" t="str">
        <f>VLOOKUP(C255,PRP!$A$2:$B$241,2,0)</f>
        <v>PRP-000087</v>
      </c>
      <c r="C255" s="67" t="s">
        <v>20</v>
      </c>
      <c r="D255" s="67" t="s">
        <v>3209</v>
      </c>
      <c r="E255" s="67" t="s">
        <v>70</v>
      </c>
      <c r="F255" s="67" t="s">
        <v>2087</v>
      </c>
      <c r="G255" s="67" t="s">
        <v>2121</v>
      </c>
      <c r="H255" s="67" t="s">
        <v>2027</v>
      </c>
      <c r="I255" s="67" t="s">
        <v>2090</v>
      </c>
      <c r="J255" s="67" t="s">
        <v>2091</v>
      </c>
      <c r="K255" s="100">
        <v>0</v>
      </c>
    </row>
    <row r="256" spans="2:11" x14ac:dyDescent="0.25">
      <c r="B256" s="65" t="str">
        <f>VLOOKUP(C256,PRP!$A$2:$B$241,2,0)</f>
        <v>PRP-000087</v>
      </c>
      <c r="C256" s="65" t="s">
        <v>20</v>
      </c>
      <c r="D256" s="65" t="s">
        <v>3209</v>
      </c>
      <c r="E256" s="65" t="s">
        <v>70</v>
      </c>
      <c r="F256" s="65" t="s">
        <v>2087</v>
      </c>
      <c r="G256" s="65" t="s">
        <v>2121</v>
      </c>
      <c r="H256" s="65" t="s">
        <v>2027</v>
      </c>
      <c r="I256" s="65" t="s">
        <v>2090</v>
      </c>
      <c r="J256" s="65" t="s">
        <v>2091</v>
      </c>
      <c r="K256" s="100">
        <v>0</v>
      </c>
    </row>
    <row r="257" spans="2:11" x14ac:dyDescent="0.25">
      <c r="B257" s="67" t="str">
        <f>VLOOKUP(C257,PRP!$A$2:$B$241,2,0)</f>
        <v>PRP-000087</v>
      </c>
      <c r="C257" s="67" t="s">
        <v>20</v>
      </c>
      <c r="D257" s="67" t="s">
        <v>3209</v>
      </c>
      <c r="E257" s="67" t="s">
        <v>70</v>
      </c>
      <c r="F257" s="67" t="s">
        <v>2123</v>
      </c>
      <c r="G257" s="67" t="s">
        <v>2269</v>
      </c>
      <c r="H257" s="67" t="s">
        <v>2027</v>
      </c>
      <c r="I257" s="67" t="s">
        <v>2038</v>
      </c>
      <c r="J257" s="67" t="s">
        <v>2125</v>
      </c>
      <c r="K257" s="100">
        <v>0</v>
      </c>
    </row>
    <row r="258" spans="2:11" x14ac:dyDescent="0.25">
      <c r="B258" s="65" t="str">
        <f>VLOOKUP(C258,PRP!$A$2:$B$241,2,0)</f>
        <v>PRP-000087</v>
      </c>
      <c r="C258" s="65" t="s">
        <v>20</v>
      </c>
      <c r="D258" s="65" t="s">
        <v>3209</v>
      </c>
      <c r="E258" s="65" t="s">
        <v>70</v>
      </c>
      <c r="F258" s="65" t="s">
        <v>2043</v>
      </c>
      <c r="G258" s="65" t="s">
        <v>2044</v>
      </c>
      <c r="H258" s="65" t="s">
        <v>2027</v>
      </c>
      <c r="I258" s="65" t="s">
        <v>2045</v>
      </c>
      <c r="J258" s="65" t="s">
        <v>2046</v>
      </c>
      <c r="K258" s="100">
        <v>0</v>
      </c>
    </row>
    <row r="259" spans="2:11" x14ac:dyDescent="0.25">
      <c r="B259" s="67" t="str">
        <f>VLOOKUP(C259,PRP!$A$2:$B$241,2,0)</f>
        <v>PRP-000087</v>
      </c>
      <c r="C259" s="67" t="s">
        <v>20</v>
      </c>
      <c r="D259" s="67" t="s">
        <v>3209</v>
      </c>
      <c r="E259" s="67" t="s">
        <v>70</v>
      </c>
      <c r="F259" s="67" t="s">
        <v>2087</v>
      </c>
      <c r="G259" s="67" t="s">
        <v>2044</v>
      </c>
      <c r="H259" s="67" t="s">
        <v>2027</v>
      </c>
      <c r="I259" s="67" t="s">
        <v>2090</v>
      </c>
      <c r="J259" s="67" t="s">
        <v>2091</v>
      </c>
      <c r="K259" s="100">
        <v>0</v>
      </c>
    </row>
    <row r="260" spans="2:11" x14ac:dyDescent="0.25">
      <c r="B260" s="65" t="str">
        <f>VLOOKUP(C260,PRP!$A$2:$B$241,2,0)</f>
        <v>PRP-000087</v>
      </c>
      <c r="C260" s="65" t="s">
        <v>20</v>
      </c>
      <c r="D260" s="65" t="s">
        <v>3209</v>
      </c>
      <c r="E260" s="65" t="s">
        <v>70</v>
      </c>
      <c r="F260" s="65" t="s">
        <v>2087</v>
      </c>
      <c r="G260" s="65" t="s">
        <v>2121</v>
      </c>
      <c r="H260" s="65" t="s">
        <v>2027</v>
      </c>
      <c r="I260" s="65" t="s">
        <v>2090</v>
      </c>
      <c r="J260" s="65" t="s">
        <v>2091</v>
      </c>
      <c r="K260" s="100">
        <v>0</v>
      </c>
    </row>
    <row r="261" spans="2:11" x14ac:dyDescent="0.25">
      <c r="B261" s="67" t="str">
        <f>VLOOKUP(C261,PRP!$A$2:$B$241,2,0)</f>
        <v>PRP-000087</v>
      </c>
      <c r="C261" s="67" t="s">
        <v>20</v>
      </c>
      <c r="D261" s="67" t="s">
        <v>3209</v>
      </c>
      <c r="E261" s="67" t="s">
        <v>70</v>
      </c>
      <c r="F261" s="67" t="s">
        <v>2041</v>
      </c>
      <c r="G261" s="67" t="s">
        <v>2529</v>
      </c>
      <c r="H261" s="67" t="s">
        <v>2032</v>
      </c>
      <c r="I261" s="67" t="s">
        <v>1740</v>
      </c>
      <c r="J261" s="67" t="s">
        <v>1740</v>
      </c>
      <c r="K261" s="100">
        <v>0</v>
      </c>
    </row>
    <row r="262" spans="2:11" x14ac:dyDescent="0.25">
      <c r="B262" s="65" t="str">
        <f>VLOOKUP(C262,PRP!$A$2:$B$241,2,0)</f>
        <v>PRP-000087</v>
      </c>
      <c r="C262" s="65" t="s">
        <v>20</v>
      </c>
      <c r="D262" s="65" t="s">
        <v>3209</v>
      </c>
      <c r="E262" s="65" t="s">
        <v>70</v>
      </c>
      <c r="F262" s="65" t="s">
        <v>2087</v>
      </c>
      <c r="G262" s="65" t="s">
        <v>2121</v>
      </c>
      <c r="H262" s="65" t="s">
        <v>2027</v>
      </c>
      <c r="I262" s="65" t="s">
        <v>2090</v>
      </c>
      <c r="J262" s="65" t="s">
        <v>2091</v>
      </c>
      <c r="K262" s="100">
        <v>0</v>
      </c>
    </row>
    <row r="263" spans="2:11" x14ac:dyDescent="0.25">
      <c r="B263" s="67" t="str">
        <f>VLOOKUP(C263,PRP!$A$2:$B$241,2,0)</f>
        <v>PRP-000087</v>
      </c>
      <c r="C263" s="67" t="s">
        <v>20</v>
      </c>
      <c r="D263" s="67" t="s">
        <v>3209</v>
      </c>
      <c r="E263" s="67" t="s">
        <v>70</v>
      </c>
      <c r="F263" s="67" t="s">
        <v>2087</v>
      </c>
      <c r="G263" s="67" t="s">
        <v>2121</v>
      </c>
      <c r="H263" s="67" t="s">
        <v>2027</v>
      </c>
      <c r="I263" s="67" t="s">
        <v>2090</v>
      </c>
      <c r="J263" s="67" t="s">
        <v>2091</v>
      </c>
      <c r="K263" s="100">
        <v>0</v>
      </c>
    </row>
    <row r="264" spans="2:11" x14ac:dyDescent="0.25">
      <c r="B264" s="65" t="str">
        <f>VLOOKUP(C264,PRP!$A$2:$B$241,2,0)</f>
        <v>PRP-000087</v>
      </c>
      <c r="C264" s="65" t="s">
        <v>20</v>
      </c>
      <c r="D264" s="65" t="s">
        <v>3209</v>
      </c>
      <c r="E264" s="65" t="s">
        <v>70</v>
      </c>
      <c r="F264" s="65" t="s">
        <v>2087</v>
      </c>
      <c r="G264" s="65" t="s">
        <v>2121</v>
      </c>
      <c r="H264" s="65" t="s">
        <v>2027</v>
      </c>
      <c r="I264" s="65" t="s">
        <v>2090</v>
      </c>
      <c r="J264" s="65" t="s">
        <v>2091</v>
      </c>
      <c r="K264" s="100">
        <v>0</v>
      </c>
    </row>
    <row r="265" spans="2:11" x14ac:dyDescent="0.25">
      <c r="B265" s="67" t="str">
        <f>VLOOKUP(C265,PRP!$A$2:$B$241,2,0)</f>
        <v>PRP-000087</v>
      </c>
      <c r="C265" s="67" t="s">
        <v>20</v>
      </c>
      <c r="D265" s="67" t="s">
        <v>3209</v>
      </c>
      <c r="E265" s="67" t="s">
        <v>70</v>
      </c>
      <c r="F265" s="67" t="s">
        <v>2087</v>
      </c>
      <c r="G265" s="67" t="s">
        <v>2121</v>
      </c>
      <c r="H265" s="67" t="s">
        <v>2027</v>
      </c>
      <c r="I265" s="67" t="s">
        <v>2090</v>
      </c>
      <c r="J265" s="67" t="s">
        <v>2091</v>
      </c>
      <c r="K265" s="100">
        <v>0</v>
      </c>
    </row>
    <row r="266" spans="2:11" x14ac:dyDescent="0.25">
      <c r="B266" s="65" t="str">
        <f>VLOOKUP(C266,PRP!$A$2:$B$241,2,0)</f>
        <v>PRP-000087</v>
      </c>
      <c r="C266" s="65" t="s">
        <v>20</v>
      </c>
      <c r="D266" s="65" t="s">
        <v>3209</v>
      </c>
      <c r="E266" s="65" t="s">
        <v>70</v>
      </c>
      <c r="F266" s="65" t="s">
        <v>2043</v>
      </c>
      <c r="G266" s="65" t="s">
        <v>2044</v>
      </c>
      <c r="H266" s="65" t="s">
        <v>2027</v>
      </c>
      <c r="I266" s="65" t="s">
        <v>2045</v>
      </c>
      <c r="J266" s="65" t="s">
        <v>2046</v>
      </c>
      <c r="K266" s="100">
        <v>0</v>
      </c>
    </row>
    <row r="267" spans="2:11" x14ac:dyDescent="0.25">
      <c r="B267" s="67" t="str">
        <f>VLOOKUP(C267,PRP!$A$2:$B$241,2,0)</f>
        <v>PRP-000087</v>
      </c>
      <c r="C267" s="67" t="s">
        <v>20</v>
      </c>
      <c r="D267" s="67" t="s">
        <v>3209</v>
      </c>
      <c r="E267" s="67" t="s">
        <v>70</v>
      </c>
      <c r="F267" s="67" t="s">
        <v>2087</v>
      </c>
      <c r="G267" s="67" t="s">
        <v>2121</v>
      </c>
      <c r="H267" s="67" t="s">
        <v>2027</v>
      </c>
      <c r="I267" s="67" t="s">
        <v>2090</v>
      </c>
      <c r="J267" s="67" t="s">
        <v>2091</v>
      </c>
      <c r="K267" s="100">
        <v>0</v>
      </c>
    </row>
    <row r="268" spans="2:11" x14ac:dyDescent="0.25">
      <c r="B268" s="65" t="str">
        <f>VLOOKUP(C268,PRP!$A$2:$B$241,2,0)</f>
        <v>PRP-000087</v>
      </c>
      <c r="C268" s="65" t="s">
        <v>20</v>
      </c>
      <c r="D268" s="65" t="s">
        <v>3209</v>
      </c>
      <c r="E268" s="65" t="s">
        <v>70</v>
      </c>
      <c r="F268" s="65" t="s">
        <v>2043</v>
      </c>
      <c r="G268" s="65" t="s">
        <v>2044</v>
      </c>
      <c r="H268" s="65" t="s">
        <v>2027</v>
      </c>
      <c r="I268" s="65" t="s">
        <v>2045</v>
      </c>
      <c r="J268" s="65" t="s">
        <v>2046</v>
      </c>
      <c r="K268" s="100">
        <v>0</v>
      </c>
    </row>
    <row r="269" spans="2:11" x14ac:dyDescent="0.25">
      <c r="B269" s="67" t="str">
        <f>VLOOKUP(C269,PRP!$A$2:$B$241,2,0)</f>
        <v>PRP-000087</v>
      </c>
      <c r="C269" s="67" t="s">
        <v>20</v>
      </c>
      <c r="D269" s="67" t="s">
        <v>3209</v>
      </c>
      <c r="E269" s="67" t="s">
        <v>70</v>
      </c>
      <c r="F269" s="67" t="s">
        <v>2041</v>
      </c>
      <c r="G269" s="67" t="s">
        <v>2529</v>
      </c>
      <c r="H269" s="67" t="s">
        <v>2032</v>
      </c>
      <c r="I269" s="67" t="s">
        <v>1740</v>
      </c>
      <c r="J269" s="67" t="s">
        <v>1740</v>
      </c>
      <c r="K269" s="100">
        <v>0</v>
      </c>
    </row>
    <row r="270" spans="2:11" x14ac:dyDescent="0.25">
      <c r="B270" s="65" t="str">
        <f>VLOOKUP(C270,PRP!$A$2:$B$241,2,0)</f>
        <v>PRP-000087</v>
      </c>
      <c r="C270" s="65" t="s">
        <v>20</v>
      </c>
      <c r="D270" s="65" t="s">
        <v>3209</v>
      </c>
      <c r="E270" s="65" t="s">
        <v>70</v>
      </c>
      <c r="F270" s="65" t="s">
        <v>2043</v>
      </c>
      <c r="G270" s="65" t="s">
        <v>2044</v>
      </c>
      <c r="H270" s="65" t="s">
        <v>2027</v>
      </c>
      <c r="I270" s="65" t="s">
        <v>2045</v>
      </c>
      <c r="J270" s="65" t="s">
        <v>2046</v>
      </c>
      <c r="K270" s="100">
        <v>0</v>
      </c>
    </row>
    <row r="271" spans="2:11" x14ac:dyDescent="0.25">
      <c r="B271" s="67" t="str">
        <f>VLOOKUP(C271,PRP!$A$2:$B$241,2,0)</f>
        <v>PRP-000087</v>
      </c>
      <c r="C271" s="67" t="s">
        <v>20</v>
      </c>
      <c r="D271" s="67" t="s">
        <v>3209</v>
      </c>
      <c r="E271" s="67" t="s">
        <v>70</v>
      </c>
      <c r="F271" s="67" t="s">
        <v>2043</v>
      </c>
      <c r="G271" s="67" t="s">
        <v>2044</v>
      </c>
      <c r="H271" s="67" t="s">
        <v>2027</v>
      </c>
      <c r="I271" s="67" t="s">
        <v>2045</v>
      </c>
      <c r="J271" s="67" t="s">
        <v>2046</v>
      </c>
      <c r="K271" s="100">
        <v>0</v>
      </c>
    </row>
    <row r="272" spans="2:11" x14ac:dyDescent="0.25">
      <c r="B272" s="65" t="str">
        <f>VLOOKUP(C272,PRP!$A$2:$B$241,2,0)</f>
        <v>PRP-000087</v>
      </c>
      <c r="C272" s="65" t="s">
        <v>20</v>
      </c>
      <c r="D272" s="65" t="s">
        <v>3209</v>
      </c>
      <c r="E272" s="65" t="s">
        <v>70</v>
      </c>
      <c r="F272" s="65" t="s">
        <v>2041</v>
      </c>
      <c r="G272" s="65" t="s">
        <v>2529</v>
      </c>
      <c r="H272" s="65" t="s">
        <v>2032</v>
      </c>
      <c r="I272" s="65" t="s">
        <v>1740</v>
      </c>
      <c r="J272" s="65" t="s">
        <v>1740</v>
      </c>
      <c r="K272" s="100">
        <v>0</v>
      </c>
    </row>
    <row r="273" spans="2:11" x14ac:dyDescent="0.25">
      <c r="B273" s="67" t="str">
        <f>VLOOKUP(C273,PRP!$A$2:$B$241,2,0)</f>
        <v>PRP-000087</v>
      </c>
      <c r="C273" s="67" t="s">
        <v>20</v>
      </c>
      <c r="D273" s="67" t="s">
        <v>3209</v>
      </c>
      <c r="E273" s="67" t="s">
        <v>70</v>
      </c>
      <c r="F273" s="67" t="s">
        <v>2087</v>
      </c>
      <c r="G273" s="67" t="s">
        <v>2121</v>
      </c>
      <c r="H273" s="67" t="s">
        <v>2027</v>
      </c>
      <c r="I273" s="67" t="s">
        <v>2090</v>
      </c>
      <c r="J273" s="67" t="s">
        <v>2091</v>
      </c>
      <c r="K273" s="100">
        <v>0</v>
      </c>
    </row>
    <row r="274" spans="2:11" x14ac:dyDescent="0.25">
      <c r="B274" s="65" t="str">
        <f>VLOOKUP(C274,PRP!$A$2:$B$241,2,0)</f>
        <v>PRP-000087</v>
      </c>
      <c r="C274" s="65" t="s">
        <v>20</v>
      </c>
      <c r="D274" s="65" t="s">
        <v>3209</v>
      </c>
      <c r="E274" s="65" t="s">
        <v>70</v>
      </c>
      <c r="F274" s="65" t="s">
        <v>2087</v>
      </c>
      <c r="G274" s="65" t="s">
        <v>2121</v>
      </c>
      <c r="H274" s="65" t="s">
        <v>2027</v>
      </c>
      <c r="I274" s="65" t="s">
        <v>2090</v>
      </c>
      <c r="J274" s="65" t="s">
        <v>2091</v>
      </c>
      <c r="K274" s="100">
        <v>0</v>
      </c>
    </row>
    <row r="275" spans="2:11" x14ac:dyDescent="0.25">
      <c r="B275" s="67" t="str">
        <f>VLOOKUP(C275,PRP!$A$2:$B$241,2,0)</f>
        <v>PRP-000087</v>
      </c>
      <c r="C275" s="67" t="s">
        <v>20</v>
      </c>
      <c r="D275" s="67" t="s">
        <v>3209</v>
      </c>
      <c r="E275" s="67" t="s">
        <v>70</v>
      </c>
      <c r="F275" s="67" t="s">
        <v>2087</v>
      </c>
      <c r="G275" s="67" t="s">
        <v>2121</v>
      </c>
      <c r="H275" s="67" t="s">
        <v>2027</v>
      </c>
      <c r="I275" s="67" t="s">
        <v>2090</v>
      </c>
      <c r="J275" s="67" t="s">
        <v>2091</v>
      </c>
      <c r="K275" s="100">
        <v>0</v>
      </c>
    </row>
    <row r="276" spans="2:11" x14ac:dyDescent="0.25">
      <c r="B276" s="65" t="str">
        <f>VLOOKUP(C276,PRP!$A$2:$B$241,2,0)</f>
        <v>PRP-000087</v>
      </c>
      <c r="C276" s="65" t="s">
        <v>20</v>
      </c>
      <c r="D276" s="65" t="s">
        <v>3209</v>
      </c>
      <c r="E276" s="65" t="s">
        <v>70</v>
      </c>
      <c r="F276" s="65" t="s">
        <v>2041</v>
      </c>
      <c r="G276" s="65" t="s">
        <v>2529</v>
      </c>
      <c r="H276" s="65" t="s">
        <v>2032</v>
      </c>
      <c r="I276" s="65" t="s">
        <v>1740</v>
      </c>
      <c r="J276" s="65" t="s">
        <v>1740</v>
      </c>
      <c r="K276" s="100">
        <v>0</v>
      </c>
    </row>
    <row r="277" spans="2:11" x14ac:dyDescent="0.25">
      <c r="B277" s="67" t="str">
        <f>VLOOKUP(C277,PRP!$A$2:$B$241,2,0)</f>
        <v>PRP-000087</v>
      </c>
      <c r="C277" s="67" t="s">
        <v>20</v>
      </c>
      <c r="D277" s="67" t="s">
        <v>3209</v>
      </c>
      <c r="E277" s="67" t="s">
        <v>70</v>
      </c>
      <c r="F277" s="67" t="s">
        <v>2041</v>
      </c>
      <c r="G277" s="67" t="s">
        <v>2529</v>
      </c>
      <c r="H277" s="67" t="s">
        <v>2032</v>
      </c>
      <c r="I277" s="67" t="s">
        <v>1740</v>
      </c>
      <c r="J277" s="67" t="s">
        <v>1740</v>
      </c>
      <c r="K277" s="100">
        <v>0</v>
      </c>
    </row>
    <row r="278" spans="2:11" x14ac:dyDescent="0.25">
      <c r="B278" s="65" t="str">
        <f>VLOOKUP(C278,PRP!$A$2:$B$241,2,0)</f>
        <v>PRP-000087</v>
      </c>
      <c r="C278" s="65" t="s">
        <v>20</v>
      </c>
      <c r="D278" s="65" t="s">
        <v>3209</v>
      </c>
      <c r="E278" s="65" t="s">
        <v>70</v>
      </c>
      <c r="F278" s="65" t="s">
        <v>2087</v>
      </c>
      <c r="G278" s="65" t="s">
        <v>2121</v>
      </c>
      <c r="H278" s="65" t="s">
        <v>2027</v>
      </c>
      <c r="I278" s="65" t="s">
        <v>2090</v>
      </c>
      <c r="J278" s="65" t="s">
        <v>2091</v>
      </c>
      <c r="K278" s="100">
        <v>0</v>
      </c>
    </row>
    <row r="279" spans="2:11" x14ac:dyDescent="0.25">
      <c r="B279" s="67" t="str">
        <f>VLOOKUP(C279,PRP!$A$2:$B$241,2,0)</f>
        <v>PRP-000087</v>
      </c>
      <c r="C279" s="67" t="s">
        <v>20</v>
      </c>
      <c r="D279" s="67" t="s">
        <v>3209</v>
      </c>
      <c r="E279" s="67" t="s">
        <v>70</v>
      </c>
      <c r="F279" s="67" t="s">
        <v>2087</v>
      </c>
      <c r="G279" s="67" t="s">
        <v>2121</v>
      </c>
      <c r="H279" s="67" t="s">
        <v>2027</v>
      </c>
      <c r="I279" s="67" t="s">
        <v>2090</v>
      </c>
      <c r="J279" s="67" t="s">
        <v>2091</v>
      </c>
      <c r="K279" s="100">
        <v>0</v>
      </c>
    </row>
    <row r="280" spans="2:11" x14ac:dyDescent="0.25">
      <c r="B280" s="65" t="str">
        <f>VLOOKUP(C280,PRP!$A$2:$B$241,2,0)</f>
        <v>PRP-000087</v>
      </c>
      <c r="C280" s="65" t="s">
        <v>20</v>
      </c>
      <c r="D280" s="65" t="s">
        <v>3209</v>
      </c>
      <c r="E280" s="65" t="s">
        <v>70</v>
      </c>
      <c r="F280" s="65" t="s">
        <v>2041</v>
      </c>
      <c r="G280" s="65" t="s">
        <v>2529</v>
      </c>
      <c r="H280" s="65" t="s">
        <v>2032</v>
      </c>
      <c r="I280" s="65" t="s">
        <v>1740</v>
      </c>
      <c r="J280" s="65" t="s">
        <v>1740</v>
      </c>
      <c r="K280" s="100">
        <v>0</v>
      </c>
    </row>
    <row r="281" spans="2:11" x14ac:dyDescent="0.25">
      <c r="B281" s="67" t="str">
        <f>VLOOKUP(C281,PRP!$A$2:$B$241,2,0)</f>
        <v>PRP-000087</v>
      </c>
      <c r="C281" s="67" t="s">
        <v>20</v>
      </c>
      <c r="D281" s="67" t="s">
        <v>3209</v>
      </c>
      <c r="E281" s="67" t="s">
        <v>70</v>
      </c>
      <c r="F281" s="67" t="s">
        <v>2041</v>
      </c>
      <c r="G281" s="67" t="s">
        <v>2529</v>
      </c>
      <c r="H281" s="67" t="s">
        <v>2032</v>
      </c>
      <c r="I281" s="67" t="s">
        <v>1740</v>
      </c>
      <c r="J281" s="67" t="s">
        <v>1740</v>
      </c>
      <c r="K281" s="100">
        <v>0</v>
      </c>
    </row>
    <row r="282" spans="2:11" x14ac:dyDescent="0.25">
      <c r="B282" s="65" t="str">
        <f>VLOOKUP(C282,PRP!$A$2:$B$241,2,0)</f>
        <v>PRP-000087</v>
      </c>
      <c r="C282" s="65" t="s">
        <v>20</v>
      </c>
      <c r="D282" s="65" t="s">
        <v>3209</v>
      </c>
      <c r="E282" s="65" t="s">
        <v>70</v>
      </c>
      <c r="F282" s="65" t="s">
        <v>2087</v>
      </c>
      <c r="G282" s="65" t="s">
        <v>2121</v>
      </c>
      <c r="H282" s="65" t="s">
        <v>2027</v>
      </c>
      <c r="I282" s="65" t="s">
        <v>2090</v>
      </c>
      <c r="J282" s="65" t="s">
        <v>2091</v>
      </c>
      <c r="K282" s="100">
        <v>0</v>
      </c>
    </row>
    <row r="283" spans="2:11" x14ac:dyDescent="0.25">
      <c r="B283" s="67" t="str">
        <f>VLOOKUP(C283,PRP!$A$2:$B$241,2,0)</f>
        <v>PRP-000087</v>
      </c>
      <c r="C283" s="67" t="s">
        <v>20</v>
      </c>
      <c r="D283" s="67" t="s">
        <v>3209</v>
      </c>
      <c r="E283" s="67" t="s">
        <v>70</v>
      </c>
      <c r="F283" s="67" t="s">
        <v>2087</v>
      </c>
      <c r="G283" s="67" t="s">
        <v>2121</v>
      </c>
      <c r="H283" s="67" t="s">
        <v>2027</v>
      </c>
      <c r="I283" s="67" t="s">
        <v>2090</v>
      </c>
      <c r="J283" s="67" t="s">
        <v>2091</v>
      </c>
      <c r="K283" s="100">
        <v>0</v>
      </c>
    </row>
    <row r="284" spans="2:11" x14ac:dyDescent="0.25">
      <c r="B284" s="65" t="str">
        <f>VLOOKUP(C284,PRP!$A$2:$B$241,2,0)</f>
        <v>PRP-000087</v>
      </c>
      <c r="C284" s="65" t="s">
        <v>20</v>
      </c>
      <c r="D284" s="65" t="s">
        <v>3209</v>
      </c>
      <c r="E284" s="65" t="s">
        <v>70</v>
      </c>
      <c r="F284" s="65" t="s">
        <v>3244</v>
      </c>
      <c r="G284" s="65" t="s">
        <v>2163</v>
      </c>
      <c r="H284" s="65" t="s">
        <v>2027</v>
      </c>
      <c r="I284" s="65" t="s">
        <v>3245</v>
      </c>
      <c r="J284" s="65" t="s">
        <v>2068</v>
      </c>
      <c r="K284" s="100">
        <v>0</v>
      </c>
    </row>
    <row r="285" spans="2:11" x14ac:dyDescent="0.25">
      <c r="B285" s="67" t="str">
        <f>VLOOKUP(C285,PRP!$A$2:$B$241,2,0)</f>
        <v>PRP-000087</v>
      </c>
      <c r="C285" s="67" t="s">
        <v>20</v>
      </c>
      <c r="D285" s="67" t="s">
        <v>3209</v>
      </c>
      <c r="E285" s="67" t="s">
        <v>70</v>
      </c>
      <c r="F285" s="67" t="s">
        <v>2718</v>
      </c>
      <c r="G285" s="67"/>
      <c r="H285" s="67" t="s">
        <v>2662</v>
      </c>
      <c r="I285" s="67"/>
      <c r="J285" s="67"/>
      <c r="K285" s="100">
        <v>0</v>
      </c>
    </row>
    <row r="286" spans="2:11" x14ac:dyDescent="0.25">
      <c r="B286" s="65" t="str">
        <f>VLOOKUP(C286,PRP!$A$2:$B$241,2,0)</f>
        <v>PRP-000087</v>
      </c>
      <c r="C286" s="65" t="s">
        <v>20</v>
      </c>
      <c r="D286" s="65" t="s">
        <v>3209</v>
      </c>
      <c r="E286" s="65" t="s">
        <v>70</v>
      </c>
      <c r="F286" s="65" t="s">
        <v>2718</v>
      </c>
      <c r="G286" s="65"/>
      <c r="H286" s="65" t="s">
        <v>2662</v>
      </c>
      <c r="I286" s="65"/>
      <c r="J286" s="65"/>
      <c r="K286" s="100">
        <v>0</v>
      </c>
    </row>
    <row r="287" spans="2:11" x14ac:dyDescent="0.25">
      <c r="B287" s="67" t="str">
        <f>VLOOKUP(C287,PRP!$A$2:$B$241,2,0)</f>
        <v>PRP-000087</v>
      </c>
      <c r="C287" s="67" t="s">
        <v>20</v>
      </c>
      <c r="D287" s="67" t="s">
        <v>3209</v>
      </c>
      <c r="E287" s="67" t="s">
        <v>70</v>
      </c>
      <c r="F287" s="67" t="s">
        <v>2718</v>
      </c>
      <c r="G287" s="67"/>
      <c r="H287" s="67" t="s">
        <v>2662</v>
      </c>
      <c r="I287" s="67"/>
      <c r="J287" s="67"/>
      <c r="K287" s="100">
        <v>0</v>
      </c>
    </row>
    <row r="288" spans="2:11" x14ac:dyDescent="0.25">
      <c r="B288" s="65" t="str">
        <f>VLOOKUP(C288,PRP!$A$2:$B$241,2,0)</f>
        <v>PRP-000087</v>
      </c>
      <c r="C288" s="65" t="s">
        <v>20</v>
      </c>
      <c r="D288" s="65" t="s">
        <v>3209</v>
      </c>
      <c r="E288" s="65" t="s">
        <v>70</v>
      </c>
      <c r="F288" s="65" t="s">
        <v>2718</v>
      </c>
      <c r="G288" s="65"/>
      <c r="H288" s="65" t="s">
        <v>2662</v>
      </c>
      <c r="I288" s="65"/>
      <c r="J288" s="65"/>
      <c r="K288" s="100">
        <v>0</v>
      </c>
    </row>
    <row r="289" spans="2:12" x14ac:dyDescent="0.25">
      <c r="B289" s="67" t="str">
        <f>VLOOKUP(C289,PRP!$A$2:$B$241,2,0)</f>
        <v>PRP-000087</v>
      </c>
      <c r="C289" s="67" t="s">
        <v>20</v>
      </c>
      <c r="D289" s="67" t="s">
        <v>3209</v>
      </c>
      <c r="E289" s="67" t="s">
        <v>70</v>
      </c>
      <c r="F289" s="67" t="s">
        <v>2718</v>
      </c>
      <c r="G289" s="67"/>
      <c r="H289" s="67" t="s">
        <v>2662</v>
      </c>
      <c r="I289" s="67"/>
      <c r="J289" s="67"/>
      <c r="K289" s="100">
        <v>0</v>
      </c>
    </row>
    <row r="290" spans="2:12" x14ac:dyDescent="0.25">
      <c r="B290" s="65" t="str">
        <f>VLOOKUP(C290,PRP!$A$2:$B$241,2,0)</f>
        <v>PRP-000087</v>
      </c>
      <c r="C290" s="65" t="s">
        <v>20</v>
      </c>
      <c r="D290" s="65" t="s">
        <v>3209</v>
      </c>
      <c r="E290" s="65" t="s">
        <v>70</v>
      </c>
      <c r="F290" s="65" t="s">
        <v>2718</v>
      </c>
      <c r="G290" s="65"/>
      <c r="H290" s="65" t="s">
        <v>2662</v>
      </c>
      <c r="I290" s="65"/>
      <c r="J290" s="65"/>
      <c r="K290" s="100">
        <v>0</v>
      </c>
    </row>
    <row r="291" spans="2:12" x14ac:dyDescent="0.25">
      <c r="B291" s="67" t="str">
        <f>VLOOKUP(C291,PRP!$A$2:$B$241,2,0)</f>
        <v>PRP-000087</v>
      </c>
      <c r="C291" s="67" t="s">
        <v>20</v>
      </c>
      <c r="D291" s="67" t="s">
        <v>3209</v>
      </c>
      <c r="E291" s="67" t="s">
        <v>70</v>
      </c>
      <c r="F291" s="67" t="s">
        <v>2718</v>
      </c>
      <c r="G291" s="67"/>
      <c r="H291" s="67" t="s">
        <v>2662</v>
      </c>
      <c r="I291" s="67"/>
      <c r="J291" s="67"/>
      <c r="K291" s="100">
        <v>0</v>
      </c>
    </row>
    <row r="292" spans="2:12" x14ac:dyDescent="0.25">
      <c r="B292" s="65" t="str">
        <f>VLOOKUP(C292,PRP!$A$2:$B$241,2,0)</f>
        <v>PRP-000087</v>
      </c>
      <c r="C292" s="65" t="s">
        <v>20</v>
      </c>
      <c r="D292" s="65" t="s">
        <v>3209</v>
      </c>
      <c r="E292" s="65" t="s">
        <v>70</v>
      </c>
      <c r="F292" s="65" t="s">
        <v>2718</v>
      </c>
      <c r="G292" s="65"/>
      <c r="H292" s="65" t="s">
        <v>2662</v>
      </c>
      <c r="I292" s="65"/>
      <c r="J292" s="65"/>
      <c r="K292" s="100">
        <v>0</v>
      </c>
    </row>
    <row r="293" spans="2:12" x14ac:dyDescent="0.25">
      <c r="B293" s="57"/>
      <c r="C293" s="57" t="s">
        <v>20</v>
      </c>
      <c r="D293" s="44"/>
      <c r="E293" s="44"/>
      <c r="F293" s="44"/>
      <c r="G293" s="44"/>
      <c r="H293" s="44"/>
      <c r="I293" s="44"/>
      <c r="J293" s="44"/>
      <c r="K293" s="101" t="s">
        <v>1999</v>
      </c>
      <c r="L293" s="58">
        <f>SUM(K240:K292)</f>
        <v>0</v>
      </c>
    </row>
    <row r="294" spans="2:12" x14ac:dyDescent="0.25">
      <c r="B294" s="65" t="str">
        <f>VLOOKUP(C294,PRP!$A$2:$B$241,2,0)</f>
        <v>PRP-000450</v>
      </c>
      <c r="C294" s="65" t="s">
        <v>3615</v>
      </c>
      <c r="D294" s="65" t="s">
        <v>2339</v>
      </c>
      <c r="E294" s="65" t="s">
        <v>70</v>
      </c>
      <c r="F294" s="65" t="s">
        <v>2117</v>
      </c>
      <c r="G294" s="65" t="s">
        <v>2319</v>
      </c>
      <c r="H294" s="65" t="s">
        <v>2032</v>
      </c>
      <c r="I294" s="65" t="s">
        <v>1740</v>
      </c>
      <c r="J294" s="65" t="s">
        <v>1740</v>
      </c>
      <c r="K294" s="100">
        <v>0</v>
      </c>
    </row>
    <row r="295" spans="2:12" x14ac:dyDescent="0.25">
      <c r="B295" s="67" t="str">
        <f>VLOOKUP(C295,PRP!$A$2:$B$241,2,0)</f>
        <v>PRP-000450</v>
      </c>
      <c r="C295" s="67" t="s">
        <v>3615</v>
      </c>
      <c r="D295" s="67" t="s">
        <v>2339</v>
      </c>
      <c r="E295" s="67" t="s">
        <v>70</v>
      </c>
      <c r="F295" s="67" t="s">
        <v>2117</v>
      </c>
      <c r="G295" s="67" t="s">
        <v>2319</v>
      </c>
      <c r="H295" s="67" t="s">
        <v>2032</v>
      </c>
      <c r="I295" s="67" t="s">
        <v>1740</v>
      </c>
      <c r="J295" s="67" t="s">
        <v>1740</v>
      </c>
      <c r="K295" s="100">
        <v>0</v>
      </c>
    </row>
    <row r="296" spans="2:12" x14ac:dyDescent="0.25">
      <c r="B296" s="65" t="str">
        <f>VLOOKUP(C296,PRP!$A$2:$B$241,2,0)</f>
        <v>PRP-000450</v>
      </c>
      <c r="C296" s="65" t="s">
        <v>3615</v>
      </c>
      <c r="D296" s="65" t="s">
        <v>2339</v>
      </c>
      <c r="E296" s="65" t="s">
        <v>70</v>
      </c>
      <c r="F296" s="65" t="s">
        <v>2117</v>
      </c>
      <c r="G296" s="65" t="s">
        <v>2319</v>
      </c>
      <c r="H296" s="65" t="s">
        <v>2032</v>
      </c>
      <c r="I296" s="65" t="s">
        <v>1740</v>
      </c>
      <c r="J296" s="65" t="s">
        <v>1740</v>
      </c>
      <c r="K296" s="100">
        <v>0</v>
      </c>
    </row>
    <row r="297" spans="2:12" x14ac:dyDescent="0.25">
      <c r="B297" s="67" t="str">
        <f>VLOOKUP(C297,PRP!$A$2:$B$241,2,0)</f>
        <v>PRP-000450</v>
      </c>
      <c r="C297" s="67" t="s">
        <v>3615</v>
      </c>
      <c r="D297" s="67" t="s">
        <v>2339</v>
      </c>
      <c r="E297" s="67" t="s">
        <v>70</v>
      </c>
      <c r="F297" s="67" t="s">
        <v>2117</v>
      </c>
      <c r="G297" s="67" t="s">
        <v>2319</v>
      </c>
      <c r="H297" s="67" t="s">
        <v>2032</v>
      </c>
      <c r="I297" s="67" t="s">
        <v>1740</v>
      </c>
      <c r="J297" s="67" t="s">
        <v>1740</v>
      </c>
      <c r="K297" s="100">
        <v>0</v>
      </c>
    </row>
    <row r="298" spans="2:12" x14ac:dyDescent="0.25">
      <c r="B298" s="65" t="str">
        <f>VLOOKUP(C298,PRP!$A$2:$B$241,2,0)</f>
        <v>PRP-000450</v>
      </c>
      <c r="C298" s="65" t="s">
        <v>3615</v>
      </c>
      <c r="D298" s="65" t="s">
        <v>2339</v>
      </c>
      <c r="E298" s="65" t="s">
        <v>70</v>
      </c>
      <c r="F298" s="65" t="s">
        <v>2043</v>
      </c>
      <c r="G298" s="65" t="s">
        <v>2062</v>
      </c>
      <c r="H298" s="65" t="s">
        <v>2027</v>
      </c>
      <c r="I298" s="65" t="s">
        <v>2045</v>
      </c>
      <c r="J298" s="65" t="s">
        <v>2046</v>
      </c>
      <c r="K298" s="100">
        <v>0</v>
      </c>
    </row>
    <row r="299" spans="2:12" x14ac:dyDescent="0.25">
      <c r="B299" s="57"/>
      <c r="C299" s="57" t="s">
        <v>3615</v>
      </c>
      <c r="D299" s="44"/>
      <c r="E299" s="44"/>
      <c r="F299" s="44"/>
      <c r="G299" s="44"/>
      <c r="H299" s="44"/>
      <c r="I299" s="44"/>
      <c r="J299" s="44"/>
      <c r="K299" s="101" t="s">
        <v>1999</v>
      </c>
      <c r="L299" s="58">
        <f>SUM(K294:K298)</f>
        <v>0</v>
      </c>
    </row>
    <row r="300" spans="2:12" x14ac:dyDescent="0.25">
      <c r="B300" s="65" t="str">
        <f>VLOOKUP(C300,PRP!$A$2:$B$241,2,0)</f>
        <v>PRP-000097</v>
      </c>
      <c r="C300" s="65" t="s">
        <v>3613</v>
      </c>
      <c r="D300" s="65" t="s">
        <v>2339</v>
      </c>
      <c r="E300" s="65" t="s">
        <v>70</v>
      </c>
      <c r="F300" s="65" t="s">
        <v>2297</v>
      </c>
      <c r="G300" s="65" t="s">
        <v>2079</v>
      </c>
      <c r="H300" s="65" t="s">
        <v>2032</v>
      </c>
      <c r="I300" s="65" t="s">
        <v>1740</v>
      </c>
      <c r="J300" s="65" t="s">
        <v>1740</v>
      </c>
      <c r="K300" s="100">
        <v>0</v>
      </c>
    </row>
    <row r="301" spans="2:12" x14ac:dyDescent="0.25">
      <c r="B301" s="67" t="str">
        <f>VLOOKUP(C301,PRP!$A$2:$B$241,2,0)</f>
        <v>PRP-000097</v>
      </c>
      <c r="C301" s="67" t="s">
        <v>3613</v>
      </c>
      <c r="D301" s="67" t="s">
        <v>2339</v>
      </c>
      <c r="E301" s="67" t="s">
        <v>70</v>
      </c>
      <c r="F301" s="67" t="s">
        <v>2297</v>
      </c>
      <c r="G301" s="67" t="s">
        <v>2079</v>
      </c>
      <c r="H301" s="67" t="s">
        <v>2032</v>
      </c>
      <c r="I301" s="67" t="s">
        <v>1740</v>
      </c>
      <c r="J301" s="67" t="s">
        <v>1740</v>
      </c>
      <c r="K301" s="100">
        <v>0</v>
      </c>
    </row>
    <row r="302" spans="2:12" x14ac:dyDescent="0.25">
      <c r="B302" s="65" t="str">
        <f>VLOOKUP(C302,PRP!$A$2:$B$241,2,0)</f>
        <v>PRP-000097</v>
      </c>
      <c r="C302" s="65" t="s">
        <v>3613</v>
      </c>
      <c r="D302" s="65" t="s">
        <v>2339</v>
      </c>
      <c r="E302" s="65" t="s">
        <v>70</v>
      </c>
      <c r="F302" s="65" t="s">
        <v>2373</v>
      </c>
      <c r="G302" s="65" t="s">
        <v>2079</v>
      </c>
      <c r="H302" s="65" t="s">
        <v>2027</v>
      </c>
      <c r="I302" s="65" t="s">
        <v>2045</v>
      </c>
      <c r="J302" s="65" t="s">
        <v>2374</v>
      </c>
      <c r="K302" s="100">
        <v>0</v>
      </c>
    </row>
    <row r="303" spans="2:12" x14ac:dyDescent="0.25">
      <c r="B303" s="67" t="str">
        <f>VLOOKUP(C303,PRP!$A$2:$B$241,2,0)</f>
        <v>PRP-000097</v>
      </c>
      <c r="C303" s="67" t="s">
        <v>3613</v>
      </c>
      <c r="D303" s="67" t="s">
        <v>2339</v>
      </c>
      <c r="E303" s="67" t="s">
        <v>70</v>
      </c>
      <c r="F303" s="67" t="s">
        <v>2373</v>
      </c>
      <c r="G303" s="67" t="s">
        <v>2079</v>
      </c>
      <c r="H303" s="67" t="s">
        <v>2027</v>
      </c>
      <c r="I303" s="67" t="s">
        <v>2045</v>
      </c>
      <c r="J303" s="67" t="s">
        <v>2374</v>
      </c>
      <c r="K303" s="100">
        <v>0</v>
      </c>
    </row>
    <row r="304" spans="2:12" x14ac:dyDescent="0.25">
      <c r="B304" s="57"/>
      <c r="C304" s="57" t="s">
        <v>3613</v>
      </c>
      <c r="D304" s="44"/>
      <c r="E304" s="44"/>
      <c r="F304" s="44"/>
      <c r="G304" s="44"/>
      <c r="H304" s="44"/>
      <c r="I304" s="44"/>
      <c r="J304" s="44"/>
      <c r="K304" s="101" t="s">
        <v>1999</v>
      </c>
      <c r="L304" s="58">
        <f>SUM(K300:K303)</f>
        <v>0</v>
      </c>
    </row>
    <row r="305" spans="2:12" x14ac:dyDescent="0.25">
      <c r="B305" s="65" t="str">
        <f>VLOOKUP(C305,PRP!$A$2:$B$241,2,0)</f>
        <v>PRP-000456</v>
      </c>
      <c r="C305" s="65" t="s">
        <v>3628</v>
      </c>
      <c r="D305" s="65" t="s">
        <v>2482</v>
      </c>
      <c r="E305" s="65" t="s">
        <v>70</v>
      </c>
      <c r="F305" s="65" t="s">
        <v>2106</v>
      </c>
      <c r="G305" s="65" t="s">
        <v>2037</v>
      </c>
      <c r="H305" s="65" t="s">
        <v>2027</v>
      </c>
      <c r="I305" s="65" t="s">
        <v>1740</v>
      </c>
      <c r="J305" s="65" t="s">
        <v>1740</v>
      </c>
      <c r="K305" s="100">
        <v>0</v>
      </c>
    </row>
    <row r="306" spans="2:12" x14ac:dyDescent="0.25">
      <c r="B306" s="67" t="str">
        <f>VLOOKUP(C306,PRP!$A$2:$B$241,2,0)</f>
        <v>PRP-000456</v>
      </c>
      <c r="C306" s="67" t="s">
        <v>3628</v>
      </c>
      <c r="D306" s="67" t="s">
        <v>2482</v>
      </c>
      <c r="E306" s="67" t="s">
        <v>70</v>
      </c>
      <c r="F306" s="67" t="s">
        <v>2106</v>
      </c>
      <c r="G306" s="67" t="s">
        <v>2037</v>
      </c>
      <c r="H306" s="67" t="s">
        <v>2027</v>
      </c>
      <c r="I306" s="67" t="s">
        <v>1740</v>
      </c>
      <c r="J306" s="67" t="s">
        <v>1740</v>
      </c>
      <c r="K306" s="100">
        <v>0</v>
      </c>
    </row>
    <row r="307" spans="2:12" x14ac:dyDescent="0.25">
      <c r="B307" s="65" t="str">
        <f>VLOOKUP(C307,PRP!$A$2:$B$241,2,0)</f>
        <v>PRP-000456</v>
      </c>
      <c r="C307" s="65" t="s">
        <v>3628</v>
      </c>
      <c r="D307" s="65" t="s">
        <v>2482</v>
      </c>
      <c r="E307" s="65" t="s">
        <v>70</v>
      </c>
      <c r="F307" s="65" t="s">
        <v>2106</v>
      </c>
      <c r="G307" s="65" t="s">
        <v>2037</v>
      </c>
      <c r="H307" s="65" t="s">
        <v>2027</v>
      </c>
      <c r="I307" s="65" t="s">
        <v>1740</v>
      </c>
      <c r="J307" s="65" t="s">
        <v>1740</v>
      </c>
      <c r="K307" s="100">
        <v>0</v>
      </c>
    </row>
    <row r="308" spans="2:12" x14ac:dyDescent="0.25">
      <c r="B308" s="67" t="str">
        <f>VLOOKUP(C308,PRP!$A$2:$B$241,2,0)</f>
        <v>PRP-000456</v>
      </c>
      <c r="C308" s="67" t="s">
        <v>3628</v>
      </c>
      <c r="D308" s="67" t="s">
        <v>2482</v>
      </c>
      <c r="E308" s="67" t="s">
        <v>70</v>
      </c>
      <c r="F308" s="67" t="s">
        <v>2106</v>
      </c>
      <c r="G308" s="67" t="s">
        <v>2037</v>
      </c>
      <c r="H308" s="67" t="s">
        <v>2027</v>
      </c>
      <c r="I308" s="67" t="s">
        <v>1740</v>
      </c>
      <c r="J308" s="67" t="s">
        <v>1740</v>
      </c>
      <c r="K308" s="100">
        <v>0</v>
      </c>
    </row>
    <row r="309" spans="2:12" x14ac:dyDescent="0.25">
      <c r="B309" s="65" t="str">
        <f>VLOOKUP(C309,PRP!$A$2:$B$241,2,0)</f>
        <v>PRP-000456</v>
      </c>
      <c r="C309" s="65" t="s">
        <v>3628</v>
      </c>
      <c r="D309" s="65" t="s">
        <v>2482</v>
      </c>
      <c r="E309" s="65" t="s">
        <v>70</v>
      </c>
      <c r="F309" s="65" t="s">
        <v>2106</v>
      </c>
      <c r="G309" s="65" t="s">
        <v>2037</v>
      </c>
      <c r="H309" s="65" t="s">
        <v>2027</v>
      </c>
      <c r="I309" s="65" t="s">
        <v>1740</v>
      </c>
      <c r="J309" s="65" t="s">
        <v>1740</v>
      </c>
      <c r="K309" s="100">
        <v>0</v>
      </c>
    </row>
    <row r="310" spans="2:12" x14ac:dyDescent="0.25">
      <c r="B310" s="67" t="str">
        <f>VLOOKUP(C310,PRP!$A$2:$B$241,2,0)</f>
        <v>PRP-000456</v>
      </c>
      <c r="C310" s="67" t="s">
        <v>3628</v>
      </c>
      <c r="D310" s="67" t="s">
        <v>2482</v>
      </c>
      <c r="E310" s="67" t="s">
        <v>70</v>
      </c>
      <c r="F310" s="67" t="s">
        <v>2106</v>
      </c>
      <c r="G310" s="67" t="s">
        <v>2037</v>
      </c>
      <c r="H310" s="67" t="s">
        <v>2027</v>
      </c>
      <c r="I310" s="67" t="s">
        <v>1740</v>
      </c>
      <c r="J310" s="67" t="s">
        <v>1740</v>
      </c>
      <c r="K310" s="100">
        <v>0</v>
      </c>
    </row>
    <row r="311" spans="2:12" x14ac:dyDescent="0.25">
      <c r="B311" s="65" t="str">
        <f>VLOOKUP(C311,PRP!$A$2:$B$241,2,0)</f>
        <v>PRP-000456</v>
      </c>
      <c r="C311" s="65" t="s">
        <v>3628</v>
      </c>
      <c r="D311" s="65" t="s">
        <v>2482</v>
      </c>
      <c r="E311" s="65" t="s">
        <v>70</v>
      </c>
      <c r="F311" s="65" t="s">
        <v>2106</v>
      </c>
      <c r="G311" s="65" t="s">
        <v>2037</v>
      </c>
      <c r="H311" s="65" t="s">
        <v>2027</v>
      </c>
      <c r="I311" s="65" t="s">
        <v>1740</v>
      </c>
      <c r="J311" s="65" t="s">
        <v>1740</v>
      </c>
      <c r="K311" s="100">
        <v>0</v>
      </c>
    </row>
    <row r="312" spans="2:12" x14ac:dyDescent="0.25">
      <c r="B312" s="67" t="str">
        <f>VLOOKUP(C312,PRP!$A$2:$B$241,2,0)</f>
        <v>PRP-000456</v>
      </c>
      <c r="C312" s="67" t="s">
        <v>3628</v>
      </c>
      <c r="D312" s="67" t="s">
        <v>2489</v>
      </c>
      <c r="E312" s="67" t="s">
        <v>70</v>
      </c>
      <c r="F312" s="67" t="s">
        <v>2492</v>
      </c>
      <c r="G312" s="67" t="s">
        <v>2037</v>
      </c>
      <c r="H312" s="67" t="s">
        <v>2027</v>
      </c>
      <c r="I312" s="67" t="s">
        <v>1740</v>
      </c>
      <c r="J312" s="67" t="s">
        <v>1740</v>
      </c>
      <c r="K312" s="100">
        <v>0</v>
      </c>
    </row>
    <row r="313" spans="2:12" x14ac:dyDescent="0.25">
      <c r="B313" s="57"/>
      <c r="C313" s="57" t="s">
        <v>3628</v>
      </c>
      <c r="D313" s="44"/>
      <c r="E313" s="44"/>
      <c r="F313" s="44"/>
      <c r="G313" s="44"/>
      <c r="H313" s="44"/>
      <c r="I313" s="44"/>
      <c r="J313" s="44"/>
      <c r="K313" s="101" t="s">
        <v>1999</v>
      </c>
      <c r="L313" s="58">
        <f>SUM(K305:K312)</f>
        <v>0</v>
      </c>
    </row>
    <row r="314" spans="2:12" x14ac:dyDescent="0.25">
      <c r="B314" s="65" t="str">
        <f>VLOOKUP(C314,PRP!$A$2:$B$241,2,0)</f>
        <v>PRP-000109</v>
      </c>
      <c r="C314" s="65" t="s">
        <v>21</v>
      </c>
      <c r="D314" s="65" t="s">
        <v>2861</v>
      </c>
      <c r="E314" s="65" t="s">
        <v>70</v>
      </c>
      <c r="F314" s="65" t="s">
        <v>2852</v>
      </c>
      <c r="G314" s="65" t="s">
        <v>2079</v>
      </c>
      <c r="H314" s="65" t="s">
        <v>2027</v>
      </c>
      <c r="I314" s="65" t="s">
        <v>1740</v>
      </c>
      <c r="J314" s="65" t="s">
        <v>1740</v>
      </c>
      <c r="K314" s="100">
        <v>0</v>
      </c>
    </row>
    <row r="315" spans="2:12" x14ac:dyDescent="0.25">
      <c r="B315" s="67" t="str">
        <f>VLOOKUP(C315,PRP!$A$2:$B$241,2,0)</f>
        <v>PRP-000109</v>
      </c>
      <c r="C315" s="67" t="s">
        <v>21</v>
      </c>
      <c r="D315" s="67" t="s">
        <v>2861</v>
      </c>
      <c r="E315" s="67" t="s">
        <v>70</v>
      </c>
      <c r="F315" s="67" t="s">
        <v>2817</v>
      </c>
      <c r="G315" s="67" t="s">
        <v>2269</v>
      </c>
      <c r="H315" s="67" t="s">
        <v>2027</v>
      </c>
      <c r="I315" s="67" t="s">
        <v>2070</v>
      </c>
      <c r="J315" s="67" t="s">
        <v>2819</v>
      </c>
      <c r="K315" s="100">
        <v>0</v>
      </c>
    </row>
    <row r="316" spans="2:12" x14ac:dyDescent="0.25">
      <c r="B316" s="65" t="str">
        <f>VLOOKUP(C316,PRP!$A$2:$B$241,2,0)</f>
        <v>PRP-000109</v>
      </c>
      <c r="C316" s="65" t="s">
        <v>21</v>
      </c>
      <c r="D316" s="65" t="s">
        <v>2861</v>
      </c>
      <c r="E316" s="65" t="s">
        <v>70</v>
      </c>
      <c r="F316" s="65" t="s">
        <v>2817</v>
      </c>
      <c r="G316" s="65" t="s">
        <v>2269</v>
      </c>
      <c r="H316" s="65" t="s">
        <v>2027</v>
      </c>
      <c r="I316" s="65" t="s">
        <v>2070</v>
      </c>
      <c r="J316" s="65" t="s">
        <v>2819</v>
      </c>
      <c r="K316" s="100">
        <v>0</v>
      </c>
    </row>
    <row r="317" spans="2:12" x14ac:dyDescent="0.25">
      <c r="B317" s="67" t="str">
        <f>VLOOKUP(C317,PRP!$A$2:$B$241,2,0)</f>
        <v>PRP-000109</v>
      </c>
      <c r="C317" s="67" t="s">
        <v>21</v>
      </c>
      <c r="D317" s="67" t="s">
        <v>2861</v>
      </c>
      <c r="E317" s="67" t="s">
        <v>70</v>
      </c>
      <c r="F317" s="67" t="s">
        <v>2817</v>
      </c>
      <c r="G317" s="67" t="s">
        <v>2269</v>
      </c>
      <c r="H317" s="67" t="s">
        <v>2027</v>
      </c>
      <c r="I317" s="67" t="s">
        <v>2070</v>
      </c>
      <c r="J317" s="67" t="s">
        <v>2819</v>
      </c>
      <c r="K317" s="100">
        <v>0</v>
      </c>
    </row>
    <row r="318" spans="2:12" x14ac:dyDescent="0.25">
      <c r="B318" s="65" t="str">
        <f>VLOOKUP(C318,PRP!$A$2:$B$241,2,0)</f>
        <v>PRP-000109</v>
      </c>
      <c r="C318" s="65" t="s">
        <v>21</v>
      </c>
      <c r="D318" s="65" t="s">
        <v>2861</v>
      </c>
      <c r="E318" s="65" t="s">
        <v>70</v>
      </c>
      <c r="F318" s="65" t="s">
        <v>2817</v>
      </c>
      <c r="G318" s="65" t="s">
        <v>2269</v>
      </c>
      <c r="H318" s="65" t="s">
        <v>2027</v>
      </c>
      <c r="I318" s="65" t="s">
        <v>2070</v>
      </c>
      <c r="J318" s="65" t="s">
        <v>2819</v>
      </c>
      <c r="K318" s="100">
        <v>0</v>
      </c>
    </row>
    <row r="319" spans="2:12" x14ac:dyDescent="0.25">
      <c r="B319" s="67" t="str">
        <f>VLOOKUP(C319,PRP!$A$2:$B$241,2,0)</f>
        <v>PRP-000109</v>
      </c>
      <c r="C319" s="67" t="s">
        <v>21</v>
      </c>
      <c r="D319" s="67" t="s">
        <v>2861</v>
      </c>
      <c r="E319" s="67" t="s">
        <v>70</v>
      </c>
      <c r="F319" s="67" t="s">
        <v>2852</v>
      </c>
      <c r="G319" s="67" t="s">
        <v>2079</v>
      </c>
      <c r="H319" s="67" t="s">
        <v>2027</v>
      </c>
      <c r="I319" s="67" t="s">
        <v>1740</v>
      </c>
      <c r="J319" s="67" t="s">
        <v>1740</v>
      </c>
      <c r="K319" s="100">
        <v>0</v>
      </c>
    </row>
    <row r="320" spans="2:12" x14ac:dyDescent="0.25">
      <c r="B320" s="65" t="str">
        <f>VLOOKUP(C320,PRP!$A$2:$B$241,2,0)</f>
        <v>PRP-000109</v>
      </c>
      <c r="C320" s="65" t="s">
        <v>21</v>
      </c>
      <c r="D320" s="65" t="s">
        <v>2861</v>
      </c>
      <c r="E320" s="65" t="s">
        <v>70</v>
      </c>
      <c r="F320" s="65" t="s">
        <v>2025</v>
      </c>
      <c r="G320" s="65" t="s">
        <v>2037</v>
      </c>
      <c r="H320" s="65" t="s">
        <v>2027</v>
      </c>
      <c r="I320" s="65" t="s">
        <v>1740</v>
      </c>
      <c r="J320" s="65" t="s">
        <v>1740</v>
      </c>
      <c r="K320" s="100">
        <v>0</v>
      </c>
    </row>
    <row r="321" spans="2:12" x14ac:dyDescent="0.25">
      <c r="B321" s="67" t="str">
        <f>VLOOKUP(C321,PRP!$A$2:$B$241,2,0)</f>
        <v>PRP-000109</v>
      </c>
      <c r="C321" s="67" t="s">
        <v>21</v>
      </c>
      <c r="D321" s="67" t="s">
        <v>2861</v>
      </c>
      <c r="E321" s="67" t="s">
        <v>70</v>
      </c>
      <c r="F321" s="67" t="s">
        <v>2025</v>
      </c>
      <c r="G321" s="67" t="s">
        <v>2037</v>
      </c>
      <c r="H321" s="67" t="s">
        <v>2027</v>
      </c>
      <c r="I321" s="67" t="s">
        <v>1740</v>
      </c>
      <c r="J321" s="67" t="s">
        <v>1740</v>
      </c>
      <c r="K321" s="100">
        <v>0</v>
      </c>
    </row>
    <row r="322" spans="2:12" x14ac:dyDescent="0.25">
      <c r="B322" s="65" t="str">
        <f>VLOOKUP(C322,PRP!$A$2:$B$241,2,0)</f>
        <v>PRP-000109</v>
      </c>
      <c r="C322" s="65" t="s">
        <v>21</v>
      </c>
      <c r="D322" s="65" t="s">
        <v>2861</v>
      </c>
      <c r="E322" s="65" t="s">
        <v>70</v>
      </c>
      <c r="F322" s="65" t="s">
        <v>2852</v>
      </c>
      <c r="G322" s="65" t="s">
        <v>2079</v>
      </c>
      <c r="H322" s="65" t="s">
        <v>2027</v>
      </c>
      <c r="I322" s="65" t="s">
        <v>1740</v>
      </c>
      <c r="J322" s="65" t="s">
        <v>1740</v>
      </c>
      <c r="K322" s="100">
        <v>0</v>
      </c>
    </row>
    <row r="323" spans="2:12" x14ac:dyDescent="0.25">
      <c r="B323" s="67" t="str">
        <f>VLOOKUP(C323,PRP!$A$2:$B$241,2,0)</f>
        <v>PRP-000109</v>
      </c>
      <c r="C323" s="67" t="s">
        <v>21</v>
      </c>
      <c r="D323" s="67" t="s">
        <v>2861</v>
      </c>
      <c r="E323" s="67" t="s">
        <v>70</v>
      </c>
      <c r="F323" s="67" t="s">
        <v>2025</v>
      </c>
      <c r="G323" s="67" t="s">
        <v>2037</v>
      </c>
      <c r="H323" s="67" t="s">
        <v>2027</v>
      </c>
      <c r="I323" s="67" t="s">
        <v>1740</v>
      </c>
      <c r="J323" s="67" t="s">
        <v>1740</v>
      </c>
      <c r="K323" s="100">
        <v>0</v>
      </c>
    </row>
    <row r="324" spans="2:12" x14ac:dyDescent="0.25">
      <c r="B324" s="65" t="str">
        <f>VLOOKUP(C324,PRP!$A$2:$B$241,2,0)</f>
        <v>PRP-000109</v>
      </c>
      <c r="C324" s="65" t="s">
        <v>21</v>
      </c>
      <c r="D324" s="65" t="s">
        <v>2861</v>
      </c>
      <c r="E324" s="65" t="s">
        <v>70</v>
      </c>
      <c r="F324" s="65" t="s">
        <v>2288</v>
      </c>
      <c r="G324" s="65" t="s">
        <v>2121</v>
      </c>
      <c r="H324" s="65" t="s">
        <v>2289</v>
      </c>
      <c r="I324" s="65"/>
      <c r="J324" s="65"/>
      <c r="K324" s="100">
        <v>0</v>
      </c>
    </row>
    <row r="325" spans="2:12" x14ac:dyDescent="0.25">
      <c r="B325" s="67" t="str">
        <f>VLOOKUP(C325,PRP!$A$2:$B$241,2,0)</f>
        <v>PRP-000109</v>
      </c>
      <c r="C325" s="67" t="s">
        <v>21</v>
      </c>
      <c r="D325" s="67" t="s">
        <v>2861</v>
      </c>
      <c r="E325" s="67" t="s">
        <v>70</v>
      </c>
      <c r="F325" s="67" t="s">
        <v>2288</v>
      </c>
      <c r="G325" s="67" t="s">
        <v>2121</v>
      </c>
      <c r="H325" s="67" t="s">
        <v>2289</v>
      </c>
      <c r="I325" s="67"/>
      <c r="J325" s="67"/>
      <c r="K325" s="100">
        <v>0</v>
      </c>
    </row>
    <row r="326" spans="2:12" x14ac:dyDescent="0.25">
      <c r="B326" s="57"/>
      <c r="C326" s="57" t="s">
        <v>21</v>
      </c>
      <c r="D326" s="44"/>
      <c r="E326" s="44"/>
      <c r="F326" s="44"/>
      <c r="G326" s="44"/>
      <c r="H326" s="44"/>
      <c r="I326" s="44"/>
      <c r="J326" s="44"/>
      <c r="K326" s="101" t="s">
        <v>1999</v>
      </c>
      <c r="L326" s="58">
        <f>SUM(K314:K325)</f>
        <v>0</v>
      </c>
    </row>
    <row r="327" spans="2:12" x14ac:dyDescent="0.25">
      <c r="B327" s="65" t="str">
        <f>VLOOKUP(C327,PRP!$A$2:$B$241,2,0)</f>
        <v>PRP-000112</v>
      </c>
      <c r="C327" s="65" t="s">
        <v>3634</v>
      </c>
      <c r="D327" s="65" t="s">
        <v>2114</v>
      </c>
      <c r="E327" s="65" t="s">
        <v>70</v>
      </c>
      <c r="F327" s="65" t="s">
        <v>2117</v>
      </c>
      <c r="G327" s="65" t="s">
        <v>2118</v>
      </c>
      <c r="H327" s="65" t="s">
        <v>2032</v>
      </c>
      <c r="I327" s="65" t="s">
        <v>1740</v>
      </c>
      <c r="J327" s="65" t="s">
        <v>1740</v>
      </c>
      <c r="K327" s="100">
        <v>0</v>
      </c>
    </row>
    <row r="328" spans="2:12" x14ac:dyDescent="0.25">
      <c r="B328" s="67" t="str">
        <f>VLOOKUP(C328,PRP!$A$2:$B$241,2,0)</f>
        <v>PRP-000112</v>
      </c>
      <c r="C328" s="67" t="s">
        <v>3634</v>
      </c>
      <c r="D328" s="67" t="s">
        <v>2114</v>
      </c>
      <c r="E328" s="67" t="s">
        <v>70</v>
      </c>
      <c r="F328" s="67" t="s">
        <v>2087</v>
      </c>
      <c r="G328" s="67" t="s">
        <v>2121</v>
      </c>
      <c r="H328" s="67" t="s">
        <v>2027</v>
      </c>
      <c r="I328" s="67" t="s">
        <v>2090</v>
      </c>
      <c r="J328" s="67" t="s">
        <v>2091</v>
      </c>
      <c r="K328" s="100">
        <v>0</v>
      </c>
    </row>
    <row r="329" spans="2:12" x14ac:dyDescent="0.25">
      <c r="B329" s="65" t="str">
        <f>VLOOKUP(C329,PRP!$A$2:$B$241,2,0)</f>
        <v>PRP-000112</v>
      </c>
      <c r="C329" s="65" t="s">
        <v>3634</v>
      </c>
      <c r="D329" s="65" t="s">
        <v>2114</v>
      </c>
      <c r="E329" s="65" t="s">
        <v>70</v>
      </c>
      <c r="F329" s="65" t="s">
        <v>2123</v>
      </c>
      <c r="G329" s="65" t="s">
        <v>2044</v>
      </c>
      <c r="H329" s="65" t="s">
        <v>2027</v>
      </c>
      <c r="I329" s="65" t="s">
        <v>2038</v>
      </c>
      <c r="J329" s="65" t="s">
        <v>2125</v>
      </c>
      <c r="K329" s="100">
        <v>0</v>
      </c>
    </row>
    <row r="330" spans="2:12" x14ac:dyDescent="0.25">
      <c r="B330" s="67" t="str">
        <f>VLOOKUP(C330,PRP!$A$2:$B$241,2,0)</f>
        <v>PRP-000112</v>
      </c>
      <c r="C330" s="67" t="s">
        <v>3634</v>
      </c>
      <c r="D330" s="67" t="s">
        <v>2114</v>
      </c>
      <c r="E330" s="67" t="s">
        <v>70</v>
      </c>
      <c r="F330" s="67" t="s">
        <v>2117</v>
      </c>
      <c r="G330" s="67" t="s">
        <v>2118</v>
      </c>
      <c r="H330" s="67" t="s">
        <v>2032</v>
      </c>
      <c r="I330" s="67" t="s">
        <v>1740</v>
      </c>
      <c r="J330" s="67" t="s">
        <v>1740</v>
      </c>
      <c r="K330" s="100">
        <v>0</v>
      </c>
    </row>
    <row r="331" spans="2:12" x14ac:dyDescent="0.25">
      <c r="B331" s="65" t="str">
        <f>VLOOKUP(C331,PRP!$A$2:$B$241,2,0)</f>
        <v>PRP-000112</v>
      </c>
      <c r="C331" s="65" t="s">
        <v>3634</v>
      </c>
      <c r="D331" s="65" t="s">
        <v>2114</v>
      </c>
      <c r="E331" s="65" t="s">
        <v>70</v>
      </c>
      <c r="F331" s="65" t="s">
        <v>2129</v>
      </c>
      <c r="G331" s="65" t="s">
        <v>2062</v>
      </c>
      <c r="H331" s="65" t="s">
        <v>2027</v>
      </c>
      <c r="I331" s="65" t="s">
        <v>1740</v>
      </c>
      <c r="J331" s="65" t="s">
        <v>1740</v>
      </c>
      <c r="K331" s="100">
        <v>0</v>
      </c>
    </row>
    <row r="332" spans="2:12" x14ac:dyDescent="0.25">
      <c r="B332" s="57"/>
      <c r="C332" s="57" t="s">
        <v>3634</v>
      </c>
      <c r="D332" s="44"/>
      <c r="E332" s="44"/>
      <c r="F332" s="44"/>
      <c r="G332" s="44"/>
      <c r="H332" s="44"/>
      <c r="I332" s="44"/>
      <c r="J332" s="44"/>
      <c r="K332" s="101" t="s">
        <v>1999</v>
      </c>
      <c r="L332" s="58">
        <f>SUM(K327:K331)</f>
        <v>0</v>
      </c>
    </row>
    <row r="333" spans="2:12" x14ac:dyDescent="0.25">
      <c r="B333" s="65" t="str">
        <f>VLOOKUP(C333,PRP!$A$2:$B$241,2,0)</f>
        <v>PRP-000472</v>
      </c>
      <c r="C333" s="65" t="s">
        <v>3636</v>
      </c>
      <c r="D333" s="65" t="s">
        <v>3108</v>
      </c>
      <c r="E333" s="65" t="s">
        <v>70</v>
      </c>
      <c r="F333" s="65" t="s">
        <v>3110</v>
      </c>
      <c r="G333" s="65" t="s">
        <v>2079</v>
      </c>
      <c r="H333" s="65" t="s">
        <v>2027</v>
      </c>
      <c r="I333" s="65" t="s">
        <v>1740</v>
      </c>
      <c r="J333" s="65" t="s">
        <v>1740</v>
      </c>
      <c r="K333" s="100">
        <v>0</v>
      </c>
    </row>
    <row r="334" spans="2:12" x14ac:dyDescent="0.25">
      <c r="B334" s="67" t="str">
        <f>VLOOKUP(C334,PRP!$A$2:$B$241,2,0)</f>
        <v>PRP-000472</v>
      </c>
      <c r="C334" s="67" t="s">
        <v>3636</v>
      </c>
      <c r="D334" s="67" t="s">
        <v>3108</v>
      </c>
      <c r="E334" s="67" t="s">
        <v>70</v>
      </c>
      <c r="F334" s="67" t="s">
        <v>2041</v>
      </c>
      <c r="G334" s="67" t="s">
        <v>2163</v>
      </c>
      <c r="H334" s="67" t="s">
        <v>2032</v>
      </c>
      <c r="I334" s="67" t="s">
        <v>1740</v>
      </c>
      <c r="J334" s="67" t="s">
        <v>1740</v>
      </c>
      <c r="K334" s="100">
        <v>0</v>
      </c>
    </row>
    <row r="335" spans="2:12" x14ac:dyDescent="0.25">
      <c r="B335" s="65" t="str">
        <f>VLOOKUP(C335,PRP!$A$2:$B$241,2,0)</f>
        <v>PRP-000472</v>
      </c>
      <c r="C335" s="65" t="s">
        <v>3636</v>
      </c>
      <c r="D335" s="65" t="s">
        <v>3108</v>
      </c>
      <c r="E335" s="65" t="s">
        <v>70</v>
      </c>
      <c r="F335" s="65" t="s">
        <v>2041</v>
      </c>
      <c r="G335" s="65" t="s">
        <v>2163</v>
      </c>
      <c r="H335" s="65" t="s">
        <v>2032</v>
      </c>
      <c r="I335" s="65" t="s">
        <v>1740</v>
      </c>
      <c r="J335" s="65" t="s">
        <v>1740</v>
      </c>
      <c r="K335" s="100">
        <v>0</v>
      </c>
    </row>
    <row r="336" spans="2:12" x14ac:dyDescent="0.25">
      <c r="B336" s="67" t="str">
        <f>VLOOKUP(C336,PRP!$A$2:$B$241,2,0)</f>
        <v>PRP-000472</v>
      </c>
      <c r="C336" s="67" t="s">
        <v>3636</v>
      </c>
      <c r="D336" s="67" t="s">
        <v>3108</v>
      </c>
      <c r="E336" s="67" t="s">
        <v>70</v>
      </c>
      <c r="F336" s="67" t="s">
        <v>2041</v>
      </c>
      <c r="G336" s="67" t="s">
        <v>2163</v>
      </c>
      <c r="H336" s="67" t="s">
        <v>2032</v>
      </c>
      <c r="I336" s="67" t="s">
        <v>1740</v>
      </c>
      <c r="J336" s="67" t="s">
        <v>1740</v>
      </c>
      <c r="K336" s="100">
        <v>0</v>
      </c>
    </row>
    <row r="337" spans="2:12" x14ac:dyDescent="0.25">
      <c r="B337" s="65" t="str">
        <f>VLOOKUP(C337,PRP!$A$2:$B$241,2,0)</f>
        <v>PRP-000472</v>
      </c>
      <c r="C337" s="65" t="s">
        <v>3636</v>
      </c>
      <c r="D337" s="65" t="s">
        <v>3108</v>
      </c>
      <c r="E337" s="65" t="s">
        <v>70</v>
      </c>
      <c r="F337" s="65" t="s">
        <v>2041</v>
      </c>
      <c r="G337" s="65" t="s">
        <v>2163</v>
      </c>
      <c r="H337" s="65" t="s">
        <v>2032</v>
      </c>
      <c r="I337" s="65" t="s">
        <v>1740</v>
      </c>
      <c r="J337" s="65" t="s">
        <v>1740</v>
      </c>
      <c r="K337" s="100">
        <v>0</v>
      </c>
    </row>
    <row r="338" spans="2:12" x14ac:dyDescent="0.25">
      <c r="B338" s="67" t="str">
        <f>VLOOKUP(C338,PRP!$A$2:$B$241,2,0)</f>
        <v>PRP-000472</v>
      </c>
      <c r="C338" s="67" t="s">
        <v>3636</v>
      </c>
      <c r="D338" s="67" t="s">
        <v>3108</v>
      </c>
      <c r="E338" s="67" t="s">
        <v>70</v>
      </c>
      <c r="F338" s="67" t="s">
        <v>2041</v>
      </c>
      <c r="G338" s="67" t="s">
        <v>2163</v>
      </c>
      <c r="H338" s="67" t="s">
        <v>2032</v>
      </c>
      <c r="I338" s="67" t="s">
        <v>1740</v>
      </c>
      <c r="J338" s="67" t="s">
        <v>1740</v>
      </c>
      <c r="K338" s="100">
        <v>0</v>
      </c>
    </row>
    <row r="339" spans="2:12" x14ac:dyDescent="0.25">
      <c r="B339" s="65" t="str">
        <f>VLOOKUP(C339,PRP!$A$2:$B$241,2,0)</f>
        <v>PRP-000472</v>
      </c>
      <c r="C339" s="65" t="s">
        <v>3636</v>
      </c>
      <c r="D339" s="65" t="s">
        <v>3108</v>
      </c>
      <c r="E339" s="65" t="s">
        <v>70</v>
      </c>
      <c r="F339" s="65" t="s">
        <v>2041</v>
      </c>
      <c r="G339" s="65" t="s">
        <v>2163</v>
      </c>
      <c r="H339" s="65" t="s">
        <v>2032</v>
      </c>
      <c r="I339" s="65" t="s">
        <v>1740</v>
      </c>
      <c r="J339" s="65" t="s">
        <v>1740</v>
      </c>
      <c r="K339" s="100">
        <v>0</v>
      </c>
    </row>
    <row r="340" spans="2:12" x14ac:dyDescent="0.25">
      <c r="B340" s="67" t="str">
        <f>VLOOKUP(C340,PRP!$A$2:$B$241,2,0)</f>
        <v>PRP-000472</v>
      </c>
      <c r="C340" s="67" t="s">
        <v>3636</v>
      </c>
      <c r="D340" s="67" t="s">
        <v>3108</v>
      </c>
      <c r="E340" s="67" t="s">
        <v>70</v>
      </c>
      <c r="F340" s="67" t="s">
        <v>2041</v>
      </c>
      <c r="G340" s="67" t="s">
        <v>2163</v>
      </c>
      <c r="H340" s="67" t="s">
        <v>2032</v>
      </c>
      <c r="I340" s="67" t="s">
        <v>1740</v>
      </c>
      <c r="J340" s="67" t="s">
        <v>1740</v>
      </c>
      <c r="K340" s="100">
        <v>0</v>
      </c>
    </row>
    <row r="341" spans="2:12" x14ac:dyDescent="0.25">
      <c r="B341" s="65" t="str">
        <f>VLOOKUP(C341,PRP!$A$2:$B$241,2,0)</f>
        <v>PRP-000472</v>
      </c>
      <c r="C341" s="65" t="s">
        <v>3636</v>
      </c>
      <c r="D341" s="65" t="s">
        <v>3108</v>
      </c>
      <c r="E341" s="65" t="s">
        <v>70</v>
      </c>
      <c r="F341" s="65" t="s">
        <v>2041</v>
      </c>
      <c r="G341" s="65" t="s">
        <v>2163</v>
      </c>
      <c r="H341" s="65" t="s">
        <v>2032</v>
      </c>
      <c r="I341" s="65" t="s">
        <v>1740</v>
      </c>
      <c r="J341" s="65" t="s">
        <v>1740</v>
      </c>
      <c r="K341" s="100">
        <v>0</v>
      </c>
    </row>
    <row r="342" spans="2:12" x14ac:dyDescent="0.25">
      <c r="B342" s="67" t="str">
        <f>VLOOKUP(C342,PRP!$A$2:$B$241,2,0)</f>
        <v>PRP-000472</v>
      </c>
      <c r="C342" s="67" t="s">
        <v>3636</v>
      </c>
      <c r="D342" s="67" t="s">
        <v>3108</v>
      </c>
      <c r="E342" s="67" t="s">
        <v>70</v>
      </c>
      <c r="F342" s="67" t="s">
        <v>2041</v>
      </c>
      <c r="G342" s="67" t="s">
        <v>2163</v>
      </c>
      <c r="H342" s="67" t="s">
        <v>2032</v>
      </c>
      <c r="I342" s="67" t="s">
        <v>1740</v>
      </c>
      <c r="J342" s="67" t="s">
        <v>1740</v>
      </c>
      <c r="K342" s="100">
        <v>0</v>
      </c>
    </row>
    <row r="343" spans="2:12" x14ac:dyDescent="0.25">
      <c r="B343" s="65" t="str">
        <f>VLOOKUP(C343,PRP!$A$2:$B$241,2,0)</f>
        <v>PRP-000472</v>
      </c>
      <c r="C343" s="65" t="s">
        <v>3636</v>
      </c>
      <c r="D343" s="65" t="s">
        <v>3108</v>
      </c>
      <c r="E343" s="65" t="s">
        <v>70</v>
      </c>
      <c r="F343" s="65" t="s">
        <v>2041</v>
      </c>
      <c r="G343" s="65" t="s">
        <v>2163</v>
      </c>
      <c r="H343" s="65" t="s">
        <v>2032</v>
      </c>
      <c r="I343" s="65" t="s">
        <v>1740</v>
      </c>
      <c r="J343" s="65" t="s">
        <v>1740</v>
      </c>
      <c r="K343" s="100">
        <v>0</v>
      </c>
    </row>
    <row r="344" spans="2:12" x14ac:dyDescent="0.25">
      <c r="B344" s="67" t="str">
        <f>VLOOKUP(C344,PRP!$A$2:$B$241,2,0)</f>
        <v>PRP-000472</v>
      </c>
      <c r="C344" s="67" t="s">
        <v>3636</v>
      </c>
      <c r="D344" s="67" t="s">
        <v>3108</v>
      </c>
      <c r="E344" s="67" t="s">
        <v>70</v>
      </c>
      <c r="F344" s="67" t="s">
        <v>2041</v>
      </c>
      <c r="G344" s="67" t="s">
        <v>2163</v>
      </c>
      <c r="H344" s="67" t="s">
        <v>2032</v>
      </c>
      <c r="I344" s="67" t="s">
        <v>1740</v>
      </c>
      <c r="J344" s="67" t="s">
        <v>1740</v>
      </c>
      <c r="K344" s="100">
        <v>0</v>
      </c>
    </row>
    <row r="345" spans="2:12" x14ac:dyDescent="0.25">
      <c r="B345" s="65" t="str">
        <f>VLOOKUP(C345,PRP!$A$2:$B$241,2,0)</f>
        <v>PRP-000472</v>
      </c>
      <c r="C345" s="65" t="s">
        <v>3636</v>
      </c>
      <c r="D345" s="65" t="s">
        <v>3108</v>
      </c>
      <c r="E345" s="65" t="s">
        <v>70</v>
      </c>
      <c r="F345" s="65" t="s">
        <v>2041</v>
      </c>
      <c r="G345" s="65" t="s">
        <v>2163</v>
      </c>
      <c r="H345" s="65" t="s">
        <v>2032</v>
      </c>
      <c r="I345" s="65" t="s">
        <v>1740</v>
      </c>
      <c r="J345" s="65" t="s">
        <v>1740</v>
      </c>
      <c r="K345" s="100">
        <v>0</v>
      </c>
    </row>
    <row r="346" spans="2:12" x14ac:dyDescent="0.25">
      <c r="B346" s="67" t="str">
        <f>VLOOKUP(C346,PRP!$A$2:$B$241,2,0)</f>
        <v>PRP-000472</v>
      </c>
      <c r="C346" s="67" t="s">
        <v>3636</v>
      </c>
      <c r="D346" s="67" t="s">
        <v>3108</v>
      </c>
      <c r="E346" s="67" t="s">
        <v>70</v>
      </c>
      <c r="F346" s="67" t="s">
        <v>2041</v>
      </c>
      <c r="G346" s="67" t="s">
        <v>2163</v>
      </c>
      <c r="H346" s="67" t="s">
        <v>2032</v>
      </c>
      <c r="I346" s="67" t="s">
        <v>1740</v>
      </c>
      <c r="J346" s="67" t="s">
        <v>1740</v>
      </c>
      <c r="K346" s="100">
        <v>0</v>
      </c>
    </row>
    <row r="347" spans="2:12" x14ac:dyDescent="0.25">
      <c r="B347" s="65" t="str">
        <f>VLOOKUP(C347,PRP!$A$2:$B$241,2,0)</f>
        <v>PRP-000472</v>
      </c>
      <c r="C347" s="65" t="s">
        <v>3636</v>
      </c>
      <c r="D347" s="65" t="s">
        <v>3108</v>
      </c>
      <c r="E347" s="65" t="s">
        <v>70</v>
      </c>
      <c r="F347" s="65" t="s">
        <v>2041</v>
      </c>
      <c r="G347" s="65" t="s">
        <v>2163</v>
      </c>
      <c r="H347" s="65" t="s">
        <v>2032</v>
      </c>
      <c r="I347" s="65" t="s">
        <v>1740</v>
      </c>
      <c r="J347" s="65" t="s">
        <v>1740</v>
      </c>
      <c r="K347" s="100">
        <v>0</v>
      </c>
    </row>
    <row r="348" spans="2:12" x14ac:dyDescent="0.25">
      <c r="B348" s="67" t="str">
        <f>VLOOKUP(C348,PRP!$A$2:$B$241,2,0)</f>
        <v>PRP-000472</v>
      </c>
      <c r="C348" s="67" t="s">
        <v>3636</v>
      </c>
      <c r="D348" s="67" t="s">
        <v>3108</v>
      </c>
      <c r="E348" s="67" t="s">
        <v>70</v>
      </c>
      <c r="F348" s="67" t="s">
        <v>2041</v>
      </c>
      <c r="G348" s="67" t="s">
        <v>2163</v>
      </c>
      <c r="H348" s="67" t="s">
        <v>2032</v>
      </c>
      <c r="I348" s="67" t="s">
        <v>1740</v>
      </c>
      <c r="J348" s="67" t="s">
        <v>1740</v>
      </c>
      <c r="K348" s="100">
        <v>0</v>
      </c>
    </row>
    <row r="349" spans="2:12" x14ac:dyDescent="0.25">
      <c r="B349" s="57"/>
      <c r="C349" s="57" t="s">
        <v>3636</v>
      </c>
      <c r="D349" s="44"/>
      <c r="E349" s="44"/>
      <c r="F349" s="44"/>
      <c r="G349" s="44"/>
      <c r="H349" s="44"/>
      <c r="I349" s="44"/>
      <c r="J349" s="44"/>
      <c r="K349" s="101" t="s">
        <v>1999</v>
      </c>
      <c r="L349" s="58">
        <f>SUM(K333:K348)</f>
        <v>0</v>
      </c>
    </row>
    <row r="350" spans="2:12" x14ac:dyDescent="0.25">
      <c r="B350" s="65" t="str">
        <f>VLOOKUP(C350,PRP!$A$2:$B$241,2,0)</f>
        <v>PRP-000126</v>
      </c>
      <c r="C350" s="65" t="s">
        <v>53</v>
      </c>
      <c r="D350" s="65" t="s">
        <v>2720</v>
      </c>
      <c r="E350" s="65" t="s">
        <v>70</v>
      </c>
      <c r="F350" s="65" t="s">
        <v>2030</v>
      </c>
      <c r="G350" s="65" t="s">
        <v>2529</v>
      </c>
      <c r="H350" s="65" t="s">
        <v>2032</v>
      </c>
      <c r="I350" s="65" t="s">
        <v>1740</v>
      </c>
      <c r="J350" s="65" t="s">
        <v>1740</v>
      </c>
      <c r="K350" s="100">
        <v>0</v>
      </c>
    </row>
    <row r="351" spans="2:12" x14ac:dyDescent="0.25">
      <c r="B351" s="67" t="str">
        <f>VLOOKUP(C351,PRP!$A$2:$B$241,2,0)</f>
        <v>PRP-000126</v>
      </c>
      <c r="C351" s="67" t="s">
        <v>53</v>
      </c>
      <c r="D351" s="67" t="s">
        <v>2720</v>
      </c>
      <c r="E351" s="67" t="s">
        <v>70</v>
      </c>
      <c r="F351" s="67" t="s">
        <v>2030</v>
      </c>
      <c r="G351" s="67" t="s">
        <v>2529</v>
      </c>
      <c r="H351" s="67" t="s">
        <v>2032</v>
      </c>
      <c r="I351" s="67" t="s">
        <v>1740</v>
      </c>
      <c r="J351" s="67" t="s">
        <v>1740</v>
      </c>
      <c r="K351" s="100">
        <v>0</v>
      </c>
    </row>
    <row r="352" spans="2:12" x14ac:dyDescent="0.25">
      <c r="B352" s="65" t="str">
        <f>VLOOKUP(C352,PRP!$A$2:$B$241,2,0)</f>
        <v>PRP-000126</v>
      </c>
      <c r="C352" s="65" t="s">
        <v>53</v>
      </c>
      <c r="D352" s="65" t="s">
        <v>2720</v>
      </c>
      <c r="E352" s="65" t="s">
        <v>70</v>
      </c>
      <c r="F352" s="65" t="s">
        <v>2030</v>
      </c>
      <c r="G352" s="65" t="s">
        <v>2529</v>
      </c>
      <c r="H352" s="65" t="s">
        <v>2032</v>
      </c>
      <c r="I352" s="65" t="s">
        <v>1740</v>
      </c>
      <c r="J352" s="65" t="s">
        <v>1740</v>
      </c>
      <c r="K352" s="100">
        <v>0</v>
      </c>
    </row>
    <row r="353" spans="2:12" x14ac:dyDescent="0.25">
      <c r="B353" s="67" t="str">
        <f>VLOOKUP(C353,PRP!$A$2:$B$241,2,0)</f>
        <v>PRP-000126</v>
      </c>
      <c r="C353" s="67" t="s">
        <v>53</v>
      </c>
      <c r="D353" s="67" t="s">
        <v>2720</v>
      </c>
      <c r="E353" s="67" t="s">
        <v>70</v>
      </c>
      <c r="F353" s="67" t="s">
        <v>2030</v>
      </c>
      <c r="G353" s="67" t="s">
        <v>2529</v>
      </c>
      <c r="H353" s="67" t="s">
        <v>2032</v>
      </c>
      <c r="I353" s="67" t="s">
        <v>1740</v>
      </c>
      <c r="J353" s="67" t="s">
        <v>1740</v>
      </c>
      <c r="K353" s="100">
        <v>0</v>
      </c>
    </row>
    <row r="354" spans="2:12" x14ac:dyDescent="0.25">
      <c r="B354" s="65" t="str">
        <f>VLOOKUP(C354,PRP!$A$2:$B$241,2,0)</f>
        <v>PRP-000126</v>
      </c>
      <c r="C354" s="65" t="s">
        <v>53</v>
      </c>
      <c r="D354" s="65" t="s">
        <v>2720</v>
      </c>
      <c r="E354" s="65" t="s">
        <v>70</v>
      </c>
      <c r="F354" s="65" t="s">
        <v>2030</v>
      </c>
      <c r="G354" s="65" t="s">
        <v>2529</v>
      </c>
      <c r="H354" s="65" t="s">
        <v>2032</v>
      </c>
      <c r="I354" s="65" t="s">
        <v>1740</v>
      </c>
      <c r="J354" s="65" t="s">
        <v>1740</v>
      </c>
      <c r="K354" s="100">
        <v>0</v>
      </c>
    </row>
    <row r="355" spans="2:12" x14ac:dyDescent="0.25">
      <c r="B355" s="67" t="str">
        <f>VLOOKUP(C355,PRP!$A$2:$B$241,2,0)</f>
        <v>PRP-000126</v>
      </c>
      <c r="C355" s="67" t="s">
        <v>53</v>
      </c>
      <c r="D355" s="67" t="s">
        <v>2720</v>
      </c>
      <c r="E355" s="67" t="s">
        <v>70</v>
      </c>
      <c r="F355" s="67" t="s">
        <v>2030</v>
      </c>
      <c r="G355" s="67" t="s">
        <v>2529</v>
      </c>
      <c r="H355" s="67" t="s">
        <v>2032</v>
      </c>
      <c r="I355" s="67" t="s">
        <v>1740</v>
      </c>
      <c r="J355" s="67" t="s">
        <v>1740</v>
      </c>
      <c r="K355" s="100">
        <v>0</v>
      </c>
    </row>
    <row r="356" spans="2:12" x14ac:dyDescent="0.25">
      <c r="B356" s="65" t="str">
        <f>VLOOKUP(C356,PRP!$A$2:$B$241,2,0)</f>
        <v>PRP-000126</v>
      </c>
      <c r="C356" s="65" t="s">
        <v>53</v>
      </c>
      <c r="D356" s="65" t="s">
        <v>2720</v>
      </c>
      <c r="E356" s="65" t="s">
        <v>70</v>
      </c>
      <c r="F356" s="65" t="s">
        <v>2030</v>
      </c>
      <c r="G356" s="65" t="s">
        <v>2529</v>
      </c>
      <c r="H356" s="65" t="s">
        <v>2032</v>
      </c>
      <c r="I356" s="65" t="s">
        <v>1740</v>
      </c>
      <c r="J356" s="65" t="s">
        <v>1740</v>
      </c>
      <c r="K356" s="100">
        <v>0</v>
      </c>
    </row>
    <row r="357" spans="2:12" x14ac:dyDescent="0.25">
      <c r="B357" s="67" t="str">
        <f>VLOOKUP(C357,PRP!$A$2:$B$241,2,0)</f>
        <v>PRP-000126</v>
      </c>
      <c r="C357" s="67" t="s">
        <v>53</v>
      </c>
      <c r="D357" s="67" t="s">
        <v>2720</v>
      </c>
      <c r="E357" s="67" t="s">
        <v>70</v>
      </c>
      <c r="F357" s="67" t="s">
        <v>2734</v>
      </c>
      <c r="G357" s="67" t="s">
        <v>2057</v>
      </c>
      <c r="H357" s="67" t="s">
        <v>2032</v>
      </c>
      <c r="I357" s="67" t="s">
        <v>1740</v>
      </c>
      <c r="J357" s="67" t="s">
        <v>1740</v>
      </c>
      <c r="K357" s="100">
        <v>0</v>
      </c>
    </row>
    <row r="358" spans="2:12" x14ac:dyDescent="0.25">
      <c r="B358" s="65" t="str">
        <f>VLOOKUP(C358,PRP!$A$2:$B$241,2,0)</f>
        <v>PRP-000126</v>
      </c>
      <c r="C358" s="65" t="s">
        <v>53</v>
      </c>
      <c r="D358" s="65" t="s">
        <v>2720</v>
      </c>
      <c r="E358" s="65" t="s">
        <v>70</v>
      </c>
      <c r="F358" s="65" t="s">
        <v>2078</v>
      </c>
      <c r="G358" s="65" t="s">
        <v>2057</v>
      </c>
      <c r="H358" s="65" t="s">
        <v>2027</v>
      </c>
      <c r="I358" s="65" t="s">
        <v>1740</v>
      </c>
      <c r="J358" s="65" t="s">
        <v>1740</v>
      </c>
      <c r="K358" s="100">
        <v>0</v>
      </c>
    </row>
    <row r="359" spans="2:12" x14ac:dyDescent="0.25">
      <c r="B359" s="67" t="str">
        <f>VLOOKUP(C359,PRP!$A$2:$B$241,2,0)</f>
        <v>PRP-000126</v>
      </c>
      <c r="C359" s="67" t="s">
        <v>53</v>
      </c>
      <c r="D359" s="67" t="s">
        <v>2720</v>
      </c>
      <c r="E359" s="67" t="s">
        <v>70</v>
      </c>
      <c r="F359" s="67" t="s">
        <v>2738</v>
      </c>
      <c r="G359" s="67" t="s">
        <v>2079</v>
      </c>
      <c r="H359" s="67" t="s">
        <v>2027</v>
      </c>
      <c r="I359" s="67" t="s">
        <v>1740</v>
      </c>
      <c r="J359" s="67" t="s">
        <v>1740</v>
      </c>
      <c r="K359" s="100">
        <v>0</v>
      </c>
    </row>
    <row r="360" spans="2:12" x14ac:dyDescent="0.25">
      <c r="B360" s="57"/>
      <c r="C360" s="57" t="s">
        <v>53</v>
      </c>
      <c r="D360" s="44"/>
      <c r="E360" s="44"/>
      <c r="F360" s="44"/>
      <c r="G360" s="44"/>
      <c r="H360" s="44"/>
      <c r="I360" s="44"/>
      <c r="J360" s="44"/>
      <c r="K360" s="101" t="s">
        <v>1999</v>
      </c>
      <c r="L360" s="58">
        <f>SUM(K350:K359)</f>
        <v>0</v>
      </c>
    </row>
    <row r="361" spans="2:12" x14ac:dyDescent="0.25">
      <c r="B361" s="65" t="str">
        <f>VLOOKUP(C361,PRP!$A$2:$B$241,2,0)</f>
        <v>PRP-000127</v>
      </c>
      <c r="C361" s="65" t="s">
        <v>3656</v>
      </c>
      <c r="D361" s="65" t="s">
        <v>2133</v>
      </c>
      <c r="E361" s="65" t="s">
        <v>70</v>
      </c>
      <c r="F361" s="65" t="s">
        <v>2030</v>
      </c>
      <c r="G361" s="65" t="s">
        <v>2098</v>
      </c>
      <c r="H361" s="65" t="s">
        <v>2032</v>
      </c>
      <c r="I361" s="65" t="s">
        <v>1740</v>
      </c>
      <c r="J361" s="65" t="s">
        <v>1740</v>
      </c>
      <c r="K361" s="100">
        <v>0</v>
      </c>
    </row>
    <row r="362" spans="2:12" x14ac:dyDescent="0.25">
      <c r="B362" s="67" t="str">
        <f>VLOOKUP(C362,PRP!$A$2:$B$241,2,0)</f>
        <v>PRP-000127</v>
      </c>
      <c r="C362" s="67" t="s">
        <v>3656</v>
      </c>
      <c r="D362" s="67" t="s">
        <v>2133</v>
      </c>
      <c r="E362" s="67" t="s">
        <v>70</v>
      </c>
      <c r="F362" s="67" t="s">
        <v>2030</v>
      </c>
      <c r="G362" s="67" t="s">
        <v>2098</v>
      </c>
      <c r="H362" s="67" t="s">
        <v>2032</v>
      </c>
      <c r="I362" s="67" t="s">
        <v>1740</v>
      </c>
      <c r="J362" s="67" t="s">
        <v>1740</v>
      </c>
      <c r="K362" s="100">
        <v>0</v>
      </c>
    </row>
    <row r="363" spans="2:12" x14ac:dyDescent="0.25">
      <c r="B363" s="65" t="str">
        <f>VLOOKUP(C363,PRP!$A$2:$B$241,2,0)</f>
        <v>PRP-000127</v>
      </c>
      <c r="C363" s="65" t="s">
        <v>3656</v>
      </c>
      <c r="D363" s="65" t="s">
        <v>2133</v>
      </c>
      <c r="E363" s="65" t="s">
        <v>70</v>
      </c>
      <c r="F363" s="65" t="s">
        <v>2136</v>
      </c>
      <c r="G363" s="65" t="s">
        <v>2098</v>
      </c>
      <c r="H363" s="65" t="s">
        <v>2027</v>
      </c>
      <c r="I363" s="65" t="s">
        <v>2038</v>
      </c>
      <c r="J363" s="65" t="s">
        <v>2137</v>
      </c>
      <c r="K363" s="100">
        <v>0</v>
      </c>
    </row>
    <row r="364" spans="2:12" x14ac:dyDescent="0.25">
      <c r="B364" s="67" t="str">
        <f>VLOOKUP(C364,PRP!$A$2:$B$241,2,0)</f>
        <v>PRP-000127</v>
      </c>
      <c r="C364" s="67" t="s">
        <v>3656</v>
      </c>
      <c r="D364" s="67" t="s">
        <v>2133</v>
      </c>
      <c r="E364" s="67" t="s">
        <v>70</v>
      </c>
      <c r="F364" s="67" t="s">
        <v>2136</v>
      </c>
      <c r="G364" s="67" t="s">
        <v>2098</v>
      </c>
      <c r="H364" s="67" t="s">
        <v>2027</v>
      </c>
      <c r="I364" s="67" t="s">
        <v>2038</v>
      </c>
      <c r="J364" s="67" t="s">
        <v>2137</v>
      </c>
      <c r="K364" s="100">
        <v>0</v>
      </c>
    </row>
    <row r="365" spans="2:12" x14ac:dyDescent="0.25">
      <c r="B365" s="65" t="str">
        <f>VLOOKUP(C365,PRP!$A$2:$B$241,2,0)</f>
        <v>PRP-000127</v>
      </c>
      <c r="C365" s="65" t="s">
        <v>3656</v>
      </c>
      <c r="D365" s="65" t="s">
        <v>2133</v>
      </c>
      <c r="E365" s="65" t="s">
        <v>70</v>
      </c>
      <c r="F365" s="65" t="s">
        <v>2030</v>
      </c>
      <c r="G365" s="65" t="s">
        <v>2098</v>
      </c>
      <c r="H365" s="65" t="s">
        <v>2032</v>
      </c>
      <c r="I365" s="65" t="s">
        <v>1740</v>
      </c>
      <c r="J365" s="65" t="s">
        <v>1740</v>
      </c>
      <c r="K365" s="100">
        <v>0</v>
      </c>
    </row>
    <row r="366" spans="2:12" x14ac:dyDescent="0.25">
      <c r="B366" s="67" t="str">
        <f>VLOOKUP(C366,PRP!$A$2:$B$241,2,0)</f>
        <v>PRP-000127</v>
      </c>
      <c r="C366" s="67" t="s">
        <v>3656</v>
      </c>
      <c r="D366" s="67" t="s">
        <v>2133</v>
      </c>
      <c r="E366" s="67" t="s">
        <v>70</v>
      </c>
      <c r="F366" s="67" t="s">
        <v>2030</v>
      </c>
      <c r="G366" s="67" t="s">
        <v>2098</v>
      </c>
      <c r="H366" s="67" t="s">
        <v>2032</v>
      </c>
      <c r="I366" s="67" t="s">
        <v>1740</v>
      </c>
      <c r="J366" s="67" t="s">
        <v>1740</v>
      </c>
      <c r="K366" s="100">
        <v>0</v>
      </c>
    </row>
    <row r="367" spans="2:12" x14ac:dyDescent="0.25">
      <c r="B367" s="65" t="str">
        <f>VLOOKUP(C367,PRP!$A$2:$B$241,2,0)</f>
        <v>PRP-000127</v>
      </c>
      <c r="C367" s="65" t="s">
        <v>3656</v>
      </c>
      <c r="D367" s="65" t="s">
        <v>2133</v>
      </c>
      <c r="E367" s="65" t="s">
        <v>70</v>
      </c>
      <c r="F367" s="65" t="s">
        <v>2136</v>
      </c>
      <c r="G367" s="65" t="s">
        <v>2098</v>
      </c>
      <c r="H367" s="65" t="s">
        <v>2027</v>
      </c>
      <c r="I367" s="65" t="s">
        <v>2038</v>
      </c>
      <c r="J367" s="65" t="s">
        <v>2137</v>
      </c>
      <c r="K367" s="100">
        <v>0</v>
      </c>
    </row>
    <row r="368" spans="2:12" x14ac:dyDescent="0.25">
      <c r="B368" s="67" t="str">
        <f>VLOOKUP(C368,PRP!$A$2:$B$241,2,0)</f>
        <v>PRP-000127</v>
      </c>
      <c r="C368" s="67" t="s">
        <v>3656</v>
      </c>
      <c r="D368" s="67" t="s">
        <v>2133</v>
      </c>
      <c r="E368" s="67" t="s">
        <v>70</v>
      </c>
      <c r="F368" s="67" t="s">
        <v>2030</v>
      </c>
      <c r="G368" s="67" t="s">
        <v>2098</v>
      </c>
      <c r="H368" s="67" t="s">
        <v>2032</v>
      </c>
      <c r="I368" s="67" t="s">
        <v>1740</v>
      </c>
      <c r="J368" s="67" t="s">
        <v>1740</v>
      </c>
      <c r="K368" s="100">
        <v>0</v>
      </c>
    </row>
    <row r="369" spans="2:11" x14ac:dyDescent="0.25">
      <c r="B369" s="65" t="str">
        <f>VLOOKUP(C369,PRP!$A$2:$B$241,2,0)</f>
        <v>PRP-000127</v>
      </c>
      <c r="C369" s="65" t="s">
        <v>3656</v>
      </c>
      <c r="D369" s="65" t="s">
        <v>2133</v>
      </c>
      <c r="E369" s="65" t="s">
        <v>70</v>
      </c>
      <c r="F369" s="65" t="s">
        <v>2136</v>
      </c>
      <c r="G369" s="65" t="s">
        <v>2098</v>
      </c>
      <c r="H369" s="65" t="s">
        <v>2027</v>
      </c>
      <c r="I369" s="65" t="s">
        <v>2038</v>
      </c>
      <c r="J369" s="65" t="s">
        <v>2137</v>
      </c>
      <c r="K369" s="100">
        <v>0</v>
      </c>
    </row>
    <row r="370" spans="2:11" x14ac:dyDescent="0.25">
      <c r="B370" s="67" t="str">
        <f>VLOOKUP(C370,PRP!$A$2:$B$241,2,0)</f>
        <v>PRP-000127</v>
      </c>
      <c r="C370" s="67" t="s">
        <v>3656</v>
      </c>
      <c r="D370" s="67" t="s">
        <v>2133</v>
      </c>
      <c r="E370" s="67" t="s">
        <v>70</v>
      </c>
      <c r="F370" s="67" t="s">
        <v>2136</v>
      </c>
      <c r="G370" s="67" t="s">
        <v>2098</v>
      </c>
      <c r="H370" s="67" t="s">
        <v>2027</v>
      </c>
      <c r="I370" s="67" t="s">
        <v>2038</v>
      </c>
      <c r="J370" s="67" t="s">
        <v>2137</v>
      </c>
      <c r="K370" s="100">
        <v>0</v>
      </c>
    </row>
    <row r="371" spans="2:11" x14ac:dyDescent="0.25">
      <c r="B371" s="65" t="str">
        <f>VLOOKUP(C371,PRP!$A$2:$B$241,2,0)</f>
        <v>PRP-000127</v>
      </c>
      <c r="C371" s="65" t="s">
        <v>3656</v>
      </c>
      <c r="D371" s="65" t="s">
        <v>2133</v>
      </c>
      <c r="E371" s="65" t="s">
        <v>70</v>
      </c>
      <c r="F371" s="65" t="s">
        <v>2030</v>
      </c>
      <c r="G371" s="65" t="s">
        <v>2098</v>
      </c>
      <c r="H371" s="65" t="s">
        <v>2032</v>
      </c>
      <c r="I371" s="65" t="s">
        <v>1740</v>
      </c>
      <c r="J371" s="65" t="s">
        <v>1740</v>
      </c>
      <c r="K371" s="100">
        <v>0</v>
      </c>
    </row>
    <row r="372" spans="2:11" x14ac:dyDescent="0.25">
      <c r="B372" s="67" t="str">
        <f>VLOOKUP(C372,PRP!$A$2:$B$241,2,0)</f>
        <v>PRP-000127</v>
      </c>
      <c r="C372" s="67" t="s">
        <v>3656</v>
      </c>
      <c r="D372" s="67" t="s">
        <v>2133</v>
      </c>
      <c r="E372" s="67" t="s">
        <v>70</v>
      </c>
      <c r="F372" s="67" t="s">
        <v>2030</v>
      </c>
      <c r="G372" s="67" t="s">
        <v>2098</v>
      </c>
      <c r="H372" s="67" t="s">
        <v>2032</v>
      </c>
      <c r="I372" s="67" t="s">
        <v>1740</v>
      </c>
      <c r="J372" s="67" t="s">
        <v>1740</v>
      </c>
      <c r="K372" s="100">
        <v>0</v>
      </c>
    </row>
    <row r="373" spans="2:11" x14ac:dyDescent="0.25">
      <c r="B373" s="65" t="str">
        <f>VLOOKUP(C373,PRP!$A$2:$B$241,2,0)</f>
        <v>PRP-000127</v>
      </c>
      <c r="C373" s="65" t="s">
        <v>3656</v>
      </c>
      <c r="D373" s="65" t="s">
        <v>2133</v>
      </c>
      <c r="E373" s="65" t="s">
        <v>70</v>
      </c>
      <c r="F373" s="65" t="s">
        <v>2030</v>
      </c>
      <c r="G373" s="65" t="s">
        <v>2098</v>
      </c>
      <c r="H373" s="65" t="s">
        <v>2032</v>
      </c>
      <c r="I373" s="65" t="s">
        <v>1740</v>
      </c>
      <c r="J373" s="65" t="s">
        <v>1740</v>
      </c>
      <c r="K373" s="100">
        <v>0</v>
      </c>
    </row>
    <row r="374" spans="2:11" x14ac:dyDescent="0.25">
      <c r="B374" s="67" t="str">
        <f>VLOOKUP(C374,PRP!$A$2:$B$241,2,0)</f>
        <v>PRP-000127</v>
      </c>
      <c r="C374" s="67" t="s">
        <v>3656</v>
      </c>
      <c r="D374" s="67" t="s">
        <v>2133</v>
      </c>
      <c r="E374" s="67" t="s">
        <v>70</v>
      </c>
      <c r="F374" s="67" t="s">
        <v>2146</v>
      </c>
      <c r="G374" s="67" t="s">
        <v>2037</v>
      </c>
      <c r="H374" s="67" t="s">
        <v>2027</v>
      </c>
      <c r="I374" s="67" t="s">
        <v>2045</v>
      </c>
      <c r="J374" s="67" t="s">
        <v>2147</v>
      </c>
      <c r="K374" s="100">
        <v>0</v>
      </c>
    </row>
    <row r="375" spans="2:11" x14ac:dyDescent="0.25">
      <c r="B375" s="65" t="str">
        <f>VLOOKUP(C375,PRP!$A$2:$B$241,2,0)</f>
        <v>PRP-000127</v>
      </c>
      <c r="C375" s="65" t="s">
        <v>3656</v>
      </c>
      <c r="D375" s="65" t="s">
        <v>2133</v>
      </c>
      <c r="E375" s="65" t="s">
        <v>70</v>
      </c>
      <c r="F375" s="65" t="s">
        <v>2136</v>
      </c>
      <c r="G375" s="65" t="s">
        <v>2098</v>
      </c>
      <c r="H375" s="65" t="s">
        <v>2027</v>
      </c>
      <c r="I375" s="65" t="s">
        <v>2038</v>
      </c>
      <c r="J375" s="65" t="s">
        <v>2137</v>
      </c>
      <c r="K375" s="100">
        <v>0</v>
      </c>
    </row>
    <row r="376" spans="2:11" x14ac:dyDescent="0.25">
      <c r="B376" s="67" t="str">
        <f>VLOOKUP(C376,PRP!$A$2:$B$241,2,0)</f>
        <v>PRP-000127</v>
      </c>
      <c r="C376" s="67" t="s">
        <v>3656</v>
      </c>
      <c r="D376" s="67" t="s">
        <v>2133</v>
      </c>
      <c r="E376" s="67" t="s">
        <v>70</v>
      </c>
      <c r="F376" s="67" t="s">
        <v>2030</v>
      </c>
      <c r="G376" s="67" t="s">
        <v>2098</v>
      </c>
      <c r="H376" s="67" t="s">
        <v>2032</v>
      </c>
      <c r="I376" s="67" t="s">
        <v>1740</v>
      </c>
      <c r="J376" s="67" t="s">
        <v>1740</v>
      </c>
      <c r="K376" s="100">
        <v>0</v>
      </c>
    </row>
    <row r="377" spans="2:11" x14ac:dyDescent="0.25">
      <c r="B377" s="65" t="str">
        <f>VLOOKUP(C377,PRP!$A$2:$B$241,2,0)</f>
        <v>PRP-000127</v>
      </c>
      <c r="C377" s="65" t="s">
        <v>3656</v>
      </c>
      <c r="D377" s="65" t="s">
        <v>2133</v>
      </c>
      <c r="E377" s="65" t="s">
        <v>70</v>
      </c>
      <c r="F377" s="65" t="s">
        <v>2146</v>
      </c>
      <c r="G377" s="65" t="s">
        <v>2037</v>
      </c>
      <c r="H377" s="65" t="s">
        <v>2027</v>
      </c>
      <c r="I377" s="65" t="s">
        <v>2045</v>
      </c>
      <c r="J377" s="65" t="s">
        <v>2147</v>
      </c>
      <c r="K377" s="100">
        <v>0</v>
      </c>
    </row>
    <row r="378" spans="2:11" x14ac:dyDescent="0.25">
      <c r="B378" s="67" t="str">
        <f>VLOOKUP(C378,PRP!$A$2:$B$241,2,0)</f>
        <v>PRP-000127</v>
      </c>
      <c r="C378" s="67" t="s">
        <v>3656</v>
      </c>
      <c r="D378" s="67" t="s">
        <v>2133</v>
      </c>
      <c r="E378" s="67" t="s">
        <v>70</v>
      </c>
      <c r="F378" s="67" t="s">
        <v>2030</v>
      </c>
      <c r="G378" s="67" t="s">
        <v>2098</v>
      </c>
      <c r="H378" s="67" t="s">
        <v>2032</v>
      </c>
      <c r="I378" s="67" t="s">
        <v>1740</v>
      </c>
      <c r="J378" s="67" t="s">
        <v>1740</v>
      </c>
      <c r="K378" s="100">
        <v>0</v>
      </c>
    </row>
    <row r="379" spans="2:11" x14ac:dyDescent="0.25">
      <c r="B379" s="65" t="str">
        <f>VLOOKUP(C379,PRP!$A$2:$B$241,2,0)</f>
        <v>PRP-000127</v>
      </c>
      <c r="C379" s="65" t="s">
        <v>3656</v>
      </c>
      <c r="D379" s="65" t="s">
        <v>2133</v>
      </c>
      <c r="E379" s="65" t="s">
        <v>70</v>
      </c>
      <c r="F379" s="65" t="s">
        <v>2030</v>
      </c>
      <c r="G379" s="65" t="s">
        <v>2098</v>
      </c>
      <c r="H379" s="65" t="s">
        <v>2032</v>
      </c>
      <c r="I379" s="65" t="s">
        <v>1740</v>
      </c>
      <c r="J379" s="65" t="s">
        <v>1740</v>
      </c>
      <c r="K379" s="100">
        <v>0</v>
      </c>
    </row>
    <row r="380" spans="2:11" x14ac:dyDescent="0.25">
      <c r="B380" s="67" t="str">
        <f>VLOOKUP(C380,PRP!$A$2:$B$241,2,0)</f>
        <v>PRP-000127</v>
      </c>
      <c r="C380" s="67" t="s">
        <v>3656</v>
      </c>
      <c r="D380" s="67" t="s">
        <v>2133</v>
      </c>
      <c r="E380" s="67" t="s">
        <v>70</v>
      </c>
      <c r="F380" s="67" t="s">
        <v>2030</v>
      </c>
      <c r="G380" s="67" t="s">
        <v>2098</v>
      </c>
      <c r="H380" s="67" t="s">
        <v>2032</v>
      </c>
      <c r="I380" s="67" t="s">
        <v>1740</v>
      </c>
      <c r="J380" s="67" t="s">
        <v>1740</v>
      </c>
      <c r="K380" s="100">
        <v>0</v>
      </c>
    </row>
    <row r="381" spans="2:11" x14ac:dyDescent="0.25">
      <c r="B381" s="65" t="str">
        <f>VLOOKUP(C381,PRP!$A$2:$B$241,2,0)</f>
        <v>PRP-000127</v>
      </c>
      <c r="C381" s="65" t="s">
        <v>3656</v>
      </c>
      <c r="D381" s="65" t="s">
        <v>2133</v>
      </c>
      <c r="E381" s="65" t="s">
        <v>70</v>
      </c>
      <c r="F381" s="65" t="s">
        <v>2030</v>
      </c>
      <c r="G381" s="65" t="s">
        <v>2098</v>
      </c>
      <c r="H381" s="65" t="s">
        <v>2032</v>
      </c>
      <c r="I381" s="65" t="s">
        <v>1740</v>
      </c>
      <c r="J381" s="65" t="s">
        <v>1740</v>
      </c>
      <c r="K381" s="100">
        <v>0</v>
      </c>
    </row>
    <row r="382" spans="2:11" x14ac:dyDescent="0.25">
      <c r="B382" s="67" t="str">
        <f>VLOOKUP(C382,PRP!$A$2:$B$241,2,0)</f>
        <v>PRP-000127</v>
      </c>
      <c r="C382" s="67" t="s">
        <v>3656</v>
      </c>
      <c r="D382" s="67" t="s">
        <v>2133</v>
      </c>
      <c r="E382" s="67" t="s">
        <v>70</v>
      </c>
      <c r="F382" s="67" t="s">
        <v>2136</v>
      </c>
      <c r="G382" s="67" t="s">
        <v>2098</v>
      </c>
      <c r="H382" s="67" t="s">
        <v>2027</v>
      </c>
      <c r="I382" s="67" t="s">
        <v>2038</v>
      </c>
      <c r="J382" s="67" t="s">
        <v>2137</v>
      </c>
      <c r="K382" s="100">
        <v>0</v>
      </c>
    </row>
    <row r="383" spans="2:11" x14ac:dyDescent="0.25">
      <c r="B383" s="65" t="str">
        <f>VLOOKUP(C383,PRP!$A$2:$B$241,2,0)</f>
        <v>PRP-000127</v>
      </c>
      <c r="C383" s="65" t="s">
        <v>3656</v>
      </c>
      <c r="D383" s="65" t="s">
        <v>2133</v>
      </c>
      <c r="E383" s="65" t="s">
        <v>70</v>
      </c>
      <c r="F383" s="65" t="s">
        <v>2136</v>
      </c>
      <c r="G383" s="65" t="s">
        <v>2098</v>
      </c>
      <c r="H383" s="65" t="s">
        <v>2027</v>
      </c>
      <c r="I383" s="65" t="s">
        <v>2038</v>
      </c>
      <c r="J383" s="65" t="s">
        <v>2137</v>
      </c>
      <c r="K383" s="100">
        <v>0</v>
      </c>
    </row>
    <row r="384" spans="2:11" x14ac:dyDescent="0.25">
      <c r="B384" s="67" t="str">
        <f>VLOOKUP(C384,PRP!$A$2:$B$241,2,0)</f>
        <v>PRP-000127</v>
      </c>
      <c r="C384" s="67" t="s">
        <v>3656</v>
      </c>
      <c r="D384" s="67" t="s">
        <v>2133</v>
      </c>
      <c r="E384" s="67" t="s">
        <v>70</v>
      </c>
      <c r="F384" s="67" t="s">
        <v>2030</v>
      </c>
      <c r="G384" s="67" t="s">
        <v>2098</v>
      </c>
      <c r="H384" s="67" t="s">
        <v>2032</v>
      </c>
      <c r="I384" s="67" t="s">
        <v>1740</v>
      </c>
      <c r="J384" s="67" t="s">
        <v>1740</v>
      </c>
      <c r="K384" s="100">
        <v>0</v>
      </c>
    </row>
    <row r="385" spans="2:11" x14ac:dyDescent="0.25">
      <c r="B385" s="65" t="str">
        <f>VLOOKUP(C385,PRP!$A$2:$B$241,2,0)</f>
        <v>PRP-000127</v>
      </c>
      <c r="C385" s="65" t="s">
        <v>3656</v>
      </c>
      <c r="D385" s="65" t="s">
        <v>2133</v>
      </c>
      <c r="E385" s="65" t="s">
        <v>70</v>
      </c>
      <c r="F385" s="65" t="s">
        <v>2030</v>
      </c>
      <c r="G385" s="65" t="s">
        <v>2098</v>
      </c>
      <c r="H385" s="65" t="s">
        <v>2032</v>
      </c>
      <c r="I385" s="65" t="s">
        <v>1740</v>
      </c>
      <c r="J385" s="65" t="s">
        <v>1740</v>
      </c>
      <c r="K385" s="100">
        <v>0</v>
      </c>
    </row>
    <row r="386" spans="2:11" x14ac:dyDescent="0.25">
      <c r="B386" s="67" t="str">
        <f>VLOOKUP(C386,PRP!$A$2:$B$241,2,0)</f>
        <v>PRP-000127</v>
      </c>
      <c r="C386" s="67" t="s">
        <v>3656</v>
      </c>
      <c r="D386" s="67" t="s">
        <v>2133</v>
      </c>
      <c r="E386" s="67" t="s">
        <v>70</v>
      </c>
      <c r="F386" s="67" t="s">
        <v>2136</v>
      </c>
      <c r="G386" s="67" t="s">
        <v>2098</v>
      </c>
      <c r="H386" s="67" t="s">
        <v>2027</v>
      </c>
      <c r="I386" s="67" t="s">
        <v>2038</v>
      </c>
      <c r="J386" s="67" t="s">
        <v>2137</v>
      </c>
      <c r="K386" s="100">
        <v>0</v>
      </c>
    </row>
    <row r="387" spans="2:11" x14ac:dyDescent="0.25">
      <c r="B387" s="65" t="str">
        <f>VLOOKUP(C387,PRP!$A$2:$B$241,2,0)</f>
        <v>PRP-000127</v>
      </c>
      <c r="C387" s="65" t="s">
        <v>3656</v>
      </c>
      <c r="D387" s="65" t="s">
        <v>2133</v>
      </c>
      <c r="E387" s="65" t="s">
        <v>70</v>
      </c>
      <c r="F387" s="65" t="s">
        <v>2030</v>
      </c>
      <c r="G387" s="65" t="s">
        <v>2098</v>
      </c>
      <c r="H387" s="65" t="s">
        <v>2032</v>
      </c>
      <c r="I387" s="65" t="s">
        <v>1740</v>
      </c>
      <c r="J387" s="65" t="s">
        <v>1740</v>
      </c>
      <c r="K387" s="100">
        <v>0</v>
      </c>
    </row>
    <row r="388" spans="2:11" x14ac:dyDescent="0.25">
      <c r="B388" s="67" t="str">
        <f>VLOOKUP(C388,PRP!$A$2:$B$241,2,0)</f>
        <v>PRP-000127</v>
      </c>
      <c r="C388" s="67" t="s">
        <v>3656</v>
      </c>
      <c r="D388" s="67" t="s">
        <v>2133</v>
      </c>
      <c r="E388" s="67" t="s">
        <v>70</v>
      </c>
      <c r="F388" s="67" t="s">
        <v>2136</v>
      </c>
      <c r="G388" s="67" t="s">
        <v>2098</v>
      </c>
      <c r="H388" s="67" t="s">
        <v>2027</v>
      </c>
      <c r="I388" s="67" t="s">
        <v>2038</v>
      </c>
      <c r="J388" s="67" t="s">
        <v>2137</v>
      </c>
      <c r="K388" s="100">
        <v>0</v>
      </c>
    </row>
    <row r="389" spans="2:11" x14ac:dyDescent="0.25">
      <c r="B389" s="65" t="str">
        <f>VLOOKUP(C389,PRP!$A$2:$B$241,2,0)</f>
        <v>PRP-000127</v>
      </c>
      <c r="C389" s="65" t="s">
        <v>3656</v>
      </c>
      <c r="D389" s="65" t="s">
        <v>2133</v>
      </c>
      <c r="E389" s="65" t="s">
        <v>70</v>
      </c>
      <c r="F389" s="65" t="s">
        <v>2136</v>
      </c>
      <c r="G389" s="65" t="s">
        <v>2098</v>
      </c>
      <c r="H389" s="65" t="s">
        <v>2027</v>
      </c>
      <c r="I389" s="65" t="s">
        <v>2038</v>
      </c>
      <c r="J389" s="65" t="s">
        <v>2137</v>
      </c>
      <c r="K389" s="100">
        <v>0</v>
      </c>
    </row>
    <row r="390" spans="2:11" x14ac:dyDescent="0.25">
      <c r="B390" s="67" t="str">
        <f>VLOOKUP(C390,PRP!$A$2:$B$241,2,0)</f>
        <v>PRP-000127</v>
      </c>
      <c r="C390" s="67" t="s">
        <v>3656</v>
      </c>
      <c r="D390" s="67" t="s">
        <v>2133</v>
      </c>
      <c r="E390" s="67" t="s">
        <v>70</v>
      </c>
      <c r="F390" s="67" t="s">
        <v>2030</v>
      </c>
      <c r="G390" s="67" t="s">
        <v>2098</v>
      </c>
      <c r="H390" s="67" t="s">
        <v>2032</v>
      </c>
      <c r="I390" s="67" t="s">
        <v>1740</v>
      </c>
      <c r="J390" s="67" t="s">
        <v>1740</v>
      </c>
      <c r="K390" s="100">
        <v>0</v>
      </c>
    </row>
    <row r="391" spans="2:11" x14ac:dyDescent="0.25">
      <c r="B391" s="65" t="str">
        <f>VLOOKUP(C391,PRP!$A$2:$B$241,2,0)</f>
        <v>PRP-000127</v>
      </c>
      <c r="C391" s="65" t="s">
        <v>3656</v>
      </c>
      <c r="D391" s="65" t="s">
        <v>2133</v>
      </c>
      <c r="E391" s="65" t="s">
        <v>70</v>
      </c>
      <c r="F391" s="65" t="s">
        <v>2146</v>
      </c>
      <c r="G391" s="65" t="s">
        <v>2037</v>
      </c>
      <c r="H391" s="65" t="s">
        <v>2027</v>
      </c>
      <c r="I391" s="65" t="s">
        <v>2045</v>
      </c>
      <c r="J391" s="65" t="s">
        <v>2147</v>
      </c>
      <c r="K391" s="100">
        <v>0</v>
      </c>
    </row>
    <row r="392" spans="2:11" x14ac:dyDescent="0.25">
      <c r="B392" s="67" t="str">
        <f>VLOOKUP(C392,PRP!$A$2:$B$241,2,0)</f>
        <v>PRP-000127</v>
      </c>
      <c r="C392" s="67" t="s">
        <v>3656</v>
      </c>
      <c r="D392" s="67" t="s">
        <v>2133</v>
      </c>
      <c r="E392" s="67" t="s">
        <v>70</v>
      </c>
      <c r="F392" s="67" t="s">
        <v>2030</v>
      </c>
      <c r="G392" s="67" t="s">
        <v>2098</v>
      </c>
      <c r="H392" s="67" t="s">
        <v>2032</v>
      </c>
      <c r="I392" s="67" t="s">
        <v>1740</v>
      </c>
      <c r="J392" s="67" t="s">
        <v>1740</v>
      </c>
      <c r="K392" s="100">
        <v>0</v>
      </c>
    </row>
    <row r="393" spans="2:11" x14ac:dyDescent="0.25">
      <c r="B393" s="65" t="str">
        <f>VLOOKUP(C393,PRP!$A$2:$B$241,2,0)</f>
        <v>PRP-000127</v>
      </c>
      <c r="C393" s="65" t="s">
        <v>3656</v>
      </c>
      <c r="D393" s="65" t="s">
        <v>2133</v>
      </c>
      <c r="E393" s="65" t="s">
        <v>70</v>
      </c>
      <c r="F393" s="65" t="s">
        <v>2030</v>
      </c>
      <c r="G393" s="65" t="s">
        <v>2098</v>
      </c>
      <c r="H393" s="65" t="s">
        <v>2032</v>
      </c>
      <c r="I393" s="65" t="s">
        <v>1740</v>
      </c>
      <c r="J393" s="65" t="s">
        <v>1740</v>
      </c>
      <c r="K393" s="100">
        <v>0</v>
      </c>
    </row>
    <row r="394" spans="2:11" x14ac:dyDescent="0.25">
      <c r="B394" s="67" t="str">
        <f>VLOOKUP(C394,PRP!$A$2:$B$241,2,0)</f>
        <v>PRP-000127</v>
      </c>
      <c r="C394" s="67" t="s">
        <v>3656</v>
      </c>
      <c r="D394" s="67" t="s">
        <v>2133</v>
      </c>
      <c r="E394" s="67" t="s">
        <v>70</v>
      </c>
      <c r="F394" s="67" t="s">
        <v>2030</v>
      </c>
      <c r="G394" s="67" t="s">
        <v>2098</v>
      </c>
      <c r="H394" s="67" t="s">
        <v>2032</v>
      </c>
      <c r="I394" s="67" t="s">
        <v>1740</v>
      </c>
      <c r="J394" s="67" t="s">
        <v>1740</v>
      </c>
      <c r="K394" s="100">
        <v>0</v>
      </c>
    </row>
    <row r="395" spans="2:11" x14ac:dyDescent="0.25">
      <c r="B395" s="65" t="str">
        <f>VLOOKUP(C395,PRP!$A$2:$B$241,2,0)</f>
        <v>PRP-000127</v>
      </c>
      <c r="C395" s="65" t="s">
        <v>3656</v>
      </c>
      <c r="D395" s="65" t="s">
        <v>2133</v>
      </c>
      <c r="E395" s="65" t="s">
        <v>70</v>
      </c>
      <c r="F395" s="65" t="s">
        <v>2030</v>
      </c>
      <c r="G395" s="65" t="s">
        <v>2098</v>
      </c>
      <c r="H395" s="65" t="s">
        <v>2032</v>
      </c>
      <c r="I395" s="65" t="s">
        <v>1740</v>
      </c>
      <c r="J395" s="65" t="s">
        <v>1740</v>
      </c>
      <c r="K395" s="100">
        <v>0</v>
      </c>
    </row>
    <row r="396" spans="2:11" x14ac:dyDescent="0.25">
      <c r="B396" s="67" t="str">
        <f>VLOOKUP(C396,PRP!$A$2:$B$241,2,0)</f>
        <v>PRP-000127</v>
      </c>
      <c r="C396" s="67" t="s">
        <v>3656</v>
      </c>
      <c r="D396" s="67" t="s">
        <v>2133</v>
      </c>
      <c r="E396" s="67" t="s">
        <v>70</v>
      </c>
      <c r="F396" s="67" t="s">
        <v>2041</v>
      </c>
      <c r="G396" s="67" t="s">
        <v>2163</v>
      </c>
      <c r="H396" s="67" t="s">
        <v>2032</v>
      </c>
      <c r="I396" s="67" t="s">
        <v>1740</v>
      </c>
      <c r="J396" s="67" t="s">
        <v>1740</v>
      </c>
      <c r="K396" s="100">
        <v>0</v>
      </c>
    </row>
    <row r="397" spans="2:11" x14ac:dyDescent="0.25">
      <c r="B397" s="65" t="str">
        <f>VLOOKUP(C397,PRP!$A$2:$B$241,2,0)</f>
        <v>PRP-000127</v>
      </c>
      <c r="C397" s="65" t="s">
        <v>3656</v>
      </c>
      <c r="D397" s="65" t="s">
        <v>2133</v>
      </c>
      <c r="E397" s="65" t="s">
        <v>70</v>
      </c>
      <c r="F397" s="65" t="s">
        <v>2136</v>
      </c>
      <c r="G397" s="65" t="s">
        <v>2098</v>
      </c>
      <c r="H397" s="65" t="s">
        <v>2027</v>
      </c>
      <c r="I397" s="65" t="s">
        <v>2038</v>
      </c>
      <c r="J397" s="65" t="s">
        <v>2137</v>
      </c>
      <c r="K397" s="100">
        <v>0</v>
      </c>
    </row>
    <row r="398" spans="2:11" x14ac:dyDescent="0.25">
      <c r="B398" s="67" t="str">
        <f>VLOOKUP(C398,PRP!$A$2:$B$241,2,0)</f>
        <v>PRP-000127</v>
      </c>
      <c r="C398" s="67" t="s">
        <v>3656</v>
      </c>
      <c r="D398" s="67" t="s">
        <v>2133</v>
      </c>
      <c r="E398" s="67" t="s">
        <v>70</v>
      </c>
      <c r="F398" s="67" t="s">
        <v>2136</v>
      </c>
      <c r="G398" s="67" t="s">
        <v>2098</v>
      </c>
      <c r="H398" s="67" t="s">
        <v>2027</v>
      </c>
      <c r="I398" s="67" t="s">
        <v>2038</v>
      </c>
      <c r="J398" s="67" t="s">
        <v>2137</v>
      </c>
      <c r="K398" s="100">
        <v>0</v>
      </c>
    </row>
    <row r="399" spans="2:11" x14ac:dyDescent="0.25">
      <c r="B399" s="65" t="str">
        <f>VLOOKUP(C399,PRP!$A$2:$B$241,2,0)</f>
        <v>PRP-000127</v>
      </c>
      <c r="C399" s="65" t="s">
        <v>3656</v>
      </c>
      <c r="D399" s="65" t="s">
        <v>2133</v>
      </c>
      <c r="E399" s="65" t="s">
        <v>70</v>
      </c>
      <c r="F399" s="65" t="s">
        <v>2030</v>
      </c>
      <c r="G399" s="65">
        <v>2010</v>
      </c>
      <c r="H399" s="65" t="s">
        <v>2032</v>
      </c>
      <c r="I399" s="65"/>
      <c r="J399" s="65"/>
      <c r="K399" s="100">
        <v>0</v>
      </c>
    </row>
    <row r="400" spans="2:11" x14ac:dyDescent="0.25">
      <c r="B400" s="67" t="str">
        <f>VLOOKUP(C400,PRP!$A$2:$B$241,2,0)</f>
        <v>PRP-000127</v>
      </c>
      <c r="C400" s="67" t="s">
        <v>3656</v>
      </c>
      <c r="D400" s="67" t="s">
        <v>2133</v>
      </c>
      <c r="E400" s="67" t="s">
        <v>70</v>
      </c>
      <c r="F400" s="67" t="s">
        <v>2043</v>
      </c>
      <c r="G400" s="67" t="s">
        <v>2121</v>
      </c>
      <c r="H400" s="67" t="s">
        <v>2027</v>
      </c>
      <c r="I400" s="67" t="s">
        <v>2045</v>
      </c>
      <c r="J400" s="67" t="s">
        <v>2046</v>
      </c>
      <c r="K400" s="100">
        <v>0</v>
      </c>
    </row>
    <row r="401" spans="2:12" x14ac:dyDescent="0.25">
      <c r="B401" s="65" t="str">
        <f>VLOOKUP(C401,PRP!$A$2:$B$241,2,0)</f>
        <v>PRP-000127</v>
      </c>
      <c r="C401" s="65" t="s">
        <v>3656</v>
      </c>
      <c r="D401" s="65" t="s">
        <v>2133</v>
      </c>
      <c r="E401" s="65" t="s">
        <v>70</v>
      </c>
      <c r="F401" s="65" t="s">
        <v>2041</v>
      </c>
      <c r="G401" s="65" t="s">
        <v>2166</v>
      </c>
      <c r="H401" s="65" t="s">
        <v>2032</v>
      </c>
      <c r="I401" s="65" t="s">
        <v>1740</v>
      </c>
      <c r="J401" s="65" t="s">
        <v>1740</v>
      </c>
      <c r="K401" s="100">
        <v>0</v>
      </c>
    </row>
    <row r="402" spans="2:12" x14ac:dyDescent="0.25">
      <c r="B402" s="67" t="str">
        <f>VLOOKUP(C402,PRP!$A$2:$B$241,2,0)</f>
        <v>PRP-000127</v>
      </c>
      <c r="C402" s="67" t="s">
        <v>3656</v>
      </c>
      <c r="D402" s="67" t="s">
        <v>2133</v>
      </c>
      <c r="E402" s="67" t="s">
        <v>70</v>
      </c>
      <c r="F402" s="67" t="s">
        <v>2043</v>
      </c>
      <c r="G402" s="67" t="s">
        <v>2121</v>
      </c>
      <c r="H402" s="67" t="s">
        <v>2027</v>
      </c>
      <c r="I402" s="67" t="s">
        <v>2045</v>
      </c>
      <c r="J402" s="67" t="s">
        <v>2046</v>
      </c>
      <c r="K402" s="100">
        <v>0</v>
      </c>
    </row>
    <row r="403" spans="2:12" x14ac:dyDescent="0.25">
      <c r="B403" s="65" t="str">
        <f>VLOOKUP(C403,PRP!$A$2:$B$241,2,0)</f>
        <v>PRP-000127</v>
      </c>
      <c r="C403" s="65" t="s">
        <v>3656</v>
      </c>
      <c r="D403" s="65" t="s">
        <v>2133</v>
      </c>
      <c r="E403" s="65" t="s">
        <v>70</v>
      </c>
      <c r="F403" s="65" t="s">
        <v>2041</v>
      </c>
      <c r="G403" s="65" t="s">
        <v>2166</v>
      </c>
      <c r="H403" s="65" t="s">
        <v>2032</v>
      </c>
      <c r="I403" s="65" t="s">
        <v>1740</v>
      </c>
      <c r="J403" s="65" t="s">
        <v>1740</v>
      </c>
      <c r="K403" s="100">
        <v>0</v>
      </c>
    </row>
    <row r="404" spans="2:12" x14ac:dyDescent="0.25">
      <c r="B404" s="57"/>
      <c r="C404" s="57" t="s">
        <v>3656</v>
      </c>
      <c r="D404" s="44"/>
      <c r="E404" s="44"/>
      <c r="F404" s="44"/>
      <c r="G404" s="44"/>
      <c r="H404" s="44"/>
      <c r="I404" s="44"/>
      <c r="J404" s="44"/>
      <c r="K404" s="101" t="s">
        <v>1999</v>
      </c>
      <c r="L404" s="58">
        <f>SUM(K361:K403)</f>
        <v>0</v>
      </c>
    </row>
    <row r="405" spans="2:12" x14ac:dyDescent="0.25">
      <c r="B405" s="65" t="str">
        <f>VLOOKUP(C405,PRP!$A$2:$B$241,2,0)</f>
        <v>PRP-000131</v>
      </c>
      <c r="C405" s="65" t="s">
        <v>3662</v>
      </c>
      <c r="D405" s="65" t="s">
        <v>2294</v>
      </c>
      <c r="E405" s="65" t="s">
        <v>70</v>
      </c>
      <c r="F405" s="65" t="s">
        <v>2297</v>
      </c>
      <c r="G405" s="65" t="s">
        <v>2088</v>
      </c>
      <c r="H405" s="65" t="s">
        <v>2032</v>
      </c>
      <c r="I405" s="65" t="s">
        <v>1740</v>
      </c>
      <c r="J405" s="65" t="s">
        <v>1740</v>
      </c>
      <c r="K405" s="100">
        <v>0</v>
      </c>
    </row>
    <row r="406" spans="2:12" x14ac:dyDescent="0.25">
      <c r="B406" s="67" t="str">
        <f>VLOOKUP(C406,PRP!$A$2:$B$241,2,0)</f>
        <v>PRP-000131</v>
      </c>
      <c r="C406" s="67" t="s">
        <v>3662</v>
      </c>
      <c r="D406" s="67" t="s">
        <v>2294</v>
      </c>
      <c r="E406" s="67" t="s">
        <v>70</v>
      </c>
      <c r="F406" s="67" t="s">
        <v>2297</v>
      </c>
      <c r="G406" s="67" t="s">
        <v>2088</v>
      </c>
      <c r="H406" s="67" t="s">
        <v>2032</v>
      </c>
      <c r="I406" s="67" t="s">
        <v>1740</v>
      </c>
      <c r="J406" s="67" t="s">
        <v>1740</v>
      </c>
      <c r="K406" s="100">
        <v>0</v>
      </c>
    </row>
    <row r="407" spans="2:12" x14ac:dyDescent="0.25">
      <c r="B407" s="65" t="str">
        <f>VLOOKUP(C407,PRP!$A$2:$B$241,2,0)</f>
        <v>PRP-000131</v>
      </c>
      <c r="C407" s="65" t="s">
        <v>3662</v>
      </c>
      <c r="D407" s="65" t="s">
        <v>2294</v>
      </c>
      <c r="E407" s="65" t="s">
        <v>70</v>
      </c>
      <c r="F407" s="65" t="s">
        <v>2043</v>
      </c>
      <c r="G407" s="65" t="s">
        <v>2121</v>
      </c>
      <c r="H407" s="65" t="s">
        <v>2027</v>
      </c>
      <c r="I407" s="65" t="s">
        <v>2045</v>
      </c>
      <c r="J407" s="65" t="s">
        <v>2046</v>
      </c>
      <c r="K407" s="100">
        <v>0</v>
      </c>
    </row>
    <row r="408" spans="2:12" x14ac:dyDescent="0.25">
      <c r="B408" s="67" t="str">
        <f>VLOOKUP(C408,PRP!$A$2:$B$241,2,0)</f>
        <v>PRP-000131</v>
      </c>
      <c r="C408" s="67" t="s">
        <v>3662</v>
      </c>
      <c r="D408" s="67" t="s">
        <v>2294</v>
      </c>
      <c r="E408" s="67" t="s">
        <v>70</v>
      </c>
      <c r="F408" s="67" t="s">
        <v>2304</v>
      </c>
      <c r="G408" s="67" t="s">
        <v>2305</v>
      </c>
      <c r="H408" s="67" t="s">
        <v>2027</v>
      </c>
      <c r="I408" s="67" t="s">
        <v>1740</v>
      </c>
      <c r="J408" s="67" t="s">
        <v>2307</v>
      </c>
      <c r="K408" s="100">
        <v>0</v>
      </c>
    </row>
    <row r="409" spans="2:12" x14ac:dyDescent="0.25">
      <c r="B409" s="65" t="str">
        <f>VLOOKUP(C409,PRP!$A$2:$B$241,2,0)</f>
        <v>PRP-000131</v>
      </c>
      <c r="C409" s="65" t="s">
        <v>3662</v>
      </c>
      <c r="D409" s="65" t="s">
        <v>2294</v>
      </c>
      <c r="E409" s="65" t="s">
        <v>70</v>
      </c>
      <c r="F409" s="65" t="s">
        <v>2176</v>
      </c>
      <c r="G409" s="65" t="s">
        <v>2309</v>
      </c>
      <c r="H409" s="65" t="s">
        <v>2032</v>
      </c>
      <c r="I409" s="65" t="s">
        <v>1740</v>
      </c>
      <c r="J409" s="65" t="s">
        <v>1740</v>
      </c>
      <c r="K409" s="100">
        <v>0</v>
      </c>
    </row>
    <row r="410" spans="2:12" x14ac:dyDescent="0.25">
      <c r="B410" s="67" t="str">
        <f>VLOOKUP(C410,PRP!$A$2:$B$241,2,0)</f>
        <v>PRP-000131</v>
      </c>
      <c r="C410" s="67" t="s">
        <v>3662</v>
      </c>
      <c r="D410" s="67" t="s">
        <v>2294</v>
      </c>
      <c r="E410" s="67" t="s">
        <v>70</v>
      </c>
      <c r="F410" s="67" t="s">
        <v>2313</v>
      </c>
      <c r="G410" s="67" t="s">
        <v>2037</v>
      </c>
      <c r="H410" s="67" t="s">
        <v>2027</v>
      </c>
      <c r="I410" s="67" t="s">
        <v>1740</v>
      </c>
      <c r="J410" s="67" t="s">
        <v>1740</v>
      </c>
      <c r="K410" s="100">
        <v>0</v>
      </c>
    </row>
    <row r="411" spans="2:12" x14ac:dyDescent="0.25">
      <c r="B411" s="65" t="str">
        <f>VLOOKUP(C411,PRP!$A$2:$B$241,2,0)</f>
        <v>PRP-000131</v>
      </c>
      <c r="C411" s="65" t="s">
        <v>3662</v>
      </c>
      <c r="D411" s="65" t="s">
        <v>2294</v>
      </c>
      <c r="E411" s="65" t="s">
        <v>70</v>
      </c>
      <c r="F411" s="65" t="s">
        <v>2315</v>
      </c>
      <c r="G411" s="65" t="s">
        <v>2102</v>
      </c>
      <c r="H411" s="65" t="s">
        <v>2027</v>
      </c>
      <c r="I411" s="65" t="s">
        <v>1740</v>
      </c>
      <c r="J411" s="65" t="s">
        <v>1740</v>
      </c>
      <c r="K411" s="100">
        <v>0</v>
      </c>
    </row>
    <row r="412" spans="2:12" x14ac:dyDescent="0.25">
      <c r="B412" s="67" t="str">
        <f>VLOOKUP(C412,PRP!$A$2:$B$241,2,0)</f>
        <v>PRP-000131</v>
      </c>
      <c r="C412" s="67" t="s">
        <v>3662</v>
      </c>
      <c r="D412" s="67" t="s">
        <v>2294</v>
      </c>
      <c r="E412" s="67" t="s">
        <v>70</v>
      </c>
      <c r="F412" s="67" t="s">
        <v>2043</v>
      </c>
      <c r="G412" s="67" t="s">
        <v>2121</v>
      </c>
      <c r="H412" s="67" t="s">
        <v>2027</v>
      </c>
      <c r="I412" s="67" t="s">
        <v>2045</v>
      </c>
      <c r="J412" s="67" t="s">
        <v>2046</v>
      </c>
      <c r="K412" s="100">
        <v>0</v>
      </c>
    </row>
    <row r="413" spans="2:12" x14ac:dyDescent="0.25">
      <c r="B413" s="65" t="str">
        <f>VLOOKUP(C413,PRP!$A$2:$B$241,2,0)</f>
        <v>PRP-000131</v>
      </c>
      <c r="C413" s="65" t="s">
        <v>3662</v>
      </c>
      <c r="D413" s="65" t="s">
        <v>2294</v>
      </c>
      <c r="E413" s="65" t="s">
        <v>70</v>
      </c>
      <c r="F413" s="65" t="s">
        <v>2317</v>
      </c>
      <c r="G413" s="65" t="s">
        <v>2037</v>
      </c>
      <c r="H413" s="65" t="s">
        <v>2027</v>
      </c>
      <c r="I413" s="65" t="s">
        <v>1740</v>
      </c>
      <c r="J413" s="65" t="s">
        <v>1740</v>
      </c>
      <c r="K413" s="100">
        <v>0</v>
      </c>
    </row>
    <row r="414" spans="2:12" x14ac:dyDescent="0.25">
      <c r="B414" s="67" t="str">
        <f>VLOOKUP(C414,PRP!$A$2:$B$241,2,0)</f>
        <v>PRP-000131</v>
      </c>
      <c r="C414" s="67" t="s">
        <v>3662</v>
      </c>
      <c r="D414" s="67" t="s">
        <v>2294</v>
      </c>
      <c r="E414" s="67" t="s">
        <v>70</v>
      </c>
      <c r="F414" s="67" t="s">
        <v>2318</v>
      </c>
      <c r="G414" s="67" t="s">
        <v>2319</v>
      </c>
      <c r="H414" s="67" t="s">
        <v>2027</v>
      </c>
      <c r="I414" s="67" t="s">
        <v>2103</v>
      </c>
      <c r="J414" s="67" t="s">
        <v>2321</v>
      </c>
      <c r="K414" s="100">
        <v>0</v>
      </c>
    </row>
    <row r="415" spans="2:12" x14ac:dyDescent="0.25">
      <c r="B415" s="65" t="str">
        <f>VLOOKUP(C415,PRP!$A$2:$B$241,2,0)</f>
        <v>PRP-000131</v>
      </c>
      <c r="C415" s="65" t="s">
        <v>3662</v>
      </c>
      <c r="D415" s="65" t="s">
        <v>2294</v>
      </c>
      <c r="E415" s="65" t="s">
        <v>70</v>
      </c>
      <c r="F415" s="65" t="s">
        <v>2323</v>
      </c>
      <c r="G415" s="65" t="s">
        <v>2102</v>
      </c>
      <c r="H415" s="65" t="s">
        <v>2027</v>
      </c>
      <c r="I415" s="65" t="s">
        <v>1740</v>
      </c>
      <c r="J415" s="65" t="s">
        <v>1740</v>
      </c>
      <c r="K415" s="100">
        <v>0</v>
      </c>
    </row>
    <row r="416" spans="2:12" x14ac:dyDescent="0.25">
      <c r="B416" s="67" t="str">
        <f>VLOOKUP(C416,PRP!$A$2:$B$241,2,0)</f>
        <v>PRP-000131</v>
      </c>
      <c r="C416" s="67" t="s">
        <v>3662</v>
      </c>
      <c r="D416" s="67" t="s">
        <v>2294</v>
      </c>
      <c r="E416" s="67" t="s">
        <v>70</v>
      </c>
      <c r="F416" s="67" t="s">
        <v>2326</v>
      </c>
      <c r="G416" s="67" t="s">
        <v>2102</v>
      </c>
      <c r="H416" s="67" t="s">
        <v>2027</v>
      </c>
      <c r="I416" s="67" t="s">
        <v>2063</v>
      </c>
      <c r="J416" s="67" t="s">
        <v>2328</v>
      </c>
      <c r="K416" s="100">
        <v>0</v>
      </c>
    </row>
    <row r="417" spans="2:12" x14ac:dyDescent="0.25">
      <c r="B417" s="65" t="str">
        <f>VLOOKUP(C417,PRP!$A$2:$B$241,2,0)</f>
        <v>PRP-000131</v>
      </c>
      <c r="C417" s="65" t="s">
        <v>3662</v>
      </c>
      <c r="D417" s="65" t="s">
        <v>2294</v>
      </c>
      <c r="E417" s="65" t="s">
        <v>70</v>
      </c>
      <c r="F417" s="65" t="s">
        <v>2043</v>
      </c>
      <c r="G417" s="65" t="s">
        <v>2044</v>
      </c>
      <c r="H417" s="65" t="s">
        <v>2027</v>
      </c>
      <c r="I417" s="65" t="s">
        <v>2045</v>
      </c>
      <c r="J417" s="65" t="s">
        <v>2046</v>
      </c>
      <c r="K417" s="100">
        <v>0</v>
      </c>
    </row>
    <row r="418" spans="2:12" x14ac:dyDescent="0.25">
      <c r="B418" s="57"/>
      <c r="C418" s="57" t="s">
        <v>3662</v>
      </c>
      <c r="D418" s="44"/>
      <c r="E418" s="44"/>
      <c r="F418" s="44"/>
      <c r="G418" s="44"/>
      <c r="H418" s="44"/>
      <c r="I418" s="44"/>
      <c r="J418" s="44"/>
      <c r="K418" s="101" t="s">
        <v>1999</v>
      </c>
      <c r="L418" s="58">
        <f>SUM(K405:K417)</f>
        <v>0</v>
      </c>
    </row>
    <row r="419" spans="2:12" x14ac:dyDescent="0.25">
      <c r="B419" s="65" t="str">
        <f>VLOOKUP(C419,PRP!$A$2:$B$241,2,0)</f>
        <v>PRP-000133</v>
      </c>
      <c r="C419" s="65" t="s">
        <v>3671</v>
      </c>
      <c r="D419" s="65" t="s">
        <v>2460</v>
      </c>
      <c r="E419" s="65" t="s">
        <v>70</v>
      </c>
      <c r="F419" s="65" t="s">
        <v>2030</v>
      </c>
      <c r="G419" s="65" t="s">
        <v>2305</v>
      </c>
      <c r="H419" s="65" t="s">
        <v>2032</v>
      </c>
      <c r="I419" s="65" t="s">
        <v>1740</v>
      </c>
      <c r="J419" s="65" t="s">
        <v>1740</v>
      </c>
      <c r="K419" s="100">
        <v>0</v>
      </c>
    </row>
    <row r="420" spans="2:12" x14ac:dyDescent="0.25">
      <c r="B420" s="67" t="str">
        <f>VLOOKUP(C420,PRP!$A$2:$B$241,2,0)</f>
        <v>PRP-000133</v>
      </c>
      <c r="C420" s="67" t="s">
        <v>3671</v>
      </c>
      <c r="D420" s="67" t="s">
        <v>2460</v>
      </c>
      <c r="E420" s="67" t="s">
        <v>70</v>
      </c>
      <c r="F420" s="67" t="s">
        <v>2030</v>
      </c>
      <c r="G420" s="67" t="s">
        <v>2305</v>
      </c>
      <c r="H420" s="67" t="s">
        <v>2032</v>
      </c>
      <c r="I420" s="67" t="s">
        <v>1740</v>
      </c>
      <c r="J420" s="67" t="s">
        <v>1740</v>
      </c>
      <c r="K420" s="100">
        <v>0</v>
      </c>
    </row>
    <row r="421" spans="2:12" x14ac:dyDescent="0.25">
      <c r="B421" s="65" t="str">
        <f>VLOOKUP(C421,PRP!$A$2:$B$241,2,0)</f>
        <v>PRP-000133</v>
      </c>
      <c r="C421" s="65" t="s">
        <v>3671</v>
      </c>
      <c r="D421" s="65" t="s">
        <v>2460</v>
      </c>
      <c r="E421" s="65" t="s">
        <v>70</v>
      </c>
      <c r="F421" s="65" t="s">
        <v>2078</v>
      </c>
      <c r="G421" s="65" t="s">
        <v>2057</v>
      </c>
      <c r="H421" s="65" t="s">
        <v>2027</v>
      </c>
      <c r="I421" s="65" t="s">
        <v>1740</v>
      </c>
      <c r="J421" s="65" t="s">
        <v>1740</v>
      </c>
      <c r="K421" s="100">
        <v>0</v>
      </c>
    </row>
    <row r="422" spans="2:12" x14ac:dyDescent="0.25">
      <c r="B422" s="67" t="str">
        <f>VLOOKUP(C422,PRP!$A$2:$B$241,2,0)</f>
        <v>PRP-000133</v>
      </c>
      <c r="C422" s="67" t="s">
        <v>3671</v>
      </c>
      <c r="D422" s="67" t="s">
        <v>2460</v>
      </c>
      <c r="E422" s="67" t="s">
        <v>70</v>
      </c>
      <c r="F422" s="67" t="s">
        <v>2106</v>
      </c>
      <c r="G422" s="67" t="s">
        <v>2057</v>
      </c>
      <c r="H422" s="67" t="s">
        <v>2027</v>
      </c>
      <c r="I422" s="67" t="s">
        <v>1740</v>
      </c>
      <c r="J422" s="67" t="s">
        <v>1740</v>
      </c>
      <c r="K422" s="100">
        <v>0</v>
      </c>
    </row>
    <row r="423" spans="2:12" x14ac:dyDescent="0.25">
      <c r="B423" s="65" t="str">
        <f>VLOOKUP(C423,PRP!$A$2:$B$241,2,0)</f>
        <v>PRP-000133</v>
      </c>
      <c r="C423" s="65" t="s">
        <v>3671</v>
      </c>
      <c r="D423" s="65" t="s">
        <v>2460</v>
      </c>
      <c r="E423" s="65" t="s">
        <v>70</v>
      </c>
      <c r="F423" s="65" t="s">
        <v>2106</v>
      </c>
      <c r="G423" s="65" t="s">
        <v>2057</v>
      </c>
      <c r="H423" s="65" t="s">
        <v>2027</v>
      </c>
      <c r="I423" s="65" t="s">
        <v>1740</v>
      </c>
      <c r="J423" s="65" t="s">
        <v>1740</v>
      </c>
      <c r="K423" s="100">
        <v>0</v>
      </c>
    </row>
    <row r="424" spans="2:12" x14ac:dyDescent="0.25">
      <c r="B424" s="57"/>
      <c r="C424" s="57" t="s">
        <v>3671</v>
      </c>
      <c r="D424" s="44"/>
      <c r="E424" s="44"/>
      <c r="F424" s="44"/>
      <c r="G424" s="44"/>
      <c r="H424" s="44"/>
      <c r="I424" s="44"/>
      <c r="J424" s="44"/>
      <c r="K424" s="101" t="s">
        <v>1999</v>
      </c>
      <c r="L424" s="58">
        <f>SUM(K419:K423)</f>
        <v>0</v>
      </c>
    </row>
    <row r="425" spans="2:12" x14ac:dyDescent="0.25">
      <c r="B425" s="65" t="str">
        <f>VLOOKUP(C425,PRP!$A$2:$B$241,2,0)</f>
        <v>PRP-000491</v>
      </c>
      <c r="C425" s="65" t="s">
        <v>3674</v>
      </c>
      <c r="D425" s="65" t="s">
        <v>2460</v>
      </c>
      <c r="E425" s="65" t="s">
        <v>70</v>
      </c>
      <c r="F425" s="65" t="s">
        <v>2030</v>
      </c>
      <c r="G425" s="65" t="s">
        <v>2305</v>
      </c>
      <c r="H425" s="65" t="s">
        <v>2032</v>
      </c>
      <c r="I425" s="65" t="s">
        <v>1740</v>
      </c>
      <c r="J425" s="65" t="s">
        <v>1740</v>
      </c>
      <c r="K425" s="100">
        <v>0</v>
      </c>
    </row>
    <row r="426" spans="2:12" x14ac:dyDescent="0.25">
      <c r="B426" s="67" t="str">
        <f>VLOOKUP(C426,PRP!$A$2:$B$241,2,0)</f>
        <v>PRP-000491</v>
      </c>
      <c r="C426" s="67" t="s">
        <v>3674</v>
      </c>
      <c r="D426" s="67" t="s">
        <v>2460</v>
      </c>
      <c r="E426" s="67" t="s">
        <v>70</v>
      </c>
      <c r="F426" s="67" t="s">
        <v>2136</v>
      </c>
      <c r="G426" s="67" t="s">
        <v>2088</v>
      </c>
      <c r="H426" s="67" t="s">
        <v>2027</v>
      </c>
      <c r="I426" s="67" t="s">
        <v>2038</v>
      </c>
      <c r="J426" s="67" t="s">
        <v>2137</v>
      </c>
      <c r="K426" s="100">
        <v>0</v>
      </c>
    </row>
    <row r="427" spans="2:12" x14ac:dyDescent="0.25">
      <c r="B427" s="65" t="str">
        <f>VLOOKUP(C427,PRP!$A$2:$B$241,2,0)</f>
        <v>PRP-000491</v>
      </c>
      <c r="C427" s="65" t="s">
        <v>3674</v>
      </c>
      <c r="D427" s="65" t="s">
        <v>2460</v>
      </c>
      <c r="E427" s="65" t="s">
        <v>70</v>
      </c>
      <c r="F427" s="65" t="s">
        <v>2464</v>
      </c>
      <c r="G427" s="65" t="s">
        <v>2166</v>
      </c>
      <c r="H427" s="65" t="s">
        <v>2032</v>
      </c>
      <c r="I427" s="65" t="s">
        <v>1740</v>
      </c>
      <c r="J427" s="65" t="s">
        <v>1740</v>
      </c>
      <c r="K427" s="100">
        <v>0</v>
      </c>
    </row>
    <row r="428" spans="2:12" x14ac:dyDescent="0.25">
      <c r="B428" s="67" t="str">
        <f>VLOOKUP(C428,PRP!$A$2:$B$241,2,0)</f>
        <v>PRP-000491</v>
      </c>
      <c r="C428" s="67" t="s">
        <v>3674</v>
      </c>
      <c r="D428" s="67" t="s">
        <v>2460</v>
      </c>
      <c r="E428" s="67" t="s">
        <v>70</v>
      </c>
      <c r="F428" s="67" t="s">
        <v>2043</v>
      </c>
      <c r="G428" s="67" t="s">
        <v>2121</v>
      </c>
      <c r="H428" s="67" t="s">
        <v>2027</v>
      </c>
      <c r="I428" s="67" t="s">
        <v>2045</v>
      </c>
      <c r="J428" s="67" t="s">
        <v>2046</v>
      </c>
      <c r="K428" s="100">
        <v>0</v>
      </c>
    </row>
    <row r="429" spans="2:12" x14ac:dyDescent="0.25">
      <c r="B429" s="65" t="str">
        <f>VLOOKUP(C429,PRP!$A$2:$B$241,2,0)</f>
        <v>PRP-000491</v>
      </c>
      <c r="C429" s="65" t="s">
        <v>3674</v>
      </c>
      <c r="D429" s="65" t="s">
        <v>2460</v>
      </c>
      <c r="E429" s="65" t="s">
        <v>70</v>
      </c>
      <c r="F429" s="65" t="s">
        <v>2464</v>
      </c>
      <c r="G429" s="65" t="s">
        <v>2166</v>
      </c>
      <c r="H429" s="65" t="s">
        <v>2032</v>
      </c>
      <c r="I429" s="65" t="s">
        <v>1740</v>
      </c>
      <c r="J429" s="65" t="s">
        <v>1740</v>
      </c>
      <c r="K429" s="100">
        <v>0</v>
      </c>
    </row>
    <row r="430" spans="2:12" x14ac:dyDescent="0.25">
      <c r="B430" s="67" t="str">
        <f>VLOOKUP(C430,PRP!$A$2:$B$241,2,0)</f>
        <v>PRP-000491</v>
      </c>
      <c r="C430" s="67" t="s">
        <v>3674</v>
      </c>
      <c r="D430" s="67" t="s">
        <v>2460</v>
      </c>
      <c r="E430" s="67" t="s">
        <v>70</v>
      </c>
      <c r="F430" s="67" t="s">
        <v>2136</v>
      </c>
      <c r="G430" s="67" t="s">
        <v>2088</v>
      </c>
      <c r="H430" s="67" t="s">
        <v>2027</v>
      </c>
      <c r="I430" s="67" t="s">
        <v>2038</v>
      </c>
      <c r="J430" s="67" t="s">
        <v>2137</v>
      </c>
      <c r="K430" s="100">
        <v>0</v>
      </c>
    </row>
    <row r="431" spans="2:12" x14ac:dyDescent="0.25">
      <c r="B431" s="65" t="str">
        <f>VLOOKUP(C431,PRP!$A$2:$B$241,2,0)</f>
        <v>PRP-000491</v>
      </c>
      <c r="C431" s="65" t="s">
        <v>3674</v>
      </c>
      <c r="D431" s="65" t="s">
        <v>2460</v>
      </c>
      <c r="E431" s="65" t="s">
        <v>70</v>
      </c>
      <c r="F431" s="65" t="s">
        <v>2136</v>
      </c>
      <c r="G431" s="65" t="s">
        <v>2088</v>
      </c>
      <c r="H431" s="65" t="s">
        <v>2027</v>
      </c>
      <c r="I431" s="65" t="s">
        <v>2038</v>
      </c>
      <c r="J431" s="65" t="s">
        <v>2137</v>
      </c>
      <c r="K431" s="100">
        <v>0</v>
      </c>
    </row>
    <row r="432" spans="2:12" x14ac:dyDescent="0.25">
      <c r="B432" s="67" t="str">
        <f>VLOOKUP(C432,PRP!$A$2:$B$241,2,0)</f>
        <v>PRP-000491</v>
      </c>
      <c r="C432" s="67" t="s">
        <v>3674</v>
      </c>
      <c r="D432" s="67" t="s">
        <v>2460</v>
      </c>
      <c r="E432" s="67" t="s">
        <v>70</v>
      </c>
      <c r="F432" s="67" t="s">
        <v>2136</v>
      </c>
      <c r="G432" s="67" t="s">
        <v>2088</v>
      </c>
      <c r="H432" s="67" t="s">
        <v>2027</v>
      </c>
      <c r="I432" s="67" t="s">
        <v>2038</v>
      </c>
      <c r="J432" s="67" t="s">
        <v>2137</v>
      </c>
      <c r="K432" s="100">
        <v>0</v>
      </c>
    </row>
    <row r="433" spans="2:11" x14ac:dyDescent="0.25">
      <c r="B433" s="65" t="str">
        <f>VLOOKUP(C433,PRP!$A$2:$B$241,2,0)</f>
        <v>PRP-000491</v>
      </c>
      <c r="C433" s="65" t="s">
        <v>3674</v>
      </c>
      <c r="D433" s="65" t="s">
        <v>2460</v>
      </c>
      <c r="E433" s="65" t="s">
        <v>70</v>
      </c>
      <c r="F433" s="65" t="s">
        <v>2465</v>
      </c>
      <c r="G433" s="65" t="s">
        <v>2166</v>
      </c>
      <c r="H433" s="65" t="s">
        <v>2032</v>
      </c>
      <c r="I433" s="65" t="s">
        <v>1740</v>
      </c>
      <c r="J433" s="65" t="s">
        <v>1740</v>
      </c>
      <c r="K433" s="100">
        <v>0</v>
      </c>
    </row>
    <row r="434" spans="2:11" x14ac:dyDescent="0.25">
      <c r="B434" s="67" t="str">
        <f>VLOOKUP(C434,PRP!$A$2:$B$241,2,0)</f>
        <v>PRP-000491</v>
      </c>
      <c r="C434" s="67" t="s">
        <v>3674</v>
      </c>
      <c r="D434" s="67" t="s">
        <v>2460</v>
      </c>
      <c r="E434" s="67" t="s">
        <v>70</v>
      </c>
      <c r="F434" s="67" t="s">
        <v>2036</v>
      </c>
      <c r="G434" s="67" t="s">
        <v>2102</v>
      </c>
      <c r="H434" s="67" t="s">
        <v>2027</v>
      </c>
      <c r="I434" s="67" t="s">
        <v>2038</v>
      </c>
      <c r="J434" s="67" t="s">
        <v>2039</v>
      </c>
      <c r="K434" s="100">
        <v>0</v>
      </c>
    </row>
    <row r="435" spans="2:11" x14ac:dyDescent="0.25">
      <c r="B435" s="65" t="str">
        <f>VLOOKUP(C435,PRP!$A$2:$B$241,2,0)</f>
        <v>PRP-000491</v>
      </c>
      <c r="C435" s="65" t="s">
        <v>3674</v>
      </c>
      <c r="D435" s="65" t="s">
        <v>2460</v>
      </c>
      <c r="E435" s="65" t="s">
        <v>70</v>
      </c>
      <c r="F435" s="65" t="s">
        <v>2030</v>
      </c>
      <c r="G435" s="65" t="s">
        <v>2305</v>
      </c>
      <c r="H435" s="65" t="s">
        <v>2032</v>
      </c>
      <c r="I435" s="65" t="s">
        <v>1740</v>
      </c>
      <c r="J435" s="65" t="s">
        <v>1740</v>
      </c>
      <c r="K435" s="100">
        <v>0</v>
      </c>
    </row>
    <row r="436" spans="2:11" x14ac:dyDescent="0.25">
      <c r="B436" s="67" t="str">
        <f>VLOOKUP(C436,PRP!$A$2:$B$241,2,0)</f>
        <v>PRP-000491</v>
      </c>
      <c r="C436" s="67" t="s">
        <v>3674</v>
      </c>
      <c r="D436" s="67" t="s">
        <v>2460</v>
      </c>
      <c r="E436" s="67" t="s">
        <v>70</v>
      </c>
      <c r="F436" s="67" t="s">
        <v>2036</v>
      </c>
      <c r="G436" s="67" t="s">
        <v>2102</v>
      </c>
      <c r="H436" s="67" t="s">
        <v>2027</v>
      </c>
      <c r="I436" s="67" t="s">
        <v>2038</v>
      </c>
      <c r="J436" s="67" t="s">
        <v>2039</v>
      </c>
      <c r="K436" s="100">
        <v>0</v>
      </c>
    </row>
    <row r="437" spans="2:11" x14ac:dyDescent="0.25">
      <c r="B437" s="65" t="str">
        <f>VLOOKUP(C437,PRP!$A$2:$B$241,2,0)</f>
        <v>PRP-000491</v>
      </c>
      <c r="C437" s="65" t="s">
        <v>3674</v>
      </c>
      <c r="D437" s="65" t="s">
        <v>2460</v>
      </c>
      <c r="E437" s="65" t="s">
        <v>70</v>
      </c>
      <c r="F437" s="65" t="s">
        <v>2036</v>
      </c>
      <c r="G437" s="65" t="s">
        <v>2102</v>
      </c>
      <c r="H437" s="65" t="s">
        <v>2027</v>
      </c>
      <c r="I437" s="65" t="s">
        <v>2038</v>
      </c>
      <c r="J437" s="65" t="s">
        <v>2039</v>
      </c>
      <c r="K437" s="100">
        <v>0</v>
      </c>
    </row>
    <row r="438" spans="2:11" x14ac:dyDescent="0.25">
      <c r="B438" s="67" t="str">
        <f>VLOOKUP(C438,PRP!$A$2:$B$241,2,0)</f>
        <v>PRP-000491</v>
      </c>
      <c r="C438" s="67" t="s">
        <v>3674</v>
      </c>
      <c r="D438" s="67" t="s">
        <v>2460</v>
      </c>
      <c r="E438" s="67" t="s">
        <v>70</v>
      </c>
      <c r="F438" s="67" t="s">
        <v>2030</v>
      </c>
      <c r="G438" s="67" t="s">
        <v>2305</v>
      </c>
      <c r="H438" s="67" t="s">
        <v>2032</v>
      </c>
      <c r="I438" s="67" t="s">
        <v>1740</v>
      </c>
      <c r="J438" s="67" t="s">
        <v>1740</v>
      </c>
      <c r="K438" s="100">
        <v>0</v>
      </c>
    </row>
    <row r="439" spans="2:11" x14ac:dyDescent="0.25">
      <c r="B439" s="65" t="str">
        <f>VLOOKUP(C439,PRP!$A$2:$B$241,2,0)</f>
        <v>PRP-000491</v>
      </c>
      <c r="C439" s="65" t="s">
        <v>3674</v>
      </c>
      <c r="D439" s="65" t="s">
        <v>2460</v>
      </c>
      <c r="E439" s="65" t="s">
        <v>70</v>
      </c>
      <c r="F439" s="65" t="s">
        <v>2030</v>
      </c>
      <c r="G439" s="65" t="s">
        <v>2305</v>
      </c>
      <c r="H439" s="65" t="s">
        <v>2032</v>
      </c>
      <c r="I439" s="65" t="s">
        <v>1740</v>
      </c>
      <c r="J439" s="65" t="s">
        <v>1740</v>
      </c>
      <c r="K439" s="100">
        <v>0</v>
      </c>
    </row>
    <row r="440" spans="2:11" x14ac:dyDescent="0.25">
      <c r="B440" s="67" t="str">
        <f>VLOOKUP(C440,PRP!$A$2:$B$241,2,0)</f>
        <v>PRP-000491</v>
      </c>
      <c r="C440" s="67" t="s">
        <v>3674</v>
      </c>
      <c r="D440" s="67" t="s">
        <v>2460</v>
      </c>
      <c r="E440" s="67" t="s">
        <v>70</v>
      </c>
      <c r="F440" s="67" t="s">
        <v>2036</v>
      </c>
      <c r="G440" s="67" t="s">
        <v>2102</v>
      </c>
      <c r="H440" s="67" t="s">
        <v>2027</v>
      </c>
      <c r="I440" s="67" t="s">
        <v>2038</v>
      </c>
      <c r="J440" s="67" t="s">
        <v>2039</v>
      </c>
      <c r="K440" s="100">
        <v>0</v>
      </c>
    </row>
    <row r="441" spans="2:11" x14ac:dyDescent="0.25">
      <c r="B441" s="65" t="str">
        <f>VLOOKUP(C441,PRP!$A$2:$B$241,2,0)</f>
        <v>PRP-000491</v>
      </c>
      <c r="C441" s="65" t="s">
        <v>3674</v>
      </c>
      <c r="D441" s="65" t="s">
        <v>2460</v>
      </c>
      <c r="E441" s="65" t="s">
        <v>70</v>
      </c>
      <c r="F441" s="65" t="s">
        <v>2136</v>
      </c>
      <c r="G441" s="65" t="s">
        <v>2088</v>
      </c>
      <c r="H441" s="65" t="s">
        <v>2027</v>
      </c>
      <c r="I441" s="65" t="s">
        <v>2038</v>
      </c>
      <c r="J441" s="65" t="s">
        <v>2137</v>
      </c>
      <c r="K441" s="100">
        <v>0</v>
      </c>
    </row>
    <row r="442" spans="2:11" x14ac:dyDescent="0.25">
      <c r="B442" s="67" t="str">
        <f>VLOOKUP(C442,PRP!$A$2:$B$241,2,0)</f>
        <v>PRP-000491</v>
      </c>
      <c r="C442" s="67" t="s">
        <v>3674</v>
      </c>
      <c r="D442" s="67" t="s">
        <v>2460</v>
      </c>
      <c r="E442" s="67" t="s">
        <v>70</v>
      </c>
      <c r="F442" s="67" t="s">
        <v>2136</v>
      </c>
      <c r="G442" s="67" t="s">
        <v>2088</v>
      </c>
      <c r="H442" s="67" t="s">
        <v>2027</v>
      </c>
      <c r="I442" s="67" t="s">
        <v>2038</v>
      </c>
      <c r="J442" s="67" t="s">
        <v>2137</v>
      </c>
      <c r="K442" s="100">
        <v>0</v>
      </c>
    </row>
    <row r="443" spans="2:11" x14ac:dyDescent="0.25">
      <c r="B443" s="65" t="str">
        <f>VLOOKUP(C443,PRP!$A$2:$B$241,2,0)</f>
        <v>PRP-000491</v>
      </c>
      <c r="C443" s="65" t="s">
        <v>3674</v>
      </c>
      <c r="D443" s="65" t="s">
        <v>2460</v>
      </c>
      <c r="E443" s="65" t="s">
        <v>70</v>
      </c>
      <c r="F443" s="65" t="s">
        <v>2136</v>
      </c>
      <c r="G443" s="65" t="s">
        <v>2088</v>
      </c>
      <c r="H443" s="65" t="s">
        <v>2027</v>
      </c>
      <c r="I443" s="65" t="s">
        <v>2038</v>
      </c>
      <c r="J443" s="65" t="s">
        <v>2137</v>
      </c>
      <c r="K443" s="100">
        <v>0</v>
      </c>
    </row>
    <row r="444" spans="2:11" x14ac:dyDescent="0.25">
      <c r="B444" s="67" t="str">
        <f>VLOOKUP(C444,PRP!$A$2:$B$241,2,0)</f>
        <v>PRP-000491</v>
      </c>
      <c r="C444" s="67" t="s">
        <v>3674</v>
      </c>
      <c r="D444" s="67" t="s">
        <v>2460</v>
      </c>
      <c r="E444" s="67" t="s">
        <v>70</v>
      </c>
      <c r="F444" s="67" t="s">
        <v>2464</v>
      </c>
      <c r="G444" s="67" t="s">
        <v>2305</v>
      </c>
      <c r="H444" s="67" t="s">
        <v>2032</v>
      </c>
      <c r="I444" s="67" t="s">
        <v>1740</v>
      </c>
      <c r="J444" s="67" t="s">
        <v>1740</v>
      </c>
      <c r="K444" s="100">
        <v>0</v>
      </c>
    </row>
    <row r="445" spans="2:11" x14ac:dyDescent="0.25">
      <c r="B445" s="65" t="str">
        <f>VLOOKUP(C445,PRP!$A$2:$B$241,2,0)</f>
        <v>PRP-000491</v>
      </c>
      <c r="C445" s="65" t="s">
        <v>3674</v>
      </c>
      <c r="D445" s="65" t="s">
        <v>2460</v>
      </c>
      <c r="E445" s="65" t="s">
        <v>70</v>
      </c>
      <c r="F445" s="65" t="s">
        <v>2136</v>
      </c>
      <c r="G445" s="65" t="s">
        <v>2088</v>
      </c>
      <c r="H445" s="65" t="s">
        <v>2027</v>
      </c>
      <c r="I445" s="65" t="s">
        <v>2038</v>
      </c>
      <c r="J445" s="65" t="s">
        <v>2137</v>
      </c>
      <c r="K445" s="100">
        <v>0</v>
      </c>
    </row>
    <row r="446" spans="2:11" x14ac:dyDescent="0.25">
      <c r="B446" s="67" t="str">
        <f>VLOOKUP(C446,PRP!$A$2:$B$241,2,0)</f>
        <v>PRP-000491</v>
      </c>
      <c r="C446" s="67" t="s">
        <v>3674</v>
      </c>
      <c r="D446" s="67" t="s">
        <v>2460</v>
      </c>
      <c r="E446" s="67" t="s">
        <v>70</v>
      </c>
      <c r="F446" s="67" t="s">
        <v>2136</v>
      </c>
      <c r="G446" s="67" t="s">
        <v>2088</v>
      </c>
      <c r="H446" s="67" t="s">
        <v>2027</v>
      </c>
      <c r="I446" s="67" t="s">
        <v>2038</v>
      </c>
      <c r="J446" s="67" t="s">
        <v>2137</v>
      </c>
      <c r="K446" s="100">
        <v>0</v>
      </c>
    </row>
    <row r="447" spans="2:11" x14ac:dyDescent="0.25">
      <c r="B447" s="65" t="str">
        <f>VLOOKUP(C447,PRP!$A$2:$B$241,2,0)</f>
        <v>PRP-000491</v>
      </c>
      <c r="C447" s="65" t="s">
        <v>3674</v>
      </c>
      <c r="D447" s="65" t="s">
        <v>2460</v>
      </c>
      <c r="E447" s="65" t="s">
        <v>70</v>
      </c>
      <c r="F447" s="65" t="s">
        <v>2030</v>
      </c>
      <c r="G447" s="65" t="s">
        <v>2305</v>
      </c>
      <c r="H447" s="65" t="s">
        <v>2032</v>
      </c>
      <c r="I447" s="65" t="s">
        <v>1740</v>
      </c>
      <c r="J447" s="65" t="s">
        <v>1740</v>
      </c>
      <c r="K447" s="100">
        <v>0</v>
      </c>
    </row>
    <row r="448" spans="2:11" x14ac:dyDescent="0.25">
      <c r="B448" s="67" t="str">
        <f>VLOOKUP(C448,PRP!$A$2:$B$241,2,0)</f>
        <v>PRP-000491</v>
      </c>
      <c r="C448" s="67" t="s">
        <v>3674</v>
      </c>
      <c r="D448" s="67" t="s">
        <v>2460</v>
      </c>
      <c r="E448" s="67" t="s">
        <v>70</v>
      </c>
      <c r="F448" s="67" t="s">
        <v>2030</v>
      </c>
      <c r="G448" s="67" t="s">
        <v>2305</v>
      </c>
      <c r="H448" s="67" t="s">
        <v>2032</v>
      </c>
      <c r="I448" s="67" t="s">
        <v>1740</v>
      </c>
      <c r="J448" s="67" t="s">
        <v>1740</v>
      </c>
      <c r="K448" s="100">
        <v>0</v>
      </c>
    </row>
    <row r="449" spans="2:12" x14ac:dyDescent="0.25">
      <c r="B449" s="65" t="str">
        <f>VLOOKUP(C449,PRP!$A$2:$B$241,2,0)</f>
        <v>PRP-000491</v>
      </c>
      <c r="C449" s="65" t="s">
        <v>3674</v>
      </c>
      <c r="D449" s="65" t="s">
        <v>2460</v>
      </c>
      <c r="E449" s="65" t="s">
        <v>70</v>
      </c>
      <c r="F449" s="65" t="s">
        <v>2146</v>
      </c>
      <c r="G449" s="65" t="s">
        <v>2102</v>
      </c>
      <c r="H449" s="65" t="s">
        <v>2027</v>
      </c>
      <c r="I449" s="65" t="s">
        <v>2045</v>
      </c>
      <c r="J449" s="65" t="s">
        <v>2147</v>
      </c>
      <c r="K449" s="100">
        <v>0</v>
      </c>
    </row>
    <row r="450" spans="2:12" x14ac:dyDescent="0.25">
      <c r="B450" s="67" t="str">
        <f>VLOOKUP(C450,PRP!$A$2:$B$241,2,0)</f>
        <v>PRP-000491</v>
      </c>
      <c r="C450" s="67" t="s">
        <v>3674</v>
      </c>
      <c r="D450" s="67" t="s">
        <v>2460</v>
      </c>
      <c r="E450" s="67" t="s">
        <v>70</v>
      </c>
      <c r="F450" s="67" t="s">
        <v>2036</v>
      </c>
      <c r="G450" s="67" t="s">
        <v>2102</v>
      </c>
      <c r="H450" s="67" t="s">
        <v>2027</v>
      </c>
      <c r="I450" s="67" t="s">
        <v>2038</v>
      </c>
      <c r="J450" s="67" t="s">
        <v>2039</v>
      </c>
      <c r="K450" s="100">
        <v>0</v>
      </c>
    </row>
    <row r="451" spans="2:12" x14ac:dyDescent="0.25">
      <c r="B451" s="65" t="str">
        <f>VLOOKUP(C451,PRP!$A$2:$B$241,2,0)</f>
        <v>PRP-000491</v>
      </c>
      <c r="C451" s="65" t="s">
        <v>3674</v>
      </c>
      <c r="D451" s="65" t="s">
        <v>2460</v>
      </c>
      <c r="E451" s="65" t="s">
        <v>70</v>
      </c>
      <c r="F451" s="65" t="s">
        <v>2418</v>
      </c>
      <c r="G451" s="65" t="s">
        <v>2044</v>
      </c>
      <c r="H451" s="65" t="s">
        <v>2027</v>
      </c>
      <c r="I451" s="65" t="s">
        <v>2052</v>
      </c>
      <c r="J451" s="65" t="s">
        <v>426</v>
      </c>
      <c r="K451" s="100">
        <v>0</v>
      </c>
    </row>
    <row r="452" spans="2:12" x14ac:dyDescent="0.25">
      <c r="B452" s="67" t="str">
        <f>VLOOKUP(C452,PRP!$A$2:$B$241,2,0)</f>
        <v>PRP-000491</v>
      </c>
      <c r="C452" s="67" t="s">
        <v>3674</v>
      </c>
      <c r="D452" s="67" t="s">
        <v>2460</v>
      </c>
      <c r="E452" s="67" t="s">
        <v>70</v>
      </c>
      <c r="F452" s="67" t="s">
        <v>2136</v>
      </c>
      <c r="G452" s="67" t="s">
        <v>2088</v>
      </c>
      <c r="H452" s="67" t="s">
        <v>2027</v>
      </c>
      <c r="I452" s="67" t="s">
        <v>2038</v>
      </c>
      <c r="J452" s="67" t="s">
        <v>2137</v>
      </c>
      <c r="K452" s="100">
        <v>0</v>
      </c>
    </row>
    <row r="453" spans="2:12" x14ac:dyDescent="0.25">
      <c r="B453" s="65" t="str">
        <f>VLOOKUP(C453,PRP!$A$2:$B$241,2,0)</f>
        <v>PRP-000491</v>
      </c>
      <c r="C453" s="65" t="s">
        <v>3674</v>
      </c>
      <c r="D453" s="65" t="s">
        <v>2460</v>
      </c>
      <c r="E453" s="65" t="s">
        <v>70</v>
      </c>
      <c r="F453" s="65" t="s">
        <v>2474</v>
      </c>
      <c r="G453" s="65" t="s">
        <v>2121</v>
      </c>
      <c r="H453" s="65" t="s">
        <v>2027</v>
      </c>
      <c r="I453" s="65" t="s">
        <v>2475</v>
      </c>
      <c r="J453" s="65" t="s">
        <v>2476</v>
      </c>
      <c r="K453" s="100">
        <v>0</v>
      </c>
    </row>
    <row r="454" spans="2:12" x14ac:dyDescent="0.25">
      <c r="B454" s="67" t="str">
        <f>VLOOKUP(C454,PRP!$A$2:$B$241,2,0)</f>
        <v>PRP-000491</v>
      </c>
      <c r="C454" s="67" t="s">
        <v>3674</v>
      </c>
      <c r="D454" s="67" t="s">
        <v>2460</v>
      </c>
      <c r="E454" s="67" t="s">
        <v>70</v>
      </c>
      <c r="F454" s="67" t="s">
        <v>2030</v>
      </c>
      <c r="G454" s="67" t="s">
        <v>2305</v>
      </c>
      <c r="H454" s="67" t="s">
        <v>2032</v>
      </c>
      <c r="I454" s="67" t="s">
        <v>1740</v>
      </c>
      <c r="J454" s="67" t="s">
        <v>1740</v>
      </c>
      <c r="K454" s="100">
        <v>0</v>
      </c>
    </row>
    <row r="455" spans="2:12" x14ac:dyDescent="0.25">
      <c r="B455" s="65" t="str">
        <f>VLOOKUP(C455,PRP!$A$2:$B$241,2,0)</f>
        <v>PRP-000491</v>
      </c>
      <c r="C455" s="65" t="s">
        <v>3674</v>
      </c>
      <c r="D455" s="65" t="s">
        <v>2460</v>
      </c>
      <c r="E455" s="65" t="s">
        <v>70</v>
      </c>
      <c r="F455" s="65" t="s">
        <v>2036</v>
      </c>
      <c r="G455" s="65" t="s">
        <v>2102</v>
      </c>
      <c r="H455" s="65" t="s">
        <v>2027</v>
      </c>
      <c r="I455" s="65" t="s">
        <v>2038</v>
      </c>
      <c r="J455" s="65" t="s">
        <v>2039</v>
      </c>
      <c r="K455" s="100">
        <v>0</v>
      </c>
    </row>
    <row r="456" spans="2:12" x14ac:dyDescent="0.25">
      <c r="B456" s="67" t="str">
        <f>VLOOKUP(C456,PRP!$A$2:$B$241,2,0)</f>
        <v>PRP-000491</v>
      </c>
      <c r="C456" s="67" t="s">
        <v>3674</v>
      </c>
      <c r="D456" s="67" t="s">
        <v>2460</v>
      </c>
      <c r="E456" s="67" t="s">
        <v>70</v>
      </c>
      <c r="F456" s="67" t="s">
        <v>2036</v>
      </c>
      <c r="G456" s="67" t="s">
        <v>2102</v>
      </c>
      <c r="H456" s="67" t="s">
        <v>2027</v>
      </c>
      <c r="I456" s="67" t="s">
        <v>2038</v>
      </c>
      <c r="J456" s="67" t="s">
        <v>2039</v>
      </c>
      <c r="K456" s="100">
        <v>0</v>
      </c>
    </row>
    <row r="457" spans="2:12" x14ac:dyDescent="0.25">
      <c r="B457" s="65" t="str">
        <f>VLOOKUP(C457,PRP!$A$2:$B$241,2,0)</f>
        <v>PRP-000491</v>
      </c>
      <c r="C457" s="65" t="s">
        <v>3674</v>
      </c>
      <c r="D457" s="65" t="s">
        <v>2460</v>
      </c>
      <c r="E457" s="65" t="s">
        <v>70</v>
      </c>
      <c r="F457" s="65" t="s">
        <v>2474</v>
      </c>
      <c r="G457" s="65" t="s">
        <v>2121</v>
      </c>
      <c r="H457" s="65" t="s">
        <v>2027</v>
      </c>
      <c r="I457" s="65" t="s">
        <v>2475</v>
      </c>
      <c r="J457" s="65" t="s">
        <v>2476</v>
      </c>
      <c r="K457" s="100">
        <v>0</v>
      </c>
    </row>
    <row r="458" spans="2:12" x14ac:dyDescent="0.25">
      <c r="B458" s="67" t="str">
        <f>VLOOKUP(C458,PRP!$A$2:$B$241,2,0)</f>
        <v>PRP-000491</v>
      </c>
      <c r="C458" s="67" t="s">
        <v>3674</v>
      </c>
      <c r="D458" s="67" t="s">
        <v>2460</v>
      </c>
      <c r="E458" s="67" t="s">
        <v>70</v>
      </c>
      <c r="F458" s="67" t="s">
        <v>2036</v>
      </c>
      <c r="G458" s="67" t="s">
        <v>2102</v>
      </c>
      <c r="H458" s="67" t="s">
        <v>2027</v>
      </c>
      <c r="I458" s="67" t="s">
        <v>2038</v>
      </c>
      <c r="J458" s="67" t="s">
        <v>2039</v>
      </c>
      <c r="K458" s="100">
        <v>0</v>
      </c>
    </row>
    <row r="459" spans="2:12" x14ac:dyDescent="0.25">
      <c r="B459" s="57"/>
      <c r="C459" s="57" t="s">
        <v>3674</v>
      </c>
      <c r="D459" s="44"/>
      <c r="E459" s="44"/>
      <c r="F459" s="44"/>
      <c r="G459" s="44"/>
      <c r="H459" s="44"/>
      <c r="I459" s="44"/>
      <c r="J459" s="44"/>
      <c r="K459" s="101" t="s">
        <v>1999</v>
      </c>
      <c r="L459" s="58">
        <f>SUM(K425:K458)</f>
        <v>0</v>
      </c>
    </row>
    <row r="460" spans="2:12" x14ac:dyDescent="0.25">
      <c r="B460" s="65" t="str">
        <f>VLOOKUP(C460,PRP!$A$2:$B$241,2,0)</f>
        <v>PRP-000497</v>
      </c>
      <c r="C460" s="65" t="s">
        <v>3686</v>
      </c>
      <c r="D460" s="65" t="s">
        <v>2377</v>
      </c>
      <c r="E460" s="65" t="s">
        <v>70</v>
      </c>
      <c r="F460" s="65" t="s">
        <v>2379</v>
      </c>
      <c r="G460" s="65" t="s">
        <v>2026</v>
      </c>
      <c r="H460" s="65" t="s">
        <v>2027</v>
      </c>
      <c r="I460" s="65" t="s">
        <v>1740</v>
      </c>
      <c r="J460" s="65" t="s">
        <v>1740</v>
      </c>
      <c r="K460" s="100">
        <v>0</v>
      </c>
    </row>
    <row r="461" spans="2:12" x14ac:dyDescent="0.25">
      <c r="B461" s="57"/>
      <c r="C461" s="57" t="s">
        <v>3686</v>
      </c>
      <c r="D461" s="44"/>
      <c r="E461" s="44"/>
      <c r="F461" s="44"/>
      <c r="G461" s="44"/>
      <c r="H461" s="44"/>
      <c r="I461" s="44"/>
      <c r="J461" s="44"/>
      <c r="K461" s="101" t="s">
        <v>1999</v>
      </c>
      <c r="L461" s="58">
        <f>K460</f>
        <v>0</v>
      </c>
    </row>
    <row r="462" spans="2:12" x14ac:dyDescent="0.25">
      <c r="B462" s="65" t="str">
        <f>VLOOKUP(C462,PRP!$A$2:$B$241,2,0)</f>
        <v>PRP-000139</v>
      </c>
      <c r="C462" s="65" t="s">
        <v>55</v>
      </c>
      <c r="D462" s="65" t="s">
        <v>2169</v>
      </c>
      <c r="E462" s="65" t="s">
        <v>70</v>
      </c>
      <c r="F462" s="65" t="s">
        <v>2171</v>
      </c>
      <c r="G462" s="65" t="s">
        <v>2026</v>
      </c>
      <c r="H462" s="65" t="s">
        <v>2027</v>
      </c>
      <c r="I462" s="65" t="s">
        <v>1740</v>
      </c>
      <c r="J462" s="65" t="s">
        <v>1740</v>
      </c>
      <c r="K462" s="100">
        <v>0</v>
      </c>
    </row>
    <row r="463" spans="2:12" x14ac:dyDescent="0.25">
      <c r="B463" s="67" t="str">
        <f>VLOOKUP(C463,PRP!$A$2:$B$241,2,0)</f>
        <v>PRP-000139</v>
      </c>
      <c r="C463" s="67" t="s">
        <v>55</v>
      </c>
      <c r="D463" s="67" t="s">
        <v>2169</v>
      </c>
      <c r="E463" s="67" t="s">
        <v>70</v>
      </c>
      <c r="F463" s="67" t="s">
        <v>2173</v>
      </c>
      <c r="G463" s="67" t="s">
        <v>2079</v>
      </c>
      <c r="H463" s="67" t="s">
        <v>2027</v>
      </c>
      <c r="I463" s="67" t="s">
        <v>2038</v>
      </c>
      <c r="J463" s="67" t="s">
        <v>2091</v>
      </c>
      <c r="K463" s="100">
        <v>0</v>
      </c>
    </row>
    <row r="464" spans="2:12" x14ac:dyDescent="0.25">
      <c r="B464" s="65" t="str">
        <f>VLOOKUP(C464,PRP!$A$2:$B$241,2,0)</f>
        <v>PRP-000139</v>
      </c>
      <c r="C464" s="65" t="s">
        <v>55</v>
      </c>
      <c r="D464" s="65" t="s">
        <v>2169</v>
      </c>
      <c r="E464" s="65" t="s">
        <v>70</v>
      </c>
      <c r="F464" s="65" t="s">
        <v>2171</v>
      </c>
      <c r="G464" s="65" t="s">
        <v>2026</v>
      </c>
      <c r="H464" s="65" t="s">
        <v>2027</v>
      </c>
      <c r="I464" s="65" t="s">
        <v>1740</v>
      </c>
      <c r="J464" s="65" t="s">
        <v>1740</v>
      </c>
      <c r="K464" s="100">
        <v>0</v>
      </c>
    </row>
    <row r="465" spans="2:11" x14ac:dyDescent="0.25">
      <c r="B465" s="67" t="str">
        <f>VLOOKUP(C465,PRP!$A$2:$B$241,2,0)</f>
        <v>PRP-000139</v>
      </c>
      <c r="C465" s="67" t="s">
        <v>55</v>
      </c>
      <c r="D465" s="67" t="s">
        <v>2169</v>
      </c>
      <c r="E465" s="67" t="s">
        <v>70</v>
      </c>
      <c r="F465" s="67" t="s">
        <v>2176</v>
      </c>
      <c r="G465" s="67" t="s">
        <v>2088</v>
      </c>
      <c r="H465" s="67" t="s">
        <v>2032</v>
      </c>
      <c r="I465" s="67" t="s">
        <v>1740</v>
      </c>
      <c r="J465" s="67" t="s">
        <v>1740</v>
      </c>
      <c r="K465" s="100">
        <v>0</v>
      </c>
    </row>
    <row r="466" spans="2:11" x14ac:dyDescent="0.25">
      <c r="B466" s="65" t="str">
        <f>VLOOKUP(C466,PRP!$A$2:$B$241,2,0)</f>
        <v>PRP-000139</v>
      </c>
      <c r="C466" s="65" t="s">
        <v>55</v>
      </c>
      <c r="D466" s="65" t="s">
        <v>2169</v>
      </c>
      <c r="E466" s="65" t="s">
        <v>70</v>
      </c>
      <c r="F466" s="65" t="s">
        <v>2106</v>
      </c>
      <c r="G466" s="65" t="s">
        <v>2037</v>
      </c>
      <c r="H466" s="65" t="s">
        <v>2027</v>
      </c>
      <c r="I466" s="65" t="s">
        <v>1740</v>
      </c>
      <c r="J466" s="65" t="s">
        <v>1740</v>
      </c>
      <c r="K466" s="100">
        <v>0</v>
      </c>
    </row>
    <row r="467" spans="2:11" x14ac:dyDescent="0.25">
      <c r="B467" s="67" t="str">
        <f>VLOOKUP(C467,PRP!$A$2:$B$241,2,0)</f>
        <v>PRP-000139</v>
      </c>
      <c r="C467" s="67" t="s">
        <v>55</v>
      </c>
      <c r="D467" s="67" t="s">
        <v>2169</v>
      </c>
      <c r="E467" s="67" t="s">
        <v>70</v>
      </c>
      <c r="F467" s="67" t="s">
        <v>2171</v>
      </c>
      <c r="G467" s="67" t="s">
        <v>2026</v>
      </c>
      <c r="H467" s="67" t="s">
        <v>2027</v>
      </c>
      <c r="I467" s="67" t="s">
        <v>1740</v>
      </c>
      <c r="J467" s="67" t="s">
        <v>1740</v>
      </c>
      <c r="K467" s="100">
        <v>0</v>
      </c>
    </row>
    <row r="468" spans="2:11" x14ac:dyDescent="0.25">
      <c r="B468" s="65" t="str">
        <f>VLOOKUP(C468,PRP!$A$2:$B$241,2,0)</f>
        <v>PRP-000139</v>
      </c>
      <c r="C468" s="65" t="s">
        <v>55</v>
      </c>
      <c r="D468" s="65" t="s">
        <v>2169</v>
      </c>
      <c r="E468" s="65" t="s">
        <v>70</v>
      </c>
      <c r="F468" s="65" t="s">
        <v>2106</v>
      </c>
      <c r="G468" s="65" t="s">
        <v>2037</v>
      </c>
      <c r="H468" s="65" t="s">
        <v>2027</v>
      </c>
      <c r="I468" s="65" t="s">
        <v>1740</v>
      </c>
      <c r="J468" s="65" t="s">
        <v>1740</v>
      </c>
      <c r="K468" s="100">
        <v>0</v>
      </c>
    </row>
    <row r="469" spans="2:11" x14ac:dyDescent="0.25">
      <c r="B469" s="67" t="str">
        <f>VLOOKUP(C469,PRP!$A$2:$B$241,2,0)</f>
        <v>PRP-000139</v>
      </c>
      <c r="C469" s="67" t="s">
        <v>55</v>
      </c>
      <c r="D469" s="67" t="s">
        <v>2169</v>
      </c>
      <c r="E469" s="67" t="s">
        <v>70</v>
      </c>
      <c r="F469" s="67" t="s">
        <v>2176</v>
      </c>
      <c r="G469" s="67" t="s">
        <v>2088</v>
      </c>
      <c r="H469" s="67" t="s">
        <v>2032</v>
      </c>
      <c r="I469" s="67" t="s">
        <v>1740</v>
      </c>
      <c r="J469" s="67" t="s">
        <v>1740</v>
      </c>
      <c r="K469" s="100">
        <v>0</v>
      </c>
    </row>
    <row r="470" spans="2:11" x14ac:dyDescent="0.25">
      <c r="B470" s="65" t="str">
        <f>VLOOKUP(C470,PRP!$A$2:$B$241,2,0)</f>
        <v>PRP-000139</v>
      </c>
      <c r="C470" s="65" t="s">
        <v>55</v>
      </c>
      <c r="D470" s="65" t="s">
        <v>2169</v>
      </c>
      <c r="E470" s="65" t="s">
        <v>70</v>
      </c>
      <c r="F470" s="65" t="s">
        <v>2176</v>
      </c>
      <c r="G470" s="65" t="s">
        <v>2088</v>
      </c>
      <c r="H470" s="65" t="s">
        <v>2032</v>
      </c>
      <c r="I470" s="65" t="s">
        <v>1740</v>
      </c>
      <c r="J470" s="65" t="s">
        <v>1740</v>
      </c>
      <c r="K470" s="100">
        <v>0</v>
      </c>
    </row>
    <row r="471" spans="2:11" x14ac:dyDescent="0.25">
      <c r="B471" s="67" t="str">
        <f>VLOOKUP(C471,PRP!$A$2:$B$241,2,0)</f>
        <v>PRP-000139</v>
      </c>
      <c r="C471" s="67" t="s">
        <v>55</v>
      </c>
      <c r="D471" s="67" t="s">
        <v>2169</v>
      </c>
      <c r="E471" s="67" t="s">
        <v>70</v>
      </c>
      <c r="F471" s="67" t="s">
        <v>2176</v>
      </c>
      <c r="G471" s="67" t="s">
        <v>2088</v>
      </c>
      <c r="H471" s="67" t="s">
        <v>2032</v>
      </c>
      <c r="I471" s="67" t="s">
        <v>1740</v>
      </c>
      <c r="J471" s="67" t="s">
        <v>1740</v>
      </c>
      <c r="K471" s="100">
        <v>0</v>
      </c>
    </row>
    <row r="472" spans="2:11" x14ac:dyDescent="0.25">
      <c r="B472" s="65" t="str">
        <f>VLOOKUP(C472,PRP!$A$2:$B$241,2,0)</f>
        <v>PRP-000139</v>
      </c>
      <c r="C472" s="65" t="s">
        <v>55</v>
      </c>
      <c r="D472" s="65" t="s">
        <v>2169</v>
      </c>
      <c r="E472" s="65" t="s">
        <v>70</v>
      </c>
      <c r="F472" s="65" t="s">
        <v>2171</v>
      </c>
      <c r="G472" s="65" t="s">
        <v>2026</v>
      </c>
      <c r="H472" s="65" t="s">
        <v>2027</v>
      </c>
      <c r="I472" s="65" t="s">
        <v>1740</v>
      </c>
      <c r="J472" s="65" t="s">
        <v>1740</v>
      </c>
      <c r="K472" s="100">
        <v>0</v>
      </c>
    </row>
    <row r="473" spans="2:11" x14ac:dyDescent="0.25">
      <c r="B473" s="67" t="str">
        <f>VLOOKUP(C473,PRP!$A$2:$B$241,2,0)</f>
        <v>PRP-000139</v>
      </c>
      <c r="C473" s="67" t="s">
        <v>55</v>
      </c>
      <c r="D473" s="67" t="s">
        <v>2169</v>
      </c>
      <c r="E473" s="67" t="s">
        <v>70</v>
      </c>
      <c r="F473" s="67" t="s">
        <v>2176</v>
      </c>
      <c r="G473" s="67" t="s">
        <v>2088</v>
      </c>
      <c r="H473" s="67" t="s">
        <v>2032</v>
      </c>
      <c r="I473" s="67" t="s">
        <v>1740</v>
      </c>
      <c r="J473" s="67" t="s">
        <v>1740</v>
      </c>
      <c r="K473" s="100">
        <v>0</v>
      </c>
    </row>
    <row r="474" spans="2:11" x14ac:dyDescent="0.25">
      <c r="B474" s="65" t="str">
        <f>VLOOKUP(C474,PRP!$A$2:$B$241,2,0)</f>
        <v>PRP-000139</v>
      </c>
      <c r="C474" s="65" t="s">
        <v>55</v>
      </c>
      <c r="D474" s="65" t="s">
        <v>2169</v>
      </c>
      <c r="E474" s="65" t="s">
        <v>70</v>
      </c>
      <c r="F474" s="65" t="s">
        <v>2176</v>
      </c>
      <c r="G474" s="65" t="s">
        <v>2088</v>
      </c>
      <c r="H474" s="65" t="s">
        <v>2032</v>
      </c>
      <c r="I474" s="65" t="s">
        <v>1740</v>
      </c>
      <c r="J474" s="65" t="s">
        <v>1740</v>
      </c>
      <c r="K474" s="100">
        <v>0</v>
      </c>
    </row>
    <row r="475" spans="2:11" x14ac:dyDescent="0.25">
      <c r="B475" s="67" t="str">
        <f>VLOOKUP(C475,PRP!$A$2:$B$241,2,0)</f>
        <v>PRP-000139</v>
      </c>
      <c r="C475" s="67" t="s">
        <v>55</v>
      </c>
      <c r="D475" s="67" t="s">
        <v>2169</v>
      </c>
      <c r="E475" s="67" t="s">
        <v>70</v>
      </c>
      <c r="F475" s="67" t="s">
        <v>2106</v>
      </c>
      <c r="G475" s="67" t="s">
        <v>2037</v>
      </c>
      <c r="H475" s="67" t="s">
        <v>2027</v>
      </c>
      <c r="I475" s="67" t="s">
        <v>1740</v>
      </c>
      <c r="J475" s="67" t="s">
        <v>1740</v>
      </c>
      <c r="K475" s="100">
        <v>0</v>
      </c>
    </row>
    <row r="476" spans="2:11" x14ac:dyDescent="0.25">
      <c r="B476" s="65" t="str">
        <f>VLOOKUP(C476,PRP!$A$2:$B$241,2,0)</f>
        <v>PRP-000139</v>
      </c>
      <c r="C476" s="65" t="s">
        <v>55</v>
      </c>
      <c r="D476" s="65" t="s">
        <v>2169</v>
      </c>
      <c r="E476" s="65" t="s">
        <v>70</v>
      </c>
      <c r="F476" s="65" t="s">
        <v>2171</v>
      </c>
      <c r="G476" s="65" t="s">
        <v>2026</v>
      </c>
      <c r="H476" s="65" t="s">
        <v>2027</v>
      </c>
      <c r="I476" s="65" t="s">
        <v>1740</v>
      </c>
      <c r="J476" s="65" t="s">
        <v>1740</v>
      </c>
      <c r="K476" s="100">
        <v>0</v>
      </c>
    </row>
    <row r="477" spans="2:11" x14ac:dyDescent="0.25">
      <c r="B477" s="67" t="str">
        <f>VLOOKUP(C477,PRP!$A$2:$B$241,2,0)</f>
        <v>PRP-000139</v>
      </c>
      <c r="C477" s="67" t="s">
        <v>55</v>
      </c>
      <c r="D477" s="67" t="s">
        <v>2169</v>
      </c>
      <c r="E477" s="67" t="s">
        <v>70</v>
      </c>
      <c r="F477" s="67" t="s">
        <v>2176</v>
      </c>
      <c r="G477" s="67" t="s">
        <v>2088</v>
      </c>
      <c r="H477" s="67" t="s">
        <v>2032</v>
      </c>
      <c r="I477" s="67" t="s">
        <v>1740</v>
      </c>
      <c r="J477" s="67" t="s">
        <v>1740</v>
      </c>
      <c r="K477" s="100">
        <v>0</v>
      </c>
    </row>
    <row r="478" spans="2:11" x14ac:dyDescent="0.25">
      <c r="B478" s="65" t="str">
        <f>VLOOKUP(C478,PRP!$A$2:$B$241,2,0)</f>
        <v>PRP-000139</v>
      </c>
      <c r="C478" s="65" t="s">
        <v>55</v>
      </c>
      <c r="D478" s="65" t="s">
        <v>2169</v>
      </c>
      <c r="E478" s="65" t="s">
        <v>70</v>
      </c>
      <c r="F478" s="65" t="s">
        <v>2176</v>
      </c>
      <c r="G478" s="65" t="s">
        <v>2088</v>
      </c>
      <c r="H478" s="65" t="s">
        <v>2032</v>
      </c>
      <c r="I478" s="65" t="s">
        <v>1740</v>
      </c>
      <c r="J478" s="65" t="s">
        <v>1740</v>
      </c>
      <c r="K478" s="100">
        <v>0</v>
      </c>
    </row>
    <row r="479" spans="2:11" x14ac:dyDescent="0.25">
      <c r="B479" s="67" t="str">
        <f>VLOOKUP(C479,PRP!$A$2:$B$241,2,0)</f>
        <v>PRP-000139</v>
      </c>
      <c r="C479" s="67" t="s">
        <v>55</v>
      </c>
      <c r="D479" s="67" t="s">
        <v>2169</v>
      </c>
      <c r="E479" s="67" t="s">
        <v>70</v>
      </c>
      <c r="F479" s="67" t="s">
        <v>2171</v>
      </c>
      <c r="G479" s="67" t="s">
        <v>2026</v>
      </c>
      <c r="H479" s="67" t="s">
        <v>2027</v>
      </c>
      <c r="I479" s="67" t="s">
        <v>1740</v>
      </c>
      <c r="J479" s="67" t="s">
        <v>1740</v>
      </c>
      <c r="K479" s="100">
        <v>0</v>
      </c>
    </row>
    <row r="480" spans="2:11" x14ac:dyDescent="0.25">
      <c r="B480" s="65" t="str">
        <f>VLOOKUP(C480,PRP!$A$2:$B$241,2,0)</f>
        <v>PRP-000139</v>
      </c>
      <c r="C480" s="65" t="s">
        <v>55</v>
      </c>
      <c r="D480" s="65" t="s">
        <v>2169</v>
      </c>
      <c r="E480" s="65" t="s">
        <v>70</v>
      </c>
      <c r="F480" s="65" t="s">
        <v>2176</v>
      </c>
      <c r="G480" s="65" t="s">
        <v>2088</v>
      </c>
      <c r="H480" s="65" t="s">
        <v>2032</v>
      </c>
      <c r="I480" s="65" t="s">
        <v>1740</v>
      </c>
      <c r="J480" s="65" t="s">
        <v>1740</v>
      </c>
      <c r="K480" s="100">
        <v>0</v>
      </c>
    </row>
    <row r="481" spans="2:11" x14ac:dyDescent="0.25">
      <c r="B481" s="67" t="str">
        <f>VLOOKUP(C481,PRP!$A$2:$B$241,2,0)</f>
        <v>PRP-000139</v>
      </c>
      <c r="C481" s="67" t="s">
        <v>55</v>
      </c>
      <c r="D481" s="67" t="s">
        <v>2169</v>
      </c>
      <c r="E481" s="67" t="s">
        <v>70</v>
      </c>
      <c r="F481" s="67" t="s">
        <v>2176</v>
      </c>
      <c r="G481" s="67" t="s">
        <v>2088</v>
      </c>
      <c r="H481" s="67" t="s">
        <v>2032</v>
      </c>
      <c r="I481" s="67" t="s">
        <v>1740</v>
      </c>
      <c r="J481" s="67" t="s">
        <v>1740</v>
      </c>
      <c r="K481" s="100">
        <v>0</v>
      </c>
    </row>
    <row r="482" spans="2:11" x14ac:dyDescent="0.25">
      <c r="B482" s="65" t="str">
        <f>VLOOKUP(C482,PRP!$A$2:$B$241,2,0)</f>
        <v>PRP-000139</v>
      </c>
      <c r="C482" s="65" t="s">
        <v>55</v>
      </c>
      <c r="D482" s="65" t="s">
        <v>2169</v>
      </c>
      <c r="E482" s="65" t="s">
        <v>70</v>
      </c>
      <c r="F482" s="65" t="s">
        <v>2176</v>
      </c>
      <c r="G482" s="65" t="s">
        <v>2088</v>
      </c>
      <c r="H482" s="65" t="s">
        <v>2032</v>
      </c>
      <c r="I482" s="65" t="s">
        <v>1740</v>
      </c>
      <c r="J482" s="65" t="s">
        <v>1740</v>
      </c>
      <c r="K482" s="100">
        <v>0</v>
      </c>
    </row>
    <row r="483" spans="2:11" x14ac:dyDescent="0.25">
      <c r="B483" s="67" t="str">
        <f>VLOOKUP(C483,PRP!$A$2:$B$241,2,0)</f>
        <v>PRP-000139</v>
      </c>
      <c r="C483" s="67" t="s">
        <v>55</v>
      </c>
      <c r="D483" s="67" t="s">
        <v>2169</v>
      </c>
      <c r="E483" s="67" t="s">
        <v>70</v>
      </c>
      <c r="F483" s="67" t="s">
        <v>2176</v>
      </c>
      <c r="G483" s="67" t="s">
        <v>2088</v>
      </c>
      <c r="H483" s="67" t="s">
        <v>2032</v>
      </c>
      <c r="I483" s="67" t="s">
        <v>1740</v>
      </c>
      <c r="J483" s="67" t="s">
        <v>1740</v>
      </c>
      <c r="K483" s="100">
        <v>0</v>
      </c>
    </row>
    <row r="484" spans="2:11" x14ac:dyDescent="0.25">
      <c r="B484" s="65" t="str">
        <f>VLOOKUP(C484,PRP!$A$2:$B$241,2,0)</f>
        <v>PRP-000139</v>
      </c>
      <c r="C484" s="65" t="s">
        <v>55</v>
      </c>
      <c r="D484" s="65" t="s">
        <v>2169</v>
      </c>
      <c r="E484" s="65" t="s">
        <v>70</v>
      </c>
      <c r="F484" s="65" t="s">
        <v>2176</v>
      </c>
      <c r="G484" s="65" t="s">
        <v>2088</v>
      </c>
      <c r="H484" s="65" t="s">
        <v>2032</v>
      </c>
      <c r="I484" s="65" t="s">
        <v>1740</v>
      </c>
      <c r="J484" s="65" t="s">
        <v>1740</v>
      </c>
      <c r="K484" s="100">
        <v>0</v>
      </c>
    </row>
    <row r="485" spans="2:11" x14ac:dyDescent="0.25">
      <c r="B485" s="67" t="str">
        <f>VLOOKUP(C485,PRP!$A$2:$B$241,2,0)</f>
        <v>PRP-000139</v>
      </c>
      <c r="C485" s="67" t="s">
        <v>55</v>
      </c>
      <c r="D485" s="67" t="s">
        <v>2169</v>
      </c>
      <c r="E485" s="67" t="s">
        <v>70</v>
      </c>
      <c r="F485" s="67" t="s">
        <v>2171</v>
      </c>
      <c r="G485" s="67" t="s">
        <v>2026</v>
      </c>
      <c r="H485" s="67" t="s">
        <v>2027</v>
      </c>
      <c r="I485" s="67" t="s">
        <v>1740</v>
      </c>
      <c r="J485" s="67" t="s">
        <v>1740</v>
      </c>
      <c r="K485" s="100">
        <v>0</v>
      </c>
    </row>
    <row r="486" spans="2:11" x14ac:dyDescent="0.25">
      <c r="B486" s="65" t="str">
        <f>VLOOKUP(C486,PRP!$A$2:$B$241,2,0)</f>
        <v>PRP-000139</v>
      </c>
      <c r="C486" s="65" t="s">
        <v>55</v>
      </c>
      <c r="D486" s="65" t="s">
        <v>2169</v>
      </c>
      <c r="E486" s="65" t="s">
        <v>70</v>
      </c>
      <c r="F486" s="65" t="s">
        <v>2176</v>
      </c>
      <c r="G486" s="65" t="s">
        <v>2088</v>
      </c>
      <c r="H486" s="65" t="s">
        <v>2032</v>
      </c>
      <c r="I486" s="65" t="s">
        <v>1740</v>
      </c>
      <c r="J486" s="65" t="s">
        <v>1740</v>
      </c>
      <c r="K486" s="100">
        <v>0</v>
      </c>
    </row>
    <row r="487" spans="2:11" x14ac:dyDescent="0.25">
      <c r="B487" s="67" t="str">
        <f>VLOOKUP(C487,PRP!$A$2:$B$241,2,0)</f>
        <v>PRP-000139</v>
      </c>
      <c r="C487" s="67" t="s">
        <v>55</v>
      </c>
      <c r="D487" s="67" t="s">
        <v>2169</v>
      </c>
      <c r="E487" s="67" t="s">
        <v>70</v>
      </c>
      <c r="F487" s="67" t="s">
        <v>2176</v>
      </c>
      <c r="G487" s="67" t="s">
        <v>2088</v>
      </c>
      <c r="H487" s="67" t="s">
        <v>2032</v>
      </c>
      <c r="I487" s="67" t="s">
        <v>1740</v>
      </c>
      <c r="J487" s="67" t="s">
        <v>1740</v>
      </c>
      <c r="K487" s="100">
        <v>0</v>
      </c>
    </row>
    <row r="488" spans="2:11" x14ac:dyDescent="0.25">
      <c r="B488" s="65" t="str">
        <f>VLOOKUP(C488,PRP!$A$2:$B$241,2,0)</f>
        <v>PRP-000139</v>
      </c>
      <c r="C488" s="65" t="s">
        <v>55</v>
      </c>
      <c r="D488" s="65" t="s">
        <v>2169</v>
      </c>
      <c r="E488" s="65" t="s">
        <v>70</v>
      </c>
      <c r="F488" s="65" t="s">
        <v>2176</v>
      </c>
      <c r="G488" s="65" t="s">
        <v>2088</v>
      </c>
      <c r="H488" s="65" t="s">
        <v>2032</v>
      </c>
      <c r="I488" s="65" t="s">
        <v>1740</v>
      </c>
      <c r="J488" s="65" t="s">
        <v>1740</v>
      </c>
      <c r="K488" s="100">
        <v>0</v>
      </c>
    </row>
    <row r="489" spans="2:11" x14ac:dyDescent="0.25">
      <c r="B489" s="67" t="str">
        <f>VLOOKUP(C489,PRP!$A$2:$B$241,2,0)</f>
        <v>PRP-000139</v>
      </c>
      <c r="C489" s="67" t="s">
        <v>55</v>
      </c>
      <c r="D489" s="67" t="s">
        <v>2169</v>
      </c>
      <c r="E489" s="67" t="s">
        <v>70</v>
      </c>
      <c r="F489" s="67" t="s">
        <v>2176</v>
      </c>
      <c r="G489" s="67" t="s">
        <v>2088</v>
      </c>
      <c r="H489" s="67" t="s">
        <v>2032</v>
      </c>
      <c r="I489" s="67" t="s">
        <v>1740</v>
      </c>
      <c r="J489" s="67" t="s">
        <v>1740</v>
      </c>
      <c r="K489" s="100">
        <v>0</v>
      </c>
    </row>
    <row r="490" spans="2:11" x14ac:dyDescent="0.25">
      <c r="B490" s="65" t="str">
        <f>VLOOKUP(C490,PRP!$A$2:$B$241,2,0)</f>
        <v>PRP-000139</v>
      </c>
      <c r="C490" s="65" t="s">
        <v>55</v>
      </c>
      <c r="D490" s="65" t="s">
        <v>2169</v>
      </c>
      <c r="E490" s="65" t="s">
        <v>70</v>
      </c>
      <c r="F490" s="65" t="s">
        <v>2171</v>
      </c>
      <c r="G490" s="65" t="s">
        <v>2026</v>
      </c>
      <c r="H490" s="65" t="s">
        <v>2027</v>
      </c>
      <c r="I490" s="65" t="s">
        <v>1740</v>
      </c>
      <c r="J490" s="65" t="s">
        <v>1740</v>
      </c>
      <c r="K490" s="100">
        <v>0</v>
      </c>
    </row>
    <row r="491" spans="2:11" x14ac:dyDescent="0.25">
      <c r="B491" s="67" t="str">
        <f>VLOOKUP(C491,PRP!$A$2:$B$241,2,0)</f>
        <v>PRP-000139</v>
      </c>
      <c r="C491" s="67" t="s">
        <v>55</v>
      </c>
      <c r="D491" s="67" t="s">
        <v>2169</v>
      </c>
      <c r="E491" s="67" t="s">
        <v>70</v>
      </c>
      <c r="F491" s="67" t="s">
        <v>2078</v>
      </c>
      <c r="G491" s="67" t="s">
        <v>2079</v>
      </c>
      <c r="H491" s="67" t="s">
        <v>2027</v>
      </c>
      <c r="I491" s="67" t="s">
        <v>1740</v>
      </c>
      <c r="J491" s="67" t="s">
        <v>1740</v>
      </c>
      <c r="K491" s="100">
        <v>0</v>
      </c>
    </row>
    <row r="492" spans="2:11" x14ac:dyDescent="0.25">
      <c r="B492" s="65" t="str">
        <f>VLOOKUP(C492,PRP!$A$2:$B$241,2,0)</f>
        <v>PRP-000139</v>
      </c>
      <c r="C492" s="65" t="s">
        <v>55</v>
      </c>
      <c r="D492" s="65" t="s">
        <v>2169</v>
      </c>
      <c r="E492" s="65" t="s">
        <v>70</v>
      </c>
      <c r="F492" s="65" t="s">
        <v>2171</v>
      </c>
      <c r="G492" s="65" t="s">
        <v>2026</v>
      </c>
      <c r="H492" s="65" t="s">
        <v>2027</v>
      </c>
      <c r="I492" s="65" t="s">
        <v>1740</v>
      </c>
      <c r="J492" s="65" t="s">
        <v>1740</v>
      </c>
      <c r="K492" s="100">
        <v>0</v>
      </c>
    </row>
    <row r="493" spans="2:11" x14ac:dyDescent="0.25">
      <c r="B493" s="67" t="str">
        <f>VLOOKUP(C493,PRP!$A$2:$B$241,2,0)</f>
        <v>PRP-000139</v>
      </c>
      <c r="C493" s="67" t="s">
        <v>55</v>
      </c>
      <c r="D493" s="67" t="s">
        <v>2169</v>
      </c>
      <c r="E493" s="67" t="s">
        <v>70</v>
      </c>
      <c r="F493" s="67" t="s">
        <v>2106</v>
      </c>
      <c r="G493" s="67" t="s">
        <v>2037</v>
      </c>
      <c r="H493" s="67" t="s">
        <v>2027</v>
      </c>
      <c r="I493" s="67" t="s">
        <v>1740</v>
      </c>
      <c r="J493" s="67" t="s">
        <v>1740</v>
      </c>
      <c r="K493" s="100">
        <v>0</v>
      </c>
    </row>
    <row r="494" spans="2:11" x14ac:dyDescent="0.25">
      <c r="B494" s="65" t="str">
        <f>VLOOKUP(C494,PRP!$A$2:$B$241,2,0)</f>
        <v>PRP-000139</v>
      </c>
      <c r="C494" s="65" t="s">
        <v>55</v>
      </c>
      <c r="D494" s="65" t="s">
        <v>2169</v>
      </c>
      <c r="E494" s="65" t="s">
        <v>70</v>
      </c>
      <c r="F494" s="65" t="s">
        <v>2176</v>
      </c>
      <c r="G494" s="65" t="s">
        <v>2088</v>
      </c>
      <c r="H494" s="65" t="s">
        <v>2032</v>
      </c>
      <c r="I494" s="65" t="s">
        <v>1740</v>
      </c>
      <c r="J494" s="65" t="s">
        <v>1740</v>
      </c>
      <c r="K494" s="100">
        <v>0</v>
      </c>
    </row>
    <row r="495" spans="2:11" x14ac:dyDescent="0.25">
      <c r="B495" s="67" t="str">
        <f>VLOOKUP(C495,PRP!$A$2:$B$241,2,0)</f>
        <v>PRP-000139</v>
      </c>
      <c r="C495" s="67" t="s">
        <v>55</v>
      </c>
      <c r="D495" s="67" t="s">
        <v>2169</v>
      </c>
      <c r="E495" s="67" t="s">
        <v>70</v>
      </c>
      <c r="F495" s="67" t="s">
        <v>2176</v>
      </c>
      <c r="G495" s="67" t="s">
        <v>2088</v>
      </c>
      <c r="H495" s="67" t="s">
        <v>2032</v>
      </c>
      <c r="I495" s="67" t="s">
        <v>1740</v>
      </c>
      <c r="J495" s="67" t="s">
        <v>1740</v>
      </c>
      <c r="K495" s="100">
        <v>0</v>
      </c>
    </row>
    <row r="496" spans="2:11" x14ac:dyDescent="0.25">
      <c r="B496" s="65" t="str">
        <f>VLOOKUP(C496,PRP!$A$2:$B$241,2,0)</f>
        <v>PRP-000139</v>
      </c>
      <c r="C496" s="65" t="s">
        <v>55</v>
      </c>
      <c r="D496" s="65" t="s">
        <v>2169</v>
      </c>
      <c r="E496" s="65" t="s">
        <v>70</v>
      </c>
      <c r="F496" s="65" t="s">
        <v>2176</v>
      </c>
      <c r="G496" s="65" t="s">
        <v>2088</v>
      </c>
      <c r="H496" s="65" t="s">
        <v>2032</v>
      </c>
      <c r="I496" s="65" t="s">
        <v>1740</v>
      </c>
      <c r="J496" s="65" t="s">
        <v>1740</v>
      </c>
      <c r="K496" s="100">
        <v>0</v>
      </c>
    </row>
    <row r="497" spans="2:11" x14ac:dyDescent="0.25">
      <c r="B497" s="67" t="str">
        <f>VLOOKUP(C497,PRP!$A$2:$B$241,2,0)</f>
        <v>PRP-000139</v>
      </c>
      <c r="C497" s="67" t="s">
        <v>55</v>
      </c>
      <c r="D497" s="67" t="s">
        <v>2169</v>
      </c>
      <c r="E497" s="67" t="s">
        <v>70</v>
      </c>
      <c r="F497" s="67" t="s">
        <v>2171</v>
      </c>
      <c r="G497" s="67" t="s">
        <v>2026</v>
      </c>
      <c r="H497" s="67" t="s">
        <v>2027</v>
      </c>
      <c r="I497" s="67" t="s">
        <v>1740</v>
      </c>
      <c r="J497" s="67" t="s">
        <v>1740</v>
      </c>
      <c r="K497" s="100">
        <v>0</v>
      </c>
    </row>
    <row r="498" spans="2:11" x14ac:dyDescent="0.25">
      <c r="B498" s="65" t="str">
        <f>VLOOKUP(C498,PRP!$A$2:$B$241,2,0)</f>
        <v>PRP-000139</v>
      </c>
      <c r="C498" s="65" t="s">
        <v>55</v>
      </c>
      <c r="D498" s="65" t="s">
        <v>2169</v>
      </c>
      <c r="E498" s="65" t="s">
        <v>70</v>
      </c>
      <c r="F498" s="65" t="s">
        <v>2171</v>
      </c>
      <c r="G498" s="65" t="s">
        <v>2026</v>
      </c>
      <c r="H498" s="65" t="s">
        <v>2027</v>
      </c>
      <c r="I498" s="65" t="s">
        <v>1740</v>
      </c>
      <c r="J498" s="65" t="s">
        <v>1740</v>
      </c>
      <c r="K498" s="100">
        <v>0</v>
      </c>
    </row>
    <row r="499" spans="2:11" x14ac:dyDescent="0.25">
      <c r="B499" s="67" t="str">
        <f>VLOOKUP(C499,PRP!$A$2:$B$241,2,0)</f>
        <v>PRP-000139</v>
      </c>
      <c r="C499" s="67" t="s">
        <v>55</v>
      </c>
      <c r="D499" s="67" t="s">
        <v>2169</v>
      </c>
      <c r="E499" s="67" t="s">
        <v>70</v>
      </c>
      <c r="F499" s="67" t="s">
        <v>2100</v>
      </c>
      <c r="G499" s="67" t="s">
        <v>2037</v>
      </c>
      <c r="H499" s="67" t="s">
        <v>2027</v>
      </c>
      <c r="I499" s="67" t="s">
        <v>1740</v>
      </c>
      <c r="J499" s="67" t="s">
        <v>1740</v>
      </c>
      <c r="K499" s="100">
        <v>0</v>
      </c>
    </row>
    <row r="500" spans="2:11" x14ac:dyDescent="0.25">
      <c r="B500" s="65" t="str">
        <f>VLOOKUP(C500,PRP!$A$2:$B$241,2,0)</f>
        <v>PRP-000139</v>
      </c>
      <c r="C500" s="65" t="s">
        <v>55</v>
      </c>
      <c r="D500" s="65" t="s">
        <v>2169</v>
      </c>
      <c r="E500" s="65" t="s">
        <v>70</v>
      </c>
      <c r="F500" s="65" t="s">
        <v>2171</v>
      </c>
      <c r="G500" s="65" t="s">
        <v>2026</v>
      </c>
      <c r="H500" s="65" t="s">
        <v>2027</v>
      </c>
      <c r="I500" s="65" t="s">
        <v>1740</v>
      </c>
      <c r="J500" s="65" t="s">
        <v>1740</v>
      </c>
      <c r="K500" s="100">
        <v>0</v>
      </c>
    </row>
    <row r="501" spans="2:11" x14ac:dyDescent="0.25">
      <c r="B501" s="67" t="str">
        <f>VLOOKUP(C501,PRP!$A$2:$B$241,2,0)</f>
        <v>PRP-000139</v>
      </c>
      <c r="C501" s="67" t="s">
        <v>55</v>
      </c>
      <c r="D501" s="67" t="s">
        <v>2169</v>
      </c>
      <c r="E501" s="67" t="s">
        <v>70</v>
      </c>
      <c r="F501" s="67" t="s">
        <v>2171</v>
      </c>
      <c r="G501" s="67" t="s">
        <v>2026</v>
      </c>
      <c r="H501" s="67" t="s">
        <v>2027</v>
      </c>
      <c r="I501" s="67" t="s">
        <v>1740</v>
      </c>
      <c r="J501" s="67" t="s">
        <v>1740</v>
      </c>
      <c r="K501" s="100">
        <v>0</v>
      </c>
    </row>
    <row r="502" spans="2:11" x14ac:dyDescent="0.25">
      <c r="B502" s="65" t="str">
        <f>VLOOKUP(C502,PRP!$A$2:$B$241,2,0)</f>
        <v>PRP-000139</v>
      </c>
      <c r="C502" s="65" t="s">
        <v>55</v>
      </c>
      <c r="D502" s="65" t="s">
        <v>2169</v>
      </c>
      <c r="E502" s="65" t="s">
        <v>70</v>
      </c>
      <c r="F502" s="65" t="s">
        <v>2176</v>
      </c>
      <c r="G502" s="65" t="s">
        <v>2088</v>
      </c>
      <c r="H502" s="65" t="s">
        <v>2032</v>
      </c>
      <c r="I502" s="65" t="s">
        <v>1740</v>
      </c>
      <c r="J502" s="65" t="s">
        <v>1740</v>
      </c>
      <c r="K502" s="100">
        <v>0</v>
      </c>
    </row>
    <row r="503" spans="2:11" x14ac:dyDescent="0.25">
      <c r="B503" s="67" t="str">
        <f>VLOOKUP(C503,PRP!$A$2:$B$241,2,0)</f>
        <v>PRP-000139</v>
      </c>
      <c r="C503" s="67" t="s">
        <v>55</v>
      </c>
      <c r="D503" s="67" t="s">
        <v>2169</v>
      </c>
      <c r="E503" s="67" t="s">
        <v>70</v>
      </c>
      <c r="F503" s="67" t="s">
        <v>2171</v>
      </c>
      <c r="G503" s="67" t="s">
        <v>2026</v>
      </c>
      <c r="H503" s="67" t="s">
        <v>2027</v>
      </c>
      <c r="I503" s="67" t="s">
        <v>1740</v>
      </c>
      <c r="J503" s="67" t="s">
        <v>1740</v>
      </c>
      <c r="K503" s="100">
        <v>0</v>
      </c>
    </row>
    <row r="504" spans="2:11" x14ac:dyDescent="0.25">
      <c r="B504" s="65" t="str">
        <f>VLOOKUP(C504,PRP!$A$2:$B$241,2,0)</f>
        <v>PRP-000139</v>
      </c>
      <c r="C504" s="65" t="s">
        <v>55</v>
      </c>
      <c r="D504" s="65" t="s">
        <v>2169</v>
      </c>
      <c r="E504" s="65" t="s">
        <v>70</v>
      </c>
      <c r="F504" s="65" t="s">
        <v>2176</v>
      </c>
      <c r="G504" s="65" t="s">
        <v>2088</v>
      </c>
      <c r="H504" s="65" t="s">
        <v>2032</v>
      </c>
      <c r="I504" s="65" t="s">
        <v>1740</v>
      </c>
      <c r="J504" s="65" t="s">
        <v>1740</v>
      </c>
      <c r="K504" s="100">
        <v>0</v>
      </c>
    </row>
    <row r="505" spans="2:11" x14ac:dyDescent="0.25">
      <c r="B505" s="67" t="str">
        <f>VLOOKUP(C505,PRP!$A$2:$B$241,2,0)</f>
        <v>PRP-000139</v>
      </c>
      <c r="C505" s="67" t="s">
        <v>55</v>
      </c>
      <c r="D505" s="67" t="s">
        <v>2169</v>
      </c>
      <c r="E505" s="67" t="s">
        <v>70</v>
      </c>
      <c r="F505" s="67" t="s">
        <v>2176</v>
      </c>
      <c r="G505" s="67" t="s">
        <v>2088</v>
      </c>
      <c r="H505" s="67" t="s">
        <v>2032</v>
      </c>
      <c r="I505" s="67" t="s">
        <v>1740</v>
      </c>
      <c r="J505" s="67" t="s">
        <v>1740</v>
      </c>
      <c r="K505" s="100">
        <v>0</v>
      </c>
    </row>
    <row r="506" spans="2:11" x14ac:dyDescent="0.25">
      <c r="B506" s="65" t="str">
        <f>VLOOKUP(C506,PRP!$A$2:$B$241,2,0)</f>
        <v>PRP-000139</v>
      </c>
      <c r="C506" s="65" t="s">
        <v>55</v>
      </c>
      <c r="D506" s="65" t="s">
        <v>2169</v>
      </c>
      <c r="E506" s="65" t="s">
        <v>70</v>
      </c>
      <c r="F506" s="65" t="s">
        <v>2176</v>
      </c>
      <c r="G506" s="65" t="s">
        <v>2088</v>
      </c>
      <c r="H506" s="65" t="s">
        <v>2032</v>
      </c>
      <c r="I506" s="65" t="s">
        <v>1740</v>
      </c>
      <c r="J506" s="65" t="s">
        <v>1740</v>
      </c>
      <c r="K506" s="100">
        <v>0</v>
      </c>
    </row>
    <row r="507" spans="2:11" x14ac:dyDescent="0.25">
      <c r="B507" s="67" t="str">
        <f>VLOOKUP(C507,PRP!$A$2:$B$241,2,0)</f>
        <v>PRP-000139</v>
      </c>
      <c r="C507" s="67" t="s">
        <v>55</v>
      </c>
      <c r="D507" s="67" t="s">
        <v>2169</v>
      </c>
      <c r="E507" s="67" t="s">
        <v>70</v>
      </c>
      <c r="F507" s="67" t="s">
        <v>2176</v>
      </c>
      <c r="G507" s="67" t="s">
        <v>2088</v>
      </c>
      <c r="H507" s="67" t="s">
        <v>2032</v>
      </c>
      <c r="I507" s="67" t="s">
        <v>1740</v>
      </c>
      <c r="J507" s="67" t="s">
        <v>1740</v>
      </c>
      <c r="K507" s="100">
        <v>0</v>
      </c>
    </row>
    <row r="508" spans="2:11" x14ac:dyDescent="0.25">
      <c r="B508" s="65" t="str">
        <f>VLOOKUP(C508,PRP!$A$2:$B$241,2,0)</f>
        <v>PRP-000139</v>
      </c>
      <c r="C508" s="65" t="s">
        <v>55</v>
      </c>
      <c r="D508" s="65" t="s">
        <v>2169</v>
      </c>
      <c r="E508" s="65" t="s">
        <v>70</v>
      </c>
      <c r="F508" s="65" t="s">
        <v>2100</v>
      </c>
      <c r="G508" s="65" t="s">
        <v>2037</v>
      </c>
      <c r="H508" s="65" t="s">
        <v>2027</v>
      </c>
      <c r="I508" s="65" t="s">
        <v>1740</v>
      </c>
      <c r="J508" s="65" t="s">
        <v>1740</v>
      </c>
      <c r="K508" s="100">
        <v>0</v>
      </c>
    </row>
    <row r="509" spans="2:11" x14ac:dyDescent="0.25">
      <c r="B509" s="67" t="str">
        <f>VLOOKUP(C509,PRP!$A$2:$B$241,2,0)</f>
        <v>PRP-000139</v>
      </c>
      <c r="C509" s="67" t="s">
        <v>55</v>
      </c>
      <c r="D509" s="67" t="s">
        <v>2169</v>
      </c>
      <c r="E509" s="67" t="s">
        <v>70</v>
      </c>
      <c r="F509" s="67" t="s">
        <v>2176</v>
      </c>
      <c r="G509" s="67" t="s">
        <v>2088</v>
      </c>
      <c r="H509" s="67" t="s">
        <v>2032</v>
      </c>
      <c r="I509" s="67" t="s">
        <v>1740</v>
      </c>
      <c r="J509" s="67" t="s">
        <v>1740</v>
      </c>
      <c r="K509" s="100">
        <v>0</v>
      </c>
    </row>
    <row r="510" spans="2:11" x14ac:dyDescent="0.25">
      <c r="B510" s="65" t="str">
        <f>VLOOKUP(C510,PRP!$A$2:$B$241,2,0)</f>
        <v>PRP-000139</v>
      </c>
      <c r="C510" s="65" t="s">
        <v>55</v>
      </c>
      <c r="D510" s="65" t="s">
        <v>2169</v>
      </c>
      <c r="E510" s="65" t="s">
        <v>70</v>
      </c>
      <c r="F510" s="65" t="s">
        <v>2100</v>
      </c>
      <c r="G510" s="65" t="s">
        <v>2037</v>
      </c>
      <c r="H510" s="65" t="s">
        <v>2027</v>
      </c>
      <c r="I510" s="65" t="s">
        <v>1740</v>
      </c>
      <c r="J510" s="65" t="s">
        <v>1740</v>
      </c>
      <c r="K510" s="100">
        <v>0</v>
      </c>
    </row>
    <row r="511" spans="2:11" x14ac:dyDescent="0.25">
      <c r="B511" s="67" t="str">
        <f>VLOOKUP(C511,PRP!$A$2:$B$241,2,0)</f>
        <v>PRP-000139</v>
      </c>
      <c r="C511" s="67" t="s">
        <v>55</v>
      </c>
      <c r="D511" s="67" t="s">
        <v>2169</v>
      </c>
      <c r="E511" s="67" t="s">
        <v>70</v>
      </c>
      <c r="F511" s="67" t="s">
        <v>2078</v>
      </c>
      <c r="G511" s="67" t="s">
        <v>2079</v>
      </c>
      <c r="H511" s="67" t="s">
        <v>2027</v>
      </c>
      <c r="I511" s="67" t="s">
        <v>1740</v>
      </c>
      <c r="J511" s="67" t="s">
        <v>1740</v>
      </c>
      <c r="K511" s="100">
        <v>0</v>
      </c>
    </row>
    <row r="512" spans="2:11" x14ac:dyDescent="0.25">
      <c r="B512" s="65" t="str">
        <f>VLOOKUP(C512,PRP!$A$2:$B$241,2,0)</f>
        <v>PRP-000139</v>
      </c>
      <c r="C512" s="65" t="s">
        <v>55</v>
      </c>
      <c r="D512" s="65" t="s">
        <v>2169</v>
      </c>
      <c r="E512" s="65" t="s">
        <v>70</v>
      </c>
      <c r="F512" s="65" t="s">
        <v>2176</v>
      </c>
      <c r="G512" s="65" t="s">
        <v>2088</v>
      </c>
      <c r="H512" s="65" t="s">
        <v>2032</v>
      </c>
      <c r="I512" s="65" t="s">
        <v>1740</v>
      </c>
      <c r="J512" s="65" t="s">
        <v>1740</v>
      </c>
      <c r="K512" s="100">
        <v>0</v>
      </c>
    </row>
    <row r="513" spans="2:11" x14ac:dyDescent="0.25">
      <c r="B513" s="67" t="str">
        <f>VLOOKUP(C513,PRP!$A$2:$B$241,2,0)</f>
        <v>PRP-000139</v>
      </c>
      <c r="C513" s="67" t="s">
        <v>55</v>
      </c>
      <c r="D513" s="67" t="s">
        <v>2169</v>
      </c>
      <c r="E513" s="67" t="s">
        <v>70</v>
      </c>
      <c r="F513" s="67" t="s">
        <v>2078</v>
      </c>
      <c r="G513" s="67" t="s">
        <v>2079</v>
      </c>
      <c r="H513" s="67" t="s">
        <v>2027</v>
      </c>
      <c r="I513" s="67" t="s">
        <v>1740</v>
      </c>
      <c r="J513" s="67" t="s">
        <v>1740</v>
      </c>
      <c r="K513" s="100">
        <v>0</v>
      </c>
    </row>
    <row r="514" spans="2:11" x14ac:dyDescent="0.25">
      <c r="B514" s="65" t="str">
        <f>VLOOKUP(C514,PRP!$A$2:$B$241,2,0)</f>
        <v>PRP-000139</v>
      </c>
      <c r="C514" s="65" t="s">
        <v>55</v>
      </c>
      <c r="D514" s="65" t="s">
        <v>2169</v>
      </c>
      <c r="E514" s="65" t="s">
        <v>70</v>
      </c>
      <c r="F514" s="65" t="s">
        <v>2171</v>
      </c>
      <c r="G514" s="65" t="s">
        <v>2026</v>
      </c>
      <c r="H514" s="65" t="s">
        <v>2027</v>
      </c>
      <c r="I514" s="65" t="s">
        <v>1740</v>
      </c>
      <c r="J514" s="65" t="s">
        <v>1740</v>
      </c>
      <c r="K514" s="100">
        <v>0</v>
      </c>
    </row>
    <row r="515" spans="2:11" x14ac:dyDescent="0.25">
      <c r="B515" s="67" t="str">
        <f>VLOOKUP(C515,PRP!$A$2:$B$241,2,0)</f>
        <v>PRP-000139</v>
      </c>
      <c r="C515" s="67" t="s">
        <v>55</v>
      </c>
      <c r="D515" s="67" t="s">
        <v>2169</v>
      </c>
      <c r="E515" s="67" t="s">
        <v>70</v>
      </c>
      <c r="F515" s="67" t="s">
        <v>2171</v>
      </c>
      <c r="G515" s="67" t="s">
        <v>2026</v>
      </c>
      <c r="H515" s="67" t="s">
        <v>2027</v>
      </c>
      <c r="I515" s="67" t="s">
        <v>1740</v>
      </c>
      <c r="J515" s="67" t="s">
        <v>1740</v>
      </c>
      <c r="K515" s="100">
        <v>0</v>
      </c>
    </row>
    <row r="516" spans="2:11" x14ac:dyDescent="0.25">
      <c r="B516" s="65" t="str">
        <f>VLOOKUP(C516,PRP!$A$2:$B$241,2,0)</f>
        <v>PRP-000139</v>
      </c>
      <c r="C516" s="65" t="s">
        <v>55</v>
      </c>
      <c r="D516" s="65" t="s">
        <v>2169</v>
      </c>
      <c r="E516" s="65" t="s">
        <v>70</v>
      </c>
      <c r="F516" s="65" t="s">
        <v>2171</v>
      </c>
      <c r="G516" s="65" t="s">
        <v>2026</v>
      </c>
      <c r="H516" s="65" t="s">
        <v>2027</v>
      </c>
      <c r="I516" s="65" t="s">
        <v>1740</v>
      </c>
      <c r="J516" s="65" t="s">
        <v>1740</v>
      </c>
      <c r="K516" s="100">
        <v>0</v>
      </c>
    </row>
    <row r="517" spans="2:11" x14ac:dyDescent="0.25">
      <c r="B517" s="67" t="str">
        <f>VLOOKUP(C517,PRP!$A$2:$B$241,2,0)</f>
        <v>PRP-000139</v>
      </c>
      <c r="C517" s="67" t="s">
        <v>55</v>
      </c>
      <c r="D517" s="67" t="s">
        <v>2169</v>
      </c>
      <c r="E517" s="67" t="s">
        <v>70</v>
      </c>
      <c r="F517" s="67" t="s">
        <v>2176</v>
      </c>
      <c r="G517" s="67" t="s">
        <v>2088</v>
      </c>
      <c r="H517" s="67" t="s">
        <v>2032</v>
      </c>
      <c r="I517" s="67" t="s">
        <v>1740</v>
      </c>
      <c r="J517" s="67" t="s">
        <v>1740</v>
      </c>
      <c r="K517" s="100">
        <v>0</v>
      </c>
    </row>
    <row r="518" spans="2:11" x14ac:dyDescent="0.25">
      <c r="B518" s="65" t="str">
        <f>VLOOKUP(C518,PRP!$A$2:$B$241,2,0)</f>
        <v>PRP-000139</v>
      </c>
      <c r="C518" s="65" t="s">
        <v>55</v>
      </c>
      <c r="D518" s="65" t="s">
        <v>2169</v>
      </c>
      <c r="E518" s="65" t="s">
        <v>70</v>
      </c>
      <c r="F518" s="65" t="s">
        <v>2176</v>
      </c>
      <c r="G518" s="65" t="s">
        <v>2088</v>
      </c>
      <c r="H518" s="65" t="s">
        <v>2032</v>
      </c>
      <c r="I518" s="65" t="s">
        <v>1740</v>
      </c>
      <c r="J518" s="65" t="s">
        <v>1740</v>
      </c>
      <c r="K518" s="100">
        <v>0</v>
      </c>
    </row>
    <row r="519" spans="2:11" x14ac:dyDescent="0.25">
      <c r="B519" s="67" t="str">
        <f>VLOOKUP(C519,PRP!$A$2:$B$241,2,0)</f>
        <v>PRP-000139</v>
      </c>
      <c r="C519" s="67" t="s">
        <v>55</v>
      </c>
      <c r="D519" s="67" t="s">
        <v>2169</v>
      </c>
      <c r="E519" s="67" t="s">
        <v>70</v>
      </c>
      <c r="F519" s="67" t="s">
        <v>2106</v>
      </c>
      <c r="G519" s="67" t="s">
        <v>2037</v>
      </c>
      <c r="H519" s="67" t="s">
        <v>2027</v>
      </c>
      <c r="I519" s="67" t="s">
        <v>1740</v>
      </c>
      <c r="J519" s="67" t="s">
        <v>1740</v>
      </c>
      <c r="K519" s="100">
        <v>0</v>
      </c>
    </row>
    <row r="520" spans="2:11" x14ac:dyDescent="0.25">
      <c r="B520" s="65" t="str">
        <f>VLOOKUP(C520,PRP!$A$2:$B$241,2,0)</f>
        <v>PRP-000139</v>
      </c>
      <c r="C520" s="65" t="s">
        <v>55</v>
      </c>
      <c r="D520" s="65" t="s">
        <v>2169</v>
      </c>
      <c r="E520" s="65" t="s">
        <v>70</v>
      </c>
      <c r="F520" s="65" t="s">
        <v>2176</v>
      </c>
      <c r="G520" s="65" t="s">
        <v>2088</v>
      </c>
      <c r="H520" s="65" t="s">
        <v>2032</v>
      </c>
      <c r="I520" s="65" t="s">
        <v>1740</v>
      </c>
      <c r="J520" s="65" t="s">
        <v>1740</v>
      </c>
      <c r="K520" s="100">
        <v>0</v>
      </c>
    </row>
    <row r="521" spans="2:11" x14ac:dyDescent="0.25">
      <c r="B521" s="67" t="str">
        <f>VLOOKUP(C521,PRP!$A$2:$B$241,2,0)</f>
        <v>PRP-000139</v>
      </c>
      <c r="C521" s="67" t="s">
        <v>55</v>
      </c>
      <c r="D521" s="67" t="s">
        <v>2169</v>
      </c>
      <c r="E521" s="67" t="s">
        <v>70</v>
      </c>
      <c r="F521" s="67" t="s">
        <v>2255</v>
      </c>
      <c r="G521" s="67" t="s">
        <v>2026</v>
      </c>
      <c r="H521" s="67" t="s">
        <v>2027</v>
      </c>
      <c r="I521" s="67" t="s">
        <v>1740</v>
      </c>
      <c r="J521" s="67" t="s">
        <v>1740</v>
      </c>
      <c r="K521" s="100">
        <v>0</v>
      </c>
    </row>
    <row r="522" spans="2:11" x14ac:dyDescent="0.25">
      <c r="B522" s="65" t="str">
        <f>VLOOKUP(C522,PRP!$A$2:$B$241,2,0)</f>
        <v>PRP-000139</v>
      </c>
      <c r="C522" s="65" t="s">
        <v>55</v>
      </c>
      <c r="D522" s="65" t="s">
        <v>2169</v>
      </c>
      <c r="E522" s="65" t="s">
        <v>70</v>
      </c>
      <c r="F522" s="65" t="s">
        <v>2255</v>
      </c>
      <c r="G522" s="65" t="s">
        <v>2026</v>
      </c>
      <c r="H522" s="65" t="s">
        <v>2027</v>
      </c>
      <c r="I522" s="65" t="s">
        <v>1740</v>
      </c>
      <c r="J522" s="65" t="s">
        <v>1740</v>
      </c>
      <c r="K522" s="100">
        <v>0</v>
      </c>
    </row>
    <row r="523" spans="2:11" x14ac:dyDescent="0.25">
      <c r="B523" s="67" t="str">
        <f>VLOOKUP(C523,PRP!$A$2:$B$241,2,0)</f>
        <v>PRP-000139</v>
      </c>
      <c r="C523" s="67" t="s">
        <v>55</v>
      </c>
      <c r="D523" s="67" t="s">
        <v>2169</v>
      </c>
      <c r="E523" s="67" t="s">
        <v>70</v>
      </c>
      <c r="F523" s="67" t="s">
        <v>2171</v>
      </c>
      <c r="G523" s="67" t="s">
        <v>2026</v>
      </c>
      <c r="H523" s="67" t="s">
        <v>2027</v>
      </c>
      <c r="I523" s="67" t="s">
        <v>1740</v>
      </c>
      <c r="J523" s="67" t="s">
        <v>1740</v>
      </c>
      <c r="K523" s="100">
        <v>0</v>
      </c>
    </row>
    <row r="524" spans="2:11" x14ac:dyDescent="0.25">
      <c r="B524" s="65" t="str">
        <f>VLOOKUP(C524,PRP!$A$2:$B$241,2,0)</f>
        <v>PRP-000139</v>
      </c>
      <c r="C524" s="65" t="s">
        <v>55</v>
      </c>
      <c r="D524" s="65" t="s">
        <v>2169</v>
      </c>
      <c r="E524" s="65" t="s">
        <v>70</v>
      </c>
      <c r="F524" s="65" t="s">
        <v>2171</v>
      </c>
      <c r="G524" s="65" t="s">
        <v>2026</v>
      </c>
      <c r="H524" s="65" t="s">
        <v>2027</v>
      </c>
      <c r="I524" s="65" t="s">
        <v>1740</v>
      </c>
      <c r="J524" s="65" t="s">
        <v>1740</v>
      </c>
      <c r="K524" s="100">
        <v>0</v>
      </c>
    </row>
    <row r="525" spans="2:11" x14ac:dyDescent="0.25">
      <c r="B525" s="67" t="str">
        <f>VLOOKUP(C525,PRP!$A$2:$B$241,2,0)</f>
        <v>PRP-000139</v>
      </c>
      <c r="C525" s="67" t="s">
        <v>55</v>
      </c>
      <c r="D525" s="67" t="s">
        <v>2169</v>
      </c>
      <c r="E525" s="67" t="s">
        <v>70</v>
      </c>
      <c r="F525" s="67" t="s">
        <v>2171</v>
      </c>
      <c r="G525" s="67" t="s">
        <v>2026</v>
      </c>
      <c r="H525" s="67" t="s">
        <v>2027</v>
      </c>
      <c r="I525" s="67" t="s">
        <v>1740</v>
      </c>
      <c r="J525" s="67" t="s">
        <v>1740</v>
      </c>
      <c r="K525" s="100">
        <v>0</v>
      </c>
    </row>
    <row r="526" spans="2:11" x14ac:dyDescent="0.25">
      <c r="B526" s="65" t="str">
        <f>VLOOKUP(C526,PRP!$A$2:$B$241,2,0)</f>
        <v>PRP-000139</v>
      </c>
      <c r="C526" s="65" t="s">
        <v>55</v>
      </c>
      <c r="D526" s="65" t="s">
        <v>2169</v>
      </c>
      <c r="E526" s="65" t="s">
        <v>70</v>
      </c>
      <c r="F526" s="65" t="s">
        <v>2176</v>
      </c>
      <c r="G526" s="65" t="s">
        <v>2088</v>
      </c>
      <c r="H526" s="65" t="s">
        <v>2032</v>
      </c>
      <c r="I526" s="65" t="s">
        <v>1740</v>
      </c>
      <c r="J526" s="65" t="s">
        <v>1740</v>
      </c>
      <c r="K526" s="100">
        <v>0</v>
      </c>
    </row>
    <row r="527" spans="2:11" x14ac:dyDescent="0.25">
      <c r="B527" s="67" t="str">
        <f>VLOOKUP(C527,PRP!$A$2:$B$241,2,0)</f>
        <v>PRP-000139</v>
      </c>
      <c r="C527" s="67" t="s">
        <v>55</v>
      </c>
      <c r="D527" s="67" t="s">
        <v>2169</v>
      </c>
      <c r="E527" s="67" t="s">
        <v>70</v>
      </c>
      <c r="F527" s="67" t="s">
        <v>2171</v>
      </c>
      <c r="G527" s="67" t="s">
        <v>2026</v>
      </c>
      <c r="H527" s="67" t="s">
        <v>2027</v>
      </c>
      <c r="I527" s="67" t="s">
        <v>1740</v>
      </c>
      <c r="J527" s="67" t="s">
        <v>1740</v>
      </c>
      <c r="K527" s="100">
        <v>0</v>
      </c>
    </row>
    <row r="528" spans="2:11" x14ac:dyDescent="0.25">
      <c r="B528" s="65" t="str">
        <f>VLOOKUP(C528,PRP!$A$2:$B$241,2,0)</f>
        <v>PRP-000139</v>
      </c>
      <c r="C528" s="65" t="s">
        <v>55</v>
      </c>
      <c r="D528" s="65" t="s">
        <v>2169</v>
      </c>
      <c r="E528" s="65" t="s">
        <v>70</v>
      </c>
      <c r="F528" s="65" t="s">
        <v>2176</v>
      </c>
      <c r="G528" s="65" t="s">
        <v>2088</v>
      </c>
      <c r="H528" s="65" t="s">
        <v>2032</v>
      </c>
      <c r="I528" s="65" t="s">
        <v>1740</v>
      </c>
      <c r="J528" s="65" t="s">
        <v>1740</v>
      </c>
      <c r="K528" s="100">
        <v>0</v>
      </c>
    </row>
    <row r="529" spans="2:11" x14ac:dyDescent="0.25">
      <c r="B529" s="67" t="str">
        <f>VLOOKUP(C529,PRP!$A$2:$B$241,2,0)</f>
        <v>PRP-000139</v>
      </c>
      <c r="C529" s="67" t="s">
        <v>55</v>
      </c>
      <c r="D529" s="67" t="s">
        <v>2169</v>
      </c>
      <c r="E529" s="67" t="s">
        <v>70</v>
      </c>
      <c r="F529" s="67" t="s">
        <v>2106</v>
      </c>
      <c r="G529" s="67" t="s">
        <v>2037</v>
      </c>
      <c r="H529" s="67" t="s">
        <v>2027</v>
      </c>
      <c r="I529" s="67" t="s">
        <v>1740</v>
      </c>
      <c r="J529" s="67" t="s">
        <v>1740</v>
      </c>
      <c r="K529" s="100">
        <v>0</v>
      </c>
    </row>
    <row r="530" spans="2:11" x14ac:dyDescent="0.25">
      <c r="B530" s="65" t="str">
        <f>VLOOKUP(C530,PRP!$A$2:$B$241,2,0)</f>
        <v>PRP-000139</v>
      </c>
      <c r="C530" s="65" t="s">
        <v>55</v>
      </c>
      <c r="D530" s="65" t="s">
        <v>2169</v>
      </c>
      <c r="E530" s="65" t="s">
        <v>70</v>
      </c>
      <c r="F530" s="65" t="s">
        <v>2176</v>
      </c>
      <c r="G530" s="65" t="s">
        <v>2088</v>
      </c>
      <c r="H530" s="65" t="s">
        <v>2032</v>
      </c>
      <c r="I530" s="65" t="s">
        <v>1740</v>
      </c>
      <c r="J530" s="65" t="s">
        <v>1740</v>
      </c>
      <c r="K530" s="100">
        <v>0</v>
      </c>
    </row>
    <row r="531" spans="2:11" x14ac:dyDescent="0.25">
      <c r="B531" s="67" t="str">
        <f>VLOOKUP(C531,PRP!$A$2:$B$241,2,0)</f>
        <v>PRP-000139</v>
      </c>
      <c r="C531" s="67" t="s">
        <v>55</v>
      </c>
      <c r="D531" s="67" t="s">
        <v>2169</v>
      </c>
      <c r="E531" s="67" t="s">
        <v>70</v>
      </c>
      <c r="F531" s="67" t="s">
        <v>2106</v>
      </c>
      <c r="G531" s="67" t="s">
        <v>2057</v>
      </c>
      <c r="H531" s="67" t="s">
        <v>2027</v>
      </c>
      <c r="I531" s="67" t="s">
        <v>1740</v>
      </c>
      <c r="J531" s="67" t="s">
        <v>1740</v>
      </c>
      <c r="K531" s="100">
        <v>0</v>
      </c>
    </row>
    <row r="532" spans="2:11" x14ac:dyDescent="0.25">
      <c r="B532" s="65" t="str">
        <f>VLOOKUP(C532,PRP!$A$2:$B$241,2,0)</f>
        <v>PRP-000139</v>
      </c>
      <c r="C532" s="65" t="s">
        <v>55</v>
      </c>
      <c r="D532" s="65" t="s">
        <v>2169</v>
      </c>
      <c r="E532" s="65" t="s">
        <v>70</v>
      </c>
      <c r="F532" s="65" t="s">
        <v>2171</v>
      </c>
      <c r="G532" s="65" t="s">
        <v>2026</v>
      </c>
      <c r="H532" s="65" t="s">
        <v>2027</v>
      </c>
      <c r="I532" s="65" t="s">
        <v>1740</v>
      </c>
      <c r="J532" s="65" t="s">
        <v>1740</v>
      </c>
      <c r="K532" s="100">
        <v>0</v>
      </c>
    </row>
    <row r="533" spans="2:11" x14ac:dyDescent="0.25">
      <c r="B533" s="67" t="str">
        <f>VLOOKUP(C533,PRP!$A$2:$B$241,2,0)</f>
        <v>PRP-000139</v>
      </c>
      <c r="C533" s="67" t="s">
        <v>55</v>
      </c>
      <c r="D533" s="67" t="s">
        <v>2169</v>
      </c>
      <c r="E533" s="67" t="s">
        <v>70</v>
      </c>
      <c r="F533" s="67" t="s">
        <v>2268</v>
      </c>
      <c r="G533" s="67" t="s">
        <v>2269</v>
      </c>
      <c r="H533" s="67" t="s">
        <v>2027</v>
      </c>
      <c r="I533" s="67" t="s">
        <v>2038</v>
      </c>
      <c r="J533" s="67" t="s">
        <v>2271</v>
      </c>
      <c r="K533" s="100">
        <v>0</v>
      </c>
    </row>
    <row r="534" spans="2:11" x14ac:dyDescent="0.25">
      <c r="B534" s="65" t="str">
        <f>VLOOKUP(C534,PRP!$A$2:$B$241,2,0)</f>
        <v>PRP-000139</v>
      </c>
      <c r="C534" s="65" t="s">
        <v>55</v>
      </c>
      <c r="D534" s="65" t="s">
        <v>2169</v>
      </c>
      <c r="E534" s="65" t="s">
        <v>70</v>
      </c>
      <c r="F534" s="65" t="s">
        <v>2176</v>
      </c>
      <c r="G534" s="65" t="s">
        <v>2088</v>
      </c>
      <c r="H534" s="65" t="s">
        <v>2032</v>
      </c>
      <c r="I534" s="65" t="s">
        <v>1740</v>
      </c>
      <c r="J534" s="65" t="s">
        <v>1740</v>
      </c>
      <c r="K534" s="100">
        <v>0</v>
      </c>
    </row>
    <row r="535" spans="2:11" x14ac:dyDescent="0.25">
      <c r="B535" s="67" t="str">
        <f>VLOOKUP(C535,PRP!$A$2:$B$241,2,0)</f>
        <v>PRP-000139</v>
      </c>
      <c r="C535" s="67" t="s">
        <v>55</v>
      </c>
      <c r="D535" s="67" t="s">
        <v>2169</v>
      </c>
      <c r="E535" s="67" t="s">
        <v>70</v>
      </c>
      <c r="F535" s="67" t="s">
        <v>2176</v>
      </c>
      <c r="G535" s="67" t="s">
        <v>2088</v>
      </c>
      <c r="H535" s="67" t="s">
        <v>2032</v>
      </c>
      <c r="I535" s="67" t="s">
        <v>1740</v>
      </c>
      <c r="J535" s="67" t="s">
        <v>1740</v>
      </c>
      <c r="K535" s="100">
        <v>0</v>
      </c>
    </row>
    <row r="536" spans="2:11" x14ac:dyDescent="0.25">
      <c r="B536" s="65" t="str">
        <f>VLOOKUP(C536,PRP!$A$2:$B$241,2,0)</f>
        <v>PRP-000139</v>
      </c>
      <c r="C536" s="65" t="s">
        <v>55</v>
      </c>
      <c r="D536" s="65" t="s">
        <v>2169</v>
      </c>
      <c r="E536" s="65" t="s">
        <v>70</v>
      </c>
      <c r="F536" s="65" t="s">
        <v>2106</v>
      </c>
      <c r="G536" s="65" t="s">
        <v>2037</v>
      </c>
      <c r="H536" s="65" t="s">
        <v>2027</v>
      </c>
      <c r="I536" s="65" t="s">
        <v>1740</v>
      </c>
      <c r="J536" s="65" t="s">
        <v>1740</v>
      </c>
      <c r="K536" s="100">
        <v>0</v>
      </c>
    </row>
    <row r="537" spans="2:11" x14ac:dyDescent="0.25">
      <c r="B537" s="67" t="str">
        <f>VLOOKUP(C537,PRP!$A$2:$B$241,2,0)</f>
        <v>PRP-000139</v>
      </c>
      <c r="C537" s="67" t="s">
        <v>55</v>
      </c>
      <c r="D537" s="67" t="s">
        <v>2169</v>
      </c>
      <c r="E537" s="67" t="s">
        <v>70</v>
      </c>
      <c r="F537" s="67" t="s">
        <v>2176</v>
      </c>
      <c r="G537" s="67" t="s">
        <v>2088</v>
      </c>
      <c r="H537" s="67" t="s">
        <v>2032</v>
      </c>
      <c r="I537" s="67" t="s">
        <v>1740</v>
      </c>
      <c r="J537" s="67" t="s">
        <v>1740</v>
      </c>
      <c r="K537" s="100">
        <v>0</v>
      </c>
    </row>
    <row r="538" spans="2:11" x14ac:dyDescent="0.25">
      <c r="B538" s="65" t="str">
        <f>VLOOKUP(C538,PRP!$A$2:$B$241,2,0)</f>
        <v>PRP-000139</v>
      </c>
      <c r="C538" s="65" t="s">
        <v>55</v>
      </c>
      <c r="D538" s="65" t="s">
        <v>2169</v>
      </c>
      <c r="E538" s="65" t="s">
        <v>70</v>
      </c>
      <c r="F538" s="65" t="s">
        <v>2176</v>
      </c>
      <c r="G538" s="65" t="s">
        <v>2088</v>
      </c>
      <c r="H538" s="65" t="s">
        <v>2032</v>
      </c>
      <c r="I538" s="65" t="s">
        <v>1740</v>
      </c>
      <c r="J538" s="65" t="s">
        <v>1740</v>
      </c>
      <c r="K538" s="100">
        <v>0</v>
      </c>
    </row>
    <row r="539" spans="2:11" x14ac:dyDescent="0.25">
      <c r="B539" s="67" t="str">
        <f>VLOOKUP(C539,PRP!$A$2:$B$241,2,0)</f>
        <v>PRP-000139</v>
      </c>
      <c r="C539" s="67" t="s">
        <v>55</v>
      </c>
      <c r="D539" s="67" t="s">
        <v>2169</v>
      </c>
      <c r="E539" s="67" t="s">
        <v>70</v>
      </c>
      <c r="F539" s="67" t="s">
        <v>2280</v>
      </c>
      <c r="G539" s="67" t="s">
        <v>2102</v>
      </c>
      <c r="H539" s="67" t="s">
        <v>2027</v>
      </c>
      <c r="I539" s="67" t="s">
        <v>1740</v>
      </c>
      <c r="J539" s="67" t="s">
        <v>1740</v>
      </c>
      <c r="K539" s="100">
        <v>0</v>
      </c>
    </row>
    <row r="540" spans="2:11" x14ac:dyDescent="0.25">
      <c r="B540" s="65" t="str">
        <f>VLOOKUP(C540,PRP!$A$2:$B$241,2,0)</f>
        <v>PRP-000139</v>
      </c>
      <c r="C540" s="65" t="s">
        <v>55</v>
      </c>
      <c r="D540" s="65" t="s">
        <v>2169</v>
      </c>
      <c r="E540" s="65" t="s">
        <v>70</v>
      </c>
      <c r="F540" s="65" t="s">
        <v>2280</v>
      </c>
      <c r="G540" s="65" t="s">
        <v>2102</v>
      </c>
      <c r="H540" s="65" t="s">
        <v>2027</v>
      </c>
      <c r="I540" s="65" t="s">
        <v>1740</v>
      </c>
      <c r="J540" s="65" t="s">
        <v>1740</v>
      </c>
      <c r="K540" s="100">
        <v>0</v>
      </c>
    </row>
    <row r="541" spans="2:11" x14ac:dyDescent="0.25">
      <c r="B541" s="67" t="str">
        <f>VLOOKUP(C541,PRP!$A$2:$B$241,2,0)</f>
        <v>PRP-000139</v>
      </c>
      <c r="C541" s="67" t="s">
        <v>55</v>
      </c>
      <c r="D541" s="67" t="s">
        <v>2169</v>
      </c>
      <c r="E541" s="67" t="s">
        <v>70</v>
      </c>
      <c r="F541" s="67" t="s">
        <v>2171</v>
      </c>
      <c r="G541" s="67" t="s">
        <v>2026</v>
      </c>
      <c r="H541" s="67" t="s">
        <v>2027</v>
      </c>
      <c r="I541" s="67" t="s">
        <v>1740</v>
      </c>
      <c r="J541" s="67" t="s">
        <v>1740</v>
      </c>
      <c r="K541" s="100">
        <v>0</v>
      </c>
    </row>
    <row r="542" spans="2:11" x14ac:dyDescent="0.25">
      <c r="B542" s="65" t="str">
        <f>VLOOKUP(C542,PRP!$A$2:$B$241,2,0)</f>
        <v>PRP-000139</v>
      </c>
      <c r="C542" s="65" t="s">
        <v>55</v>
      </c>
      <c r="D542" s="65" t="s">
        <v>2169</v>
      </c>
      <c r="E542" s="65" t="s">
        <v>70</v>
      </c>
      <c r="F542" s="65" t="s">
        <v>2283</v>
      </c>
      <c r="G542" s="65" t="s">
        <v>2284</v>
      </c>
      <c r="H542" s="65" t="s">
        <v>2032</v>
      </c>
      <c r="I542" s="65" t="s">
        <v>1740</v>
      </c>
      <c r="J542" s="65" t="s">
        <v>1740</v>
      </c>
      <c r="K542" s="100">
        <v>0</v>
      </c>
    </row>
    <row r="543" spans="2:11" x14ac:dyDescent="0.25">
      <c r="B543" s="67" t="str">
        <f>VLOOKUP(C543,PRP!$A$2:$B$241,2,0)</f>
        <v>PRP-000139</v>
      </c>
      <c r="C543" s="67" t="s">
        <v>55</v>
      </c>
      <c r="D543" s="67" t="s">
        <v>2169</v>
      </c>
      <c r="E543" s="67" t="s">
        <v>70</v>
      </c>
      <c r="F543" s="67" t="s">
        <v>2286</v>
      </c>
      <c r="G543" s="67" t="s">
        <v>2026</v>
      </c>
      <c r="H543" s="67" t="s">
        <v>2027</v>
      </c>
      <c r="I543" s="67" t="s">
        <v>1740</v>
      </c>
      <c r="J543" s="67" t="s">
        <v>1740</v>
      </c>
      <c r="K543" s="100">
        <v>0</v>
      </c>
    </row>
    <row r="544" spans="2:11" x14ac:dyDescent="0.25">
      <c r="B544" s="65" t="str">
        <f>VLOOKUP(C544,PRP!$A$2:$B$241,2,0)</f>
        <v>PRP-000139</v>
      </c>
      <c r="C544" s="65" t="s">
        <v>55</v>
      </c>
      <c r="D544" s="65" t="s">
        <v>2169</v>
      </c>
      <c r="E544" s="65" t="s">
        <v>70</v>
      </c>
      <c r="F544" s="65" t="s">
        <v>2288</v>
      </c>
      <c r="G544" s="65" t="s">
        <v>2284</v>
      </c>
      <c r="H544" s="65" t="s">
        <v>2289</v>
      </c>
      <c r="I544" s="65"/>
      <c r="J544" s="65"/>
      <c r="K544" s="100">
        <v>0</v>
      </c>
    </row>
    <row r="545" spans="2:12" x14ac:dyDescent="0.25">
      <c r="B545" s="67" t="str">
        <f>VLOOKUP(C545,PRP!$A$2:$B$241,2,0)</f>
        <v>PRP-000139</v>
      </c>
      <c r="C545" s="67" t="s">
        <v>55</v>
      </c>
      <c r="D545" s="67" t="s">
        <v>2169</v>
      </c>
      <c r="E545" s="67" t="s">
        <v>70</v>
      </c>
      <c r="F545" s="67" t="s">
        <v>2288</v>
      </c>
      <c r="G545" s="67" t="s">
        <v>2088</v>
      </c>
      <c r="H545" s="67" t="s">
        <v>2289</v>
      </c>
      <c r="I545" s="67"/>
      <c r="J545" s="67"/>
      <c r="K545" s="100">
        <v>0</v>
      </c>
    </row>
    <row r="546" spans="2:12" x14ac:dyDescent="0.25">
      <c r="B546" s="65" t="str">
        <f>VLOOKUP(C546,PRP!$A$2:$B$241,2,0)</f>
        <v>PRP-000139</v>
      </c>
      <c r="C546" s="65" t="s">
        <v>55</v>
      </c>
      <c r="D546" s="65" t="s">
        <v>2169</v>
      </c>
      <c r="E546" s="65" t="s">
        <v>70</v>
      </c>
      <c r="F546" s="65" t="s">
        <v>2288</v>
      </c>
      <c r="G546" s="65" t="s">
        <v>2284</v>
      </c>
      <c r="H546" s="65" t="s">
        <v>2289</v>
      </c>
      <c r="I546" s="65"/>
      <c r="J546" s="65"/>
      <c r="K546" s="100">
        <v>0</v>
      </c>
    </row>
    <row r="547" spans="2:12" x14ac:dyDescent="0.25">
      <c r="B547" s="57"/>
      <c r="C547" s="57" t="s">
        <v>55</v>
      </c>
      <c r="D547" s="44"/>
      <c r="E547" s="44"/>
      <c r="F547" s="44"/>
      <c r="G547" s="44"/>
      <c r="H547" s="44"/>
      <c r="I547" s="44"/>
      <c r="J547" s="44"/>
      <c r="K547" s="101" t="s">
        <v>1999</v>
      </c>
      <c r="L547" s="58">
        <f>SUM(K462:K546)</f>
        <v>0</v>
      </c>
    </row>
    <row r="548" spans="2:12" x14ac:dyDescent="0.25">
      <c r="B548" s="65" t="str">
        <f>VLOOKUP(C548,PRP!$A$2:$B$241,2,0)</f>
        <v>PRP-000285</v>
      </c>
      <c r="C548" s="65" t="s">
        <v>22</v>
      </c>
      <c r="D548" s="65" t="s">
        <v>2935</v>
      </c>
      <c r="E548" s="65" t="s">
        <v>70</v>
      </c>
      <c r="F548" s="65" t="s">
        <v>2171</v>
      </c>
      <c r="G548" s="65" t="s">
        <v>2026</v>
      </c>
      <c r="H548" s="65" t="s">
        <v>2027</v>
      </c>
      <c r="I548" s="65" t="s">
        <v>1740</v>
      </c>
      <c r="J548" s="65" t="s">
        <v>1740</v>
      </c>
      <c r="K548" s="100">
        <v>0</v>
      </c>
    </row>
    <row r="549" spans="2:12" x14ac:dyDescent="0.25">
      <c r="B549" s="67" t="str">
        <f>VLOOKUP(C549,PRP!$A$2:$B$241,2,0)</f>
        <v>PRP-000285</v>
      </c>
      <c r="C549" s="67" t="s">
        <v>22</v>
      </c>
      <c r="D549" s="67" t="s">
        <v>2935</v>
      </c>
      <c r="E549" s="67" t="s">
        <v>70</v>
      </c>
      <c r="F549" s="67" t="s">
        <v>2078</v>
      </c>
      <c r="G549" s="67" t="s">
        <v>2102</v>
      </c>
      <c r="H549" s="67" t="s">
        <v>2027</v>
      </c>
      <c r="I549" s="67" t="s">
        <v>1740</v>
      </c>
      <c r="J549" s="67" t="s">
        <v>1740</v>
      </c>
      <c r="K549" s="100">
        <v>0</v>
      </c>
    </row>
    <row r="550" spans="2:12" x14ac:dyDescent="0.25">
      <c r="B550" s="65" t="str">
        <f>VLOOKUP(C550,PRP!$A$2:$B$241,2,0)</f>
        <v>PRP-000285</v>
      </c>
      <c r="C550" s="65" t="s">
        <v>22</v>
      </c>
      <c r="D550" s="65" t="s">
        <v>2935</v>
      </c>
      <c r="E550" s="65" t="s">
        <v>70</v>
      </c>
      <c r="F550" s="65" t="s">
        <v>2176</v>
      </c>
      <c r="G550" s="65" t="s">
        <v>2942</v>
      </c>
      <c r="H550" s="65" t="s">
        <v>2032</v>
      </c>
      <c r="I550" s="65" t="s">
        <v>1740</v>
      </c>
      <c r="J550" s="65" t="s">
        <v>1740</v>
      </c>
      <c r="K550" s="100">
        <v>0</v>
      </c>
    </row>
    <row r="551" spans="2:12" x14ac:dyDescent="0.25">
      <c r="B551" s="67" t="str">
        <f>VLOOKUP(C551,PRP!$A$2:$B$241,2,0)</f>
        <v>PRP-000285</v>
      </c>
      <c r="C551" s="67" t="s">
        <v>22</v>
      </c>
      <c r="D551" s="67" t="s">
        <v>2935</v>
      </c>
      <c r="E551" s="67" t="s">
        <v>70</v>
      </c>
      <c r="F551" s="67" t="s">
        <v>2078</v>
      </c>
      <c r="G551" s="67" t="s">
        <v>2102</v>
      </c>
      <c r="H551" s="67" t="s">
        <v>2027</v>
      </c>
      <c r="I551" s="67" t="s">
        <v>1740</v>
      </c>
      <c r="J551" s="67" t="s">
        <v>1740</v>
      </c>
      <c r="K551" s="100">
        <v>0</v>
      </c>
    </row>
    <row r="552" spans="2:12" x14ac:dyDescent="0.25">
      <c r="B552" s="65" t="str">
        <f>VLOOKUP(C552,PRP!$A$2:$B$241,2,0)</f>
        <v>PRP-000285</v>
      </c>
      <c r="C552" s="65" t="s">
        <v>22</v>
      </c>
      <c r="D552" s="65" t="s">
        <v>2935</v>
      </c>
      <c r="E552" s="65" t="s">
        <v>70</v>
      </c>
      <c r="F552" s="65" t="s">
        <v>2176</v>
      </c>
      <c r="G552" s="65" t="s">
        <v>2942</v>
      </c>
      <c r="H552" s="65" t="s">
        <v>2032</v>
      </c>
      <c r="I552" s="65" t="s">
        <v>1740</v>
      </c>
      <c r="J552" s="65" t="s">
        <v>1740</v>
      </c>
      <c r="K552" s="100">
        <v>0</v>
      </c>
    </row>
    <row r="553" spans="2:12" x14ac:dyDescent="0.25">
      <c r="B553" s="67" t="str">
        <f>VLOOKUP(C553,PRP!$A$2:$B$241,2,0)</f>
        <v>PRP-000285</v>
      </c>
      <c r="C553" s="67" t="s">
        <v>22</v>
      </c>
      <c r="D553" s="67" t="s">
        <v>2935</v>
      </c>
      <c r="E553" s="67" t="s">
        <v>70</v>
      </c>
      <c r="F553" s="67" t="s">
        <v>2078</v>
      </c>
      <c r="G553" s="67" t="s">
        <v>2102</v>
      </c>
      <c r="H553" s="67" t="s">
        <v>2027</v>
      </c>
      <c r="I553" s="67" t="s">
        <v>1740</v>
      </c>
      <c r="J553" s="67" t="s">
        <v>1740</v>
      </c>
      <c r="K553" s="100">
        <v>0</v>
      </c>
    </row>
    <row r="554" spans="2:12" x14ac:dyDescent="0.25">
      <c r="B554" s="65" t="str">
        <f>VLOOKUP(C554,PRP!$A$2:$B$241,2,0)</f>
        <v>PRP-000285</v>
      </c>
      <c r="C554" s="65" t="s">
        <v>22</v>
      </c>
      <c r="D554" s="65" t="s">
        <v>2935</v>
      </c>
      <c r="E554" s="65" t="s">
        <v>70</v>
      </c>
      <c r="F554" s="65" t="s">
        <v>2078</v>
      </c>
      <c r="G554" s="65" t="s">
        <v>2102</v>
      </c>
      <c r="H554" s="65" t="s">
        <v>2027</v>
      </c>
      <c r="I554" s="65" t="s">
        <v>1740</v>
      </c>
      <c r="J554" s="65" t="s">
        <v>1740</v>
      </c>
      <c r="K554" s="100">
        <v>0</v>
      </c>
    </row>
    <row r="555" spans="2:12" x14ac:dyDescent="0.25">
      <c r="B555" s="67" t="str">
        <f>VLOOKUP(C555,PRP!$A$2:$B$241,2,0)</f>
        <v>PRP-000285</v>
      </c>
      <c r="C555" s="67" t="s">
        <v>22</v>
      </c>
      <c r="D555" s="67" t="s">
        <v>2935</v>
      </c>
      <c r="E555" s="67" t="s">
        <v>70</v>
      </c>
      <c r="F555" s="67" t="s">
        <v>2176</v>
      </c>
      <c r="G555" s="67" t="s">
        <v>2942</v>
      </c>
      <c r="H555" s="67" t="s">
        <v>2032</v>
      </c>
      <c r="I555" s="67" t="s">
        <v>1740</v>
      </c>
      <c r="J555" s="67" t="s">
        <v>1740</v>
      </c>
      <c r="K555" s="100">
        <v>0</v>
      </c>
    </row>
    <row r="556" spans="2:12" x14ac:dyDescent="0.25">
      <c r="B556" s="65" t="str">
        <f>VLOOKUP(C556,PRP!$A$2:$B$241,2,0)</f>
        <v>PRP-000285</v>
      </c>
      <c r="C556" s="65" t="s">
        <v>22</v>
      </c>
      <c r="D556" s="65" t="s">
        <v>2935</v>
      </c>
      <c r="E556" s="65" t="s">
        <v>70</v>
      </c>
      <c r="F556" s="65" t="s">
        <v>2078</v>
      </c>
      <c r="G556" s="65" t="s">
        <v>2102</v>
      </c>
      <c r="H556" s="65" t="s">
        <v>2027</v>
      </c>
      <c r="I556" s="65" t="s">
        <v>1740</v>
      </c>
      <c r="J556" s="65" t="s">
        <v>1740</v>
      </c>
      <c r="K556" s="100">
        <v>0</v>
      </c>
    </row>
    <row r="557" spans="2:12" x14ac:dyDescent="0.25">
      <c r="B557" s="67" t="str">
        <f>VLOOKUP(C557,PRP!$A$2:$B$241,2,0)</f>
        <v>PRP-000285</v>
      </c>
      <c r="C557" s="67" t="s">
        <v>22</v>
      </c>
      <c r="D557" s="67" t="s">
        <v>2935</v>
      </c>
      <c r="E557" s="67" t="s">
        <v>70</v>
      </c>
      <c r="F557" s="67" t="s">
        <v>2176</v>
      </c>
      <c r="G557" s="67" t="s">
        <v>2942</v>
      </c>
      <c r="H557" s="67" t="s">
        <v>2032</v>
      </c>
      <c r="I557" s="67" t="s">
        <v>1740</v>
      </c>
      <c r="J557" s="67" t="s">
        <v>1740</v>
      </c>
      <c r="K557" s="100">
        <v>0</v>
      </c>
    </row>
    <row r="558" spans="2:12" x14ac:dyDescent="0.25">
      <c r="B558" s="65" t="str">
        <f>VLOOKUP(C558,PRP!$A$2:$B$241,2,0)</f>
        <v>PRP-000285</v>
      </c>
      <c r="C558" s="65" t="s">
        <v>22</v>
      </c>
      <c r="D558" s="65" t="s">
        <v>2935</v>
      </c>
      <c r="E558" s="65" t="s">
        <v>70</v>
      </c>
      <c r="F558" s="65" t="s">
        <v>2078</v>
      </c>
      <c r="G558" s="65" t="s">
        <v>2102</v>
      </c>
      <c r="H558" s="65" t="s">
        <v>2027</v>
      </c>
      <c r="I558" s="65" t="s">
        <v>1740</v>
      </c>
      <c r="J558" s="65" t="s">
        <v>1740</v>
      </c>
      <c r="K558" s="100">
        <v>0</v>
      </c>
    </row>
    <row r="559" spans="2:12" x14ac:dyDescent="0.25">
      <c r="B559" s="67" t="str">
        <f>VLOOKUP(C559,PRP!$A$2:$B$241,2,0)</f>
        <v>PRP-000285</v>
      </c>
      <c r="C559" s="67" t="s">
        <v>22</v>
      </c>
      <c r="D559" s="67" t="s">
        <v>2935</v>
      </c>
      <c r="E559" s="67" t="s">
        <v>70</v>
      </c>
      <c r="F559" s="67" t="s">
        <v>2176</v>
      </c>
      <c r="G559" s="67" t="s">
        <v>2942</v>
      </c>
      <c r="H559" s="67" t="s">
        <v>2032</v>
      </c>
      <c r="I559" s="67" t="s">
        <v>1740</v>
      </c>
      <c r="J559" s="67" t="s">
        <v>1740</v>
      </c>
      <c r="K559" s="100">
        <v>0</v>
      </c>
    </row>
    <row r="560" spans="2:12" x14ac:dyDescent="0.25">
      <c r="B560" s="65" t="str">
        <f>VLOOKUP(C560,PRP!$A$2:$B$241,2,0)</f>
        <v>PRP-000285</v>
      </c>
      <c r="C560" s="65" t="s">
        <v>22</v>
      </c>
      <c r="D560" s="65" t="s">
        <v>2935</v>
      </c>
      <c r="E560" s="65" t="s">
        <v>70</v>
      </c>
      <c r="F560" s="65" t="s">
        <v>2078</v>
      </c>
      <c r="G560" s="65" t="s">
        <v>2102</v>
      </c>
      <c r="H560" s="65" t="s">
        <v>2027</v>
      </c>
      <c r="I560" s="65" t="s">
        <v>1740</v>
      </c>
      <c r="J560" s="65" t="s">
        <v>1740</v>
      </c>
      <c r="K560" s="100">
        <v>0</v>
      </c>
    </row>
    <row r="561" spans="2:11" x14ac:dyDescent="0.25">
      <c r="B561" s="67" t="str">
        <f>VLOOKUP(C561,PRP!$A$2:$B$241,2,0)</f>
        <v>PRP-000285</v>
      </c>
      <c r="C561" s="67" t="s">
        <v>22</v>
      </c>
      <c r="D561" s="67" t="s">
        <v>2935</v>
      </c>
      <c r="E561" s="67" t="s">
        <v>70</v>
      </c>
      <c r="F561" s="67" t="s">
        <v>2176</v>
      </c>
      <c r="G561" s="67" t="s">
        <v>2942</v>
      </c>
      <c r="H561" s="67" t="s">
        <v>2032</v>
      </c>
      <c r="I561" s="67" t="s">
        <v>1740</v>
      </c>
      <c r="J561" s="67" t="s">
        <v>1740</v>
      </c>
      <c r="K561" s="100">
        <v>0</v>
      </c>
    </row>
    <row r="562" spans="2:11" x14ac:dyDescent="0.25">
      <c r="B562" s="65" t="str">
        <f>VLOOKUP(C562,PRP!$A$2:$B$241,2,0)</f>
        <v>PRP-000285</v>
      </c>
      <c r="C562" s="65" t="s">
        <v>22</v>
      </c>
      <c r="D562" s="65" t="s">
        <v>2935</v>
      </c>
      <c r="E562" s="65" t="s">
        <v>70</v>
      </c>
      <c r="F562" s="65" t="s">
        <v>2078</v>
      </c>
      <c r="G562" s="65" t="s">
        <v>2102</v>
      </c>
      <c r="H562" s="65" t="s">
        <v>2027</v>
      </c>
      <c r="I562" s="65" t="s">
        <v>1740</v>
      </c>
      <c r="J562" s="65" t="s">
        <v>1740</v>
      </c>
      <c r="K562" s="100">
        <v>0</v>
      </c>
    </row>
    <row r="563" spans="2:11" x14ac:dyDescent="0.25">
      <c r="B563" s="67" t="str">
        <f>VLOOKUP(C563,PRP!$A$2:$B$241,2,0)</f>
        <v>PRP-000285</v>
      </c>
      <c r="C563" s="67" t="s">
        <v>22</v>
      </c>
      <c r="D563" s="67" t="s">
        <v>2935</v>
      </c>
      <c r="E563" s="67" t="s">
        <v>70</v>
      </c>
      <c r="F563" s="67" t="s">
        <v>2176</v>
      </c>
      <c r="G563" s="67" t="s">
        <v>2942</v>
      </c>
      <c r="H563" s="67" t="s">
        <v>2032</v>
      </c>
      <c r="I563" s="67" t="s">
        <v>1740</v>
      </c>
      <c r="J563" s="67" t="s">
        <v>1740</v>
      </c>
      <c r="K563" s="100">
        <v>0</v>
      </c>
    </row>
    <row r="564" spans="2:11" x14ac:dyDescent="0.25">
      <c r="B564" s="65" t="str">
        <f>VLOOKUP(C564,PRP!$A$2:$B$241,2,0)</f>
        <v>PRP-000285</v>
      </c>
      <c r="C564" s="65" t="s">
        <v>22</v>
      </c>
      <c r="D564" s="65" t="s">
        <v>2935</v>
      </c>
      <c r="E564" s="65" t="s">
        <v>70</v>
      </c>
      <c r="F564" s="65" t="s">
        <v>2078</v>
      </c>
      <c r="G564" s="65" t="s">
        <v>2102</v>
      </c>
      <c r="H564" s="65" t="s">
        <v>2027</v>
      </c>
      <c r="I564" s="65" t="s">
        <v>1740</v>
      </c>
      <c r="J564" s="65" t="s">
        <v>1740</v>
      </c>
      <c r="K564" s="100">
        <v>0</v>
      </c>
    </row>
    <row r="565" spans="2:11" x14ac:dyDescent="0.25">
      <c r="B565" s="67" t="str">
        <f>VLOOKUP(C565,PRP!$A$2:$B$241,2,0)</f>
        <v>PRP-000285</v>
      </c>
      <c r="C565" s="67" t="s">
        <v>22</v>
      </c>
      <c r="D565" s="67" t="s">
        <v>2935</v>
      </c>
      <c r="E565" s="67" t="s">
        <v>70</v>
      </c>
      <c r="F565" s="67" t="s">
        <v>2176</v>
      </c>
      <c r="G565" s="67" t="s">
        <v>2942</v>
      </c>
      <c r="H565" s="67" t="s">
        <v>2032</v>
      </c>
      <c r="I565" s="67" t="s">
        <v>1740</v>
      </c>
      <c r="J565" s="67" t="s">
        <v>1740</v>
      </c>
      <c r="K565" s="100">
        <v>0</v>
      </c>
    </row>
    <row r="566" spans="2:11" x14ac:dyDescent="0.25">
      <c r="B566" s="65" t="str">
        <f>VLOOKUP(C566,PRP!$A$2:$B$241,2,0)</f>
        <v>PRP-000285</v>
      </c>
      <c r="C566" s="65" t="s">
        <v>22</v>
      </c>
      <c r="D566" s="65" t="s">
        <v>2935</v>
      </c>
      <c r="E566" s="65" t="s">
        <v>70</v>
      </c>
      <c r="F566" s="65" t="s">
        <v>2078</v>
      </c>
      <c r="G566" s="65" t="s">
        <v>2102</v>
      </c>
      <c r="H566" s="65" t="s">
        <v>2027</v>
      </c>
      <c r="I566" s="65" t="s">
        <v>1740</v>
      </c>
      <c r="J566" s="65" t="s">
        <v>1740</v>
      </c>
      <c r="K566" s="100">
        <v>0</v>
      </c>
    </row>
    <row r="567" spans="2:11" x14ac:dyDescent="0.25">
      <c r="B567" s="67" t="str">
        <f>VLOOKUP(C567,PRP!$A$2:$B$241,2,0)</f>
        <v>PRP-000285</v>
      </c>
      <c r="C567" s="67" t="s">
        <v>22</v>
      </c>
      <c r="D567" s="67" t="s">
        <v>2935</v>
      </c>
      <c r="E567" s="67" t="s">
        <v>70</v>
      </c>
      <c r="F567" s="67" t="s">
        <v>2176</v>
      </c>
      <c r="G567" s="67" t="s">
        <v>2942</v>
      </c>
      <c r="H567" s="67" t="s">
        <v>2032</v>
      </c>
      <c r="I567" s="67" t="s">
        <v>1740</v>
      </c>
      <c r="J567" s="67" t="s">
        <v>1740</v>
      </c>
      <c r="K567" s="100">
        <v>0</v>
      </c>
    </row>
    <row r="568" spans="2:11" x14ac:dyDescent="0.25">
      <c r="B568" s="65" t="str">
        <f>VLOOKUP(C568,PRP!$A$2:$B$241,2,0)</f>
        <v>PRP-000285</v>
      </c>
      <c r="C568" s="65" t="s">
        <v>22</v>
      </c>
      <c r="D568" s="65" t="s">
        <v>2935</v>
      </c>
      <c r="E568" s="65" t="s">
        <v>70</v>
      </c>
      <c r="F568" s="65" t="s">
        <v>2176</v>
      </c>
      <c r="G568" s="65" t="s">
        <v>2942</v>
      </c>
      <c r="H568" s="65" t="s">
        <v>2032</v>
      </c>
      <c r="I568" s="65" t="s">
        <v>1740</v>
      </c>
      <c r="J568" s="65" t="s">
        <v>1740</v>
      </c>
      <c r="K568" s="100">
        <v>0</v>
      </c>
    </row>
    <row r="569" spans="2:11" x14ac:dyDescent="0.25">
      <c r="B569" s="67" t="str">
        <f>VLOOKUP(C569,PRP!$A$2:$B$241,2,0)</f>
        <v>PRP-000285</v>
      </c>
      <c r="C569" s="67" t="s">
        <v>22</v>
      </c>
      <c r="D569" s="67" t="s">
        <v>2935</v>
      </c>
      <c r="E569" s="67" t="s">
        <v>70</v>
      </c>
      <c r="F569" s="67" t="s">
        <v>2078</v>
      </c>
      <c r="G569" s="67" t="s">
        <v>2102</v>
      </c>
      <c r="H569" s="67" t="s">
        <v>2027</v>
      </c>
      <c r="I569" s="67" t="s">
        <v>1740</v>
      </c>
      <c r="J569" s="67" t="s">
        <v>1740</v>
      </c>
      <c r="K569" s="100">
        <v>0</v>
      </c>
    </row>
    <row r="570" spans="2:11" x14ac:dyDescent="0.25">
      <c r="B570" s="65" t="str">
        <f>VLOOKUP(C570,PRP!$A$2:$B$241,2,0)</f>
        <v>PRP-000285</v>
      </c>
      <c r="C570" s="65" t="s">
        <v>22</v>
      </c>
      <c r="D570" s="65" t="s">
        <v>2935</v>
      </c>
      <c r="E570" s="65" t="s">
        <v>70</v>
      </c>
      <c r="F570" s="65" t="s">
        <v>2176</v>
      </c>
      <c r="G570" s="65" t="s">
        <v>2942</v>
      </c>
      <c r="H570" s="65" t="s">
        <v>2032</v>
      </c>
      <c r="I570" s="65" t="s">
        <v>1740</v>
      </c>
      <c r="J570" s="65" t="s">
        <v>1740</v>
      </c>
      <c r="K570" s="100">
        <v>0</v>
      </c>
    </row>
    <row r="571" spans="2:11" x14ac:dyDescent="0.25">
      <c r="B571" s="67" t="str">
        <f>VLOOKUP(C571,PRP!$A$2:$B$241,2,0)</f>
        <v>PRP-000285</v>
      </c>
      <c r="C571" s="67" t="s">
        <v>22</v>
      </c>
      <c r="D571" s="67" t="s">
        <v>2935</v>
      </c>
      <c r="E571" s="67" t="s">
        <v>70</v>
      </c>
      <c r="F571" s="67" t="s">
        <v>2976</v>
      </c>
      <c r="G571" s="67" t="s">
        <v>2121</v>
      </c>
      <c r="H571" s="67" t="s">
        <v>2027</v>
      </c>
      <c r="I571" s="67" t="s">
        <v>2038</v>
      </c>
      <c r="J571" s="67" t="s">
        <v>2091</v>
      </c>
      <c r="K571" s="100">
        <v>0</v>
      </c>
    </row>
    <row r="572" spans="2:11" x14ac:dyDescent="0.25">
      <c r="B572" s="65" t="str">
        <f>VLOOKUP(C572,PRP!$A$2:$B$241,2,0)</f>
        <v>PRP-000285</v>
      </c>
      <c r="C572" s="65" t="s">
        <v>22</v>
      </c>
      <c r="D572" s="65" t="s">
        <v>2935</v>
      </c>
      <c r="E572" s="65" t="s">
        <v>70</v>
      </c>
      <c r="F572" s="65" t="s">
        <v>2978</v>
      </c>
      <c r="G572" s="65" t="s">
        <v>2121</v>
      </c>
      <c r="H572" s="65" t="s">
        <v>2027</v>
      </c>
      <c r="I572" s="65" t="s">
        <v>2980</v>
      </c>
      <c r="J572" s="65" t="s">
        <v>426</v>
      </c>
      <c r="K572" s="100">
        <v>0</v>
      </c>
    </row>
    <row r="573" spans="2:11" x14ac:dyDescent="0.25">
      <c r="B573" s="67" t="str">
        <f>VLOOKUP(C573,PRP!$A$2:$B$241,2,0)</f>
        <v>PRP-000285</v>
      </c>
      <c r="C573" s="67" t="s">
        <v>22</v>
      </c>
      <c r="D573" s="67" t="s">
        <v>2935</v>
      </c>
      <c r="E573" s="67" t="s">
        <v>70</v>
      </c>
      <c r="F573" s="67" t="s">
        <v>2982</v>
      </c>
      <c r="G573" s="67" t="s">
        <v>2079</v>
      </c>
      <c r="H573" s="67" t="s">
        <v>2027</v>
      </c>
      <c r="I573" s="67" t="s">
        <v>1740</v>
      </c>
      <c r="J573" s="67" t="s">
        <v>1740</v>
      </c>
      <c r="K573" s="100">
        <v>0</v>
      </c>
    </row>
    <row r="574" spans="2:11" x14ac:dyDescent="0.25">
      <c r="B574" s="65" t="str">
        <f>VLOOKUP(C574,PRP!$A$2:$B$241,2,0)</f>
        <v>PRP-000285</v>
      </c>
      <c r="C574" s="65" t="s">
        <v>22</v>
      </c>
      <c r="D574" s="65" t="s">
        <v>2935</v>
      </c>
      <c r="E574" s="65" t="s">
        <v>70</v>
      </c>
      <c r="F574" s="65" t="s">
        <v>2982</v>
      </c>
      <c r="G574" s="65" t="s">
        <v>2079</v>
      </c>
      <c r="H574" s="65" t="s">
        <v>2027</v>
      </c>
      <c r="I574" s="65" t="s">
        <v>1740</v>
      </c>
      <c r="J574" s="65" t="s">
        <v>1740</v>
      </c>
      <c r="K574" s="100">
        <v>0</v>
      </c>
    </row>
    <row r="575" spans="2:11" x14ac:dyDescent="0.25">
      <c r="B575" s="67" t="str">
        <f>VLOOKUP(C575,PRP!$A$2:$B$241,2,0)</f>
        <v>PRP-000285</v>
      </c>
      <c r="C575" s="67" t="s">
        <v>22</v>
      </c>
      <c r="D575" s="67" t="s">
        <v>2935</v>
      </c>
      <c r="E575" s="67" t="s">
        <v>70</v>
      </c>
      <c r="F575" s="67" t="s">
        <v>2286</v>
      </c>
      <c r="G575" s="67" t="s">
        <v>2026</v>
      </c>
      <c r="H575" s="67" t="s">
        <v>2027</v>
      </c>
      <c r="I575" s="67" t="s">
        <v>1740</v>
      </c>
      <c r="J575" s="67" t="s">
        <v>1740</v>
      </c>
      <c r="K575" s="100">
        <v>0</v>
      </c>
    </row>
    <row r="576" spans="2:11" x14ac:dyDescent="0.25">
      <c r="B576" s="65" t="str">
        <f>VLOOKUP(C576,PRP!$A$2:$B$241,2,0)</f>
        <v>PRP-000285</v>
      </c>
      <c r="C576" s="65" t="s">
        <v>22</v>
      </c>
      <c r="D576" s="65" t="s">
        <v>2935</v>
      </c>
      <c r="E576" s="65" t="s">
        <v>70</v>
      </c>
      <c r="F576" s="65" t="s">
        <v>2286</v>
      </c>
      <c r="G576" s="65" t="s">
        <v>2026</v>
      </c>
      <c r="H576" s="65" t="s">
        <v>2027</v>
      </c>
      <c r="I576" s="65" t="s">
        <v>1740</v>
      </c>
      <c r="J576" s="65" t="s">
        <v>1740</v>
      </c>
      <c r="K576" s="100">
        <v>0</v>
      </c>
    </row>
    <row r="577" spans="2:11" x14ac:dyDescent="0.25">
      <c r="B577" s="67" t="str">
        <f>VLOOKUP(C577,PRP!$A$2:$B$241,2,0)</f>
        <v>PRP-000285</v>
      </c>
      <c r="C577" s="67" t="s">
        <v>22</v>
      </c>
      <c r="D577" s="67" t="s">
        <v>2935</v>
      </c>
      <c r="E577" s="67" t="s">
        <v>70</v>
      </c>
      <c r="F577" s="67" t="s">
        <v>2286</v>
      </c>
      <c r="G577" s="67" t="s">
        <v>2026</v>
      </c>
      <c r="H577" s="67" t="s">
        <v>2027</v>
      </c>
      <c r="I577" s="67" t="s">
        <v>1740</v>
      </c>
      <c r="J577" s="67" t="s">
        <v>1740</v>
      </c>
      <c r="K577" s="100">
        <v>0</v>
      </c>
    </row>
    <row r="578" spans="2:11" x14ac:dyDescent="0.25">
      <c r="B578" s="65" t="str">
        <f>VLOOKUP(C578,PRP!$A$2:$B$241,2,0)</f>
        <v>PRP-000285</v>
      </c>
      <c r="C578" s="65" t="s">
        <v>22</v>
      </c>
      <c r="D578" s="65" t="s">
        <v>2935</v>
      </c>
      <c r="E578" s="65" t="s">
        <v>70</v>
      </c>
      <c r="F578" s="65" t="s">
        <v>2171</v>
      </c>
      <c r="G578" s="65" t="s">
        <v>2026</v>
      </c>
      <c r="H578" s="65" t="s">
        <v>2027</v>
      </c>
      <c r="I578" s="65" t="s">
        <v>1740</v>
      </c>
      <c r="J578" s="65" t="s">
        <v>1740</v>
      </c>
      <c r="K578" s="100">
        <v>0</v>
      </c>
    </row>
    <row r="579" spans="2:11" x14ac:dyDescent="0.25">
      <c r="B579" s="67" t="str">
        <f>VLOOKUP(C579,PRP!$A$2:$B$241,2,0)</f>
        <v>PRP-000285</v>
      </c>
      <c r="C579" s="67" t="s">
        <v>22</v>
      </c>
      <c r="D579" s="67" t="s">
        <v>2935</v>
      </c>
      <c r="E579" s="67" t="s">
        <v>70</v>
      </c>
      <c r="F579" s="67" t="s">
        <v>2176</v>
      </c>
      <c r="G579" s="67" t="s">
        <v>2942</v>
      </c>
      <c r="H579" s="67" t="s">
        <v>2032</v>
      </c>
      <c r="I579" s="67" t="s">
        <v>1740</v>
      </c>
      <c r="J579" s="67" t="s">
        <v>1740</v>
      </c>
      <c r="K579" s="100">
        <v>0</v>
      </c>
    </row>
    <row r="580" spans="2:11" x14ac:dyDescent="0.25">
      <c r="B580" s="65" t="str">
        <f>VLOOKUP(C580,PRP!$A$2:$B$241,2,0)</f>
        <v>PRP-000285</v>
      </c>
      <c r="C580" s="65" t="s">
        <v>22</v>
      </c>
      <c r="D580" s="65" t="s">
        <v>2935</v>
      </c>
      <c r="E580" s="65" t="s">
        <v>70</v>
      </c>
      <c r="F580" s="65" t="s">
        <v>2978</v>
      </c>
      <c r="G580" s="65" t="s">
        <v>2121</v>
      </c>
      <c r="H580" s="65" t="s">
        <v>2027</v>
      </c>
      <c r="I580" s="65" t="s">
        <v>2980</v>
      </c>
      <c r="J580" s="65" t="s">
        <v>426</v>
      </c>
      <c r="K580" s="100">
        <v>0</v>
      </c>
    </row>
    <row r="581" spans="2:11" x14ac:dyDescent="0.25">
      <c r="B581" s="67" t="str">
        <f>VLOOKUP(C581,PRP!$A$2:$B$241,2,0)</f>
        <v>PRP-000285</v>
      </c>
      <c r="C581" s="67" t="s">
        <v>22</v>
      </c>
      <c r="D581" s="67" t="s">
        <v>2935</v>
      </c>
      <c r="E581" s="67" t="s">
        <v>70</v>
      </c>
      <c r="F581" s="67" t="s">
        <v>2176</v>
      </c>
      <c r="G581" s="67" t="s">
        <v>2942</v>
      </c>
      <c r="H581" s="67" t="s">
        <v>2032</v>
      </c>
      <c r="I581" s="67" t="s">
        <v>1740</v>
      </c>
      <c r="J581" s="67" t="s">
        <v>1740</v>
      </c>
      <c r="K581" s="100">
        <v>0</v>
      </c>
    </row>
    <row r="582" spans="2:11" x14ac:dyDescent="0.25">
      <c r="B582" s="65" t="str">
        <f>VLOOKUP(C582,PRP!$A$2:$B$241,2,0)</f>
        <v>PRP-000285</v>
      </c>
      <c r="C582" s="65" t="s">
        <v>22</v>
      </c>
      <c r="D582" s="65" t="s">
        <v>2935</v>
      </c>
      <c r="E582" s="65" t="s">
        <v>70</v>
      </c>
      <c r="F582" s="65" t="s">
        <v>2978</v>
      </c>
      <c r="G582" s="65" t="s">
        <v>2121</v>
      </c>
      <c r="H582" s="65" t="s">
        <v>2027</v>
      </c>
      <c r="I582" s="65" t="s">
        <v>2980</v>
      </c>
      <c r="J582" s="65" t="s">
        <v>426</v>
      </c>
      <c r="K582" s="100">
        <v>0</v>
      </c>
    </row>
    <row r="583" spans="2:11" x14ac:dyDescent="0.25">
      <c r="B583" s="67" t="str">
        <f>VLOOKUP(C583,PRP!$A$2:$B$241,2,0)</f>
        <v>PRP-000285</v>
      </c>
      <c r="C583" s="67" t="s">
        <v>22</v>
      </c>
      <c r="D583" s="67" t="s">
        <v>2935</v>
      </c>
      <c r="E583" s="67" t="s">
        <v>70</v>
      </c>
      <c r="F583" s="67" t="s">
        <v>2492</v>
      </c>
      <c r="G583" s="67" t="s">
        <v>2102</v>
      </c>
      <c r="H583" s="67" t="s">
        <v>2027</v>
      </c>
      <c r="I583" s="67" t="s">
        <v>1740</v>
      </c>
      <c r="J583" s="67" t="s">
        <v>1740</v>
      </c>
      <c r="K583" s="100">
        <v>0</v>
      </c>
    </row>
    <row r="584" spans="2:11" x14ac:dyDescent="0.25">
      <c r="B584" s="65" t="str">
        <f>VLOOKUP(C584,PRP!$A$2:$B$241,2,0)</f>
        <v>PRP-000285</v>
      </c>
      <c r="C584" s="65" t="s">
        <v>22</v>
      </c>
      <c r="D584" s="65" t="s">
        <v>2935</v>
      </c>
      <c r="E584" s="65" t="s">
        <v>70</v>
      </c>
      <c r="F584" s="65" t="s">
        <v>2078</v>
      </c>
      <c r="G584" s="65" t="s">
        <v>2102</v>
      </c>
      <c r="H584" s="65" t="s">
        <v>2027</v>
      </c>
      <c r="I584" s="65" t="s">
        <v>1740</v>
      </c>
      <c r="J584" s="65" t="s">
        <v>1740</v>
      </c>
      <c r="K584" s="100">
        <v>0</v>
      </c>
    </row>
    <row r="585" spans="2:11" x14ac:dyDescent="0.25">
      <c r="B585" s="67" t="str">
        <f>VLOOKUP(C585,PRP!$A$2:$B$241,2,0)</f>
        <v>PRP-000285</v>
      </c>
      <c r="C585" s="67" t="s">
        <v>22</v>
      </c>
      <c r="D585" s="67" t="s">
        <v>2935</v>
      </c>
      <c r="E585" s="67" t="s">
        <v>70</v>
      </c>
      <c r="F585" s="67" t="s">
        <v>2078</v>
      </c>
      <c r="G585" s="67" t="s">
        <v>2102</v>
      </c>
      <c r="H585" s="67" t="s">
        <v>2027</v>
      </c>
      <c r="I585" s="67" t="s">
        <v>1740</v>
      </c>
      <c r="J585" s="67" t="s">
        <v>1740</v>
      </c>
      <c r="K585" s="100">
        <v>0</v>
      </c>
    </row>
    <row r="586" spans="2:11" x14ac:dyDescent="0.25">
      <c r="B586" s="65" t="str">
        <f>VLOOKUP(C586,PRP!$A$2:$B$241,2,0)</f>
        <v>PRP-000285</v>
      </c>
      <c r="C586" s="65" t="s">
        <v>22</v>
      </c>
      <c r="D586" s="65" t="s">
        <v>2935</v>
      </c>
      <c r="E586" s="65" t="s">
        <v>70</v>
      </c>
      <c r="F586" s="65" t="s">
        <v>2078</v>
      </c>
      <c r="G586" s="65" t="s">
        <v>2102</v>
      </c>
      <c r="H586" s="65" t="s">
        <v>2027</v>
      </c>
      <c r="I586" s="65" t="s">
        <v>1740</v>
      </c>
      <c r="J586" s="65" t="s">
        <v>1740</v>
      </c>
      <c r="K586" s="100">
        <v>0</v>
      </c>
    </row>
    <row r="587" spans="2:11" x14ac:dyDescent="0.25">
      <c r="B587" s="67" t="str">
        <f>VLOOKUP(C587,PRP!$A$2:$B$241,2,0)</f>
        <v>PRP-000285</v>
      </c>
      <c r="C587" s="67" t="s">
        <v>22</v>
      </c>
      <c r="D587" s="67" t="s">
        <v>2935</v>
      </c>
      <c r="E587" s="67" t="s">
        <v>70</v>
      </c>
      <c r="F587" s="67" t="s">
        <v>2078</v>
      </c>
      <c r="G587" s="67" t="s">
        <v>2102</v>
      </c>
      <c r="H587" s="67" t="s">
        <v>2027</v>
      </c>
      <c r="I587" s="67" t="s">
        <v>1740</v>
      </c>
      <c r="J587" s="67" t="s">
        <v>1740</v>
      </c>
      <c r="K587" s="100">
        <v>0</v>
      </c>
    </row>
    <row r="588" spans="2:11" x14ac:dyDescent="0.25">
      <c r="B588" s="65" t="str">
        <f>VLOOKUP(C588,PRP!$A$2:$B$241,2,0)</f>
        <v>PRP-000285</v>
      </c>
      <c r="C588" s="65" t="s">
        <v>22</v>
      </c>
      <c r="D588" s="65" t="s">
        <v>2935</v>
      </c>
      <c r="E588" s="65" t="s">
        <v>70</v>
      </c>
      <c r="F588" s="65" t="s">
        <v>2078</v>
      </c>
      <c r="G588" s="65" t="s">
        <v>2102</v>
      </c>
      <c r="H588" s="65" t="s">
        <v>2027</v>
      </c>
      <c r="I588" s="65" t="s">
        <v>1740</v>
      </c>
      <c r="J588" s="65" t="s">
        <v>1740</v>
      </c>
      <c r="K588" s="100">
        <v>0</v>
      </c>
    </row>
    <row r="589" spans="2:11" x14ac:dyDescent="0.25">
      <c r="B589" s="67" t="str">
        <f>VLOOKUP(C589,PRP!$A$2:$B$241,2,0)</f>
        <v>PRP-000285</v>
      </c>
      <c r="C589" s="67" t="s">
        <v>22</v>
      </c>
      <c r="D589" s="67" t="s">
        <v>2935</v>
      </c>
      <c r="E589" s="67" t="s">
        <v>70</v>
      </c>
      <c r="F589" s="67" t="s">
        <v>2171</v>
      </c>
      <c r="G589" s="67" t="s">
        <v>2026</v>
      </c>
      <c r="H589" s="67" t="s">
        <v>2027</v>
      </c>
      <c r="I589" s="67" t="s">
        <v>1740</v>
      </c>
      <c r="J589" s="67" t="s">
        <v>1740</v>
      </c>
      <c r="K589" s="100">
        <v>0</v>
      </c>
    </row>
    <row r="590" spans="2:11" x14ac:dyDescent="0.25">
      <c r="B590" s="65" t="str">
        <f>VLOOKUP(C590,PRP!$A$2:$B$241,2,0)</f>
        <v>PRP-000285</v>
      </c>
      <c r="C590" s="65" t="s">
        <v>22</v>
      </c>
      <c r="D590" s="65" t="s">
        <v>2935</v>
      </c>
      <c r="E590" s="65" t="s">
        <v>70</v>
      </c>
      <c r="F590" s="65" t="s">
        <v>2283</v>
      </c>
      <c r="G590" s="65" t="s">
        <v>2942</v>
      </c>
      <c r="H590" s="65" t="s">
        <v>2032</v>
      </c>
      <c r="I590" s="65" t="s">
        <v>1740</v>
      </c>
      <c r="J590" s="65" t="s">
        <v>1740</v>
      </c>
      <c r="K590" s="100">
        <v>0</v>
      </c>
    </row>
    <row r="591" spans="2:11" x14ac:dyDescent="0.25">
      <c r="B591" s="67" t="str">
        <f>VLOOKUP(C591,PRP!$A$2:$B$241,2,0)</f>
        <v>PRP-000285</v>
      </c>
      <c r="C591" s="67" t="s">
        <v>22</v>
      </c>
      <c r="D591" s="67" t="s">
        <v>2935</v>
      </c>
      <c r="E591" s="67" t="s">
        <v>70</v>
      </c>
      <c r="F591" s="67" t="s">
        <v>3007</v>
      </c>
      <c r="G591" s="67" t="s">
        <v>2026</v>
      </c>
      <c r="H591" s="67" t="s">
        <v>2027</v>
      </c>
      <c r="I591" s="67" t="s">
        <v>1740</v>
      </c>
      <c r="J591" s="67" t="s">
        <v>1740</v>
      </c>
      <c r="K591" s="100">
        <v>0</v>
      </c>
    </row>
    <row r="592" spans="2:11" x14ac:dyDescent="0.25">
      <c r="B592" s="65" t="str">
        <f>VLOOKUP(C592,PRP!$A$2:$B$241,2,0)</f>
        <v>PRP-000285</v>
      </c>
      <c r="C592" s="65" t="s">
        <v>22</v>
      </c>
      <c r="D592" s="65" t="s">
        <v>2935</v>
      </c>
      <c r="E592" s="65" t="s">
        <v>70</v>
      </c>
      <c r="F592" s="65" t="s">
        <v>3007</v>
      </c>
      <c r="G592" s="65" t="s">
        <v>2026</v>
      </c>
      <c r="H592" s="65" t="s">
        <v>2027</v>
      </c>
      <c r="I592" s="65" t="s">
        <v>1740</v>
      </c>
      <c r="J592" s="65" t="s">
        <v>1740</v>
      </c>
      <c r="K592" s="100">
        <v>0</v>
      </c>
    </row>
    <row r="593" spans="2:12" x14ac:dyDescent="0.25">
      <c r="B593" s="67" t="str">
        <f>VLOOKUP(C593,PRP!$A$2:$B$241,2,0)</f>
        <v>PRP-000285</v>
      </c>
      <c r="C593" s="67" t="s">
        <v>22</v>
      </c>
      <c r="D593" s="67" t="s">
        <v>2935</v>
      </c>
      <c r="E593" s="67" t="s">
        <v>70</v>
      </c>
      <c r="F593" s="67" t="s">
        <v>3007</v>
      </c>
      <c r="G593" s="67" t="s">
        <v>2026</v>
      </c>
      <c r="H593" s="67" t="s">
        <v>2027</v>
      </c>
      <c r="I593" s="67" t="s">
        <v>1740</v>
      </c>
      <c r="J593" s="67" t="s">
        <v>1740</v>
      </c>
      <c r="K593" s="100">
        <v>0</v>
      </c>
    </row>
    <row r="594" spans="2:12" x14ac:dyDescent="0.25">
      <c r="B594" s="65" t="str">
        <f>VLOOKUP(C594,PRP!$A$2:$B$241,2,0)</f>
        <v>PRP-000285</v>
      </c>
      <c r="C594" s="65" t="s">
        <v>22</v>
      </c>
      <c r="D594" s="65" t="s">
        <v>2935</v>
      </c>
      <c r="E594" s="65" t="s">
        <v>70</v>
      </c>
      <c r="F594" s="65" t="s">
        <v>3007</v>
      </c>
      <c r="G594" s="65" t="s">
        <v>2026</v>
      </c>
      <c r="H594" s="65" t="s">
        <v>2027</v>
      </c>
      <c r="I594" s="65" t="s">
        <v>1740</v>
      </c>
      <c r="J594" s="65" t="s">
        <v>1740</v>
      </c>
      <c r="K594" s="100">
        <v>0</v>
      </c>
    </row>
    <row r="595" spans="2:12" x14ac:dyDescent="0.25">
      <c r="B595" s="57"/>
      <c r="C595" s="57" t="s">
        <v>22</v>
      </c>
      <c r="D595" s="44"/>
      <c r="E595" s="44"/>
      <c r="F595" s="44"/>
      <c r="G595" s="44"/>
      <c r="H595" s="44"/>
      <c r="I595" s="44"/>
      <c r="J595" s="44"/>
      <c r="K595" s="101" t="s">
        <v>1999</v>
      </c>
      <c r="L595" s="58">
        <f>SUM(K548:K594)</f>
        <v>0</v>
      </c>
    </row>
    <row r="596" spans="2:12" x14ac:dyDescent="0.25">
      <c r="B596" s="65" t="str">
        <f>VLOOKUP(C596,PRP!$A$2:$B$241,2,0)</f>
        <v>PRP-000149</v>
      </c>
      <c r="C596" s="65" t="s">
        <v>1463</v>
      </c>
      <c r="D596" s="65" t="s">
        <v>2382</v>
      </c>
      <c r="E596" s="65" t="s">
        <v>70</v>
      </c>
      <c r="F596" s="65" t="s">
        <v>2087</v>
      </c>
      <c r="G596" s="65" t="s">
        <v>2121</v>
      </c>
      <c r="H596" s="65" t="s">
        <v>2027</v>
      </c>
      <c r="I596" s="65" t="s">
        <v>2090</v>
      </c>
      <c r="J596" s="65" t="s">
        <v>2091</v>
      </c>
      <c r="K596" s="100">
        <v>0</v>
      </c>
    </row>
    <row r="597" spans="2:12" x14ac:dyDescent="0.25">
      <c r="B597" s="57"/>
      <c r="C597" s="57" t="s">
        <v>1463</v>
      </c>
      <c r="D597" s="44"/>
      <c r="E597" s="44"/>
      <c r="F597" s="44"/>
      <c r="G597" s="44"/>
      <c r="H597" s="44"/>
      <c r="I597" s="44"/>
      <c r="J597" s="44"/>
      <c r="K597" s="101" t="s">
        <v>1999</v>
      </c>
      <c r="L597" s="58">
        <f>SUM(K596)</f>
        <v>0</v>
      </c>
    </row>
    <row r="598" spans="2:12" x14ac:dyDescent="0.25">
      <c r="B598" s="65" t="str">
        <f>VLOOKUP(C598,PRP!$A$2:$B$241,2,0)</f>
        <v>PRP-000154</v>
      </c>
      <c r="C598" s="65" t="s">
        <v>4033</v>
      </c>
      <c r="D598" s="65" t="s">
        <v>3100</v>
      </c>
      <c r="E598" s="65" t="s">
        <v>70</v>
      </c>
      <c r="F598" s="65" t="s">
        <v>2297</v>
      </c>
      <c r="G598" s="65" t="s">
        <v>2098</v>
      </c>
      <c r="H598" s="65" t="s">
        <v>2032</v>
      </c>
      <c r="I598" s="65" t="s">
        <v>1740</v>
      </c>
      <c r="J598" s="65" t="s">
        <v>1740</v>
      </c>
      <c r="K598" s="100">
        <v>0</v>
      </c>
    </row>
    <row r="599" spans="2:12" x14ac:dyDescent="0.25">
      <c r="B599" s="67" t="str">
        <f>VLOOKUP(C599,PRP!$A$2:$B$241,2,0)</f>
        <v>PRP-000154</v>
      </c>
      <c r="C599" s="67" t="s">
        <v>4033</v>
      </c>
      <c r="D599" s="67" t="s">
        <v>3100</v>
      </c>
      <c r="E599" s="67" t="s">
        <v>70</v>
      </c>
      <c r="F599" s="67" t="s">
        <v>2297</v>
      </c>
      <c r="G599" s="67" t="s">
        <v>2098</v>
      </c>
      <c r="H599" s="67" t="s">
        <v>2032</v>
      </c>
      <c r="I599" s="67" t="s">
        <v>1740</v>
      </c>
      <c r="J599" s="67" t="s">
        <v>1740</v>
      </c>
      <c r="K599" s="100">
        <v>0</v>
      </c>
    </row>
    <row r="600" spans="2:12" x14ac:dyDescent="0.25">
      <c r="B600" s="65" t="str">
        <f>VLOOKUP(C600,PRP!$A$2:$B$241,2,0)</f>
        <v>PRP-000154</v>
      </c>
      <c r="C600" s="65" t="s">
        <v>4033</v>
      </c>
      <c r="D600" s="65" t="s">
        <v>3100</v>
      </c>
      <c r="E600" s="65" t="s">
        <v>70</v>
      </c>
      <c r="F600" s="65" t="s">
        <v>2297</v>
      </c>
      <c r="G600" s="65" t="s">
        <v>2098</v>
      </c>
      <c r="H600" s="65" t="s">
        <v>2032</v>
      </c>
      <c r="I600" s="65" t="s">
        <v>1740</v>
      </c>
      <c r="J600" s="65" t="s">
        <v>1740</v>
      </c>
      <c r="K600" s="100">
        <v>0</v>
      </c>
    </row>
    <row r="601" spans="2:12" x14ac:dyDescent="0.25">
      <c r="B601" s="57"/>
      <c r="C601" s="57" t="s">
        <v>4033</v>
      </c>
      <c r="D601" s="44"/>
      <c r="E601" s="44"/>
      <c r="F601" s="44"/>
      <c r="G601" s="44"/>
      <c r="H601" s="44"/>
      <c r="I601" s="44"/>
      <c r="J601" s="44"/>
      <c r="K601" s="101" t="s">
        <v>1999</v>
      </c>
      <c r="L601" s="58">
        <f>SUM(K598:K600)</f>
        <v>0</v>
      </c>
    </row>
    <row r="602" spans="2:12" x14ac:dyDescent="0.25">
      <c r="B602" s="65" t="str">
        <f>VLOOKUP(C602,PRP!$A$2:$B$241,2,0)</f>
        <v>PRP-000155</v>
      </c>
      <c r="C602" s="65" t="s">
        <v>3721</v>
      </c>
      <c r="D602" s="65" t="s">
        <v>2332</v>
      </c>
      <c r="E602" s="65" t="s">
        <v>70</v>
      </c>
      <c r="F602" s="65" t="s">
        <v>2176</v>
      </c>
      <c r="G602" s="65" t="s">
        <v>2334</v>
      </c>
      <c r="H602" s="65" t="s">
        <v>2032</v>
      </c>
      <c r="I602" s="65" t="s">
        <v>1740</v>
      </c>
      <c r="J602" s="65" t="s">
        <v>1740</v>
      </c>
      <c r="K602" s="100">
        <v>0</v>
      </c>
    </row>
    <row r="603" spans="2:12" x14ac:dyDescent="0.25">
      <c r="B603" s="67" t="str">
        <f>VLOOKUP(C603,PRP!$A$2:$B$241,2,0)</f>
        <v>PRP-000155</v>
      </c>
      <c r="C603" s="67" t="s">
        <v>3721</v>
      </c>
      <c r="D603" s="67" t="s">
        <v>2332</v>
      </c>
      <c r="E603" s="67" t="s">
        <v>70</v>
      </c>
      <c r="F603" s="67" t="s">
        <v>2176</v>
      </c>
      <c r="G603" s="67" t="s">
        <v>2334</v>
      </c>
      <c r="H603" s="67" t="s">
        <v>2032</v>
      </c>
      <c r="I603" s="67" t="s">
        <v>1740</v>
      </c>
      <c r="J603" s="67" t="s">
        <v>1740</v>
      </c>
      <c r="K603" s="100">
        <v>0</v>
      </c>
    </row>
    <row r="604" spans="2:12" x14ac:dyDescent="0.25">
      <c r="B604" s="65" t="str">
        <f>VLOOKUP(C604,PRP!$A$2:$B$241,2,0)</f>
        <v>PRP-000155</v>
      </c>
      <c r="C604" s="65" t="s">
        <v>3721</v>
      </c>
      <c r="D604" s="65" t="s">
        <v>2332</v>
      </c>
      <c r="E604" s="65" t="s">
        <v>70</v>
      </c>
      <c r="F604" s="65" t="s">
        <v>2336</v>
      </c>
      <c r="G604" s="65" t="s">
        <v>2079</v>
      </c>
      <c r="H604" s="65" t="s">
        <v>2027</v>
      </c>
      <c r="I604" s="65" t="s">
        <v>1740</v>
      </c>
      <c r="J604" s="65" t="s">
        <v>1740</v>
      </c>
      <c r="K604" s="100">
        <v>0</v>
      </c>
    </row>
    <row r="605" spans="2:12" x14ac:dyDescent="0.25">
      <c r="B605" s="57"/>
      <c r="C605" s="57" t="s">
        <v>3721</v>
      </c>
      <c r="D605" s="44"/>
      <c r="E605" s="44"/>
      <c r="F605" s="44"/>
      <c r="G605" s="44"/>
      <c r="H605" s="44"/>
      <c r="I605" s="44"/>
      <c r="J605" s="44"/>
      <c r="K605" s="101" t="s">
        <v>1999</v>
      </c>
      <c r="L605" s="58">
        <f>SUM(K602:K604)</f>
        <v>0</v>
      </c>
    </row>
    <row r="606" spans="2:12" x14ac:dyDescent="0.25">
      <c r="B606" s="65" t="str">
        <f>VLOOKUP(C606,PRP!$A$2:$B$241,2,0)</f>
        <v>PRP-000164</v>
      </c>
      <c r="C606" s="65" t="s">
        <v>1498</v>
      </c>
      <c r="D606" s="65" t="s">
        <v>2388</v>
      </c>
      <c r="E606" s="65" t="s">
        <v>70</v>
      </c>
      <c r="F606" s="65" t="s">
        <v>2123</v>
      </c>
      <c r="G606" s="65" t="s">
        <v>2066</v>
      </c>
      <c r="H606" s="65" t="s">
        <v>2027</v>
      </c>
      <c r="I606" s="65" t="s">
        <v>2038</v>
      </c>
      <c r="J606" s="65" t="s">
        <v>2125</v>
      </c>
      <c r="K606" s="100">
        <v>0</v>
      </c>
    </row>
    <row r="607" spans="2:12" x14ac:dyDescent="0.25">
      <c r="B607" s="57"/>
      <c r="C607" s="57" t="s">
        <v>1498</v>
      </c>
      <c r="D607" s="44"/>
      <c r="E607" s="44"/>
      <c r="F607" s="44"/>
      <c r="G607" s="44"/>
      <c r="H607" s="44"/>
      <c r="I607" s="44"/>
      <c r="J607" s="44"/>
      <c r="K607" s="101" t="s">
        <v>1999</v>
      </c>
      <c r="L607" s="58">
        <f>K606</f>
        <v>0</v>
      </c>
    </row>
    <row r="608" spans="2:12" x14ac:dyDescent="0.25">
      <c r="B608" s="65" t="str">
        <f>VLOOKUP(C608,PRP!$A$2:$B$241,2,0)</f>
        <v>PRP-000170</v>
      </c>
      <c r="C608" s="65" t="s">
        <v>3756</v>
      </c>
      <c r="D608" s="65" t="s">
        <v>2672</v>
      </c>
      <c r="E608" s="65" t="s">
        <v>70</v>
      </c>
      <c r="F608" s="65" t="s">
        <v>2379</v>
      </c>
      <c r="G608" s="65" t="s">
        <v>2026</v>
      </c>
      <c r="H608" s="65" t="s">
        <v>2027</v>
      </c>
      <c r="I608" s="65" t="s">
        <v>1740</v>
      </c>
      <c r="J608" s="65" t="s">
        <v>1740</v>
      </c>
      <c r="K608" s="100">
        <v>0</v>
      </c>
    </row>
    <row r="609" spans="2:12" x14ac:dyDescent="0.25">
      <c r="B609" s="67" t="str">
        <f>VLOOKUP(C609,PRP!$A$2:$B$241,2,0)</f>
        <v>PRP-000170</v>
      </c>
      <c r="C609" s="67" t="s">
        <v>3756</v>
      </c>
      <c r="D609" s="67" t="s">
        <v>2672</v>
      </c>
      <c r="E609" s="67" t="s">
        <v>70</v>
      </c>
      <c r="F609" s="67" t="s">
        <v>2379</v>
      </c>
      <c r="G609" s="67" t="s">
        <v>2026</v>
      </c>
      <c r="H609" s="67" t="s">
        <v>2027</v>
      </c>
      <c r="I609" s="67" t="s">
        <v>1740</v>
      </c>
      <c r="J609" s="67" t="s">
        <v>1740</v>
      </c>
      <c r="K609" s="100">
        <v>0</v>
      </c>
    </row>
    <row r="610" spans="2:12" x14ac:dyDescent="0.25">
      <c r="B610" s="65" t="str">
        <f>VLOOKUP(C610,PRP!$A$2:$B$241,2,0)</f>
        <v>PRP-000170</v>
      </c>
      <c r="C610" s="65" t="s">
        <v>3756</v>
      </c>
      <c r="D610" s="65" t="s">
        <v>2672</v>
      </c>
      <c r="E610" s="65" t="s">
        <v>70</v>
      </c>
      <c r="F610" s="65" t="s">
        <v>2280</v>
      </c>
      <c r="G610" s="65" t="s">
        <v>2102</v>
      </c>
      <c r="H610" s="65" t="s">
        <v>2027</v>
      </c>
      <c r="I610" s="65" t="s">
        <v>1740</v>
      </c>
      <c r="J610" s="65" t="s">
        <v>1740</v>
      </c>
      <c r="K610" s="100">
        <v>0</v>
      </c>
    </row>
    <row r="611" spans="2:12" x14ac:dyDescent="0.25">
      <c r="B611" s="67" t="str">
        <f>VLOOKUP(C611,PRP!$A$2:$B$241,2,0)</f>
        <v>PRP-000170</v>
      </c>
      <c r="C611" s="67" t="s">
        <v>3756</v>
      </c>
      <c r="D611" s="67" t="s">
        <v>2672</v>
      </c>
      <c r="E611" s="67" t="s">
        <v>70</v>
      </c>
      <c r="F611" s="67" t="s">
        <v>2280</v>
      </c>
      <c r="G611" s="67" t="s">
        <v>2102</v>
      </c>
      <c r="H611" s="67" t="s">
        <v>2027</v>
      </c>
      <c r="I611" s="67" t="s">
        <v>1740</v>
      </c>
      <c r="J611" s="67" t="s">
        <v>1740</v>
      </c>
      <c r="K611" s="100">
        <v>0</v>
      </c>
    </row>
    <row r="612" spans="2:12" x14ac:dyDescent="0.25">
      <c r="B612" s="65" t="str">
        <f>VLOOKUP(C612,PRP!$A$2:$B$241,2,0)</f>
        <v>PRP-000170</v>
      </c>
      <c r="C612" s="65" t="s">
        <v>3756</v>
      </c>
      <c r="D612" s="65" t="s">
        <v>2672</v>
      </c>
      <c r="E612" s="65" t="s">
        <v>70</v>
      </c>
      <c r="F612" s="65" t="s">
        <v>2097</v>
      </c>
      <c r="G612" s="65" t="s">
        <v>2026</v>
      </c>
      <c r="H612" s="65" t="s">
        <v>2032</v>
      </c>
      <c r="I612" s="65" t="s">
        <v>1740</v>
      </c>
      <c r="J612" s="65" t="s">
        <v>1740</v>
      </c>
      <c r="K612" s="100">
        <v>0</v>
      </c>
    </row>
    <row r="613" spans="2:12" x14ac:dyDescent="0.25">
      <c r="B613" s="67" t="str">
        <f>VLOOKUP(C613,PRP!$A$2:$B$241,2,0)</f>
        <v>PRP-000170</v>
      </c>
      <c r="C613" s="67" t="s">
        <v>3756</v>
      </c>
      <c r="D613" s="67" t="s">
        <v>2672</v>
      </c>
      <c r="E613" s="67" t="s">
        <v>70</v>
      </c>
      <c r="F613" s="67"/>
      <c r="G613" s="67"/>
      <c r="H613" s="67"/>
      <c r="I613" s="67"/>
      <c r="J613" s="67"/>
      <c r="K613" s="100">
        <v>0</v>
      </c>
    </row>
    <row r="614" spans="2:12" x14ac:dyDescent="0.25">
      <c r="B614" s="65" t="str">
        <f>VLOOKUP(C614,PRP!$A$2:$B$241,2,0)</f>
        <v>PRP-000170</v>
      </c>
      <c r="C614" s="65" t="s">
        <v>3756</v>
      </c>
      <c r="D614" s="65" t="s">
        <v>2672</v>
      </c>
      <c r="E614" s="65" t="s">
        <v>70</v>
      </c>
      <c r="F614" s="65" t="s">
        <v>2097</v>
      </c>
      <c r="G614" s="65" t="s">
        <v>2026</v>
      </c>
      <c r="H614" s="65" t="s">
        <v>2032</v>
      </c>
      <c r="I614" s="65" t="s">
        <v>1740</v>
      </c>
      <c r="J614" s="65" t="s">
        <v>1740</v>
      </c>
      <c r="K614" s="100">
        <v>0</v>
      </c>
    </row>
    <row r="615" spans="2:12" x14ac:dyDescent="0.25">
      <c r="B615" s="57"/>
      <c r="C615" s="57" t="s">
        <v>3756</v>
      </c>
      <c r="D615" s="44"/>
      <c r="E615" s="44"/>
      <c r="F615" s="44"/>
      <c r="G615" s="44"/>
      <c r="H615" s="44"/>
      <c r="I615" s="44"/>
      <c r="J615" s="44"/>
      <c r="K615" s="101" t="s">
        <v>1999</v>
      </c>
      <c r="L615" s="58">
        <f>SUM(K608:K614)</f>
        <v>0</v>
      </c>
    </row>
    <row r="616" spans="2:12" x14ac:dyDescent="0.25">
      <c r="B616" s="65" t="str">
        <f>VLOOKUP(C616,PRP!$A$2:$B$241,2,0)</f>
        <v>PRP-000188</v>
      </c>
      <c r="C616" s="65" t="s">
        <v>1525</v>
      </c>
      <c r="D616" s="65" t="s">
        <v>2397</v>
      </c>
      <c r="E616" s="65" t="s">
        <v>70</v>
      </c>
      <c r="F616" s="65" t="s">
        <v>2400</v>
      </c>
      <c r="G616" s="65" t="s">
        <v>2098</v>
      </c>
      <c r="H616" s="65" t="s">
        <v>2032</v>
      </c>
      <c r="I616" s="65" t="s">
        <v>1740</v>
      </c>
      <c r="J616" s="65" t="s">
        <v>1740</v>
      </c>
      <c r="K616" s="100">
        <v>0</v>
      </c>
    </row>
    <row r="617" spans="2:12" x14ac:dyDescent="0.25">
      <c r="B617" s="67" t="str">
        <f>VLOOKUP(C617,PRP!$A$2:$B$241,2,0)</f>
        <v>PRP-000188</v>
      </c>
      <c r="C617" s="67" t="s">
        <v>1525</v>
      </c>
      <c r="D617" s="67" t="s">
        <v>2397</v>
      </c>
      <c r="E617" s="67" t="s">
        <v>70</v>
      </c>
      <c r="F617" s="67" t="s">
        <v>2400</v>
      </c>
      <c r="G617" s="67" t="s">
        <v>2098</v>
      </c>
      <c r="H617" s="67" t="s">
        <v>2032</v>
      </c>
      <c r="I617" s="67" t="s">
        <v>1740</v>
      </c>
      <c r="J617" s="67" t="s">
        <v>1740</v>
      </c>
      <c r="K617" s="100">
        <v>0</v>
      </c>
    </row>
    <row r="618" spans="2:12" x14ac:dyDescent="0.25">
      <c r="B618" s="65" t="str">
        <f>VLOOKUP(C618,PRP!$A$2:$B$241,2,0)</f>
        <v>PRP-000188</v>
      </c>
      <c r="C618" s="65" t="s">
        <v>1525</v>
      </c>
      <c r="D618" s="65" t="s">
        <v>2397</v>
      </c>
      <c r="E618" s="65" t="s">
        <v>70</v>
      </c>
      <c r="F618" s="65" t="s">
        <v>2106</v>
      </c>
      <c r="G618" s="65" t="s">
        <v>2057</v>
      </c>
      <c r="H618" s="65" t="s">
        <v>2027</v>
      </c>
      <c r="I618" s="65" t="s">
        <v>1740</v>
      </c>
      <c r="J618" s="65" t="s">
        <v>1740</v>
      </c>
      <c r="K618" s="100">
        <v>0</v>
      </c>
    </row>
    <row r="619" spans="2:12" x14ac:dyDescent="0.25">
      <c r="B619" s="67" t="str">
        <f>VLOOKUP(C619,PRP!$A$2:$B$241,2,0)</f>
        <v>PRP-000188</v>
      </c>
      <c r="C619" s="67" t="s">
        <v>1525</v>
      </c>
      <c r="D619" s="67" t="s">
        <v>2397</v>
      </c>
      <c r="E619" s="67" t="s">
        <v>70</v>
      </c>
      <c r="F619" s="67" t="s">
        <v>2106</v>
      </c>
      <c r="G619" s="67" t="s">
        <v>2057</v>
      </c>
      <c r="H619" s="67" t="s">
        <v>2027</v>
      </c>
      <c r="I619" s="67" t="s">
        <v>1740</v>
      </c>
      <c r="J619" s="67" t="s">
        <v>1740</v>
      </c>
      <c r="K619" s="100">
        <v>0</v>
      </c>
    </row>
    <row r="620" spans="2:12" x14ac:dyDescent="0.25">
      <c r="B620" s="57"/>
      <c r="C620" s="57" t="s">
        <v>1525</v>
      </c>
      <c r="D620" s="44"/>
      <c r="E620" s="44"/>
      <c r="F620" s="44"/>
      <c r="G620" s="44"/>
      <c r="H620" s="44"/>
      <c r="I620" s="44"/>
      <c r="J620" s="44"/>
      <c r="K620" s="101" t="s">
        <v>1999</v>
      </c>
      <c r="L620" s="58">
        <f>SUM(K616:K619)</f>
        <v>0</v>
      </c>
    </row>
    <row r="621" spans="2:12" x14ac:dyDescent="0.25">
      <c r="B621" s="65" t="str">
        <f>VLOOKUP(C621,PRP!$A$2:$B$241,2,0)</f>
        <v>PRP-000195</v>
      </c>
      <c r="C621" s="65" t="s">
        <v>3780</v>
      </c>
      <c r="D621" s="65" t="s">
        <v>3038</v>
      </c>
      <c r="E621" s="65" t="s">
        <v>70</v>
      </c>
      <c r="F621" s="65" t="s">
        <v>2297</v>
      </c>
      <c r="G621" s="65" t="s">
        <v>2166</v>
      </c>
      <c r="H621" s="65" t="s">
        <v>2032</v>
      </c>
      <c r="I621" s="65" t="s">
        <v>1740</v>
      </c>
      <c r="J621" s="65" t="s">
        <v>1740</v>
      </c>
      <c r="K621" s="100">
        <v>0</v>
      </c>
    </row>
    <row r="622" spans="2:12" x14ac:dyDescent="0.25">
      <c r="B622" s="67" t="str">
        <f>VLOOKUP(C622,PRP!$A$2:$B$241,2,0)</f>
        <v>PRP-000195</v>
      </c>
      <c r="C622" s="67" t="s">
        <v>3780</v>
      </c>
      <c r="D622" s="67" t="s">
        <v>3038</v>
      </c>
      <c r="E622" s="67" t="s">
        <v>70</v>
      </c>
      <c r="F622" s="67" t="s">
        <v>2117</v>
      </c>
      <c r="G622" s="67" t="s">
        <v>2942</v>
      </c>
      <c r="H622" s="67" t="s">
        <v>2032</v>
      </c>
      <c r="I622" s="67" t="s">
        <v>1740</v>
      </c>
      <c r="J622" s="67" t="s">
        <v>1740</v>
      </c>
      <c r="K622" s="100">
        <v>0</v>
      </c>
    </row>
    <row r="623" spans="2:12" x14ac:dyDescent="0.25">
      <c r="B623" s="65" t="str">
        <f>VLOOKUP(C623,PRP!$A$2:$B$241,2,0)</f>
        <v>PRP-000195</v>
      </c>
      <c r="C623" s="65" t="s">
        <v>3780</v>
      </c>
      <c r="D623" s="65" t="s">
        <v>3038</v>
      </c>
      <c r="E623" s="65" t="s">
        <v>70</v>
      </c>
      <c r="F623" s="65" t="s">
        <v>2117</v>
      </c>
      <c r="G623" s="65" t="s">
        <v>2166</v>
      </c>
      <c r="H623" s="65" t="s">
        <v>2032</v>
      </c>
      <c r="I623" s="65" t="s">
        <v>1740</v>
      </c>
      <c r="J623" s="65" t="s">
        <v>1740</v>
      </c>
      <c r="K623" s="100">
        <v>0</v>
      </c>
    </row>
    <row r="624" spans="2:12" x14ac:dyDescent="0.25">
      <c r="B624" s="67" t="str">
        <f>VLOOKUP(C624,PRP!$A$2:$B$241,2,0)</f>
        <v>PRP-000195</v>
      </c>
      <c r="C624" s="67" t="s">
        <v>3780</v>
      </c>
      <c r="D624" s="67" t="s">
        <v>3038</v>
      </c>
      <c r="E624" s="67" t="s">
        <v>70</v>
      </c>
      <c r="F624" s="67" t="s">
        <v>2117</v>
      </c>
      <c r="G624" s="67" t="s">
        <v>2942</v>
      </c>
      <c r="H624" s="67" t="s">
        <v>2032</v>
      </c>
      <c r="I624" s="67" t="s">
        <v>1740</v>
      </c>
      <c r="J624" s="67" t="s">
        <v>1740</v>
      </c>
      <c r="K624" s="100">
        <v>0</v>
      </c>
    </row>
    <row r="625" spans="2:11" x14ac:dyDescent="0.25">
      <c r="B625" s="65" t="str">
        <f>VLOOKUP(C625,PRP!$A$2:$B$241,2,0)</f>
        <v>PRP-000195</v>
      </c>
      <c r="C625" s="65" t="s">
        <v>3780</v>
      </c>
      <c r="D625" s="65" t="s">
        <v>3038</v>
      </c>
      <c r="E625" s="65" t="s">
        <v>70</v>
      </c>
      <c r="F625" s="65" t="s">
        <v>2117</v>
      </c>
      <c r="G625" s="65" t="s">
        <v>2166</v>
      </c>
      <c r="H625" s="65" t="s">
        <v>2032</v>
      </c>
      <c r="I625" s="65" t="s">
        <v>1740</v>
      </c>
      <c r="J625" s="65" t="s">
        <v>1740</v>
      </c>
      <c r="K625" s="100">
        <v>0</v>
      </c>
    </row>
    <row r="626" spans="2:11" x14ac:dyDescent="0.25">
      <c r="B626" s="67" t="str">
        <f>VLOOKUP(C626,PRP!$A$2:$B$241,2,0)</f>
        <v>PRP-000195</v>
      </c>
      <c r="C626" s="67" t="s">
        <v>3780</v>
      </c>
      <c r="D626" s="67" t="s">
        <v>3038</v>
      </c>
      <c r="E626" s="67" t="s">
        <v>70</v>
      </c>
      <c r="F626" s="67" t="s">
        <v>2117</v>
      </c>
      <c r="G626" s="67" t="s">
        <v>2166</v>
      </c>
      <c r="H626" s="67" t="s">
        <v>2032</v>
      </c>
      <c r="I626" s="67" t="s">
        <v>1740</v>
      </c>
      <c r="J626" s="67" t="s">
        <v>1740</v>
      </c>
      <c r="K626" s="100">
        <v>0</v>
      </c>
    </row>
    <row r="627" spans="2:11" x14ac:dyDescent="0.25">
      <c r="B627" s="65" t="str">
        <f>VLOOKUP(C627,PRP!$A$2:$B$241,2,0)</f>
        <v>PRP-000195</v>
      </c>
      <c r="C627" s="65" t="s">
        <v>3780</v>
      </c>
      <c r="D627" s="65" t="s">
        <v>3038</v>
      </c>
      <c r="E627" s="65" t="s">
        <v>70</v>
      </c>
      <c r="F627" s="65" t="s">
        <v>2117</v>
      </c>
      <c r="G627" s="65" t="s">
        <v>2166</v>
      </c>
      <c r="H627" s="65" t="s">
        <v>2032</v>
      </c>
      <c r="I627" s="65" t="s">
        <v>1740</v>
      </c>
      <c r="J627" s="65" t="s">
        <v>1740</v>
      </c>
      <c r="K627" s="100">
        <v>0</v>
      </c>
    </row>
    <row r="628" spans="2:11" x14ac:dyDescent="0.25">
      <c r="B628" s="67" t="str">
        <f>VLOOKUP(C628,PRP!$A$2:$B$241,2,0)</f>
        <v>PRP-000195</v>
      </c>
      <c r="C628" s="67" t="s">
        <v>3780</v>
      </c>
      <c r="D628" s="67" t="s">
        <v>3038</v>
      </c>
      <c r="E628" s="67" t="s">
        <v>70</v>
      </c>
      <c r="F628" s="67" t="s">
        <v>3053</v>
      </c>
      <c r="G628" s="67" t="s">
        <v>2121</v>
      </c>
      <c r="H628" s="67" t="s">
        <v>2032</v>
      </c>
      <c r="I628" s="67" t="s">
        <v>1740</v>
      </c>
      <c r="J628" s="67" t="s">
        <v>1740</v>
      </c>
      <c r="K628" s="100">
        <v>0</v>
      </c>
    </row>
    <row r="629" spans="2:11" x14ac:dyDescent="0.25">
      <c r="B629" s="65" t="str">
        <f>VLOOKUP(C629,PRP!$A$2:$B$241,2,0)</f>
        <v>PRP-000195</v>
      </c>
      <c r="C629" s="65" t="s">
        <v>3780</v>
      </c>
      <c r="D629" s="65" t="s">
        <v>3038</v>
      </c>
      <c r="E629" s="65" t="s">
        <v>70</v>
      </c>
      <c r="F629" s="65" t="s">
        <v>2117</v>
      </c>
      <c r="G629" s="65" t="s">
        <v>2166</v>
      </c>
      <c r="H629" s="65" t="s">
        <v>2032</v>
      </c>
      <c r="I629" s="65" t="s">
        <v>1740</v>
      </c>
      <c r="J629" s="65" t="s">
        <v>1740</v>
      </c>
      <c r="K629" s="100">
        <v>0</v>
      </c>
    </row>
    <row r="630" spans="2:11" x14ac:dyDescent="0.25">
      <c r="B630" s="67" t="str">
        <f>VLOOKUP(C630,PRP!$A$2:$B$241,2,0)</f>
        <v>PRP-000195</v>
      </c>
      <c r="C630" s="67" t="s">
        <v>3780</v>
      </c>
      <c r="D630" s="67" t="s">
        <v>3038</v>
      </c>
      <c r="E630" s="67" t="s">
        <v>70</v>
      </c>
      <c r="F630" s="67" t="s">
        <v>2117</v>
      </c>
      <c r="G630" s="67" t="s">
        <v>2942</v>
      </c>
      <c r="H630" s="67" t="s">
        <v>2032</v>
      </c>
      <c r="I630" s="67" t="s">
        <v>1740</v>
      </c>
      <c r="J630" s="67" t="s">
        <v>1740</v>
      </c>
      <c r="K630" s="100">
        <v>0</v>
      </c>
    </row>
    <row r="631" spans="2:11" x14ac:dyDescent="0.25">
      <c r="B631" s="65" t="str">
        <f>VLOOKUP(C631,PRP!$A$2:$B$241,2,0)</f>
        <v>PRP-000195</v>
      </c>
      <c r="C631" s="65" t="s">
        <v>3780</v>
      </c>
      <c r="D631" s="65" t="s">
        <v>3038</v>
      </c>
      <c r="E631" s="65" t="s">
        <v>70</v>
      </c>
      <c r="F631" s="65" t="s">
        <v>2117</v>
      </c>
      <c r="G631" s="65" t="s">
        <v>2942</v>
      </c>
      <c r="H631" s="65" t="s">
        <v>2032</v>
      </c>
      <c r="I631" s="65" t="s">
        <v>1740</v>
      </c>
      <c r="J631" s="65" t="s">
        <v>1740</v>
      </c>
      <c r="K631" s="100">
        <v>0</v>
      </c>
    </row>
    <row r="632" spans="2:11" x14ac:dyDescent="0.25">
      <c r="B632" s="67" t="str">
        <f>VLOOKUP(C632,PRP!$A$2:$B$241,2,0)</f>
        <v>PRP-000195</v>
      </c>
      <c r="C632" s="67" t="s">
        <v>3780</v>
      </c>
      <c r="D632" s="67" t="s">
        <v>3038</v>
      </c>
      <c r="E632" s="67" t="s">
        <v>70</v>
      </c>
      <c r="F632" s="67" t="s">
        <v>2097</v>
      </c>
      <c r="G632" s="67" t="s">
        <v>3060</v>
      </c>
      <c r="H632" s="67" t="s">
        <v>2032</v>
      </c>
      <c r="I632" s="67" t="s">
        <v>1740</v>
      </c>
      <c r="J632" s="67" t="s">
        <v>1740</v>
      </c>
      <c r="K632" s="100">
        <v>0</v>
      </c>
    </row>
    <row r="633" spans="2:11" x14ac:dyDescent="0.25">
      <c r="B633" s="65" t="str">
        <f>VLOOKUP(C633,PRP!$A$2:$B$241,2,0)</f>
        <v>PRP-000195</v>
      </c>
      <c r="C633" s="65" t="s">
        <v>3780</v>
      </c>
      <c r="D633" s="65" t="s">
        <v>3038</v>
      </c>
      <c r="E633" s="65" t="s">
        <v>70</v>
      </c>
      <c r="F633" s="65" t="s">
        <v>2117</v>
      </c>
      <c r="G633" s="65" t="s">
        <v>2166</v>
      </c>
      <c r="H633" s="65" t="s">
        <v>2032</v>
      </c>
      <c r="I633" s="65" t="s">
        <v>1740</v>
      </c>
      <c r="J633" s="65" t="s">
        <v>1740</v>
      </c>
      <c r="K633" s="100">
        <v>0</v>
      </c>
    </row>
    <row r="634" spans="2:11" x14ac:dyDescent="0.25">
      <c r="B634" s="67" t="str">
        <f>VLOOKUP(C634,PRP!$A$2:$B$241,2,0)</f>
        <v>PRP-000195</v>
      </c>
      <c r="C634" s="67" t="s">
        <v>3780</v>
      </c>
      <c r="D634" s="67" t="s">
        <v>3038</v>
      </c>
      <c r="E634" s="67" t="s">
        <v>70</v>
      </c>
      <c r="F634" s="67" t="s">
        <v>2117</v>
      </c>
      <c r="G634" s="67" t="s">
        <v>2166</v>
      </c>
      <c r="H634" s="67" t="s">
        <v>2032</v>
      </c>
      <c r="I634" s="67" t="s">
        <v>1740</v>
      </c>
      <c r="J634" s="67" t="s">
        <v>1740</v>
      </c>
      <c r="K634" s="100">
        <v>0</v>
      </c>
    </row>
    <row r="635" spans="2:11" x14ac:dyDescent="0.25">
      <c r="B635" s="65" t="str">
        <f>VLOOKUP(C635,PRP!$A$2:$B$241,2,0)</f>
        <v>PRP-000195</v>
      </c>
      <c r="C635" s="65" t="s">
        <v>3780</v>
      </c>
      <c r="D635" s="65" t="s">
        <v>3038</v>
      </c>
      <c r="E635" s="65" t="s">
        <v>70</v>
      </c>
      <c r="F635" s="65" t="s">
        <v>2117</v>
      </c>
      <c r="G635" s="65" t="s">
        <v>2166</v>
      </c>
      <c r="H635" s="65" t="s">
        <v>2032</v>
      </c>
      <c r="I635" s="65" t="s">
        <v>1740</v>
      </c>
      <c r="J635" s="65" t="s">
        <v>1740</v>
      </c>
      <c r="K635" s="100">
        <v>0</v>
      </c>
    </row>
    <row r="636" spans="2:11" x14ac:dyDescent="0.25">
      <c r="B636" s="67" t="str">
        <f>VLOOKUP(C636,PRP!$A$2:$B$241,2,0)</f>
        <v>PRP-000195</v>
      </c>
      <c r="C636" s="67" t="s">
        <v>3780</v>
      </c>
      <c r="D636" s="67" t="s">
        <v>3038</v>
      </c>
      <c r="E636" s="67" t="s">
        <v>70</v>
      </c>
      <c r="F636" s="67" t="s">
        <v>2304</v>
      </c>
      <c r="G636" s="67" t="s">
        <v>2166</v>
      </c>
      <c r="H636" s="67" t="s">
        <v>2027</v>
      </c>
      <c r="I636" s="67" t="s">
        <v>1740</v>
      </c>
      <c r="J636" s="67" t="s">
        <v>2307</v>
      </c>
      <c r="K636" s="100">
        <v>0</v>
      </c>
    </row>
    <row r="637" spans="2:11" x14ac:dyDescent="0.25">
      <c r="B637" s="65" t="str">
        <f>VLOOKUP(C637,PRP!$A$2:$B$241,2,0)</f>
        <v>PRP-000195</v>
      </c>
      <c r="C637" s="65" t="s">
        <v>3780</v>
      </c>
      <c r="D637" s="65" t="s">
        <v>3038</v>
      </c>
      <c r="E637" s="65" t="s">
        <v>70</v>
      </c>
      <c r="F637" s="65" t="s">
        <v>2304</v>
      </c>
      <c r="G637" s="65" t="s">
        <v>2166</v>
      </c>
      <c r="H637" s="65" t="s">
        <v>2027</v>
      </c>
      <c r="I637" s="65" t="s">
        <v>1740</v>
      </c>
      <c r="J637" s="65" t="s">
        <v>2307</v>
      </c>
      <c r="K637" s="100">
        <v>0</v>
      </c>
    </row>
    <row r="638" spans="2:11" x14ac:dyDescent="0.25">
      <c r="B638" s="67" t="str">
        <f>VLOOKUP(C638,PRP!$A$2:$B$241,2,0)</f>
        <v>PRP-000195</v>
      </c>
      <c r="C638" s="67" t="s">
        <v>3780</v>
      </c>
      <c r="D638" s="67" t="s">
        <v>3038</v>
      </c>
      <c r="E638" s="67" t="s">
        <v>70</v>
      </c>
      <c r="F638" s="67" t="s">
        <v>2304</v>
      </c>
      <c r="G638" s="67" t="s">
        <v>2166</v>
      </c>
      <c r="H638" s="67" t="s">
        <v>2027</v>
      </c>
      <c r="I638" s="67" t="s">
        <v>1740</v>
      </c>
      <c r="J638" s="67" t="s">
        <v>2307</v>
      </c>
      <c r="K638" s="100">
        <v>0</v>
      </c>
    </row>
    <row r="639" spans="2:11" x14ac:dyDescent="0.25">
      <c r="B639" s="65" t="str">
        <f>VLOOKUP(C639,PRP!$A$2:$B$241,2,0)</f>
        <v>PRP-000195</v>
      </c>
      <c r="C639" s="65" t="s">
        <v>3780</v>
      </c>
      <c r="D639" s="65" t="s">
        <v>3038</v>
      </c>
      <c r="E639" s="65" t="s">
        <v>70</v>
      </c>
      <c r="F639" s="65" t="s">
        <v>3053</v>
      </c>
      <c r="G639" s="65" t="s">
        <v>2529</v>
      </c>
      <c r="H639" s="65" t="s">
        <v>2032</v>
      </c>
      <c r="I639" s="65" t="s">
        <v>1740</v>
      </c>
      <c r="J639" s="65" t="s">
        <v>1740</v>
      </c>
      <c r="K639" s="100">
        <v>0</v>
      </c>
    </row>
    <row r="640" spans="2:11" x14ac:dyDescent="0.25">
      <c r="B640" s="67" t="str">
        <f>VLOOKUP(C640,PRP!$A$2:$B$241,2,0)</f>
        <v>PRP-000195</v>
      </c>
      <c r="C640" s="67" t="s">
        <v>3780</v>
      </c>
      <c r="D640" s="67" t="s">
        <v>3038</v>
      </c>
      <c r="E640" s="67" t="s">
        <v>70</v>
      </c>
      <c r="F640" s="67" t="s">
        <v>3053</v>
      </c>
      <c r="G640" s="67" t="s">
        <v>2529</v>
      </c>
      <c r="H640" s="67" t="s">
        <v>2032</v>
      </c>
      <c r="I640" s="67" t="s">
        <v>1740</v>
      </c>
      <c r="J640" s="67" t="s">
        <v>1740</v>
      </c>
      <c r="K640" s="100">
        <v>0</v>
      </c>
    </row>
    <row r="641" spans="2:11" x14ac:dyDescent="0.25">
      <c r="B641" s="65" t="str">
        <f>VLOOKUP(C641,PRP!$A$2:$B$241,2,0)</f>
        <v>PRP-000195</v>
      </c>
      <c r="C641" s="65" t="s">
        <v>3780</v>
      </c>
      <c r="D641" s="65" t="s">
        <v>3038</v>
      </c>
      <c r="E641" s="65" t="s">
        <v>70</v>
      </c>
      <c r="F641" s="65" t="s">
        <v>2304</v>
      </c>
      <c r="G641" s="65" t="s">
        <v>2166</v>
      </c>
      <c r="H641" s="65" t="s">
        <v>2027</v>
      </c>
      <c r="I641" s="65" t="s">
        <v>1740</v>
      </c>
      <c r="J641" s="65" t="s">
        <v>2307</v>
      </c>
      <c r="K641" s="100">
        <v>0</v>
      </c>
    </row>
    <row r="642" spans="2:11" x14ac:dyDescent="0.25">
      <c r="B642" s="67" t="str">
        <f>VLOOKUP(C642,PRP!$A$2:$B$241,2,0)</f>
        <v>PRP-000195</v>
      </c>
      <c r="C642" s="67" t="s">
        <v>3780</v>
      </c>
      <c r="D642" s="67" t="s">
        <v>3038</v>
      </c>
      <c r="E642" s="67" t="s">
        <v>70</v>
      </c>
      <c r="F642" s="67" t="s">
        <v>3053</v>
      </c>
      <c r="G642" s="67" t="s">
        <v>2305</v>
      </c>
      <c r="H642" s="67" t="s">
        <v>2032</v>
      </c>
      <c r="I642" s="67" t="s">
        <v>1740</v>
      </c>
      <c r="J642" s="67" t="s">
        <v>1740</v>
      </c>
      <c r="K642" s="100">
        <v>0</v>
      </c>
    </row>
    <row r="643" spans="2:11" x14ac:dyDescent="0.25">
      <c r="B643" s="65" t="str">
        <f>VLOOKUP(C643,PRP!$A$2:$B$241,2,0)</f>
        <v>PRP-000195</v>
      </c>
      <c r="C643" s="65" t="s">
        <v>3780</v>
      </c>
      <c r="D643" s="65" t="s">
        <v>3038</v>
      </c>
      <c r="E643" s="65" t="s">
        <v>70</v>
      </c>
      <c r="F643" s="65" t="s">
        <v>3053</v>
      </c>
      <c r="G643" s="65" t="s">
        <v>2305</v>
      </c>
      <c r="H643" s="65" t="s">
        <v>2032</v>
      </c>
      <c r="I643" s="65" t="s">
        <v>1740</v>
      </c>
      <c r="J643" s="65" t="s">
        <v>1740</v>
      </c>
      <c r="K643" s="100">
        <v>0</v>
      </c>
    </row>
    <row r="644" spans="2:11" x14ac:dyDescent="0.25">
      <c r="B644" s="67" t="str">
        <f>VLOOKUP(C644,PRP!$A$2:$B$241,2,0)</f>
        <v>PRP-000195</v>
      </c>
      <c r="C644" s="67" t="s">
        <v>3780</v>
      </c>
      <c r="D644" s="67" t="s">
        <v>3038</v>
      </c>
      <c r="E644" s="67" t="s">
        <v>70</v>
      </c>
      <c r="F644" s="67" t="s">
        <v>2304</v>
      </c>
      <c r="G644" s="67" t="s">
        <v>2166</v>
      </c>
      <c r="H644" s="67" t="s">
        <v>2027</v>
      </c>
      <c r="I644" s="67" t="s">
        <v>1740</v>
      </c>
      <c r="J644" s="67" t="s">
        <v>2307</v>
      </c>
      <c r="K644" s="100">
        <v>0</v>
      </c>
    </row>
    <row r="645" spans="2:11" x14ac:dyDescent="0.25">
      <c r="B645" s="65" t="str">
        <f>VLOOKUP(C645,PRP!$A$2:$B$241,2,0)</f>
        <v>PRP-000195</v>
      </c>
      <c r="C645" s="65" t="s">
        <v>3780</v>
      </c>
      <c r="D645" s="65" t="s">
        <v>3038</v>
      </c>
      <c r="E645" s="65" t="s">
        <v>70</v>
      </c>
      <c r="F645" s="65" t="s">
        <v>2304</v>
      </c>
      <c r="G645" s="65" t="s">
        <v>2166</v>
      </c>
      <c r="H645" s="65" t="s">
        <v>2027</v>
      </c>
      <c r="I645" s="65" t="s">
        <v>1740</v>
      </c>
      <c r="J645" s="65" t="s">
        <v>2307</v>
      </c>
      <c r="K645" s="100">
        <v>0</v>
      </c>
    </row>
    <row r="646" spans="2:11" x14ac:dyDescent="0.25">
      <c r="B646" s="67" t="str">
        <f>VLOOKUP(C646,PRP!$A$2:$B$241,2,0)</f>
        <v>PRP-000195</v>
      </c>
      <c r="C646" s="67" t="s">
        <v>3780</v>
      </c>
      <c r="D646" s="67" t="s">
        <v>3038</v>
      </c>
      <c r="E646" s="67" t="s">
        <v>70</v>
      </c>
      <c r="F646" s="67" t="s">
        <v>2304</v>
      </c>
      <c r="G646" s="67" t="s">
        <v>2166</v>
      </c>
      <c r="H646" s="67" t="s">
        <v>2027</v>
      </c>
      <c r="I646" s="67" t="s">
        <v>1740</v>
      </c>
      <c r="J646" s="67" t="s">
        <v>2307</v>
      </c>
      <c r="K646" s="100">
        <v>0</v>
      </c>
    </row>
    <row r="647" spans="2:11" x14ac:dyDescent="0.25">
      <c r="B647" s="65" t="str">
        <f>VLOOKUP(C647,PRP!$A$2:$B$241,2,0)</f>
        <v>PRP-000195</v>
      </c>
      <c r="C647" s="65" t="s">
        <v>3780</v>
      </c>
      <c r="D647" s="65" t="s">
        <v>3038</v>
      </c>
      <c r="E647" s="65" t="s">
        <v>70</v>
      </c>
      <c r="F647" s="65" t="s">
        <v>2123</v>
      </c>
      <c r="G647" s="65" t="s">
        <v>2062</v>
      </c>
      <c r="H647" s="65" t="s">
        <v>2027</v>
      </c>
      <c r="I647" s="65" t="s">
        <v>2038</v>
      </c>
      <c r="J647" s="65" t="s">
        <v>2125</v>
      </c>
      <c r="K647" s="100">
        <v>0</v>
      </c>
    </row>
    <row r="648" spans="2:11" x14ac:dyDescent="0.25">
      <c r="B648" s="67" t="str">
        <f>VLOOKUP(C648,PRP!$A$2:$B$241,2,0)</f>
        <v>PRP-000195</v>
      </c>
      <c r="C648" s="67" t="s">
        <v>3780</v>
      </c>
      <c r="D648" s="67" t="s">
        <v>3038</v>
      </c>
      <c r="E648" s="67" t="s">
        <v>70</v>
      </c>
      <c r="F648" s="67" t="s">
        <v>2146</v>
      </c>
      <c r="G648" s="67" t="s">
        <v>2057</v>
      </c>
      <c r="H648" s="67" t="s">
        <v>2027</v>
      </c>
      <c r="I648" s="67" t="s">
        <v>2045</v>
      </c>
      <c r="J648" s="67" t="s">
        <v>2147</v>
      </c>
      <c r="K648" s="100">
        <v>0</v>
      </c>
    </row>
    <row r="649" spans="2:11" x14ac:dyDescent="0.25">
      <c r="B649" s="65" t="str">
        <f>VLOOKUP(C649,PRP!$A$2:$B$241,2,0)</f>
        <v>PRP-000195</v>
      </c>
      <c r="C649" s="65" t="s">
        <v>3780</v>
      </c>
      <c r="D649" s="65" t="s">
        <v>3038</v>
      </c>
      <c r="E649" s="65" t="s">
        <v>70</v>
      </c>
      <c r="F649" s="65" t="s">
        <v>2146</v>
      </c>
      <c r="G649" s="65" t="s">
        <v>2057</v>
      </c>
      <c r="H649" s="65" t="s">
        <v>2027</v>
      </c>
      <c r="I649" s="65" t="s">
        <v>2045</v>
      </c>
      <c r="J649" s="65" t="s">
        <v>2147</v>
      </c>
      <c r="K649" s="100">
        <v>0</v>
      </c>
    </row>
    <row r="650" spans="2:11" x14ac:dyDescent="0.25">
      <c r="B650" s="67" t="str">
        <f>VLOOKUP(C650,PRP!$A$2:$B$241,2,0)</f>
        <v>PRP-000195</v>
      </c>
      <c r="C650" s="67" t="s">
        <v>3780</v>
      </c>
      <c r="D650" s="67" t="s">
        <v>3038</v>
      </c>
      <c r="E650" s="67" t="s">
        <v>70</v>
      </c>
      <c r="F650" s="67" t="s">
        <v>2146</v>
      </c>
      <c r="G650" s="67" t="s">
        <v>2057</v>
      </c>
      <c r="H650" s="67" t="s">
        <v>2027</v>
      </c>
      <c r="I650" s="67" t="s">
        <v>2045</v>
      </c>
      <c r="J650" s="67" t="s">
        <v>2147</v>
      </c>
      <c r="K650" s="100">
        <v>0</v>
      </c>
    </row>
    <row r="651" spans="2:11" x14ac:dyDescent="0.25">
      <c r="B651" s="65" t="str">
        <f>VLOOKUP(C651,PRP!$A$2:$B$241,2,0)</f>
        <v>PRP-000195</v>
      </c>
      <c r="C651" s="65" t="s">
        <v>3780</v>
      </c>
      <c r="D651" s="65" t="s">
        <v>3038</v>
      </c>
      <c r="E651" s="65" t="s">
        <v>70</v>
      </c>
      <c r="F651" s="65" t="s">
        <v>2146</v>
      </c>
      <c r="G651" s="65" t="s">
        <v>2057</v>
      </c>
      <c r="H651" s="65" t="s">
        <v>2027</v>
      </c>
      <c r="I651" s="65" t="s">
        <v>2045</v>
      </c>
      <c r="J651" s="65" t="s">
        <v>2147</v>
      </c>
      <c r="K651" s="100">
        <v>0</v>
      </c>
    </row>
    <row r="652" spans="2:11" x14ac:dyDescent="0.25">
      <c r="B652" s="67" t="str">
        <f>VLOOKUP(C652,PRP!$A$2:$B$241,2,0)</f>
        <v>PRP-000195</v>
      </c>
      <c r="C652" s="67" t="s">
        <v>3780</v>
      </c>
      <c r="D652" s="67" t="s">
        <v>3038</v>
      </c>
      <c r="E652" s="67" t="s">
        <v>70</v>
      </c>
      <c r="F652" s="67" t="s">
        <v>2146</v>
      </c>
      <c r="G652" s="67" t="s">
        <v>2057</v>
      </c>
      <c r="H652" s="67" t="s">
        <v>2027</v>
      </c>
      <c r="I652" s="67" t="s">
        <v>2045</v>
      </c>
      <c r="J652" s="67" t="s">
        <v>2147</v>
      </c>
      <c r="K652" s="100">
        <v>0</v>
      </c>
    </row>
    <row r="653" spans="2:11" x14ac:dyDescent="0.25">
      <c r="B653" s="65" t="str">
        <f>VLOOKUP(C653,PRP!$A$2:$B$241,2,0)</f>
        <v>PRP-000195</v>
      </c>
      <c r="C653" s="65" t="s">
        <v>3780</v>
      </c>
      <c r="D653" s="65" t="s">
        <v>3038</v>
      </c>
      <c r="E653" s="65" t="s">
        <v>70</v>
      </c>
      <c r="F653" s="65" t="s">
        <v>2900</v>
      </c>
      <c r="G653" s="65" t="s">
        <v>2044</v>
      </c>
      <c r="H653" s="65" t="s">
        <v>2027</v>
      </c>
      <c r="I653" s="65" t="s">
        <v>2576</v>
      </c>
      <c r="J653" s="65" t="s">
        <v>2901</v>
      </c>
      <c r="K653" s="100">
        <v>0</v>
      </c>
    </row>
    <row r="654" spans="2:11" x14ac:dyDescent="0.25">
      <c r="B654" s="67" t="str">
        <f>VLOOKUP(C654,PRP!$A$2:$B$241,2,0)</f>
        <v>PRP-000195</v>
      </c>
      <c r="C654" s="67" t="s">
        <v>3780</v>
      </c>
      <c r="D654" s="67" t="s">
        <v>3038</v>
      </c>
      <c r="E654" s="67" t="s">
        <v>70</v>
      </c>
      <c r="F654" s="67" t="s">
        <v>2146</v>
      </c>
      <c r="G654" s="67" t="s">
        <v>2057</v>
      </c>
      <c r="H654" s="67" t="s">
        <v>2027</v>
      </c>
      <c r="I654" s="67" t="s">
        <v>2045</v>
      </c>
      <c r="J654" s="67" t="s">
        <v>2147</v>
      </c>
      <c r="K654" s="100">
        <v>0</v>
      </c>
    </row>
    <row r="655" spans="2:11" x14ac:dyDescent="0.25">
      <c r="B655" s="65" t="str">
        <f>VLOOKUP(C655,PRP!$A$2:$B$241,2,0)</f>
        <v>PRP-000195</v>
      </c>
      <c r="C655" s="65" t="s">
        <v>3780</v>
      </c>
      <c r="D655" s="65" t="s">
        <v>3038</v>
      </c>
      <c r="E655" s="65" t="s">
        <v>70</v>
      </c>
      <c r="F655" s="65" t="s">
        <v>2146</v>
      </c>
      <c r="G655" s="65" t="s">
        <v>2057</v>
      </c>
      <c r="H655" s="65" t="s">
        <v>2027</v>
      </c>
      <c r="I655" s="65" t="s">
        <v>2045</v>
      </c>
      <c r="J655" s="65" t="s">
        <v>2147</v>
      </c>
      <c r="K655" s="100">
        <v>0</v>
      </c>
    </row>
    <row r="656" spans="2:11" x14ac:dyDescent="0.25">
      <c r="B656" s="67" t="str">
        <f>VLOOKUP(C656,PRP!$A$2:$B$241,2,0)</f>
        <v>PRP-000195</v>
      </c>
      <c r="C656" s="67" t="s">
        <v>3780</v>
      </c>
      <c r="D656" s="67" t="s">
        <v>3038</v>
      </c>
      <c r="E656" s="67" t="s">
        <v>70</v>
      </c>
      <c r="F656" s="67" t="s">
        <v>2146</v>
      </c>
      <c r="G656" s="67" t="s">
        <v>2057</v>
      </c>
      <c r="H656" s="67" t="s">
        <v>2027</v>
      </c>
      <c r="I656" s="67" t="s">
        <v>2045</v>
      </c>
      <c r="J656" s="67" t="s">
        <v>2147</v>
      </c>
      <c r="K656" s="100">
        <v>0</v>
      </c>
    </row>
    <row r="657" spans="2:12" x14ac:dyDescent="0.25">
      <c r="B657" s="65" t="str">
        <f>VLOOKUP(C657,PRP!$A$2:$B$241,2,0)</f>
        <v>PRP-000195</v>
      </c>
      <c r="C657" s="65" t="s">
        <v>3780</v>
      </c>
      <c r="D657" s="65" t="s">
        <v>3038</v>
      </c>
      <c r="E657" s="65" t="s">
        <v>70</v>
      </c>
      <c r="F657" s="65" t="s">
        <v>2146</v>
      </c>
      <c r="G657" s="65" t="s">
        <v>2057</v>
      </c>
      <c r="H657" s="65" t="s">
        <v>2027</v>
      </c>
      <c r="I657" s="65" t="s">
        <v>2045</v>
      </c>
      <c r="J657" s="65" t="s">
        <v>2147</v>
      </c>
      <c r="K657" s="100">
        <v>0</v>
      </c>
    </row>
    <row r="658" spans="2:12" x14ac:dyDescent="0.25">
      <c r="B658" s="67" t="str">
        <f>VLOOKUP(C658,PRP!$A$2:$B$241,2,0)</f>
        <v>PRP-000195</v>
      </c>
      <c r="C658" s="67" t="s">
        <v>3780</v>
      </c>
      <c r="D658" s="67" t="s">
        <v>3038</v>
      </c>
      <c r="E658" s="67" t="s">
        <v>70</v>
      </c>
      <c r="F658" s="67" t="s">
        <v>2146</v>
      </c>
      <c r="G658" s="67" t="s">
        <v>2057</v>
      </c>
      <c r="H658" s="67" t="s">
        <v>2027</v>
      </c>
      <c r="I658" s="67" t="s">
        <v>2045</v>
      </c>
      <c r="J658" s="67" t="s">
        <v>2147</v>
      </c>
      <c r="K658" s="100">
        <v>0</v>
      </c>
    </row>
    <row r="659" spans="2:12" x14ac:dyDescent="0.25">
      <c r="B659" s="65" t="str">
        <f>VLOOKUP(C659,PRP!$A$2:$B$241,2,0)</f>
        <v>PRP-000195</v>
      </c>
      <c r="C659" s="65" t="s">
        <v>3780</v>
      </c>
      <c r="D659" s="65" t="s">
        <v>3038</v>
      </c>
      <c r="E659" s="65" t="s">
        <v>70</v>
      </c>
      <c r="F659" s="65" t="s">
        <v>2146</v>
      </c>
      <c r="G659" s="65" t="s">
        <v>2057</v>
      </c>
      <c r="H659" s="65" t="s">
        <v>2027</v>
      </c>
      <c r="I659" s="65" t="s">
        <v>2045</v>
      </c>
      <c r="J659" s="65" t="s">
        <v>2147</v>
      </c>
      <c r="K659" s="100">
        <v>0</v>
      </c>
    </row>
    <row r="660" spans="2:12" x14ac:dyDescent="0.25">
      <c r="B660" s="67" t="str">
        <f>VLOOKUP(C660,PRP!$A$2:$B$241,2,0)</f>
        <v>PRP-000195</v>
      </c>
      <c r="C660" s="67" t="s">
        <v>3780</v>
      </c>
      <c r="D660" s="67" t="s">
        <v>3038</v>
      </c>
      <c r="E660" s="67" t="s">
        <v>70</v>
      </c>
      <c r="F660" s="67" t="s">
        <v>2146</v>
      </c>
      <c r="G660" s="67" t="s">
        <v>2057</v>
      </c>
      <c r="H660" s="67" t="s">
        <v>2027</v>
      </c>
      <c r="I660" s="67" t="s">
        <v>2045</v>
      </c>
      <c r="J660" s="67" t="s">
        <v>2147</v>
      </c>
      <c r="K660" s="100">
        <v>0</v>
      </c>
    </row>
    <row r="661" spans="2:12" x14ac:dyDescent="0.25">
      <c r="B661" s="65" t="str">
        <f>VLOOKUP(C661,PRP!$A$2:$B$241,2,0)</f>
        <v>PRP-000195</v>
      </c>
      <c r="C661" s="65" t="s">
        <v>3780</v>
      </c>
      <c r="D661" s="65" t="s">
        <v>3038</v>
      </c>
      <c r="E661" s="65" t="s">
        <v>70</v>
      </c>
      <c r="F661" s="65" t="s">
        <v>2146</v>
      </c>
      <c r="G661" s="65" t="s">
        <v>2057</v>
      </c>
      <c r="H661" s="65" t="s">
        <v>2027</v>
      </c>
      <c r="I661" s="65" t="s">
        <v>2045</v>
      </c>
      <c r="J661" s="65" t="s">
        <v>2147</v>
      </c>
      <c r="K661" s="100">
        <v>0</v>
      </c>
    </row>
    <row r="662" spans="2:12" x14ac:dyDescent="0.25">
      <c r="B662" s="67" t="str">
        <f>VLOOKUP(C662,PRP!$A$2:$B$241,2,0)</f>
        <v>PRP-000195</v>
      </c>
      <c r="C662" s="67" t="s">
        <v>3780</v>
      </c>
      <c r="D662" s="67" t="s">
        <v>3038</v>
      </c>
      <c r="E662" s="67" t="s">
        <v>70</v>
      </c>
      <c r="F662" s="67" t="s">
        <v>2146</v>
      </c>
      <c r="G662" s="67" t="s">
        <v>2057</v>
      </c>
      <c r="H662" s="67" t="s">
        <v>2027</v>
      </c>
      <c r="I662" s="67" t="s">
        <v>2045</v>
      </c>
      <c r="J662" s="67" t="s">
        <v>2147</v>
      </c>
      <c r="K662" s="100">
        <v>0</v>
      </c>
    </row>
    <row r="663" spans="2:12" x14ac:dyDescent="0.25">
      <c r="B663" s="65" t="str">
        <f>VLOOKUP(C663,PRP!$A$2:$B$241,2,0)</f>
        <v>PRP-000195</v>
      </c>
      <c r="C663" s="65" t="s">
        <v>3780</v>
      </c>
      <c r="D663" s="65" t="s">
        <v>3038</v>
      </c>
      <c r="E663" s="65" t="s">
        <v>70</v>
      </c>
      <c r="F663" s="65" t="s">
        <v>3094</v>
      </c>
      <c r="G663" s="65" t="s">
        <v>2057</v>
      </c>
      <c r="H663" s="65" t="s">
        <v>2027</v>
      </c>
      <c r="I663" s="65" t="s">
        <v>3095</v>
      </c>
      <c r="J663" s="65" t="s">
        <v>426</v>
      </c>
      <c r="K663" s="100">
        <v>0</v>
      </c>
    </row>
    <row r="664" spans="2:12" x14ac:dyDescent="0.25">
      <c r="B664" s="67" t="str">
        <f>VLOOKUP(C664,PRP!$A$2:$B$241,2,0)</f>
        <v>PRP-000195</v>
      </c>
      <c r="C664" s="67" t="s">
        <v>3780</v>
      </c>
      <c r="D664" s="67" t="s">
        <v>3038</v>
      </c>
      <c r="E664" s="67" t="s">
        <v>70</v>
      </c>
      <c r="F664" s="67" t="s">
        <v>2288</v>
      </c>
      <c r="G664" s="67" t="s">
        <v>2319</v>
      </c>
      <c r="H664" s="67" t="s">
        <v>2289</v>
      </c>
      <c r="I664" s="67"/>
      <c r="J664" s="67"/>
      <c r="K664" s="100">
        <v>0</v>
      </c>
    </row>
    <row r="665" spans="2:12" x14ac:dyDescent="0.25">
      <c r="B665" s="57"/>
      <c r="C665" s="57" t="s">
        <v>3780</v>
      </c>
      <c r="D665" s="44"/>
      <c r="E665" s="44"/>
      <c r="F665" s="44"/>
      <c r="G665" s="44"/>
      <c r="H665" s="44"/>
      <c r="I665" s="44"/>
      <c r="J665" s="44"/>
      <c r="K665" s="101" t="s">
        <v>1999</v>
      </c>
      <c r="L665" s="58">
        <f>SUM(K621:K664)</f>
        <v>0</v>
      </c>
    </row>
    <row r="666" spans="2:12" x14ac:dyDescent="0.25">
      <c r="B666" s="65" t="str">
        <f>VLOOKUP(C666,PRP!$A$2:$B$241,2,0)</f>
        <v>PRP-000560</v>
      </c>
      <c r="C666" s="65" t="s">
        <v>23</v>
      </c>
      <c r="D666" s="65" t="s">
        <v>3038</v>
      </c>
      <c r="E666" s="65" t="s">
        <v>70</v>
      </c>
      <c r="F666" s="65" t="s">
        <v>2030</v>
      </c>
      <c r="G666" s="65" t="s">
        <v>2752</v>
      </c>
      <c r="H666" s="65" t="s">
        <v>2032</v>
      </c>
      <c r="I666" s="65" t="s">
        <v>1740</v>
      </c>
      <c r="J666" s="65" t="s">
        <v>1740</v>
      </c>
      <c r="K666" s="100">
        <v>0</v>
      </c>
    </row>
    <row r="667" spans="2:12" x14ac:dyDescent="0.25">
      <c r="B667" s="67" t="str">
        <f>VLOOKUP(C667,PRP!$A$2:$B$241,2,0)</f>
        <v>PRP-000560</v>
      </c>
      <c r="C667" s="67" t="s">
        <v>23</v>
      </c>
      <c r="D667" s="67" t="s">
        <v>3038</v>
      </c>
      <c r="E667" s="67" t="s">
        <v>70</v>
      </c>
      <c r="F667" s="67" t="s">
        <v>2030</v>
      </c>
      <c r="G667" s="67" t="s">
        <v>2752</v>
      </c>
      <c r="H667" s="67" t="s">
        <v>2032</v>
      </c>
      <c r="I667" s="67" t="s">
        <v>1740</v>
      </c>
      <c r="J667" s="67" t="s">
        <v>1740</v>
      </c>
      <c r="K667" s="100">
        <v>0</v>
      </c>
    </row>
    <row r="668" spans="2:12" x14ac:dyDescent="0.25">
      <c r="B668" s="65" t="str">
        <f>VLOOKUP(C668,PRP!$A$2:$B$241,2,0)</f>
        <v>PRP-000560</v>
      </c>
      <c r="C668" s="65" t="s">
        <v>23</v>
      </c>
      <c r="D668" s="65" t="s">
        <v>3038</v>
      </c>
      <c r="E668" s="65" t="s">
        <v>70</v>
      </c>
      <c r="F668" s="65" t="s">
        <v>2317</v>
      </c>
      <c r="G668" s="65" t="s">
        <v>2037</v>
      </c>
      <c r="H668" s="65" t="s">
        <v>2027</v>
      </c>
      <c r="I668" s="65" t="s">
        <v>1740</v>
      </c>
      <c r="J668" s="65" t="s">
        <v>1740</v>
      </c>
      <c r="K668" s="100">
        <v>0</v>
      </c>
    </row>
    <row r="669" spans="2:12" x14ac:dyDescent="0.25">
      <c r="B669" s="67" t="str">
        <f>VLOOKUP(C669,PRP!$A$2:$B$241,2,0)</f>
        <v>PRP-000560</v>
      </c>
      <c r="C669" s="67" t="s">
        <v>23</v>
      </c>
      <c r="D669" s="67" t="s">
        <v>3038</v>
      </c>
      <c r="E669" s="67" t="s">
        <v>70</v>
      </c>
      <c r="F669" s="67" t="s">
        <v>2030</v>
      </c>
      <c r="G669" s="67" t="s">
        <v>2752</v>
      </c>
      <c r="H669" s="67" t="s">
        <v>2032</v>
      </c>
      <c r="I669" s="67" t="s">
        <v>1740</v>
      </c>
      <c r="J669" s="67" t="s">
        <v>1740</v>
      </c>
      <c r="K669" s="100">
        <v>0</v>
      </c>
    </row>
    <row r="670" spans="2:12" x14ac:dyDescent="0.25">
      <c r="B670" s="65" t="str">
        <f>VLOOKUP(C670,PRP!$A$2:$B$241,2,0)</f>
        <v>PRP-000560</v>
      </c>
      <c r="C670" s="65" t="s">
        <v>23</v>
      </c>
      <c r="D670" s="65" t="s">
        <v>3038</v>
      </c>
      <c r="E670" s="65" t="s">
        <v>70</v>
      </c>
      <c r="F670" s="65" t="s">
        <v>2030</v>
      </c>
      <c r="G670" s="65" t="s">
        <v>2752</v>
      </c>
      <c r="H670" s="65" t="s">
        <v>2032</v>
      </c>
      <c r="I670" s="65" t="s">
        <v>1740</v>
      </c>
      <c r="J670" s="65" t="s">
        <v>1740</v>
      </c>
      <c r="K670" s="100">
        <v>0</v>
      </c>
    </row>
    <row r="671" spans="2:12" x14ac:dyDescent="0.25">
      <c r="B671" s="67" t="str">
        <f>VLOOKUP(C671,PRP!$A$2:$B$241,2,0)</f>
        <v>PRP-000560</v>
      </c>
      <c r="C671" s="67" t="s">
        <v>23</v>
      </c>
      <c r="D671" s="67" t="s">
        <v>3038</v>
      </c>
      <c r="E671" s="67" t="s">
        <v>70</v>
      </c>
      <c r="F671" s="67" t="s">
        <v>2317</v>
      </c>
      <c r="G671" s="67" t="s">
        <v>2037</v>
      </c>
      <c r="H671" s="67" t="s">
        <v>2027</v>
      </c>
      <c r="I671" s="67" t="s">
        <v>1740</v>
      </c>
      <c r="J671" s="67" t="s">
        <v>1740</v>
      </c>
      <c r="K671" s="100">
        <v>0</v>
      </c>
    </row>
    <row r="672" spans="2:12" x14ac:dyDescent="0.25">
      <c r="B672" s="65" t="str">
        <f>VLOOKUP(C672,PRP!$A$2:$B$241,2,0)</f>
        <v>PRP-000560</v>
      </c>
      <c r="C672" s="65" t="s">
        <v>23</v>
      </c>
      <c r="D672" s="65" t="s">
        <v>3038</v>
      </c>
      <c r="E672" s="65" t="s">
        <v>70</v>
      </c>
      <c r="F672" s="65" t="s">
        <v>2030</v>
      </c>
      <c r="G672" s="65" t="s">
        <v>2752</v>
      </c>
      <c r="H672" s="65" t="s">
        <v>2032</v>
      </c>
      <c r="I672" s="65" t="s">
        <v>1740</v>
      </c>
      <c r="J672" s="65" t="s">
        <v>1740</v>
      </c>
      <c r="K672" s="100">
        <v>0</v>
      </c>
    </row>
    <row r="673" spans="2:11" x14ac:dyDescent="0.25">
      <c r="B673" s="67" t="str">
        <f>VLOOKUP(C673,PRP!$A$2:$B$241,2,0)</f>
        <v>PRP-000560</v>
      </c>
      <c r="C673" s="67" t="s">
        <v>23</v>
      </c>
      <c r="D673" s="67" t="s">
        <v>3038</v>
      </c>
      <c r="E673" s="67" t="s">
        <v>70</v>
      </c>
      <c r="F673" s="67" t="s">
        <v>2030</v>
      </c>
      <c r="G673" s="67" t="s">
        <v>2752</v>
      </c>
      <c r="H673" s="67" t="s">
        <v>2032</v>
      </c>
      <c r="I673" s="67" t="s">
        <v>1740</v>
      </c>
      <c r="J673" s="67" t="s">
        <v>1740</v>
      </c>
      <c r="K673" s="100">
        <v>0</v>
      </c>
    </row>
    <row r="674" spans="2:11" x14ac:dyDescent="0.25">
      <c r="B674" s="65" t="str">
        <f>VLOOKUP(C674,PRP!$A$2:$B$241,2,0)</f>
        <v>PRP-000560</v>
      </c>
      <c r="C674" s="65" t="s">
        <v>23</v>
      </c>
      <c r="D674" s="65" t="s">
        <v>3038</v>
      </c>
      <c r="E674" s="65" t="s">
        <v>70</v>
      </c>
      <c r="F674" s="65" t="s">
        <v>2317</v>
      </c>
      <c r="G674" s="65" t="s">
        <v>2037</v>
      </c>
      <c r="H674" s="65" t="s">
        <v>2027</v>
      </c>
      <c r="I674" s="65" t="s">
        <v>1740</v>
      </c>
      <c r="J674" s="65" t="s">
        <v>1740</v>
      </c>
      <c r="K674" s="100">
        <v>0</v>
      </c>
    </row>
    <row r="675" spans="2:11" x14ac:dyDescent="0.25">
      <c r="B675" s="67" t="str">
        <f>VLOOKUP(C675,PRP!$A$2:$B$241,2,0)</f>
        <v>PRP-000560</v>
      </c>
      <c r="C675" s="67" t="s">
        <v>23</v>
      </c>
      <c r="D675" s="67" t="s">
        <v>3038</v>
      </c>
      <c r="E675" s="67" t="s">
        <v>70</v>
      </c>
      <c r="F675" s="67" t="s">
        <v>2317</v>
      </c>
      <c r="G675" s="67" t="s">
        <v>2037</v>
      </c>
      <c r="H675" s="67" t="s">
        <v>2027</v>
      </c>
      <c r="I675" s="67" t="s">
        <v>1740</v>
      </c>
      <c r="J675" s="67" t="s">
        <v>1740</v>
      </c>
      <c r="K675" s="100">
        <v>0</v>
      </c>
    </row>
    <row r="676" spans="2:11" x14ac:dyDescent="0.25">
      <c r="B676" s="65" t="str">
        <f>VLOOKUP(C676,PRP!$A$2:$B$241,2,0)</f>
        <v>PRP-000560</v>
      </c>
      <c r="C676" s="65" t="s">
        <v>23</v>
      </c>
      <c r="D676" s="65" t="s">
        <v>3038</v>
      </c>
      <c r="E676" s="65" t="s">
        <v>70</v>
      </c>
      <c r="F676" s="65" t="s">
        <v>2030</v>
      </c>
      <c r="G676" s="65" t="s">
        <v>2752</v>
      </c>
      <c r="H676" s="65" t="s">
        <v>2032</v>
      </c>
      <c r="I676" s="65" t="s">
        <v>1740</v>
      </c>
      <c r="J676" s="65" t="s">
        <v>1740</v>
      </c>
      <c r="K676" s="100">
        <v>0</v>
      </c>
    </row>
    <row r="677" spans="2:11" x14ac:dyDescent="0.25">
      <c r="B677" s="67" t="str">
        <f>VLOOKUP(C677,PRP!$A$2:$B$241,2,0)</f>
        <v>PRP-000560</v>
      </c>
      <c r="C677" s="67" t="s">
        <v>23</v>
      </c>
      <c r="D677" s="67" t="s">
        <v>3038</v>
      </c>
      <c r="E677" s="67" t="s">
        <v>70</v>
      </c>
      <c r="F677" s="67" t="s">
        <v>2030</v>
      </c>
      <c r="G677" s="67" t="s">
        <v>2752</v>
      </c>
      <c r="H677" s="67" t="s">
        <v>2032</v>
      </c>
      <c r="I677" s="67" t="s">
        <v>1740</v>
      </c>
      <c r="J677" s="67" t="s">
        <v>1740</v>
      </c>
      <c r="K677" s="100">
        <v>0</v>
      </c>
    </row>
    <row r="678" spans="2:11" x14ac:dyDescent="0.25">
      <c r="B678" s="65" t="str">
        <f>VLOOKUP(C678,PRP!$A$2:$B$241,2,0)</f>
        <v>PRP-000560</v>
      </c>
      <c r="C678" s="65" t="s">
        <v>23</v>
      </c>
      <c r="D678" s="65" t="s">
        <v>3038</v>
      </c>
      <c r="E678" s="65" t="s">
        <v>70</v>
      </c>
      <c r="F678" s="65" t="s">
        <v>2317</v>
      </c>
      <c r="G678" s="65" t="s">
        <v>2037</v>
      </c>
      <c r="H678" s="65" t="s">
        <v>2027</v>
      </c>
      <c r="I678" s="65" t="s">
        <v>1740</v>
      </c>
      <c r="J678" s="65" t="s">
        <v>1740</v>
      </c>
      <c r="K678" s="100">
        <v>0</v>
      </c>
    </row>
    <row r="679" spans="2:11" x14ac:dyDescent="0.25">
      <c r="B679" s="67" t="str">
        <f>VLOOKUP(C679,PRP!$A$2:$B$241,2,0)</f>
        <v>PRP-000560</v>
      </c>
      <c r="C679" s="67" t="s">
        <v>23</v>
      </c>
      <c r="D679" s="67" t="s">
        <v>3038</v>
      </c>
      <c r="E679" s="67" t="s">
        <v>70</v>
      </c>
      <c r="F679" s="67" t="s">
        <v>2030</v>
      </c>
      <c r="G679" s="67" t="s">
        <v>2752</v>
      </c>
      <c r="H679" s="67" t="s">
        <v>2032</v>
      </c>
      <c r="I679" s="67" t="s">
        <v>1740</v>
      </c>
      <c r="J679" s="67" t="s">
        <v>1740</v>
      </c>
      <c r="K679" s="100">
        <v>0</v>
      </c>
    </row>
    <row r="680" spans="2:11" x14ac:dyDescent="0.25">
      <c r="B680" s="65" t="str">
        <f>VLOOKUP(C680,PRP!$A$2:$B$241,2,0)</f>
        <v>PRP-000560</v>
      </c>
      <c r="C680" s="65" t="s">
        <v>23</v>
      </c>
      <c r="D680" s="65" t="s">
        <v>3038</v>
      </c>
      <c r="E680" s="65" t="s">
        <v>70</v>
      </c>
      <c r="F680" s="65" t="s">
        <v>2030</v>
      </c>
      <c r="G680" s="65" t="s">
        <v>2752</v>
      </c>
      <c r="H680" s="65" t="s">
        <v>2032</v>
      </c>
      <c r="I680" s="65" t="s">
        <v>1740</v>
      </c>
      <c r="J680" s="65" t="s">
        <v>1740</v>
      </c>
      <c r="K680" s="100">
        <v>0</v>
      </c>
    </row>
    <row r="681" spans="2:11" x14ac:dyDescent="0.25">
      <c r="B681" s="67" t="str">
        <f>VLOOKUP(C681,PRP!$A$2:$B$241,2,0)</f>
        <v>PRP-000560</v>
      </c>
      <c r="C681" s="67" t="s">
        <v>23</v>
      </c>
      <c r="D681" s="67" t="s">
        <v>3038</v>
      </c>
      <c r="E681" s="67" t="s">
        <v>70</v>
      </c>
      <c r="F681" s="67" t="s">
        <v>2317</v>
      </c>
      <c r="G681" s="67" t="s">
        <v>2037</v>
      </c>
      <c r="H681" s="67" t="s">
        <v>2027</v>
      </c>
      <c r="I681" s="67" t="s">
        <v>1740</v>
      </c>
      <c r="J681" s="67" t="s">
        <v>1740</v>
      </c>
      <c r="K681" s="100">
        <v>0</v>
      </c>
    </row>
    <row r="682" spans="2:11" x14ac:dyDescent="0.25">
      <c r="B682" s="65" t="str">
        <f>VLOOKUP(C682,PRP!$A$2:$B$241,2,0)</f>
        <v>PRP-000560</v>
      </c>
      <c r="C682" s="65" t="s">
        <v>23</v>
      </c>
      <c r="D682" s="65" t="s">
        <v>3038</v>
      </c>
      <c r="E682" s="65" t="s">
        <v>70</v>
      </c>
      <c r="F682" s="65" t="s">
        <v>2030</v>
      </c>
      <c r="G682" s="65" t="s">
        <v>2752</v>
      </c>
      <c r="H682" s="65" t="s">
        <v>2032</v>
      </c>
      <c r="I682" s="65" t="s">
        <v>1740</v>
      </c>
      <c r="J682" s="65" t="s">
        <v>1740</v>
      </c>
      <c r="K682" s="100">
        <v>0</v>
      </c>
    </row>
    <row r="683" spans="2:11" x14ac:dyDescent="0.25">
      <c r="B683" s="67" t="str">
        <f>VLOOKUP(C683,PRP!$A$2:$B$241,2,0)</f>
        <v>PRP-000560</v>
      </c>
      <c r="C683" s="67" t="s">
        <v>23</v>
      </c>
      <c r="D683" s="67" t="s">
        <v>3038</v>
      </c>
      <c r="E683" s="67" t="s">
        <v>70</v>
      </c>
      <c r="F683" s="67" t="s">
        <v>2030</v>
      </c>
      <c r="G683" s="67" t="s">
        <v>2752</v>
      </c>
      <c r="H683" s="67" t="s">
        <v>2032</v>
      </c>
      <c r="I683" s="67" t="s">
        <v>1740</v>
      </c>
      <c r="J683" s="67" t="s">
        <v>1740</v>
      </c>
      <c r="K683" s="100">
        <v>0</v>
      </c>
    </row>
    <row r="684" spans="2:11" x14ac:dyDescent="0.25">
      <c r="B684" s="65" t="str">
        <f>VLOOKUP(C684,PRP!$A$2:$B$241,2,0)</f>
        <v>PRP-000560</v>
      </c>
      <c r="C684" s="65" t="s">
        <v>23</v>
      </c>
      <c r="D684" s="65" t="s">
        <v>3038</v>
      </c>
      <c r="E684" s="65" t="s">
        <v>70</v>
      </c>
      <c r="F684" s="65" t="s">
        <v>2317</v>
      </c>
      <c r="G684" s="65" t="s">
        <v>2037</v>
      </c>
      <c r="H684" s="65" t="s">
        <v>2027</v>
      </c>
      <c r="I684" s="65" t="s">
        <v>1740</v>
      </c>
      <c r="J684" s="65" t="s">
        <v>1740</v>
      </c>
      <c r="K684" s="100">
        <v>0</v>
      </c>
    </row>
    <row r="685" spans="2:11" x14ac:dyDescent="0.25">
      <c r="B685" s="67" t="str">
        <f>VLOOKUP(C685,PRP!$A$2:$B$241,2,0)</f>
        <v>PRP-000560</v>
      </c>
      <c r="C685" s="67" t="s">
        <v>23</v>
      </c>
      <c r="D685" s="67" t="s">
        <v>3038</v>
      </c>
      <c r="E685" s="67" t="s">
        <v>70</v>
      </c>
      <c r="F685" s="67" t="s">
        <v>2030</v>
      </c>
      <c r="G685" s="67" t="s">
        <v>2752</v>
      </c>
      <c r="H685" s="67" t="s">
        <v>2032</v>
      </c>
      <c r="I685" s="67" t="s">
        <v>1740</v>
      </c>
      <c r="J685" s="67" t="s">
        <v>1740</v>
      </c>
      <c r="K685" s="100">
        <v>0</v>
      </c>
    </row>
    <row r="686" spans="2:11" x14ac:dyDescent="0.25">
      <c r="B686" s="65" t="str">
        <f>VLOOKUP(C686,PRP!$A$2:$B$241,2,0)</f>
        <v>PRP-000560</v>
      </c>
      <c r="C686" s="65" t="s">
        <v>23</v>
      </c>
      <c r="D686" s="65" t="s">
        <v>3038</v>
      </c>
      <c r="E686" s="65" t="s">
        <v>70</v>
      </c>
      <c r="F686" s="65" t="s">
        <v>2117</v>
      </c>
      <c r="G686" s="65" t="s">
        <v>3270</v>
      </c>
      <c r="H686" s="65" t="s">
        <v>2032</v>
      </c>
      <c r="I686" s="65" t="s">
        <v>1740</v>
      </c>
      <c r="J686" s="65" t="s">
        <v>1740</v>
      </c>
      <c r="K686" s="100">
        <v>0</v>
      </c>
    </row>
    <row r="687" spans="2:11" x14ac:dyDescent="0.25">
      <c r="B687" s="67" t="str">
        <f>VLOOKUP(C687,PRP!$A$2:$B$241,2,0)</f>
        <v>PRP-000560</v>
      </c>
      <c r="C687" s="67" t="s">
        <v>23</v>
      </c>
      <c r="D687" s="67" t="s">
        <v>3038</v>
      </c>
      <c r="E687" s="67" t="s">
        <v>70</v>
      </c>
      <c r="F687" s="67" t="s">
        <v>2317</v>
      </c>
      <c r="G687" s="67" t="s">
        <v>2037</v>
      </c>
      <c r="H687" s="67" t="s">
        <v>2027</v>
      </c>
      <c r="I687" s="67" t="s">
        <v>1740</v>
      </c>
      <c r="J687" s="67" t="s">
        <v>1740</v>
      </c>
      <c r="K687" s="100">
        <v>0</v>
      </c>
    </row>
    <row r="688" spans="2:11" x14ac:dyDescent="0.25">
      <c r="B688" s="65" t="str">
        <f>VLOOKUP(C688,PRP!$A$2:$B$241,2,0)</f>
        <v>PRP-000560</v>
      </c>
      <c r="C688" s="65" t="s">
        <v>23</v>
      </c>
      <c r="D688" s="65" t="s">
        <v>3038</v>
      </c>
      <c r="E688" s="65" t="s">
        <v>70</v>
      </c>
      <c r="F688" s="65" t="s">
        <v>2030</v>
      </c>
      <c r="G688" s="65" t="s">
        <v>3272</v>
      </c>
      <c r="H688" s="65" t="s">
        <v>2032</v>
      </c>
      <c r="I688" s="65" t="s">
        <v>1740</v>
      </c>
      <c r="J688" s="65" t="s">
        <v>1740</v>
      </c>
      <c r="K688" s="100">
        <v>0</v>
      </c>
    </row>
    <row r="689" spans="2:11" x14ac:dyDescent="0.25">
      <c r="B689" s="67" t="str">
        <f>VLOOKUP(C689,PRP!$A$2:$B$241,2,0)</f>
        <v>PRP-000560</v>
      </c>
      <c r="C689" s="67" t="s">
        <v>23</v>
      </c>
      <c r="D689" s="67" t="s">
        <v>3038</v>
      </c>
      <c r="E689" s="67" t="s">
        <v>70</v>
      </c>
      <c r="F689" s="67" t="s">
        <v>2030</v>
      </c>
      <c r="G689" s="67" t="s">
        <v>2752</v>
      </c>
      <c r="H689" s="67" t="s">
        <v>2032</v>
      </c>
      <c r="I689" s="67" t="s">
        <v>1740</v>
      </c>
      <c r="J689" s="67" t="s">
        <v>1740</v>
      </c>
      <c r="K689" s="100">
        <v>0</v>
      </c>
    </row>
    <row r="690" spans="2:11" x14ac:dyDescent="0.25">
      <c r="B690" s="65" t="str">
        <f>VLOOKUP(C690,PRP!$A$2:$B$241,2,0)</f>
        <v>PRP-000560</v>
      </c>
      <c r="C690" s="65" t="s">
        <v>23</v>
      </c>
      <c r="D690" s="65" t="s">
        <v>3038</v>
      </c>
      <c r="E690" s="65" t="s">
        <v>70</v>
      </c>
      <c r="F690" s="65" t="s">
        <v>2715</v>
      </c>
      <c r="G690" s="65" t="s">
        <v>2098</v>
      </c>
      <c r="H690" s="65" t="s">
        <v>2027</v>
      </c>
      <c r="I690" s="65" t="s">
        <v>2716</v>
      </c>
      <c r="J690" s="65" t="s">
        <v>2091</v>
      </c>
      <c r="K690" s="100">
        <v>0</v>
      </c>
    </row>
    <row r="691" spans="2:11" x14ac:dyDescent="0.25">
      <c r="B691" s="67" t="str">
        <f>VLOOKUP(C691,PRP!$A$2:$B$241,2,0)</f>
        <v>PRP-000560</v>
      </c>
      <c r="C691" s="67" t="s">
        <v>23</v>
      </c>
      <c r="D691" s="67" t="s">
        <v>3038</v>
      </c>
      <c r="E691" s="67" t="s">
        <v>70</v>
      </c>
      <c r="F691" s="67" t="s">
        <v>2255</v>
      </c>
      <c r="G691" s="67" t="s">
        <v>2026</v>
      </c>
      <c r="H691" s="67" t="s">
        <v>2027</v>
      </c>
      <c r="I691" s="67" t="s">
        <v>1740</v>
      </c>
      <c r="J691" s="67" t="s">
        <v>1740</v>
      </c>
      <c r="K691" s="100">
        <v>0</v>
      </c>
    </row>
    <row r="692" spans="2:11" x14ac:dyDescent="0.25">
      <c r="B692" s="65" t="str">
        <f>VLOOKUP(C692,PRP!$A$2:$B$241,2,0)</f>
        <v>PRP-000560</v>
      </c>
      <c r="C692" s="65" t="s">
        <v>23</v>
      </c>
      <c r="D692" s="65" t="s">
        <v>3038</v>
      </c>
      <c r="E692" s="65" t="s">
        <v>70</v>
      </c>
      <c r="F692" s="65" t="s">
        <v>2030</v>
      </c>
      <c r="G692" s="65" t="s">
        <v>2752</v>
      </c>
      <c r="H692" s="65" t="s">
        <v>2032</v>
      </c>
      <c r="I692" s="65" t="s">
        <v>1740</v>
      </c>
      <c r="J692" s="65" t="s">
        <v>1740</v>
      </c>
      <c r="K692" s="100">
        <v>0</v>
      </c>
    </row>
    <row r="693" spans="2:11" x14ac:dyDescent="0.25">
      <c r="B693" s="67" t="str">
        <f>VLOOKUP(C693,PRP!$A$2:$B$241,2,0)</f>
        <v>PRP-000560</v>
      </c>
      <c r="C693" s="67" t="s">
        <v>23</v>
      </c>
      <c r="D693" s="67" t="s">
        <v>3038</v>
      </c>
      <c r="E693" s="67" t="s">
        <v>70</v>
      </c>
      <c r="F693" s="67" t="s">
        <v>2030</v>
      </c>
      <c r="G693" s="67" t="s">
        <v>2752</v>
      </c>
      <c r="H693" s="67" t="s">
        <v>2032</v>
      </c>
      <c r="I693" s="67" t="s">
        <v>1740</v>
      </c>
      <c r="J693" s="67" t="s">
        <v>1740</v>
      </c>
      <c r="K693" s="100">
        <v>0</v>
      </c>
    </row>
    <row r="694" spans="2:11" x14ac:dyDescent="0.25">
      <c r="B694" s="65" t="str">
        <f>VLOOKUP(C694,PRP!$A$2:$B$241,2,0)</f>
        <v>PRP-000560</v>
      </c>
      <c r="C694" s="65" t="s">
        <v>23</v>
      </c>
      <c r="D694" s="65" t="s">
        <v>3038</v>
      </c>
      <c r="E694" s="65" t="s">
        <v>70</v>
      </c>
      <c r="F694" s="65" t="s">
        <v>2317</v>
      </c>
      <c r="G694" s="65" t="s">
        <v>2037</v>
      </c>
      <c r="H694" s="65" t="s">
        <v>2027</v>
      </c>
      <c r="I694" s="65" t="s">
        <v>1740</v>
      </c>
      <c r="J694" s="65" t="s">
        <v>1740</v>
      </c>
      <c r="K694" s="100">
        <v>0</v>
      </c>
    </row>
    <row r="695" spans="2:11" x14ac:dyDescent="0.25">
      <c r="B695" s="67" t="str">
        <f>VLOOKUP(C695,PRP!$A$2:$B$241,2,0)</f>
        <v>PRP-000560</v>
      </c>
      <c r="C695" s="67" t="s">
        <v>23</v>
      </c>
      <c r="D695" s="67" t="s">
        <v>3038</v>
      </c>
      <c r="E695" s="67" t="s">
        <v>70</v>
      </c>
      <c r="F695" s="67" t="s">
        <v>2030</v>
      </c>
      <c r="G695" s="67" t="s">
        <v>2088</v>
      </c>
      <c r="H695" s="67" t="s">
        <v>2032</v>
      </c>
      <c r="I695" s="67" t="s">
        <v>1740</v>
      </c>
      <c r="J695" s="67" t="s">
        <v>1740</v>
      </c>
      <c r="K695" s="100">
        <v>0</v>
      </c>
    </row>
    <row r="696" spans="2:11" x14ac:dyDescent="0.25">
      <c r="B696" s="65" t="str">
        <f>VLOOKUP(C696,PRP!$A$2:$B$241,2,0)</f>
        <v>PRP-000560</v>
      </c>
      <c r="C696" s="65" t="s">
        <v>23</v>
      </c>
      <c r="D696" s="65" t="s">
        <v>3038</v>
      </c>
      <c r="E696" s="65" t="s">
        <v>70</v>
      </c>
      <c r="F696" s="65" t="s">
        <v>2030</v>
      </c>
      <c r="G696" s="65" t="s">
        <v>2752</v>
      </c>
      <c r="H696" s="65" t="s">
        <v>2032</v>
      </c>
      <c r="I696" s="65" t="s">
        <v>1740</v>
      </c>
      <c r="J696" s="65" t="s">
        <v>1740</v>
      </c>
      <c r="K696" s="100">
        <v>0</v>
      </c>
    </row>
    <row r="697" spans="2:11" x14ac:dyDescent="0.25">
      <c r="B697" s="67" t="str">
        <f>VLOOKUP(C697,PRP!$A$2:$B$241,2,0)</f>
        <v>PRP-000560</v>
      </c>
      <c r="C697" s="67" t="s">
        <v>23</v>
      </c>
      <c r="D697" s="67" t="s">
        <v>3038</v>
      </c>
      <c r="E697" s="67" t="s">
        <v>70</v>
      </c>
      <c r="F697" s="67" t="s">
        <v>2317</v>
      </c>
      <c r="G697" s="67" t="s">
        <v>2037</v>
      </c>
      <c r="H697" s="67" t="s">
        <v>2027</v>
      </c>
      <c r="I697" s="67" t="s">
        <v>1740</v>
      </c>
      <c r="J697" s="67" t="s">
        <v>1740</v>
      </c>
      <c r="K697" s="100">
        <v>0</v>
      </c>
    </row>
    <row r="698" spans="2:11" x14ac:dyDescent="0.25">
      <c r="B698" s="65" t="str">
        <f>VLOOKUP(C698,PRP!$A$2:$B$241,2,0)</f>
        <v>PRP-000560</v>
      </c>
      <c r="C698" s="65" t="s">
        <v>23</v>
      </c>
      <c r="D698" s="65" t="s">
        <v>3038</v>
      </c>
      <c r="E698" s="65" t="s">
        <v>70</v>
      </c>
      <c r="F698" s="65" t="s">
        <v>2117</v>
      </c>
      <c r="G698" s="65" t="s">
        <v>3270</v>
      </c>
      <c r="H698" s="65" t="s">
        <v>2032</v>
      </c>
      <c r="I698" s="65" t="s">
        <v>1740</v>
      </c>
      <c r="J698" s="65" t="s">
        <v>1740</v>
      </c>
      <c r="K698" s="100">
        <v>0</v>
      </c>
    </row>
    <row r="699" spans="2:11" x14ac:dyDescent="0.25">
      <c r="B699" s="67" t="str">
        <f>VLOOKUP(C699,PRP!$A$2:$B$241,2,0)</f>
        <v>PRP-000560</v>
      </c>
      <c r="C699" s="67" t="s">
        <v>23</v>
      </c>
      <c r="D699" s="67" t="s">
        <v>3038</v>
      </c>
      <c r="E699" s="67" t="s">
        <v>70</v>
      </c>
      <c r="F699" s="67" t="s">
        <v>2117</v>
      </c>
      <c r="G699" s="67" t="s">
        <v>3270</v>
      </c>
      <c r="H699" s="67" t="s">
        <v>2032</v>
      </c>
      <c r="I699" s="67" t="s">
        <v>1740</v>
      </c>
      <c r="J699" s="67" t="s">
        <v>1740</v>
      </c>
      <c r="K699" s="100">
        <v>0</v>
      </c>
    </row>
    <row r="700" spans="2:11" x14ac:dyDescent="0.25">
      <c r="B700" s="65" t="str">
        <f>VLOOKUP(C700,PRP!$A$2:$B$241,2,0)</f>
        <v>PRP-000560</v>
      </c>
      <c r="C700" s="65" t="s">
        <v>23</v>
      </c>
      <c r="D700" s="65" t="s">
        <v>3038</v>
      </c>
      <c r="E700" s="65" t="s">
        <v>70</v>
      </c>
      <c r="F700" s="65" t="s">
        <v>2317</v>
      </c>
      <c r="G700" s="65" t="s">
        <v>2037</v>
      </c>
      <c r="H700" s="65" t="s">
        <v>2027</v>
      </c>
      <c r="I700" s="65" t="s">
        <v>1740</v>
      </c>
      <c r="J700" s="65" t="s">
        <v>1740</v>
      </c>
      <c r="K700" s="100">
        <v>0</v>
      </c>
    </row>
    <row r="701" spans="2:11" x14ac:dyDescent="0.25">
      <c r="B701" s="67" t="str">
        <f>VLOOKUP(C701,PRP!$A$2:$B$241,2,0)</f>
        <v>PRP-000560</v>
      </c>
      <c r="C701" s="67" t="s">
        <v>23</v>
      </c>
      <c r="D701" s="67" t="s">
        <v>3038</v>
      </c>
      <c r="E701" s="67" t="s">
        <v>70</v>
      </c>
      <c r="F701" s="67" t="s">
        <v>2117</v>
      </c>
      <c r="G701" s="67" t="s">
        <v>3270</v>
      </c>
      <c r="H701" s="67" t="s">
        <v>2032</v>
      </c>
      <c r="I701" s="67" t="s">
        <v>1740</v>
      </c>
      <c r="J701" s="67" t="s">
        <v>1740</v>
      </c>
      <c r="K701" s="100">
        <v>0</v>
      </c>
    </row>
    <row r="702" spans="2:11" x14ac:dyDescent="0.25">
      <c r="B702" s="65" t="str">
        <f>VLOOKUP(C702,PRP!$A$2:$B$241,2,0)</f>
        <v>PRP-000560</v>
      </c>
      <c r="C702" s="65" t="s">
        <v>23</v>
      </c>
      <c r="D702" s="65" t="s">
        <v>3038</v>
      </c>
      <c r="E702" s="65" t="s">
        <v>70</v>
      </c>
      <c r="F702" s="65" t="s">
        <v>2030</v>
      </c>
      <c r="G702" s="65" t="s">
        <v>2752</v>
      </c>
      <c r="H702" s="65" t="s">
        <v>2032</v>
      </c>
      <c r="I702" s="65" t="s">
        <v>1740</v>
      </c>
      <c r="J702" s="65" t="s">
        <v>1740</v>
      </c>
      <c r="K702" s="100">
        <v>0</v>
      </c>
    </row>
    <row r="703" spans="2:11" x14ac:dyDescent="0.25">
      <c r="B703" s="67" t="str">
        <f>VLOOKUP(C703,PRP!$A$2:$B$241,2,0)</f>
        <v>PRP-000560</v>
      </c>
      <c r="C703" s="67" t="s">
        <v>23</v>
      </c>
      <c r="D703" s="67" t="s">
        <v>3038</v>
      </c>
      <c r="E703" s="67" t="s">
        <v>70</v>
      </c>
      <c r="F703" s="67" t="s">
        <v>2030</v>
      </c>
      <c r="G703" s="67" t="s">
        <v>2752</v>
      </c>
      <c r="H703" s="67" t="s">
        <v>2032</v>
      </c>
      <c r="I703" s="67" t="s">
        <v>1740</v>
      </c>
      <c r="J703" s="67" t="s">
        <v>1740</v>
      </c>
      <c r="K703" s="100">
        <v>0</v>
      </c>
    </row>
    <row r="704" spans="2:11" x14ac:dyDescent="0.25">
      <c r="B704" s="65" t="str">
        <f>VLOOKUP(C704,PRP!$A$2:$B$241,2,0)</f>
        <v>PRP-000560</v>
      </c>
      <c r="C704" s="65" t="s">
        <v>23</v>
      </c>
      <c r="D704" s="65" t="s">
        <v>3038</v>
      </c>
      <c r="E704" s="65" t="s">
        <v>70</v>
      </c>
      <c r="F704" s="65" t="s">
        <v>2317</v>
      </c>
      <c r="G704" s="65" t="s">
        <v>2037</v>
      </c>
      <c r="H704" s="65" t="s">
        <v>2027</v>
      </c>
      <c r="I704" s="65" t="s">
        <v>1740</v>
      </c>
      <c r="J704" s="65" t="s">
        <v>1740</v>
      </c>
      <c r="K704" s="100">
        <v>0</v>
      </c>
    </row>
    <row r="705" spans="2:11" x14ac:dyDescent="0.25">
      <c r="B705" s="67" t="str">
        <f>VLOOKUP(C705,PRP!$A$2:$B$241,2,0)</f>
        <v>PRP-000560</v>
      </c>
      <c r="C705" s="67" t="s">
        <v>23</v>
      </c>
      <c r="D705" s="67" t="s">
        <v>3038</v>
      </c>
      <c r="E705" s="67" t="s">
        <v>70</v>
      </c>
      <c r="F705" s="67" t="s">
        <v>2117</v>
      </c>
      <c r="G705" s="67" t="s">
        <v>3270</v>
      </c>
      <c r="H705" s="67" t="s">
        <v>2032</v>
      </c>
      <c r="I705" s="67" t="s">
        <v>1740</v>
      </c>
      <c r="J705" s="67" t="s">
        <v>1740</v>
      </c>
      <c r="K705" s="100">
        <v>0</v>
      </c>
    </row>
    <row r="706" spans="2:11" x14ac:dyDescent="0.25">
      <c r="B706" s="65" t="str">
        <f>VLOOKUP(C706,PRP!$A$2:$B$241,2,0)</f>
        <v>PRP-000560</v>
      </c>
      <c r="C706" s="65" t="s">
        <v>23</v>
      </c>
      <c r="D706" s="65" t="s">
        <v>3038</v>
      </c>
      <c r="E706" s="65" t="s">
        <v>70</v>
      </c>
      <c r="F706" s="65" t="s">
        <v>2117</v>
      </c>
      <c r="G706" s="65" t="s">
        <v>3270</v>
      </c>
      <c r="H706" s="65" t="s">
        <v>2032</v>
      </c>
      <c r="I706" s="65" t="s">
        <v>1740</v>
      </c>
      <c r="J706" s="65" t="s">
        <v>1740</v>
      </c>
      <c r="K706" s="100">
        <v>0</v>
      </c>
    </row>
    <row r="707" spans="2:11" x14ac:dyDescent="0.25">
      <c r="B707" s="67" t="str">
        <f>VLOOKUP(C707,PRP!$A$2:$B$241,2,0)</f>
        <v>PRP-000560</v>
      </c>
      <c r="C707" s="67" t="s">
        <v>23</v>
      </c>
      <c r="D707" s="67" t="s">
        <v>3038</v>
      </c>
      <c r="E707" s="67" t="s">
        <v>70</v>
      </c>
      <c r="F707" s="67" t="s">
        <v>2117</v>
      </c>
      <c r="G707" s="67" t="s">
        <v>3270</v>
      </c>
      <c r="H707" s="67" t="s">
        <v>2032</v>
      </c>
      <c r="I707" s="67" t="s">
        <v>1740</v>
      </c>
      <c r="J707" s="67" t="s">
        <v>1740</v>
      </c>
      <c r="K707" s="100">
        <v>0</v>
      </c>
    </row>
    <row r="708" spans="2:11" x14ac:dyDescent="0.25">
      <c r="B708" s="65" t="str">
        <f>VLOOKUP(C708,PRP!$A$2:$B$241,2,0)</f>
        <v>PRP-000560</v>
      </c>
      <c r="C708" s="65" t="s">
        <v>23</v>
      </c>
      <c r="D708" s="65" t="s">
        <v>3038</v>
      </c>
      <c r="E708" s="65" t="s">
        <v>70</v>
      </c>
      <c r="F708" s="65" t="s">
        <v>2317</v>
      </c>
      <c r="G708" s="65" t="s">
        <v>2037</v>
      </c>
      <c r="H708" s="65" t="s">
        <v>2027</v>
      </c>
      <c r="I708" s="65" t="s">
        <v>1740</v>
      </c>
      <c r="J708" s="65" t="s">
        <v>1740</v>
      </c>
      <c r="K708" s="100">
        <v>0</v>
      </c>
    </row>
    <row r="709" spans="2:11" x14ac:dyDescent="0.25">
      <c r="B709" s="67" t="str">
        <f>VLOOKUP(C709,PRP!$A$2:$B$241,2,0)</f>
        <v>PRP-000560</v>
      </c>
      <c r="C709" s="67" t="s">
        <v>23</v>
      </c>
      <c r="D709" s="67" t="s">
        <v>3038</v>
      </c>
      <c r="E709" s="67" t="s">
        <v>70</v>
      </c>
      <c r="F709" s="67" t="s">
        <v>2117</v>
      </c>
      <c r="G709" s="67" t="s">
        <v>3270</v>
      </c>
      <c r="H709" s="67" t="s">
        <v>2032</v>
      </c>
      <c r="I709" s="67" t="s">
        <v>1740</v>
      </c>
      <c r="J709" s="67" t="s">
        <v>1740</v>
      </c>
      <c r="K709" s="100">
        <v>0</v>
      </c>
    </row>
    <row r="710" spans="2:11" x14ac:dyDescent="0.25">
      <c r="B710" s="65" t="str">
        <f>VLOOKUP(C710,PRP!$A$2:$B$241,2,0)</f>
        <v>PRP-000560</v>
      </c>
      <c r="C710" s="65" t="s">
        <v>23</v>
      </c>
      <c r="D710" s="65" t="s">
        <v>3038</v>
      </c>
      <c r="E710" s="65" t="s">
        <v>70</v>
      </c>
      <c r="F710" s="65" t="s">
        <v>2297</v>
      </c>
      <c r="G710" s="65" t="s">
        <v>2334</v>
      </c>
      <c r="H710" s="65" t="s">
        <v>2032</v>
      </c>
      <c r="I710" s="65" t="s">
        <v>1740</v>
      </c>
      <c r="J710" s="65" t="s">
        <v>1740</v>
      </c>
      <c r="K710" s="100">
        <v>0</v>
      </c>
    </row>
    <row r="711" spans="2:11" x14ac:dyDescent="0.25">
      <c r="B711" s="67" t="str">
        <f>VLOOKUP(C711,PRP!$A$2:$B$241,2,0)</f>
        <v>PRP-000560</v>
      </c>
      <c r="C711" s="67" t="s">
        <v>23</v>
      </c>
      <c r="D711" s="67" t="s">
        <v>3038</v>
      </c>
      <c r="E711" s="67" t="s">
        <v>70</v>
      </c>
      <c r="F711" s="67" t="s">
        <v>2317</v>
      </c>
      <c r="G711" s="67" t="s">
        <v>2037</v>
      </c>
      <c r="H711" s="67" t="s">
        <v>2027</v>
      </c>
      <c r="I711" s="67" t="s">
        <v>1740</v>
      </c>
      <c r="J711" s="67" t="s">
        <v>1740</v>
      </c>
      <c r="K711" s="100">
        <v>0</v>
      </c>
    </row>
    <row r="712" spans="2:11" x14ac:dyDescent="0.25">
      <c r="B712" s="65" t="str">
        <f>VLOOKUP(C712,PRP!$A$2:$B$241,2,0)</f>
        <v>PRP-000560</v>
      </c>
      <c r="C712" s="65" t="s">
        <v>23</v>
      </c>
      <c r="D712" s="65" t="s">
        <v>3038</v>
      </c>
      <c r="E712" s="65" t="s">
        <v>70</v>
      </c>
      <c r="F712" s="65" t="s">
        <v>2317</v>
      </c>
      <c r="G712" s="65" t="s">
        <v>2037</v>
      </c>
      <c r="H712" s="65" t="s">
        <v>2027</v>
      </c>
      <c r="I712" s="65" t="s">
        <v>1740</v>
      </c>
      <c r="J712" s="65" t="s">
        <v>1740</v>
      </c>
      <c r="K712" s="100">
        <v>0</v>
      </c>
    </row>
    <row r="713" spans="2:11" x14ac:dyDescent="0.25">
      <c r="B713" s="67" t="str">
        <f>VLOOKUP(C713,PRP!$A$2:$B$241,2,0)</f>
        <v>PRP-000560</v>
      </c>
      <c r="C713" s="67" t="s">
        <v>23</v>
      </c>
      <c r="D713" s="67" t="s">
        <v>3038</v>
      </c>
      <c r="E713" s="67" t="s">
        <v>70</v>
      </c>
      <c r="F713" s="67" t="s">
        <v>2297</v>
      </c>
      <c r="G713" s="67" t="s">
        <v>2334</v>
      </c>
      <c r="H713" s="67" t="s">
        <v>2032</v>
      </c>
      <c r="I713" s="67" t="s">
        <v>1740</v>
      </c>
      <c r="J713" s="67" t="s">
        <v>1740</v>
      </c>
      <c r="K713" s="100">
        <v>0</v>
      </c>
    </row>
    <row r="714" spans="2:11" x14ac:dyDescent="0.25">
      <c r="B714" s="65" t="str">
        <f>VLOOKUP(C714,PRP!$A$2:$B$241,2,0)</f>
        <v>PRP-000560</v>
      </c>
      <c r="C714" s="65" t="s">
        <v>23</v>
      </c>
      <c r="D714" s="65" t="s">
        <v>3038</v>
      </c>
      <c r="E714" s="65" t="s">
        <v>70</v>
      </c>
      <c r="F714" s="65" t="s">
        <v>2087</v>
      </c>
      <c r="G714" s="65" t="s">
        <v>2066</v>
      </c>
      <c r="H714" s="65" t="s">
        <v>2027</v>
      </c>
      <c r="I714" s="65" t="s">
        <v>2090</v>
      </c>
      <c r="J714" s="65" t="s">
        <v>2091</v>
      </c>
      <c r="K714" s="100">
        <v>0</v>
      </c>
    </row>
    <row r="715" spans="2:11" x14ac:dyDescent="0.25">
      <c r="B715" s="67" t="str">
        <f>VLOOKUP(C715,PRP!$A$2:$B$241,2,0)</f>
        <v>PRP-000560</v>
      </c>
      <c r="C715" s="67" t="s">
        <v>23</v>
      </c>
      <c r="D715" s="67" t="s">
        <v>3038</v>
      </c>
      <c r="E715" s="67" t="s">
        <v>70</v>
      </c>
      <c r="F715" s="67" t="s">
        <v>2106</v>
      </c>
      <c r="G715" s="67" t="s">
        <v>2037</v>
      </c>
      <c r="H715" s="67" t="s">
        <v>2027</v>
      </c>
      <c r="I715" s="67" t="s">
        <v>1740</v>
      </c>
      <c r="J715" s="67" t="s">
        <v>1740</v>
      </c>
      <c r="K715" s="100">
        <v>0</v>
      </c>
    </row>
    <row r="716" spans="2:11" x14ac:dyDescent="0.25">
      <c r="B716" s="65" t="str">
        <f>VLOOKUP(C716,PRP!$A$2:$B$241,2,0)</f>
        <v>PRP-000560</v>
      </c>
      <c r="C716" s="65" t="s">
        <v>23</v>
      </c>
      <c r="D716" s="65" t="s">
        <v>3038</v>
      </c>
      <c r="E716" s="65" t="s">
        <v>70</v>
      </c>
      <c r="F716" s="65" t="s">
        <v>2106</v>
      </c>
      <c r="G716" s="65" t="s">
        <v>2037</v>
      </c>
      <c r="H716" s="65" t="s">
        <v>2027</v>
      </c>
      <c r="I716" s="65" t="s">
        <v>1740</v>
      </c>
      <c r="J716" s="65" t="s">
        <v>1740</v>
      </c>
      <c r="K716" s="100">
        <v>0</v>
      </c>
    </row>
    <row r="717" spans="2:11" x14ac:dyDescent="0.25">
      <c r="B717" s="67" t="str">
        <f>VLOOKUP(C717,PRP!$A$2:$B$241,2,0)</f>
        <v>PRP-000560</v>
      </c>
      <c r="C717" s="67" t="s">
        <v>23</v>
      </c>
      <c r="D717" s="67" t="s">
        <v>3038</v>
      </c>
      <c r="E717" s="67" t="s">
        <v>70</v>
      </c>
      <c r="F717" s="67" t="s">
        <v>2317</v>
      </c>
      <c r="G717" s="67" t="s">
        <v>2037</v>
      </c>
      <c r="H717" s="67" t="s">
        <v>2027</v>
      </c>
      <c r="I717" s="67" t="s">
        <v>1740</v>
      </c>
      <c r="J717" s="67" t="s">
        <v>1740</v>
      </c>
      <c r="K717" s="100">
        <v>0</v>
      </c>
    </row>
    <row r="718" spans="2:11" x14ac:dyDescent="0.25">
      <c r="B718" s="65" t="str">
        <f>VLOOKUP(C718,PRP!$A$2:$B$241,2,0)</f>
        <v>PRP-000560</v>
      </c>
      <c r="C718" s="65" t="s">
        <v>23</v>
      </c>
      <c r="D718" s="65" t="s">
        <v>3038</v>
      </c>
      <c r="E718" s="65" t="s">
        <v>70</v>
      </c>
      <c r="F718" s="65" t="s">
        <v>2297</v>
      </c>
      <c r="G718" s="65" t="s">
        <v>2334</v>
      </c>
      <c r="H718" s="65" t="s">
        <v>2032</v>
      </c>
      <c r="I718" s="65" t="s">
        <v>1740</v>
      </c>
      <c r="J718" s="65" t="s">
        <v>1740</v>
      </c>
      <c r="K718" s="100">
        <v>0</v>
      </c>
    </row>
    <row r="719" spans="2:11" x14ac:dyDescent="0.25">
      <c r="B719" s="67" t="str">
        <f>VLOOKUP(C719,PRP!$A$2:$B$241,2,0)</f>
        <v>PRP-000560</v>
      </c>
      <c r="C719" s="67" t="s">
        <v>23</v>
      </c>
      <c r="D719" s="67" t="s">
        <v>3038</v>
      </c>
      <c r="E719" s="67" t="s">
        <v>70</v>
      </c>
      <c r="F719" s="67" t="s">
        <v>2297</v>
      </c>
      <c r="G719" s="67" t="s">
        <v>2163</v>
      </c>
      <c r="H719" s="67" t="s">
        <v>2032</v>
      </c>
      <c r="I719" s="67" t="s">
        <v>1740</v>
      </c>
      <c r="J719" s="67" t="s">
        <v>1740</v>
      </c>
      <c r="K719" s="100">
        <v>0</v>
      </c>
    </row>
    <row r="720" spans="2:11" x14ac:dyDescent="0.25">
      <c r="B720" s="65" t="str">
        <f>VLOOKUP(C720,PRP!$A$2:$B$241,2,0)</f>
        <v>PRP-000560</v>
      </c>
      <c r="C720" s="65" t="s">
        <v>23</v>
      </c>
      <c r="D720" s="65" t="s">
        <v>3038</v>
      </c>
      <c r="E720" s="65" t="s">
        <v>70</v>
      </c>
      <c r="F720" s="65" t="s">
        <v>2117</v>
      </c>
      <c r="G720" s="65" t="s">
        <v>3270</v>
      </c>
      <c r="H720" s="65" t="s">
        <v>2032</v>
      </c>
      <c r="I720" s="65" t="s">
        <v>1740</v>
      </c>
      <c r="J720" s="65" t="s">
        <v>1740</v>
      </c>
      <c r="K720" s="100">
        <v>0</v>
      </c>
    </row>
    <row r="721" spans="2:11" x14ac:dyDescent="0.25">
      <c r="B721" s="67" t="str">
        <f>VLOOKUP(C721,PRP!$A$2:$B$241,2,0)</f>
        <v>PRP-000560</v>
      </c>
      <c r="C721" s="67" t="s">
        <v>23</v>
      </c>
      <c r="D721" s="67" t="s">
        <v>3038</v>
      </c>
      <c r="E721" s="67" t="s">
        <v>70</v>
      </c>
      <c r="F721" s="67" t="s">
        <v>2317</v>
      </c>
      <c r="G721" s="67" t="s">
        <v>2037</v>
      </c>
      <c r="H721" s="67" t="s">
        <v>2027</v>
      </c>
      <c r="I721" s="67" t="s">
        <v>1740</v>
      </c>
      <c r="J721" s="67" t="s">
        <v>1740</v>
      </c>
      <c r="K721" s="100">
        <v>0</v>
      </c>
    </row>
    <row r="722" spans="2:11" x14ac:dyDescent="0.25">
      <c r="B722" s="65" t="str">
        <f>VLOOKUP(C722,PRP!$A$2:$B$241,2,0)</f>
        <v>PRP-000560</v>
      </c>
      <c r="C722" s="65" t="s">
        <v>23</v>
      </c>
      <c r="D722" s="65" t="s">
        <v>3038</v>
      </c>
      <c r="E722" s="65" t="s">
        <v>70</v>
      </c>
      <c r="F722" s="65" t="s">
        <v>2117</v>
      </c>
      <c r="G722" s="65" t="s">
        <v>3270</v>
      </c>
      <c r="H722" s="65" t="s">
        <v>2032</v>
      </c>
      <c r="I722" s="65" t="s">
        <v>1740</v>
      </c>
      <c r="J722" s="65" t="s">
        <v>1740</v>
      </c>
      <c r="K722" s="100">
        <v>0</v>
      </c>
    </row>
    <row r="723" spans="2:11" x14ac:dyDescent="0.25">
      <c r="B723" s="67" t="str">
        <f>VLOOKUP(C723,PRP!$A$2:$B$241,2,0)</f>
        <v>PRP-000560</v>
      </c>
      <c r="C723" s="67" t="s">
        <v>23</v>
      </c>
      <c r="D723" s="67" t="s">
        <v>3038</v>
      </c>
      <c r="E723" s="67" t="s">
        <v>70</v>
      </c>
      <c r="F723" s="67" t="s">
        <v>2117</v>
      </c>
      <c r="G723" s="67" t="s">
        <v>3270</v>
      </c>
      <c r="H723" s="67" t="s">
        <v>2032</v>
      </c>
      <c r="I723" s="67" t="s">
        <v>1740</v>
      </c>
      <c r="J723" s="67" t="s">
        <v>1740</v>
      </c>
      <c r="K723" s="100">
        <v>0</v>
      </c>
    </row>
    <row r="724" spans="2:11" x14ac:dyDescent="0.25">
      <c r="B724" s="65" t="str">
        <f>VLOOKUP(C724,PRP!$A$2:$B$241,2,0)</f>
        <v>PRP-000560</v>
      </c>
      <c r="C724" s="65" t="s">
        <v>23</v>
      </c>
      <c r="D724" s="65" t="s">
        <v>3038</v>
      </c>
      <c r="E724" s="65" t="s">
        <v>70</v>
      </c>
      <c r="F724" s="65" t="s">
        <v>2317</v>
      </c>
      <c r="G724" s="65" t="s">
        <v>2037</v>
      </c>
      <c r="H724" s="65" t="s">
        <v>2027</v>
      </c>
      <c r="I724" s="65" t="s">
        <v>1740</v>
      </c>
      <c r="J724" s="65" t="s">
        <v>1740</v>
      </c>
      <c r="K724" s="100">
        <v>0</v>
      </c>
    </row>
    <row r="725" spans="2:11" x14ac:dyDescent="0.25">
      <c r="B725" s="67" t="str">
        <f>VLOOKUP(C725,PRP!$A$2:$B$241,2,0)</f>
        <v>PRP-000560</v>
      </c>
      <c r="C725" s="67" t="s">
        <v>23</v>
      </c>
      <c r="D725" s="67" t="s">
        <v>3038</v>
      </c>
      <c r="E725" s="67" t="s">
        <v>70</v>
      </c>
      <c r="F725" s="67" t="s">
        <v>2117</v>
      </c>
      <c r="G725" s="67" t="s">
        <v>3270</v>
      </c>
      <c r="H725" s="67" t="s">
        <v>2032</v>
      </c>
      <c r="I725" s="67" t="s">
        <v>1740</v>
      </c>
      <c r="J725" s="67" t="s">
        <v>1740</v>
      </c>
      <c r="K725" s="100">
        <v>0</v>
      </c>
    </row>
    <row r="726" spans="2:11" x14ac:dyDescent="0.25">
      <c r="B726" s="65" t="str">
        <f>VLOOKUP(C726,PRP!$A$2:$B$241,2,0)</f>
        <v>PRP-000560</v>
      </c>
      <c r="C726" s="65" t="s">
        <v>23</v>
      </c>
      <c r="D726" s="65" t="s">
        <v>3038</v>
      </c>
      <c r="E726" s="65" t="s">
        <v>70</v>
      </c>
      <c r="F726" s="65" t="s">
        <v>2117</v>
      </c>
      <c r="G726" s="65" t="s">
        <v>3270</v>
      </c>
      <c r="H726" s="65" t="s">
        <v>2032</v>
      </c>
      <c r="I726" s="65" t="s">
        <v>1740</v>
      </c>
      <c r="J726" s="65" t="s">
        <v>1740</v>
      </c>
      <c r="K726" s="100">
        <v>0</v>
      </c>
    </row>
    <row r="727" spans="2:11" x14ac:dyDescent="0.25">
      <c r="B727" s="67" t="str">
        <f>VLOOKUP(C727,PRP!$A$2:$B$241,2,0)</f>
        <v>PRP-000560</v>
      </c>
      <c r="C727" s="67" t="s">
        <v>23</v>
      </c>
      <c r="D727" s="67" t="s">
        <v>3038</v>
      </c>
      <c r="E727" s="67" t="s">
        <v>70</v>
      </c>
      <c r="F727" s="67" t="s">
        <v>2117</v>
      </c>
      <c r="G727" s="67" t="s">
        <v>3270</v>
      </c>
      <c r="H727" s="67" t="s">
        <v>2032</v>
      </c>
      <c r="I727" s="67" t="s">
        <v>1740</v>
      </c>
      <c r="J727" s="67" t="s">
        <v>1740</v>
      </c>
      <c r="K727" s="100">
        <v>0</v>
      </c>
    </row>
    <row r="728" spans="2:11" x14ac:dyDescent="0.25">
      <c r="B728" s="65" t="str">
        <f>VLOOKUP(C728,PRP!$A$2:$B$241,2,0)</f>
        <v>PRP-000560</v>
      </c>
      <c r="C728" s="65" t="s">
        <v>23</v>
      </c>
      <c r="D728" s="65" t="s">
        <v>3038</v>
      </c>
      <c r="E728" s="65" t="s">
        <v>70</v>
      </c>
      <c r="F728" s="65" t="s">
        <v>2117</v>
      </c>
      <c r="G728" s="65" t="s">
        <v>3270</v>
      </c>
      <c r="H728" s="65" t="s">
        <v>2032</v>
      </c>
      <c r="I728" s="65" t="s">
        <v>1740</v>
      </c>
      <c r="J728" s="65" t="s">
        <v>1740</v>
      </c>
      <c r="K728" s="100">
        <v>0</v>
      </c>
    </row>
    <row r="729" spans="2:11" x14ac:dyDescent="0.25">
      <c r="B729" s="67" t="str">
        <f>VLOOKUP(C729,PRP!$A$2:$B$241,2,0)</f>
        <v>PRP-000560</v>
      </c>
      <c r="C729" s="67" t="s">
        <v>23</v>
      </c>
      <c r="D729" s="67" t="s">
        <v>3038</v>
      </c>
      <c r="E729" s="67" t="s">
        <v>70</v>
      </c>
      <c r="F729" s="67" t="s">
        <v>2317</v>
      </c>
      <c r="G729" s="67" t="s">
        <v>2037</v>
      </c>
      <c r="H729" s="67" t="s">
        <v>2027</v>
      </c>
      <c r="I729" s="67" t="s">
        <v>1740</v>
      </c>
      <c r="J729" s="67" t="s">
        <v>1740</v>
      </c>
      <c r="K729" s="100">
        <v>0</v>
      </c>
    </row>
    <row r="730" spans="2:11" x14ac:dyDescent="0.25">
      <c r="B730" s="65" t="str">
        <f>VLOOKUP(C730,PRP!$A$2:$B$241,2,0)</f>
        <v>PRP-000560</v>
      </c>
      <c r="C730" s="65" t="s">
        <v>23</v>
      </c>
      <c r="D730" s="65" t="s">
        <v>3038</v>
      </c>
      <c r="E730" s="65" t="s">
        <v>70</v>
      </c>
      <c r="F730" s="65" t="s">
        <v>2030</v>
      </c>
      <c r="G730" s="65" t="s">
        <v>3272</v>
      </c>
      <c r="H730" s="65" t="s">
        <v>2032</v>
      </c>
      <c r="I730" s="65" t="s">
        <v>1740</v>
      </c>
      <c r="J730" s="65" t="s">
        <v>1740</v>
      </c>
      <c r="K730" s="100">
        <v>0</v>
      </c>
    </row>
    <row r="731" spans="2:11" x14ac:dyDescent="0.25">
      <c r="B731" s="67" t="str">
        <f>VLOOKUP(C731,PRP!$A$2:$B$241,2,0)</f>
        <v>PRP-000560</v>
      </c>
      <c r="C731" s="67" t="s">
        <v>23</v>
      </c>
      <c r="D731" s="67" t="s">
        <v>3038</v>
      </c>
      <c r="E731" s="67" t="s">
        <v>70</v>
      </c>
      <c r="F731" s="67" t="s">
        <v>3329</v>
      </c>
      <c r="G731" s="67" t="s">
        <v>2269</v>
      </c>
      <c r="H731" s="67" t="s">
        <v>2027</v>
      </c>
      <c r="I731" s="67" t="s">
        <v>2576</v>
      </c>
      <c r="J731" s="67" t="s">
        <v>3331</v>
      </c>
      <c r="K731" s="100">
        <v>0</v>
      </c>
    </row>
    <row r="732" spans="2:11" x14ac:dyDescent="0.25">
      <c r="B732" s="65" t="str">
        <f>VLOOKUP(C732,PRP!$A$2:$B$241,2,0)</f>
        <v>PRP-000560</v>
      </c>
      <c r="C732" s="65" t="s">
        <v>23</v>
      </c>
      <c r="D732" s="65" t="s">
        <v>3038</v>
      </c>
      <c r="E732" s="65" t="s">
        <v>70</v>
      </c>
      <c r="F732" s="65" t="s">
        <v>2030</v>
      </c>
      <c r="G732" s="65" t="s">
        <v>3272</v>
      </c>
      <c r="H732" s="65" t="s">
        <v>2032</v>
      </c>
      <c r="I732" s="65" t="s">
        <v>1740</v>
      </c>
      <c r="J732" s="65" t="s">
        <v>1740</v>
      </c>
      <c r="K732" s="100">
        <v>0</v>
      </c>
    </row>
    <row r="733" spans="2:11" x14ac:dyDescent="0.25">
      <c r="B733" s="67" t="str">
        <f>VLOOKUP(C733,PRP!$A$2:$B$241,2,0)</f>
        <v>PRP-000560</v>
      </c>
      <c r="C733" s="67" t="s">
        <v>23</v>
      </c>
      <c r="D733" s="67" t="s">
        <v>3038</v>
      </c>
      <c r="E733" s="67" t="s">
        <v>70</v>
      </c>
      <c r="F733" s="67" t="s">
        <v>2317</v>
      </c>
      <c r="G733" s="67" t="s">
        <v>2037</v>
      </c>
      <c r="H733" s="67" t="s">
        <v>2027</v>
      </c>
      <c r="I733" s="67" t="s">
        <v>1740</v>
      </c>
      <c r="J733" s="67" t="s">
        <v>1740</v>
      </c>
      <c r="K733" s="100">
        <v>0</v>
      </c>
    </row>
    <row r="734" spans="2:11" x14ac:dyDescent="0.25">
      <c r="B734" s="65" t="str">
        <f>VLOOKUP(C734,PRP!$A$2:$B$241,2,0)</f>
        <v>PRP-000560</v>
      </c>
      <c r="C734" s="65" t="s">
        <v>23</v>
      </c>
      <c r="D734" s="65" t="s">
        <v>3038</v>
      </c>
      <c r="E734" s="65" t="s">
        <v>70</v>
      </c>
      <c r="F734" s="65" t="s">
        <v>2106</v>
      </c>
      <c r="G734" s="65" t="s">
        <v>2037</v>
      </c>
      <c r="H734" s="65" t="s">
        <v>2027</v>
      </c>
      <c r="I734" s="65" t="s">
        <v>1740</v>
      </c>
      <c r="J734" s="65" t="s">
        <v>1740</v>
      </c>
      <c r="K734" s="100">
        <v>0</v>
      </c>
    </row>
    <row r="735" spans="2:11" x14ac:dyDescent="0.25">
      <c r="B735" s="67" t="str">
        <f>VLOOKUP(C735,PRP!$A$2:$B$241,2,0)</f>
        <v>PRP-000560</v>
      </c>
      <c r="C735" s="67" t="s">
        <v>23</v>
      </c>
      <c r="D735" s="67" t="s">
        <v>3038</v>
      </c>
      <c r="E735" s="67" t="s">
        <v>70</v>
      </c>
      <c r="F735" s="67" t="s">
        <v>2317</v>
      </c>
      <c r="G735" s="67" t="s">
        <v>2037</v>
      </c>
      <c r="H735" s="67" t="s">
        <v>2027</v>
      </c>
      <c r="I735" s="67" t="s">
        <v>1740</v>
      </c>
      <c r="J735" s="67" t="s">
        <v>1740</v>
      </c>
      <c r="K735" s="100">
        <v>0</v>
      </c>
    </row>
    <row r="736" spans="2:11" x14ac:dyDescent="0.25">
      <c r="B736" s="65" t="str">
        <f>VLOOKUP(C736,PRP!$A$2:$B$241,2,0)</f>
        <v>PRP-000560</v>
      </c>
      <c r="C736" s="65" t="s">
        <v>23</v>
      </c>
      <c r="D736" s="65" t="s">
        <v>3038</v>
      </c>
      <c r="E736" s="65" t="s">
        <v>70</v>
      </c>
      <c r="F736" s="65" t="s">
        <v>2317</v>
      </c>
      <c r="G736" s="65" t="s">
        <v>2037</v>
      </c>
      <c r="H736" s="65" t="s">
        <v>2027</v>
      </c>
      <c r="I736" s="65" t="s">
        <v>1740</v>
      </c>
      <c r="J736" s="65" t="s">
        <v>1740</v>
      </c>
      <c r="K736" s="100">
        <v>0</v>
      </c>
    </row>
    <row r="737" spans="2:11" x14ac:dyDescent="0.25">
      <c r="B737" s="67" t="str">
        <f>VLOOKUP(C737,PRP!$A$2:$B$241,2,0)</f>
        <v>PRP-000560</v>
      </c>
      <c r="C737" s="67" t="s">
        <v>23</v>
      </c>
      <c r="D737" s="67" t="s">
        <v>3038</v>
      </c>
      <c r="E737" s="67" t="s">
        <v>70</v>
      </c>
      <c r="F737" s="67" t="s">
        <v>2317</v>
      </c>
      <c r="G737" s="67" t="s">
        <v>2037</v>
      </c>
      <c r="H737" s="67" t="s">
        <v>2027</v>
      </c>
      <c r="I737" s="67" t="s">
        <v>1740</v>
      </c>
      <c r="J737" s="67" t="s">
        <v>1740</v>
      </c>
      <c r="K737" s="100">
        <v>0</v>
      </c>
    </row>
    <row r="738" spans="2:11" x14ac:dyDescent="0.25">
      <c r="B738" s="65" t="str">
        <f>VLOOKUP(C738,PRP!$A$2:$B$241,2,0)</f>
        <v>PRP-000560</v>
      </c>
      <c r="C738" s="65" t="s">
        <v>23</v>
      </c>
      <c r="D738" s="65" t="s">
        <v>3038</v>
      </c>
      <c r="E738" s="65" t="s">
        <v>70</v>
      </c>
      <c r="F738" s="65" t="s">
        <v>2106</v>
      </c>
      <c r="G738" s="65" t="s">
        <v>2037</v>
      </c>
      <c r="H738" s="65" t="s">
        <v>2027</v>
      </c>
      <c r="I738" s="65" t="s">
        <v>1740</v>
      </c>
      <c r="J738" s="65" t="s">
        <v>1740</v>
      </c>
      <c r="K738" s="100">
        <v>0</v>
      </c>
    </row>
    <row r="739" spans="2:11" x14ac:dyDescent="0.25">
      <c r="B739" s="67" t="str">
        <f>VLOOKUP(C739,PRP!$A$2:$B$241,2,0)</f>
        <v>PRP-000560</v>
      </c>
      <c r="C739" s="67" t="s">
        <v>23</v>
      </c>
      <c r="D739" s="67" t="s">
        <v>3038</v>
      </c>
      <c r="E739" s="67" t="s">
        <v>70</v>
      </c>
      <c r="F739" s="67" t="s">
        <v>2317</v>
      </c>
      <c r="G739" s="67" t="s">
        <v>2037</v>
      </c>
      <c r="H739" s="67" t="s">
        <v>2027</v>
      </c>
      <c r="I739" s="67" t="s">
        <v>1740</v>
      </c>
      <c r="J739" s="67" t="s">
        <v>1740</v>
      </c>
      <c r="K739" s="100">
        <v>0</v>
      </c>
    </row>
    <row r="740" spans="2:11" x14ac:dyDescent="0.25">
      <c r="B740" s="65" t="str">
        <f>VLOOKUP(C740,PRP!$A$2:$B$241,2,0)</f>
        <v>PRP-000560</v>
      </c>
      <c r="C740" s="65" t="s">
        <v>23</v>
      </c>
      <c r="D740" s="65" t="s">
        <v>3038</v>
      </c>
      <c r="E740" s="65" t="s">
        <v>70</v>
      </c>
      <c r="F740" s="65" t="s">
        <v>2317</v>
      </c>
      <c r="G740" s="65" t="s">
        <v>2037</v>
      </c>
      <c r="H740" s="65" t="s">
        <v>2027</v>
      </c>
      <c r="I740" s="65" t="s">
        <v>1740</v>
      </c>
      <c r="J740" s="65" t="s">
        <v>1740</v>
      </c>
      <c r="K740" s="100">
        <v>0</v>
      </c>
    </row>
    <row r="741" spans="2:11" x14ac:dyDescent="0.25">
      <c r="B741" s="67" t="str">
        <f>VLOOKUP(C741,PRP!$A$2:$B$241,2,0)</f>
        <v>PRP-000560</v>
      </c>
      <c r="C741" s="67" t="s">
        <v>23</v>
      </c>
      <c r="D741" s="67" t="s">
        <v>3038</v>
      </c>
      <c r="E741" s="67" t="s">
        <v>70</v>
      </c>
      <c r="F741" s="67" t="s">
        <v>2317</v>
      </c>
      <c r="G741" s="67" t="s">
        <v>2037</v>
      </c>
      <c r="H741" s="67" t="s">
        <v>2027</v>
      </c>
      <c r="I741" s="67" t="s">
        <v>1740</v>
      </c>
      <c r="J741" s="67" t="s">
        <v>1740</v>
      </c>
      <c r="K741" s="100">
        <v>0</v>
      </c>
    </row>
    <row r="742" spans="2:11" x14ac:dyDescent="0.25">
      <c r="B742" s="65" t="str">
        <f>VLOOKUP(C742,PRP!$A$2:$B$241,2,0)</f>
        <v>PRP-000560</v>
      </c>
      <c r="C742" s="65" t="s">
        <v>23</v>
      </c>
      <c r="D742" s="65" t="s">
        <v>3038</v>
      </c>
      <c r="E742" s="65" t="s">
        <v>70</v>
      </c>
      <c r="F742" s="65" t="s">
        <v>2030</v>
      </c>
      <c r="G742" s="65" t="s">
        <v>2166</v>
      </c>
      <c r="H742" s="65" t="s">
        <v>2032</v>
      </c>
      <c r="I742" s="65" t="s">
        <v>1740</v>
      </c>
      <c r="J742" s="65" t="s">
        <v>1740</v>
      </c>
      <c r="K742" s="100">
        <v>0</v>
      </c>
    </row>
    <row r="743" spans="2:11" x14ac:dyDescent="0.25">
      <c r="B743" s="67" t="str">
        <f>VLOOKUP(C743,PRP!$A$2:$B$241,2,0)</f>
        <v>PRP-000560</v>
      </c>
      <c r="C743" s="67" t="s">
        <v>23</v>
      </c>
      <c r="D743" s="67" t="s">
        <v>3038</v>
      </c>
      <c r="E743" s="67" t="s">
        <v>70</v>
      </c>
      <c r="F743" s="67" t="s">
        <v>2106</v>
      </c>
      <c r="G743" s="67" t="s">
        <v>2037</v>
      </c>
      <c r="H743" s="67" t="s">
        <v>2027</v>
      </c>
      <c r="I743" s="67" t="s">
        <v>1740</v>
      </c>
      <c r="J743" s="67" t="s">
        <v>1740</v>
      </c>
      <c r="K743" s="100">
        <v>0</v>
      </c>
    </row>
    <row r="744" spans="2:11" x14ac:dyDescent="0.25">
      <c r="B744" s="65" t="str">
        <f>VLOOKUP(C744,PRP!$A$2:$B$241,2,0)</f>
        <v>PRP-000560</v>
      </c>
      <c r="C744" s="65" t="s">
        <v>23</v>
      </c>
      <c r="D744" s="65" t="s">
        <v>3038</v>
      </c>
      <c r="E744" s="65" t="s">
        <v>70</v>
      </c>
      <c r="F744" s="65" t="s">
        <v>2715</v>
      </c>
      <c r="G744" s="65" t="s">
        <v>2088</v>
      </c>
      <c r="H744" s="65" t="s">
        <v>2027</v>
      </c>
      <c r="I744" s="65" t="s">
        <v>2716</v>
      </c>
      <c r="J744" s="65" t="s">
        <v>2091</v>
      </c>
      <c r="K744" s="100">
        <v>0</v>
      </c>
    </row>
    <row r="745" spans="2:11" x14ac:dyDescent="0.25">
      <c r="B745" s="67" t="str">
        <f>VLOOKUP(C745,PRP!$A$2:$B$241,2,0)</f>
        <v>PRP-000560</v>
      </c>
      <c r="C745" s="67" t="s">
        <v>23</v>
      </c>
      <c r="D745" s="67" t="s">
        <v>3038</v>
      </c>
      <c r="E745" s="67" t="s">
        <v>70</v>
      </c>
      <c r="F745" s="67" t="s">
        <v>2030</v>
      </c>
      <c r="G745" s="67" t="s">
        <v>2305</v>
      </c>
      <c r="H745" s="67" t="s">
        <v>2032</v>
      </c>
      <c r="I745" s="67" t="s">
        <v>1740</v>
      </c>
      <c r="J745" s="67" t="s">
        <v>1740</v>
      </c>
      <c r="K745" s="100">
        <v>0</v>
      </c>
    </row>
    <row r="746" spans="2:11" x14ac:dyDescent="0.25">
      <c r="B746" s="65" t="str">
        <f>VLOOKUP(C746,PRP!$A$2:$B$241,2,0)</f>
        <v>PRP-000560</v>
      </c>
      <c r="C746" s="65" t="s">
        <v>23</v>
      </c>
      <c r="D746" s="65" t="s">
        <v>3038</v>
      </c>
      <c r="E746" s="65" t="s">
        <v>70</v>
      </c>
      <c r="F746" s="65" t="s">
        <v>2106</v>
      </c>
      <c r="G746" s="65" t="s">
        <v>2037</v>
      </c>
      <c r="H746" s="65" t="s">
        <v>2027</v>
      </c>
      <c r="I746" s="65" t="s">
        <v>1740</v>
      </c>
      <c r="J746" s="65" t="s">
        <v>1740</v>
      </c>
      <c r="K746" s="100">
        <v>0</v>
      </c>
    </row>
    <row r="747" spans="2:11" x14ac:dyDescent="0.25">
      <c r="B747" s="67" t="str">
        <f>VLOOKUP(C747,PRP!$A$2:$B$241,2,0)</f>
        <v>PRP-000560</v>
      </c>
      <c r="C747" s="67" t="s">
        <v>23</v>
      </c>
      <c r="D747" s="67" t="s">
        <v>3038</v>
      </c>
      <c r="E747" s="67" t="s">
        <v>70</v>
      </c>
      <c r="F747" s="67" t="s">
        <v>2317</v>
      </c>
      <c r="G747" s="67" t="s">
        <v>2037</v>
      </c>
      <c r="H747" s="67" t="s">
        <v>2027</v>
      </c>
      <c r="I747" s="67" t="s">
        <v>1740</v>
      </c>
      <c r="J747" s="67" t="s">
        <v>1740</v>
      </c>
      <c r="K747" s="100">
        <v>0</v>
      </c>
    </row>
    <row r="748" spans="2:11" x14ac:dyDescent="0.25">
      <c r="B748" s="65" t="str">
        <f>VLOOKUP(C748,PRP!$A$2:$B$241,2,0)</f>
        <v>PRP-000560</v>
      </c>
      <c r="C748" s="65" t="s">
        <v>23</v>
      </c>
      <c r="D748" s="65" t="s">
        <v>3038</v>
      </c>
      <c r="E748" s="65" t="s">
        <v>70</v>
      </c>
      <c r="F748" s="65" t="s">
        <v>2317</v>
      </c>
      <c r="G748" s="65" t="s">
        <v>2037</v>
      </c>
      <c r="H748" s="65" t="s">
        <v>2027</v>
      </c>
      <c r="I748" s="65" t="s">
        <v>1740</v>
      </c>
      <c r="J748" s="65" t="s">
        <v>1740</v>
      </c>
      <c r="K748" s="100">
        <v>0</v>
      </c>
    </row>
    <row r="749" spans="2:11" x14ac:dyDescent="0.25">
      <c r="B749" s="67" t="str">
        <f>VLOOKUP(C749,PRP!$A$2:$B$241,2,0)</f>
        <v>PRP-000560</v>
      </c>
      <c r="C749" s="67" t="s">
        <v>23</v>
      </c>
      <c r="D749" s="67" t="s">
        <v>3038</v>
      </c>
      <c r="E749" s="67" t="s">
        <v>70</v>
      </c>
      <c r="F749" s="67" t="s">
        <v>2106</v>
      </c>
      <c r="G749" s="67" t="s">
        <v>2037</v>
      </c>
      <c r="H749" s="67" t="s">
        <v>2027</v>
      </c>
      <c r="I749" s="67" t="s">
        <v>1740</v>
      </c>
      <c r="J749" s="67" t="s">
        <v>1740</v>
      </c>
      <c r="K749" s="100">
        <v>0</v>
      </c>
    </row>
    <row r="750" spans="2:11" x14ac:dyDescent="0.25">
      <c r="B750" s="65" t="str">
        <f>VLOOKUP(C750,PRP!$A$2:$B$241,2,0)</f>
        <v>PRP-000560</v>
      </c>
      <c r="C750" s="65" t="s">
        <v>23</v>
      </c>
      <c r="D750" s="65" t="s">
        <v>3038</v>
      </c>
      <c r="E750" s="65" t="s">
        <v>70</v>
      </c>
      <c r="F750" s="65" t="s">
        <v>2106</v>
      </c>
      <c r="G750" s="65" t="s">
        <v>2037</v>
      </c>
      <c r="H750" s="65" t="s">
        <v>2027</v>
      </c>
      <c r="I750" s="65" t="s">
        <v>1740</v>
      </c>
      <c r="J750" s="65" t="s">
        <v>1740</v>
      </c>
      <c r="K750" s="100">
        <v>0</v>
      </c>
    </row>
    <row r="751" spans="2:11" x14ac:dyDescent="0.25">
      <c r="B751" s="67" t="str">
        <f>VLOOKUP(C751,PRP!$A$2:$B$241,2,0)</f>
        <v>PRP-000560</v>
      </c>
      <c r="C751" s="67" t="s">
        <v>23</v>
      </c>
      <c r="D751" s="67" t="s">
        <v>3038</v>
      </c>
      <c r="E751" s="67" t="s">
        <v>70</v>
      </c>
      <c r="F751" s="67" t="s">
        <v>2317</v>
      </c>
      <c r="G751" s="67" t="s">
        <v>2037</v>
      </c>
      <c r="H751" s="67" t="s">
        <v>2027</v>
      </c>
      <c r="I751" s="67" t="s">
        <v>1740</v>
      </c>
      <c r="J751" s="67" t="s">
        <v>1740</v>
      </c>
      <c r="K751" s="100">
        <v>0</v>
      </c>
    </row>
    <row r="752" spans="2:11" x14ac:dyDescent="0.25">
      <c r="B752" s="65" t="str">
        <f>VLOOKUP(C752,PRP!$A$2:$B$241,2,0)</f>
        <v>PRP-000560</v>
      </c>
      <c r="C752" s="65" t="s">
        <v>23</v>
      </c>
      <c r="D752" s="65" t="s">
        <v>3038</v>
      </c>
      <c r="E752" s="65" t="s">
        <v>70</v>
      </c>
      <c r="F752" s="65" t="s">
        <v>2317</v>
      </c>
      <c r="G752" s="65" t="s">
        <v>2037</v>
      </c>
      <c r="H752" s="65" t="s">
        <v>2027</v>
      </c>
      <c r="I752" s="65" t="s">
        <v>1740</v>
      </c>
      <c r="J752" s="65" t="s">
        <v>1740</v>
      </c>
      <c r="K752" s="100">
        <v>0</v>
      </c>
    </row>
    <row r="753" spans="2:12" x14ac:dyDescent="0.25">
      <c r="B753" s="67" t="str">
        <f>VLOOKUP(C753,PRP!$A$2:$B$241,2,0)</f>
        <v>PRP-000560</v>
      </c>
      <c r="C753" s="67" t="s">
        <v>23</v>
      </c>
      <c r="D753" s="67" t="s">
        <v>3038</v>
      </c>
      <c r="E753" s="67" t="s">
        <v>70</v>
      </c>
      <c r="F753" s="67" t="s">
        <v>2317</v>
      </c>
      <c r="G753" s="67" t="s">
        <v>2037</v>
      </c>
      <c r="H753" s="67" t="s">
        <v>2027</v>
      </c>
      <c r="I753" s="67" t="s">
        <v>1740</v>
      </c>
      <c r="J753" s="67" t="s">
        <v>1740</v>
      </c>
      <c r="K753" s="100">
        <v>0</v>
      </c>
    </row>
    <row r="754" spans="2:12" x14ac:dyDescent="0.25">
      <c r="B754" s="65" t="str">
        <f>VLOOKUP(C754,PRP!$A$2:$B$241,2,0)</f>
        <v>PRP-000560</v>
      </c>
      <c r="C754" s="65" t="s">
        <v>23</v>
      </c>
      <c r="D754" s="65" t="s">
        <v>3038</v>
      </c>
      <c r="E754" s="65" t="s">
        <v>70</v>
      </c>
      <c r="F754" s="65" t="s">
        <v>2030</v>
      </c>
      <c r="G754" s="65" t="s">
        <v>2269</v>
      </c>
      <c r="H754" s="65" t="s">
        <v>2032</v>
      </c>
      <c r="I754" s="65" t="s">
        <v>1740</v>
      </c>
      <c r="J754" s="65" t="s">
        <v>1740</v>
      </c>
      <c r="K754" s="100">
        <v>0</v>
      </c>
    </row>
    <row r="755" spans="2:12" x14ac:dyDescent="0.25">
      <c r="B755" s="67" t="str">
        <f>VLOOKUP(C755,PRP!$A$2:$B$241,2,0)</f>
        <v>PRP-000560</v>
      </c>
      <c r="C755" s="67" t="s">
        <v>23</v>
      </c>
      <c r="D755" s="67" t="s">
        <v>3038</v>
      </c>
      <c r="E755" s="67" t="s">
        <v>70</v>
      </c>
      <c r="F755" s="67" t="s">
        <v>2106</v>
      </c>
      <c r="G755" s="67" t="s">
        <v>2037</v>
      </c>
      <c r="H755" s="67" t="s">
        <v>2027</v>
      </c>
      <c r="I755" s="67" t="s">
        <v>1740</v>
      </c>
      <c r="J755" s="67" t="s">
        <v>1740</v>
      </c>
      <c r="K755" s="100">
        <v>0</v>
      </c>
    </row>
    <row r="756" spans="2:12" x14ac:dyDescent="0.25">
      <c r="B756" s="65" t="str">
        <f>VLOOKUP(C756,PRP!$A$2:$B$241,2,0)</f>
        <v>PRP-000560</v>
      </c>
      <c r="C756" s="65" t="s">
        <v>23</v>
      </c>
      <c r="D756" s="65" t="s">
        <v>3038</v>
      </c>
      <c r="E756" s="65" t="s">
        <v>70</v>
      </c>
      <c r="F756" s="65" t="s">
        <v>2492</v>
      </c>
      <c r="G756" s="65" t="s">
        <v>2037</v>
      </c>
      <c r="H756" s="65" t="s">
        <v>2027</v>
      </c>
      <c r="I756" s="65" t="s">
        <v>1740</v>
      </c>
      <c r="J756" s="65" t="s">
        <v>1740</v>
      </c>
      <c r="K756" s="100">
        <v>0</v>
      </c>
    </row>
    <row r="757" spans="2:12" x14ac:dyDescent="0.25">
      <c r="B757" s="67" t="str">
        <f>VLOOKUP(C757,PRP!$A$2:$B$241,2,0)</f>
        <v>PRP-000560</v>
      </c>
      <c r="C757" s="67" t="s">
        <v>23</v>
      </c>
      <c r="D757" s="67" t="s">
        <v>3038</v>
      </c>
      <c r="E757" s="67" t="s">
        <v>70</v>
      </c>
      <c r="F757" s="67" t="s">
        <v>2123</v>
      </c>
      <c r="G757" s="67" t="s">
        <v>2269</v>
      </c>
      <c r="H757" s="67" t="s">
        <v>2027</v>
      </c>
      <c r="I757" s="67" t="s">
        <v>2038</v>
      </c>
      <c r="J757" s="67" t="s">
        <v>2125</v>
      </c>
      <c r="K757" s="100">
        <v>0</v>
      </c>
    </row>
    <row r="758" spans="2:12" x14ac:dyDescent="0.25">
      <c r="B758" s="65" t="str">
        <f>VLOOKUP(C758,PRP!$A$2:$B$241,2,0)</f>
        <v>PRP-000560</v>
      </c>
      <c r="C758" s="65" t="s">
        <v>23</v>
      </c>
      <c r="D758" s="65" t="s">
        <v>3038</v>
      </c>
      <c r="E758" s="65" t="s">
        <v>70</v>
      </c>
      <c r="F758" s="65" t="s">
        <v>2785</v>
      </c>
      <c r="G758" s="65"/>
      <c r="H758" s="65" t="s">
        <v>2662</v>
      </c>
      <c r="I758" s="65"/>
      <c r="J758" s="65"/>
      <c r="K758" s="100">
        <v>0</v>
      </c>
    </row>
    <row r="759" spans="2:12" x14ac:dyDescent="0.25">
      <c r="B759" s="67" t="str">
        <f>VLOOKUP(C759,PRP!$A$2:$B$241,2,0)</f>
        <v>PRP-000560</v>
      </c>
      <c r="C759" s="67" t="s">
        <v>23</v>
      </c>
      <c r="D759" s="67" t="s">
        <v>3038</v>
      </c>
      <c r="E759" s="67" t="s">
        <v>70</v>
      </c>
      <c r="F759" s="67" t="s">
        <v>2288</v>
      </c>
      <c r="G759" s="67" t="s">
        <v>2319</v>
      </c>
      <c r="H759" s="67" t="s">
        <v>2289</v>
      </c>
      <c r="I759" s="67"/>
      <c r="J759" s="67"/>
      <c r="K759" s="100">
        <v>0</v>
      </c>
    </row>
    <row r="760" spans="2:12" x14ac:dyDescent="0.25">
      <c r="B760" s="65" t="str">
        <f>VLOOKUP(C760,PRP!$A$2:$B$241,2,0)</f>
        <v>PRP-000560</v>
      </c>
      <c r="C760" s="65" t="s">
        <v>23</v>
      </c>
      <c r="D760" s="65" t="s">
        <v>3038</v>
      </c>
      <c r="E760" s="65" t="s">
        <v>70</v>
      </c>
      <c r="F760" s="65" t="s">
        <v>2288</v>
      </c>
      <c r="G760" s="65" t="s">
        <v>2319</v>
      </c>
      <c r="H760" s="65" t="s">
        <v>2289</v>
      </c>
      <c r="I760" s="65"/>
      <c r="J760" s="65"/>
      <c r="K760" s="100">
        <v>0</v>
      </c>
    </row>
    <row r="761" spans="2:12" x14ac:dyDescent="0.25">
      <c r="B761" s="67" t="str">
        <f>VLOOKUP(C761,PRP!$A$2:$B$241,2,0)</f>
        <v>PRP-000560</v>
      </c>
      <c r="C761" s="67" t="s">
        <v>23</v>
      </c>
      <c r="D761" s="67" t="s">
        <v>3038</v>
      </c>
      <c r="E761" s="67" t="s">
        <v>70</v>
      </c>
      <c r="F761" s="67" t="s">
        <v>2288</v>
      </c>
      <c r="G761" s="67" t="s">
        <v>2319</v>
      </c>
      <c r="H761" s="67" t="s">
        <v>2289</v>
      </c>
      <c r="I761" s="67"/>
      <c r="J761" s="67"/>
      <c r="K761" s="100">
        <v>0</v>
      </c>
    </row>
    <row r="762" spans="2:12" x14ac:dyDescent="0.25">
      <c r="B762" s="65" t="str">
        <f>VLOOKUP(C762,PRP!$A$2:$B$241,2,0)</f>
        <v>PRP-000560</v>
      </c>
      <c r="C762" s="65" t="s">
        <v>23</v>
      </c>
      <c r="D762" s="65" t="s">
        <v>3038</v>
      </c>
      <c r="E762" s="65" t="s">
        <v>70</v>
      </c>
      <c r="F762" s="65" t="s">
        <v>2288</v>
      </c>
      <c r="G762" s="65" t="s">
        <v>2319</v>
      </c>
      <c r="H762" s="65" t="s">
        <v>2289</v>
      </c>
      <c r="I762" s="65"/>
      <c r="J762" s="65"/>
      <c r="K762" s="100">
        <v>0</v>
      </c>
    </row>
    <row r="763" spans="2:12" x14ac:dyDescent="0.25">
      <c r="B763" s="67" t="str">
        <f>VLOOKUP(C763,PRP!$A$2:$B$241,2,0)</f>
        <v>PRP-000560</v>
      </c>
      <c r="C763" s="67" t="s">
        <v>23</v>
      </c>
      <c r="D763" s="67" t="s">
        <v>3038</v>
      </c>
      <c r="E763" s="67" t="s">
        <v>70</v>
      </c>
      <c r="F763" s="67" t="s">
        <v>2288</v>
      </c>
      <c r="G763" s="67" t="s">
        <v>2319</v>
      </c>
      <c r="H763" s="67" t="s">
        <v>2289</v>
      </c>
      <c r="I763" s="67"/>
      <c r="J763" s="67"/>
      <c r="K763" s="100">
        <v>0</v>
      </c>
    </row>
    <row r="764" spans="2:12" x14ac:dyDescent="0.25">
      <c r="B764" s="57"/>
      <c r="C764" s="57" t="s">
        <v>23</v>
      </c>
      <c r="D764" s="44"/>
      <c r="E764" s="44"/>
      <c r="F764" s="44"/>
      <c r="G764" s="44"/>
      <c r="H764" s="44"/>
      <c r="I764" s="44"/>
      <c r="J764" s="44"/>
      <c r="K764" s="101" t="s">
        <v>1999</v>
      </c>
      <c r="L764" s="58">
        <f>SUM(K666:K763)</f>
        <v>0</v>
      </c>
    </row>
    <row r="765" spans="2:12" x14ac:dyDescent="0.25">
      <c r="B765" s="65" t="str">
        <f>VLOOKUP(C765,PRP!$A$2:$B$241,2,0)</f>
        <v>PRP-000197</v>
      </c>
      <c r="C765" s="65" t="s">
        <v>56</v>
      </c>
      <c r="D765" s="65" t="s">
        <v>2910</v>
      </c>
      <c r="E765" s="65" t="s">
        <v>70</v>
      </c>
      <c r="F765" s="65" t="s">
        <v>2817</v>
      </c>
      <c r="G765" s="65" t="s">
        <v>2269</v>
      </c>
      <c r="H765" s="65" t="s">
        <v>2027</v>
      </c>
      <c r="I765" s="65" t="s">
        <v>2070</v>
      </c>
      <c r="J765" s="65" t="s">
        <v>2819</v>
      </c>
      <c r="K765" s="100">
        <v>0</v>
      </c>
    </row>
    <row r="766" spans="2:12" x14ac:dyDescent="0.25">
      <c r="B766" s="67" t="str">
        <f>VLOOKUP(C766,PRP!$A$2:$B$241,2,0)</f>
        <v>PRP-000197</v>
      </c>
      <c r="C766" s="67" t="s">
        <v>56</v>
      </c>
      <c r="D766" s="67" t="s">
        <v>2910</v>
      </c>
      <c r="E766" s="67" t="s">
        <v>70</v>
      </c>
      <c r="F766" s="67" t="s">
        <v>2817</v>
      </c>
      <c r="G766" s="67" t="s">
        <v>2269</v>
      </c>
      <c r="H766" s="67" t="s">
        <v>2027</v>
      </c>
      <c r="I766" s="67" t="s">
        <v>2070</v>
      </c>
      <c r="J766" s="67" t="s">
        <v>2819</v>
      </c>
      <c r="K766" s="100">
        <v>0</v>
      </c>
    </row>
    <row r="767" spans="2:12" x14ac:dyDescent="0.25">
      <c r="B767" s="65" t="str">
        <f>VLOOKUP(C767,PRP!$A$2:$B$241,2,0)</f>
        <v>PRP-000197</v>
      </c>
      <c r="C767" s="65" t="s">
        <v>56</v>
      </c>
      <c r="D767" s="65" t="s">
        <v>2910</v>
      </c>
      <c r="E767" s="65" t="s">
        <v>70</v>
      </c>
      <c r="F767" s="65" t="s">
        <v>2817</v>
      </c>
      <c r="G767" s="65" t="s">
        <v>2269</v>
      </c>
      <c r="H767" s="65" t="s">
        <v>2027</v>
      </c>
      <c r="I767" s="65" t="s">
        <v>2070</v>
      </c>
      <c r="J767" s="65" t="s">
        <v>2819</v>
      </c>
      <c r="K767" s="100">
        <v>0</v>
      </c>
    </row>
    <row r="768" spans="2:12" x14ac:dyDescent="0.25">
      <c r="B768" s="67" t="str">
        <f>VLOOKUP(C768,PRP!$A$2:$B$241,2,0)</f>
        <v>PRP-000197</v>
      </c>
      <c r="C768" s="67" t="s">
        <v>56</v>
      </c>
      <c r="D768" s="67" t="s">
        <v>2910</v>
      </c>
      <c r="E768" s="67" t="s">
        <v>70</v>
      </c>
      <c r="F768" s="67" t="s">
        <v>2817</v>
      </c>
      <c r="G768" s="67" t="s">
        <v>2269</v>
      </c>
      <c r="H768" s="67" t="s">
        <v>2027</v>
      </c>
      <c r="I768" s="67" t="s">
        <v>2070</v>
      </c>
      <c r="J768" s="67" t="s">
        <v>2819</v>
      </c>
      <c r="K768" s="100">
        <v>0</v>
      </c>
    </row>
    <row r="769" spans="2:11" x14ac:dyDescent="0.25">
      <c r="B769" s="65" t="str">
        <f>VLOOKUP(C769,PRP!$A$2:$B$241,2,0)</f>
        <v>PRP-000197</v>
      </c>
      <c r="C769" s="65" t="s">
        <v>56</v>
      </c>
      <c r="D769" s="65" t="s">
        <v>2910</v>
      </c>
      <c r="E769" s="65" t="s">
        <v>70</v>
      </c>
      <c r="F769" s="65" t="s">
        <v>2817</v>
      </c>
      <c r="G769" s="65" t="s">
        <v>2269</v>
      </c>
      <c r="H769" s="65" t="s">
        <v>2027</v>
      </c>
      <c r="I769" s="65" t="s">
        <v>2070</v>
      </c>
      <c r="J769" s="65" t="s">
        <v>2819</v>
      </c>
      <c r="K769" s="100">
        <v>0</v>
      </c>
    </row>
    <row r="770" spans="2:11" x14ac:dyDescent="0.25">
      <c r="B770" s="67" t="str">
        <f>VLOOKUP(C770,PRP!$A$2:$B$241,2,0)</f>
        <v>PRP-000197</v>
      </c>
      <c r="C770" s="67" t="s">
        <v>56</v>
      </c>
      <c r="D770" s="67" t="s">
        <v>2910</v>
      </c>
      <c r="E770" s="67" t="s">
        <v>70</v>
      </c>
      <c r="F770" s="67" t="s">
        <v>2817</v>
      </c>
      <c r="G770" s="67" t="s">
        <v>2062</v>
      </c>
      <c r="H770" s="67" t="s">
        <v>2027</v>
      </c>
      <c r="I770" s="67" t="s">
        <v>2070</v>
      </c>
      <c r="J770" s="67" t="s">
        <v>2819</v>
      </c>
      <c r="K770" s="100">
        <v>0</v>
      </c>
    </row>
    <row r="771" spans="2:11" x14ac:dyDescent="0.25">
      <c r="B771" s="65" t="str">
        <f>VLOOKUP(C771,PRP!$A$2:$B$241,2,0)</f>
        <v>PRP-000197</v>
      </c>
      <c r="C771" s="65" t="s">
        <v>56</v>
      </c>
      <c r="D771" s="65" t="s">
        <v>2910</v>
      </c>
      <c r="E771" s="65" t="s">
        <v>70</v>
      </c>
      <c r="F771" s="65" t="s">
        <v>2817</v>
      </c>
      <c r="G771" s="65" t="s">
        <v>2269</v>
      </c>
      <c r="H771" s="65" t="s">
        <v>2027</v>
      </c>
      <c r="I771" s="65" t="s">
        <v>2070</v>
      </c>
      <c r="J771" s="65" t="s">
        <v>2819</v>
      </c>
      <c r="K771" s="100">
        <v>0</v>
      </c>
    </row>
    <row r="772" spans="2:11" x14ac:dyDescent="0.25">
      <c r="B772" s="67" t="str">
        <f>VLOOKUP(C772,PRP!$A$2:$B$241,2,0)</f>
        <v>PRP-000197</v>
      </c>
      <c r="C772" s="67" t="s">
        <v>56</v>
      </c>
      <c r="D772" s="67" t="s">
        <v>2910</v>
      </c>
      <c r="E772" s="67" t="s">
        <v>70</v>
      </c>
      <c r="F772" s="67" t="s">
        <v>2817</v>
      </c>
      <c r="G772" s="67" t="s">
        <v>2269</v>
      </c>
      <c r="H772" s="67" t="s">
        <v>2027</v>
      </c>
      <c r="I772" s="67" t="s">
        <v>2070</v>
      </c>
      <c r="J772" s="67" t="s">
        <v>2819</v>
      </c>
      <c r="K772" s="100">
        <v>0</v>
      </c>
    </row>
    <row r="773" spans="2:11" x14ac:dyDescent="0.25">
      <c r="B773" s="65" t="str">
        <f>VLOOKUP(C773,PRP!$A$2:$B$241,2,0)</f>
        <v>PRP-000197</v>
      </c>
      <c r="C773" s="65" t="s">
        <v>56</v>
      </c>
      <c r="D773" s="65" t="s">
        <v>2910</v>
      </c>
      <c r="E773" s="65" t="s">
        <v>70</v>
      </c>
      <c r="F773" s="65" t="s">
        <v>2025</v>
      </c>
      <c r="G773" s="65" t="s">
        <v>2037</v>
      </c>
      <c r="H773" s="65" t="s">
        <v>2027</v>
      </c>
      <c r="I773" s="65" t="s">
        <v>1740</v>
      </c>
      <c r="J773" s="65" t="s">
        <v>1740</v>
      </c>
      <c r="K773" s="100">
        <v>0</v>
      </c>
    </row>
    <row r="774" spans="2:11" x14ac:dyDescent="0.25">
      <c r="B774" s="67" t="str">
        <f>VLOOKUP(C774,PRP!$A$2:$B$241,2,0)</f>
        <v>PRP-000197</v>
      </c>
      <c r="C774" s="67" t="s">
        <v>56</v>
      </c>
      <c r="D774" s="67" t="s">
        <v>2910</v>
      </c>
      <c r="E774" s="67" t="s">
        <v>70</v>
      </c>
      <c r="F774" s="67" t="s">
        <v>2817</v>
      </c>
      <c r="G774" s="67" t="s">
        <v>2269</v>
      </c>
      <c r="H774" s="67" t="s">
        <v>2027</v>
      </c>
      <c r="I774" s="67" t="s">
        <v>2070</v>
      </c>
      <c r="J774" s="67" t="s">
        <v>2819</v>
      </c>
      <c r="K774" s="100">
        <v>0</v>
      </c>
    </row>
    <row r="775" spans="2:11" x14ac:dyDescent="0.25">
      <c r="B775" s="65" t="str">
        <f>VLOOKUP(C775,PRP!$A$2:$B$241,2,0)</f>
        <v>PRP-000197</v>
      </c>
      <c r="C775" s="65" t="s">
        <v>56</v>
      </c>
      <c r="D775" s="65" t="s">
        <v>2910</v>
      </c>
      <c r="E775" s="65" t="s">
        <v>70</v>
      </c>
      <c r="F775" s="65" t="s">
        <v>2817</v>
      </c>
      <c r="G775" s="65" t="s">
        <v>2269</v>
      </c>
      <c r="H775" s="65" t="s">
        <v>2027</v>
      </c>
      <c r="I775" s="65" t="s">
        <v>2070</v>
      </c>
      <c r="J775" s="65" t="s">
        <v>2819</v>
      </c>
      <c r="K775" s="100">
        <v>0</v>
      </c>
    </row>
    <row r="776" spans="2:11" x14ac:dyDescent="0.25">
      <c r="B776" s="67" t="str">
        <f>VLOOKUP(C776,PRP!$A$2:$B$241,2,0)</f>
        <v>PRP-000197</v>
      </c>
      <c r="C776" s="67" t="s">
        <v>56</v>
      </c>
      <c r="D776" s="67" t="s">
        <v>2910</v>
      </c>
      <c r="E776" s="67" t="s">
        <v>70</v>
      </c>
      <c r="F776" s="67" t="s">
        <v>2025</v>
      </c>
      <c r="G776" s="67" t="s">
        <v>2037</v>
      </c>
      <c r="H776" s="67" t="s">
        <v>2027</v>
      </c>
      <c r="I776" s="67" t="s">
        <v>1740</v>
      </c>
      <c r="J776" s="67" t="s">
        <v>1740</v>
      </c>
      <c r="K776" s="100">
        <v>0</v>
      </c>
    </row>
    <row r="777" spans="2:11" x14ac:dyDescent="0.25">
      <c r="B777" s="65" t="str">
        <f>VLOOKUP(C777,PRP!$A$2:$B$241,2,0)</f>
        <v>PRP-000197</v>
      </c>
      <c r="C777" s="65" t="s">
        <v>56</v>
      </c>
      <c r="D777" s="65" t="s">
        <v>2910</v>
      </c>
      <c r="E777" s="65" t="s">
        <v>70</v>
      </c>
      <c r="F777" s="65" t="s">
        <v>2817</v>
      </c>
      <c r="G777" s="65" t="s">
        <v>2062</v>
      </c>
      <c r="H777" s="65" t="s">
        <v>2027</v>
      </c>
      <c r="I777" s="65" t="s">
        <v>2070</v>
      </c>
      <c r="J777" s="65" t="s">
        <v>2819</v>
      </c>
      <c r="K777" s="100">
        <v>0</v>
      </c>
    </row>
    <row r="778" spans="2:11" x14ac:dyDescent="0.25">
      <c r="B778" s="67" t="str">
        <f>VLOOKUP(C778,PRP!$A$2:$B$241,2,0)</f>
        <v>PRP-000197</v>
      </c>
      <c r="C778" s="67" t="s">
        <v>56</v>
      </c>
      <c r="D778" s="67" t="s">
        <v>2910</v>
      </c>
      <c r="E778" s="67" t="s">
        <v>70</v>
      </c>
      <c r="F778" s="67" t="s">
        <v>2025</v>
      </c>
      <c r="G778" s="67" t="s">
        <v>2037</v>
      </c>
      <c r="H778" s="67" t="s">
        <v>2027</v>
      </c>
      <c r="I778" s="67" t="s">
        <v>1740</v>
      </c>
      <c r="J778" s="67" t="s">
        <v>1740</v>
      </c>
      <c r="K778" s="100">
        <v>0</v>
      </c>
    </row>
    <row r="779" spans="2:11" x14ac:dyDescent="0.25">
      <c r="B779" s="65" t="str">
        <f>VLOOKUP(C779,PRP!$A$2:$B$241,2,0)</f>
        <v>PRP-000197</v>
      </c>
      <c r="C779" s="65" t="s">
        <v>56</v>
      </c>
      <c r="D779" s="65" t="s">
        <v>2910</v>
      </c>
      <c r="E779" s="65" t="s">
        <v>70</v>
      </c>
      <c r="F779" s="65" t="s">
        <v>2817</v>
      </c>
      <c r="G779" s="65" t="s">
        <v>2269</v>
      </c>
      <c r="H779" s="65" t="s">
        <v>2027</v>
      </c>
      <c r="I779" s="65" t="s">
        <v>2070</v>
      </c>
      <c r="J779" s="65" t="s">
        <v>2819</v>
      </c>
      <c r="K779" s="100">
        <v>0</v>
      </c>
    </row>
    <row r="780" spans="2:11" x14ac:dyDescent="0.25">
      <c r="B780" s="67" t="str">
        <f>VLOOKUP(C780,PRP!$A$2:$B$241,2,0)</f>
        <v>PRP-000197</v>
      </c>
      <c r="C780" s="67" t="s">
        <v>56</v>
      </c>
      <c r="D780" s="67" t="s">
        <v>2910</v>
      </c>
      <c r="E780" s="67" t="s">
        <v>70</v>
      </c>
      <c r="F780" s="67" t="s">
        <v>2100</v>
      </c>
      <c r="G780" s="67" t="s">
        <v>2037</v>
      </c>
      <c r="H780" s="67" t="s">
        <v>2027</v>
      </c>
      <c r="I780" s="67" t="s">
        <v>1740</v>
      </c>
      <c r="J780" s="67" t="s">
        <v>1740</v>
      </c>
      <c r="K780" s="100">
        <v>0</v>
      </c>
    </row>
    <row r="781" spans="2:11" x14ac:dyDescent="0.25">
      <c r="B781" s="65" t="str">
        <f>VLOOKUP(C781,PRP!$A$2:$B$241,2,0)</f>
        <v>PRP-000197</v>
      </c>
      <c r="C781" s="65" t="s">
        <v>56</v>
      </c>
      <c r="D781" s="65" t="s">
        <v>2910</v>
      </c>
      <c r="E781" s="65" t="s">
        <v>70</v>
      </c>
      <c r="F781" s="65" t="s">
        <v>2379</v>
      </c>
      <c r="G781" s="65" t="s">
        <v>2026</v>
      </c>
      <c r="H781" s="65" t="s">
        <v>2027</v>
      </c>
      <c r="I781" s="65" t="s">
        <v>1740</v>
      </c>
      <c r="J781" s="65" t="s">
        <v>1740</v>
      </c>
      <c r="K781" s="100">
        <v>0</v>
      </c>
    </row>
    <row r="782" spans="2:11" x14ac:dyDescent="0.25">
      <c r="B782" s="67" t="str">
        <f>VLOOKUP(C782,PRP!$A$2:$B$241,2,0)</f>
        <v>PRP-000197</v>
      </c>
      <c r="C782" s="67" t="s">
        <v>56</v>
      </c>
      <c r="D782" s="67" t="s">
        <v>2910</v>
      </c>
      <c r="E782" s="67" t="s">
        <v>70</v>
      </c>
      <c r="F782" s="67" t="s">
        <v>2025</v>
      </c>
      <c r="G782" s="67" t="s">
        <v>2037</v>
      </c>
      <c r="H782" s="67" t="s">
        <v>2027</v>
      </c>
      <c r="I782" s="67" t="s">
        <v>1740</v>
      </c>
      <c r="J782" s="67" t="s">
        <v>1740</v>
      </c>
      <c r="K782" s="100">
        <v>0</v>
      </c>
    </row>
    <row r="783" spans="2:11" x14ac:dyDescent="0.25">
      <c r="B783" s="65" t="str">
        <f>VLOOKUP(C783,PRP!$A$2:$B$241,2,0)</f>
        <v>PRP-000197</v>
      </c>
      <c r="C783" s="65" t="s">
        <v>56</v>
      </c>
      <c r="D783" s="65" t="s">
        <v>2910</v>
      </c>
      <c r="E783" s="65" t="s">
        <v>70</v>
      </c>
      <c r="F783" s="65" t="s">
        <v>2025</v>
      </c>
      <c r="G783" s="65" t="s">
        <v>2037</v>
      </c>
      <c r="H783" s="65" t="s">
        <v>2027</v>
      </c>
      <c r="I783" s="65" t="s">
        <v>1740</v>
      </c>
      <c r="J783" s="65" t="s">
        <v>1740</v>
      </c>
      <c r="K783" s="100">
        <v>0</v>
      </c>
    </row>
    <row r="784" spans="2:11" x14ac:dyDescent="0.25">
      <c r="B784" s="67" t="str">
        <f>VLOOKUP(C784,PRP!$A$2:$B$241,2,0)</f>
        <v>PRP-000197</v>
      </c>
      <c r="C784" s="67" t="s">
        <v>56</v>
      </c>
      <c r="D784" s="67" t="s">
        <v>2910</v>
      </c>
      <c r="E784" s="67" t="s">
        <v>70</v>
      </c>
      <c r="F784" s="67" t="s">
        <v>2025</v>
      </c>
      <c r="G784" s="67" t="s">
        <v>2037</v>
      </c>
      <c r="H784" s="67" t="s">
        <v>2027</v>
      </c>
      <c r="I784" s="67" t="s">
        <v>1740</v>
      </c>
      <c r="J784" s="67" t="s">
        <v>1740</v>
      </c>
      <c r="K784" s="100">
        <v>0</v>
      </c>
    </row>
    <row r="785" spans="2:12" x14ac:dyDescent="0.25">
      <c r="B785" s="65" t="str">
        <f>VLOOKUP(C785,PRP!$A$2:$B$241,2,0)</f>
        <v>PRP-000197</v>
      </c>
      <c r="C785" s="65" t="s">
        <v>56</v>
      </c>
      <c r="D785" s="65" t="s">
        <v>2910</v>
      </c>
      <c r="E785" s="65" t="s">
        <v>70</v>
      </c>
      <c r="F785" s="65" t="s">
        <v>2025</v>
      </c>
      <c r="G785" s="65" t="s">
        <v>2037</v>
      </c>
      <c r="H785" s="65" t="s">
        <v>2027</v>
      </c>
      <c r="I785" s="65" t="s">
        <v>1740</v>
      </c>
      <c r="J785" s="65" t="s">
        <v>1740</v>
      </c>
      <c r="K785" s="100">
        <v>0</v>
      </c>
    </row>
    <row r="786" spans="2:12" x14ac:dyDescent="0.25">
      <c r="B786" s="67" t="str">
        <f>VLOOKUP(C786,PRP!$A$2:$B$241,2,0)</f>
        <v>PRP-000197</v>
      </c>
      <c r="C786" s="67" t="s">
        <v>56</v>
      </c>
      <c r="D786" s="67" t="s">
        <v>2910</v>
      </c>
      <c r="E786" s="67" t="s">
        <v>70</v>
      </c>
      <c r="F786" s="67" t="s">
        <v>2025</v>
      </c>
      <c r="G786" s="67" t="s">
        <v>2037</v>
      </c>
      <c r="H786" s="67" t="s">
        <v>2027</v>
      </c>
      <c r="I786" s="67" t="s">
        <v>1740</v>
      </c>
      <c r="J786" s="67" t="s">
        <v>1740</v>
      </c>
      <c r="K786" s="100">
        <v>0</v>
      </c>
    </row>
    <row r="787" spans="2:12" x14ac:dyDescent="0.25">
      <c r="B787" s="65" t="str">
        <f>VLOOKUP(C787,PRP!$A$2:$B$241,2,0)</f>
        <v>PRP-000197</v>
      </c>
      <c r="C787" s="65" t="s">
        <v>56</v>
      </c>
      <c r="D787" s="65" t="s">
        <v>2910</v>
      </c>
      <c r="E787" s="65" t="s">
        <v>70</v>
      </c>
      <c r="F787" s="65" t="s">
        <v>2817</v>
      </c>
      <c r="G787" s="65" t="s">
        <v>2269</v>
      </c>
      <c r="H787" s="65" t="s">
        <v>2027</v>
      </c>
      <c r="I787" s="65" t="s">
        <v>2070</v>
      </c>
      <c r="J787" s="65" t="s">
        <v>2819</v>
      </c>
      <c r="K787" s="100">
        <v>0</v>
      </c>
    </row>
    <row r="788" spans="2:12" x14ac:dyDescent="0.25">
      <c r="B788" s="67" t="str">
        <f>VLOOKUP(C788,PRP!$A$2:$B$241,2,0)</f>
        <v>PRP-000197</v>
      </c>
      <c r="C788" s="67" t="s">
        <v>56</v>
      </c>
      <c r="D788" s="67" t="s">
        <v>2910</v>
      </c>
      <c r="E788" s="67" t="s">
        <v>70</v>
      </c>
      <c r="F788" s="67" t="s">
        <v>2817</v>
      </c>
      <c r="G788" s="67" t="s">
        <v>2269</v>
      </c>
      <c r="H788" s="67" t="s">
        <v>2027</v>
      </c>
      <c r="I788" s="67" t="s">
        <v>2070</v>
      </c>
      <c r="J788" s="67" t="s">
        <v>2819</v>
      </c>
      <c r="K788" s="100">
        <v>0</v>
      </c>
    </row>
    <row r="789" spans="2:12" x14ac:dyDescent="0.25">
      <c r="B789" s="65" t="str">
        <f>VLOOKUP(C789,PRP!$A$2:$B$241,2,0)</f>
        <v>PRP-000197</v>
      </c>
      <c r="C789" s="65" t="s">
        <v>56</v>
      </c>
      <c r="D789" s="65" t="s">
        <v>2910</v>
      </c>
      <c r="E789" s="65" t="s">
        <v>70</v>
      </c>
      <c r="F789" s="65" t="s">
        <v>2817</v>
      </c>
      <c r="G789" s="65" t="s">
        <v>2269</v>
      </c>
      <c r="H789" s="65" t="s">
        <v>2027</v>
      </c>
      <c r="I789" s="65" t="s">
        <v>2070</v>
      </c>
      <c r="J789" s="65" t="s">
        <v>2819</v>
      </c>
      <c r="K789" s="100">
        <v>0</v>
      </c>
    </row>
    <row r="790" spans="2:12" x14ac:dyDescent="0.25">
      <c r="B790" s="67" t="str">
        <f>VLOOKUP(C790,PRP!$A$2:$B$241,2,0)</f>
        <v>PRP-000197</v>
      </c>
      <c r="C790" s="67" t="s">
        <v>56</v>
      </c>
      <c r="D790" s="67" t="s">
        <v>2910</v>
      </c>
      <c r="E790" s="67" t="s">
        <v>70</v>
      </c>
      <c r="F790" s="67" t="s">
        <v>2817</v>
      </c>
      <c r="G790" s="67" t="s">
        <v>2269</v>
      </c>
      <c r="H790" s="67" t="s">
        <v>2027</v>
      </c>
      <c r="I790" s="67" t="s">
        <v>2070</v>
      </c>
      <c r="J790" s="67" t="s">
        <v>2819</v>
      </c>
      <c r="K790" s="100">
        <v>0</v>
      </c>
    </row>
    <row r="791" spans="2:12" x14ac:dyDescent="0.25">
      <c r="B791" s="65" t="str">
        <f>VLOOKUP(C791,PRP!$A$2:$B$241,2,0)</f>
        <v>PRP-000197</v>
      </c>
      <c r="C791" s="65" t="s">
        <v>56</v>
      </c>
      <c r="D791" s="65" t="s">
        <v>2910</v>
      </c>
      <c r="E791" s="65" t="s">
        <v>70</v>
      </c>
      <c r="F791" s="65" t="s">
        <v>2288</v>
      </c>
      <c r="G791" s="65" t="s">
        <v>2857</v>
      </c>
      <c r="H791" s="65" t="s">
        <v>2289</v>
      </c>
      <c r="I791" s="65"/>
      <c r="J791" s="65"/>
      <c r="K791" s="100">
        <v>0</v>
      </c>
    </row>
    <row r="792" spans="2:12" x14ac:dyDescent="0.25">
      <c r="B792" s="67" t="str">
        <f>VLOOKUP(C792,PRP!$A$2:$B$241,2,0)</f>
        <v>PRP-000197</v>
      </c>
      <c r="C792" s="67" t="s">
        <v>56</v>
      </c>
      <c r="D792" s="67" t="s">
        <v>2910</v>
      </c>
      <c r="E792" s="67" t="s">
        <v>70</v>
      </c>
      <c r="F792" s="67" t="s">
        <v>2288</v>
      </c>
      <c r="G792" s="67" t="s">
        <v>2857</v>
      </c>
      <c r="H792" s="67" t="s">
        <v>2289</v>
      </c>
      <c r="I792" s="67"/>
      <c r="J792" s="67"/>
      <c r="K792" s="100">
        <v>0</v>
      </c>
    </row>
    <row r="793" spans="2:12" x14ac:dyDescent="0.25">
      <c r="B793" s="57"/>
      <c r="C793" s="57" t="s">
        <v>56</v>
      </c>
      <c r="D793" s="44"/>
      <c r="E793" s="44"/>
      <c r="F793" s="44"/>
      <c r="G793" s="44"/>
      <c r="H793" s="44"/>
      <c r="I793" s="44"/>
      <c r="J793" s="44"/>
      <c r="K793" s="101" t="s">
        <v>1999</v>
      </c>
      <c r="L793" s="58">
        <f>SUM(K765:K792)</f>
        <v>0</v>
      </c>
    </row>
    <row r="794" spans="2:12" x14ac:dyDescent="0.25">
      <c r="B794" s="65" t="str">
        <f>VLOOKUP(C794,PRP!$A$2:$B$241,2,0)</f>
        <v>PRP-000584</v>
      </c>
      <c r="C794" s="65" t="s">
        <v>3789</v>
      </c>
      <c r="D794" s="65" t="s">
        <v>3142</v>
      </c>
      <c r="E794" s="65" t="s">
        <v>70</v>
      </c>
      <c r="F794" s="65" t="s">
        <v>2297</v>
      </c>
      <c r="G794" s="65" t="s">
        <v>2762</v>
      </c>
      <c r="H794" s="65" t="s">
        <v>2032</v>
      </c>
      <c r="I794" s="65" t="s">
        <v>1740</v>
      </c>
      <c r="J794" s="65" t="s">
        <v>1740</v>
      </c>
      <c r="K794" s="100">
        <v>0</v>
      </c>
    </row>
    <row r="795" spans="2:12" x14ac:dyDescent="0.25">
      <c r="B795" s="67" t="str">
        <f>VLOOKUP(C795,PRP!$A$2:$B$241,2,0)</f>
        <v>PRP-000584</v>
      </c>
      <c r="C795" s="67" t="s">
        <v>3789</v>
      </c>
      <c r="D795" s="67" t="s">
        <v>3142</v>
      </c>
      <c r="E795" s="67" t="s">
        <v>70</v>
      </c>
      <c r="F795" s="67" t="s">
        <v>2123</v>
      </c>
      <c r="G795" s="67" t="s">
        <v>2066</v>
      </c>
      <c r="H795" s="67" t="s">
        <v>2027</v>
      </c>
      <c r="I795" s="67" t="s">
        <v>2038</v>
      </c>
      <c r="J795" s="67" t="s">
        <v>2125</v>
      </c>
      <c r="K795" s="100">
        <v>0</v>
      </c>
    </row>
    <row r="796" spans="2:12" x14ac:dyDescent="0.25">
      <c r="B796" s="65" t="str">
        <f>VLOOKUP(C796,PRP!$A$2:$B$241,2,0)</f>
        <v>PRP-000584</v>
      </c>
      <c r="C796" s="65" t="s">
        <v>3789</v>
      </c>
      <c r="D796" s="65" t="s">
        <v>3142</v>
      </c>
      <c r="E796" s="65" t="s">
        <v>70</v>
      </c>
      <c r="F796" s="65" t="s">
        <v>3149</v>
      </c>
      <c r="G796" s="65" t="s">
        <v>3060</v>
      </c>
      <c r="H796" s="65" t="s">
        <v>2027</v>
      </c>
      <c r="I796" s="65" t="s">
        <v>2716</v>
      </c>
      <c r="J796" s="65" t="s">
        <v>2091</v>
      </c>
      <c r="K796" s="100">
        <v>0</v>
      </c>
    </row>
    <row r="797" spans="2:12" x14ac:dyDescent="0.25">
      <c r="B797" s="67" t="str">
        <f>VLOOKUP(C797,PRP!$A$2:$B$241,2,0)</f>
        <v>PRP-000584</v>
      </c>
      <c r="C797" s="67" t="s">
        <v>3789</v>
      </c>
      <c r="D797" s="67" t="s">
        <v>3142</v>
      </c>
      <c r="E797" s="67" t="s">
        <v>70</v>
      </c>
      <c r="F797" s="67" t="s">
        <v>2304</v>
      </c>
      <c r="G797" s="67" t="s">
        <v>2762</v>
      </c>
      <c r="H797" s="67" t="s">
        <v>2027</v>
      </c>
      <c r="I797" s="67" t="s">
        <v>1740</v>
      </c>
      <c r="J797" s="67" t="s">
        <v>2307</v>
      </c>
      <c r="K797" s="100">
        <v>0</v>
      </c>
    </row>
    <row r="798" spans="2:12" x14ac:dyDescent="0.25">
      <c r="B798" s="65" t="str">
        <f>VLOOKUP(C798,PRP!$A$2:$B$241,2,0)</f>
        <v>PRP-000584</v>
      </c>
      <c r="C798" s="65" t="s">
        <v>3789</v>
      </c>
      <c r="D798" s="65" t="s">
        <v>3142</v>
      </c>
      <c r="E798" s="65" t="s">
        <v>70</v>
      </c>
      <c r="F798" s="65" t="s">
        <v>3155</v>
      </c>
      <c r="G798" s="65" t="s">
        <v>2762</v>
      </c>
      <c r="H798" s="65" t="s">
        <v>2032</v>
      </c>
      <c r="I798" s="65" t="s">
        <v>1740</v>
      </c>
      <c r="J798" s="65" t="s">
        <v>1740</v>
      </c>
      <c r="K798" s="100">
        <v>0</v>
      </c>
    </row>
    <row r="799" spans="2:12" x14ac:dyDescent="0.25">
      <c r="B799" s="67" t="str">
        <f>VLOOKUP(C799,PRP!$A$2:$B$241,2,0)</f>
        <v>PRP-000584</v>
      </c>
      <c r="C799" s="67" t="s">
        <v>3789</v>
      </c>
      <c r="D799" s="67" t="s">
        <v>3142</v>
      </c>
      <c r="E799" s="67" t="s">
        <v>70</v>
      </c>
      <c r="F799" s="67" t="s">
        <v>3149</v>
      </c>
      <c r="G799" s="67" t="s">
        <v>3060</v>
      </c>
      <c r="H799" s="67" t="s">
        <v>2027</v>
      </c>
      <c r="I799" s="67" t="s">
        <v>2716</v>
      </c>
      <c r="J799" s="67" t="s">
        <v>2091</v>
      </c>
      <c r="K799" s="100">
        <v>0</v>
      </c>
    </row>
    <row r="800" spans="2:12" x14ac:dyDescent="0.25">
      <c r="B800" s="65" t="str">
        <f>VLOOKUP(C800,PRP!$A$2:$B$241,2,0)</f>
        <v>PRP-000584</v>
      </c>
      <c r="C800" s="65" t="s">
        <v>3789</v>
      </c>
      <c r="D800" s="65" t="s">
        <v>3142</v>
      </c>
      <c r="E800" s="65" t="s">
        <v>70</v>
      </c>
      <c r="F800" s="65" t="s">
        <v>2171</v>
      </c>
      <c r="G800" s="65" t="s">
        <v>2026</v>
      </c>
      <c r="H800" s="65" t="s">
        <v>2027</v>
      </c>
      <c r="I800" s="65" t="s">
        <v>1740</v>
      </c>
      <c r="J800" s="65" t="s">
        <v>1740</v>
      </c>
      <c r="K800" s="100">
        <v>0</v>
      </c>
    </row>
    <row r="801" spans="2:12" x14ac:dyDescent="0.25">
      <c r="B801" s="67" t="str">
        <f>VLOOKUP(C801,PRP!$A$2:$B$241,2,0)</f>
        <v>PRP-000584</v>
      </c>
      <c r="C801" s="67" t="s">
        <v>3789</v>
      </c>
      <c r="D801" s="67" t="s">
        <v>3142</v>
      </c>
      <c r="E801" s="67" t="s">
        <v>70</v>
      </c>
      <c r="F801" s="67" t="s">
        <v>3155</v>
      </c>
      <c r="G801" s="67" t="s">
        <v>2762</v>
      </c>
      <c r="H801" s="67" t="s">
        <v>2032</v>
      </c>
      <c r="I801" s="67" t="s">
        <v>1740</v>
      </c>
      <c r="J801" s="67" t="s">
        <v>1740</v>
      </c>
      <c r="K801" s="100">
        <v>0</v>
      </c>
    </row>
    <row r="802" spans="2:12" x14ac:dyDescent="0.25">
      <c r="B802" s="65" t="str">
        <f>VLOOKUP(C802,PRP!$A$2:$B$241,2,0)</f>
        <v>PRP-000584</v>
      </c>
      <c r="C802" s="65" t="s">
        <v>3789</v>
      </c>
      <c r="D802" s="65" t="s">
        <v>3142</v>
      </c>
      <c r="E802" s="65" t="s">
        <v>70</v>
      </c>
      <c r="F802" s="65" t="s">
        <v>2304</v>
      </c>
      <c r="G802" s="65" t="s">
        <v>2762</v>
      </c>
      <c r="H802" s="65" t="s">
        <v>2027</v>
      </c>
      <c r="I802" s="65" t="s">
        <v>1740</v>
      </c>
      <c r="J802" s="65" t="s">
        <v>2307</v>
      </c>
      <c r="K802" s="100">
        <v>0</v>
      </c>
    </row>
    <row r="803" spans="2:12" x14ac:dyDescent="0.25">
      <c r="B803" s="67" t="str">
        <f>VLOOKUP(C803,PRP!$A$2:$B$241,2,0)</f>
        <v>PRP-000584</v>
      </c>
      <c r="C803" s="67" t="s">
        <v>3789</v>
      </c>
      <c r="D803" s="67" t="s">
        <v>3142</v>
      </c>
      <c r="E803" s="67" t="s">
        <v>70</v>
      </c>
      <c r="F803" s="67" t="s">
        <v>3149</v>
      </c>
      <c r="G803" s="67" t="s">
        <v>3060</v>
      </c>
      <c r="H803" s="67" t="s">
        <v>2027</v>
      </c>
      <c r="I803" s="67" t="s">
        <v>2716</v>
      </c>
      <c r="J803" s="67" t="s">
        <v>2091</v>
      </c>
      <c r="K803" s="100">
        <v>0</v>
      </c>
    </row>
    <row r="804" spans="2:12" x14ac:dyDescent="0.25">
      <c r="B804" s="65" t="str">
        <f>VLOOKUP(C804,PRP!$A$2:$B$241,2,0)</f>
        <v>PRP-000584</v>
      </c>
      <c r="C804" s="65" t="s">
        <v>3789</v>
      </c>
      <c r="D804" s="65" t="s">
        <v>3142</v>
      </c>
      <c r="E804" s="65" t="s">
        <v>70</v>
      </c>
      <c r="F804" s="65" t="s">
        <v>2304</v>
      </c>
      <c r="G804" s="65" t="s">
        <v>2762</v>
      </c>
      <c r="H804" s="65" t="s">
        <v>2027</v>
      </c>
      <c r="I804" s="65" t="s">
        <v>1740</v>
      </c>
      <c r="J804" s="65" t="s">
        <v>2307</v>
      </c>
      <c r="K804" s="100">
        <v>0</v>
      </c>
    </row>
    <row r="805" spans="2:12" x14ac:dyDescent="0.25">
      <c r="B805" s="67" t="str">
        <f>VLOOKUP(C805,PRP!$A$2:$B$241,2,0)</f>
        <v>PRP-000584</v>
      </c>
      <c r="C805" s="67" t="s">
        <v>3789</v>
      </c>
      <c r="D805" s="67" t="s">
        <v>3142</v>
      </c>
      <c r="E805" s="67" t="s">
        <v>70</v>
      </c>
      <c r="F805" s="67" t="s">
        <v>2304</v>
      </c>
      <c r="G805" s="67" t="s">
        <v>2762</v>
      </c>
      <c r="H805" s="67" t="s">
        <v>2027</v>
      </c>
      <c r="I805" s="67" t="s">
        <v>1740</v>
      </c>
      <c r="J805" s="67" t="s">
        <v>2307</v>
      </c>
      <c r="K805" s="100">
        <v>0</v>
      </c>
    </row>
    <row r="806" spans="2:12" x14ac:dyDescent="0.25">
      <c r="B806" s="65" t="str">
        <f>VLOOKUP(C806,PRP!$A$2:$B$241,2,0)</f>
        <v>PRP-000584</v>
      </c>
      <c r="C806" s="65" t="s">
        <v>3789</v>
      </c>
      <c r="D806" s="65" t="s">
        <v>3142</v>
      </c>
      <c r="E806" s="65" t="s">
        <v>70</v>
      </c>
      <c r="F806" s="65" t="s">
        <v>3155</v>
      </c>
      <c r="G806" s="65" t="s">
        <v>2762</v>
      </c>
      <c r="H806" s="65" t="s">
        <v>2032</v>
      </c>
      <c r="I806" s="65" t="s">
        <v>1740</v>
      </c>
      <c r="J806" s="65" t="s">
        <v>1740</v>
      </c>
      <c r="K806" s="100">
        <v>0</v>
      </c>
    </row>
    <row r="807" spans="2:12" x14ac:dyDescent="0.25">
      <c r="B807" s="67" t="str">
        <f>VLOOKUP(C807,PRP!$A$2:$B$241,2,0)</f>
        <v>PRP-000584</v>
      </c>
      <c r="C807" s="67" t="s">
        <v>3789</v>
      </c>
      <c r="D807" s="67" t="s">
        <v>3142</v>
      </c>
      <c r="E807" s="67" t="s">
        <v>70</v>
      </c>
      <c r="F807" s="67" t="s">
        <v>2106</v>
      </c>
      <c r="G807" s="67" t="s">
        <v>2026</v>
      </c>
      <c r="H807" s="67" t="s">
        <v>2027</v>
      </c>
      <c r="I807" s="67" t="s">
        <v>1740</v>
      </c>
      <c r="J807" s="67" t="s">
        <v>1740</v>
      </c>
      <c r="K807" s="100">
        <v>0</v>
      </c>
    </row>
    <row r="808" spans="2:12" x14ac:dyDescent="0.25">
      <c r="B808" s="65" t="str">
        <f>VLOOKUP(C808,PRP!$A$2:$B$241,2,0)</f>
        <v>PRP-000584</v>
      </c>
      <c r="C808" s="65" t="s">
        <v>3789</v>
      </c>
      <c r="D808" s="65" t="s">
        <v>3142</v>
      </c>
      <c r="E808" s="65" t="s">
        <v>70</v>
      </c>
      <c r="F808" s="65" t="s">
        <v>3149</v>
      </c>
      <c r="G808" s="65" t="s">
        <v>3060</v>
      </c>
      <c r="H808" s="65" t="s">
        <v>2027</v>
      </c>
      <c r="I808" s="65" t="s">
        <v>2716</v>
      </c>
      <c r="J808" s="65" t="s">
        <v>2091</v>
      </c>
      <c r="K808" s="100">
        <v>0</v>
      </c>
    </row>
    <row r="809" spans="2:12" x14ac:dyDescent="0.25">
      <c r="B809" s="67" t="str">
        <f>VLOOKUP(C809,PRP!$A$2:$B$241,2,0)</f>
        <v>PRP-000584</v>
      </c>
      <c r="C809" s="67" t="s">
        <v>3789</v>
      </c>
      <c r="D809" s="67" t="s">
        <v>3142</v>
      </c>
      <c r="E809" s="67" t="s">
        <v>70</v>
      </c>
      <c r="F809" s="67" t="s">
        <v>2097</v>
      </c>
      <c r="G809" s="67" t="s">
        <v>2305</v>
      </c>
      <c r="H809" s="67" t="s">
        <v>2032</v>
      </c>
      <c r="I809" s="67" t="s">
        <v>1740</v>
      </c>
      <c r="J809" s="67" t="s">
        <v>1740</v>
      </c>
      <c r="K809" s="100">
        <v>0</v>
      </c>
    </row>
    <row r="810" spans="2:12" x14ac:dyDescent="0.25">
      <c r="B810" s="65" t="str">
        <f>VLOOKUP(C810,PRP!$A$2:$B$241,2,0)</f>
        <v>PRP-000584</v>
      </c>
      <c r="C810" s="65" t="s">
        <v>3789</v>
      </c>
      <c r="D810" s="65" t="s">
        <v>3142</v>
      </c>
      <c r="E810" s="65" t="s">
        <v>70</v>
      </c>
      <c r="F810" s="65" t="s">
        <v>3149</v>
      </c>
      <c r="G810" s="65" t="s">
        <v>3060</v>
      </c>
      <c r="H810" s="65" t="s">
        <v>2027</v>
      </c>
      <c r="I810" s="65" t="s">
        <v>2716</v>
      </c>
      <c r="J810" s="65" t="s">
        <v>2091</v>
      </c>
      <c r="K810" s="100">
        <v>0</v>
      </c>
    </row>
    <row r="811" spans="2:12" x14ac:dyDescent="0.25">
      <c r="B811" s="67" t="str">
        <f>VLOOKUP(C811,PRP!$A$2:$B$241,2,0)</f>
        <v>PRP-000584</v>
      </c>
      <c r="C811" s="67" t="s">
        <v>3789</v>
      </c>
      <c r="D811" s="67" t="s">
        <v>3142</v>
      </c>
      <c r="E811" s="67" t="s">
        <v>70</v>
      </c>
      <c r="F811" s="67" t="s">
        <v>2304</v>
      </c>
      <c r="G811" s="67" t="s">
        <v>2762</v>
      </c>
      <c r="H811" s="67" t="s">
        <v>2027</v>
      </c>
      <c r="I811" s="67" t="s">
        <v>1740</v>
      </c>
      <c r="J811" s="67" t="s">
        <v>2307</v>
      </c>
      <c r="K811" s="100">
        <v>0</v>
      </c>
    </row>
    <row r="812" spans="2:12" x14ac:dyDescent="0.25">
      <c r="B812" s="65" t="str">
        <f>VLOOKUP(C812,PRP!$A$2:$B$241,2,0)</f>
        <v>PRP-000584</v>
      </c>
      <c r="C812" s="65" t="s">
        <v>3789</v>
      </c>
      <c r="D812" s="65" t="s">
        <v>3142</v>
      </c>
      <c r="E812" s="65" t="s">
        <v>70</v>
      </c>
      <c r="F812" s="65" t="s">
        <v>2123</v>
      </c>
      <c r="G812" s="65" t="s">
        <v>2066</v>
      </c>
      <c r="H812" s="65" t="s">
        <v>2027</v>
      </c>
      <c r="I812" s="65" t="s">
        <v>2038</v>
      </c>
      <c r="J812" s="65" t="s">
        <v>2125</v>
      </c>
      <c r="K812" s="100">
        <v>0</v>
      </c>
    </row>
    <row r="813" spans="2:12" x14ac:dyDescent="0.25">
      <c r="B813" s="67" t="str">
        <f>VLOOKUP(C813,PRP!$A$2:$B$241,2,0)</f>
        <v>PRP-000584</v>
      </c>
      <c r="C813" s="67" t="s">
        <v>3789</v>
      </c>
      <c r="D813" s="67" t="s">
        <v>3142</v>
      </c>
      <c r="E813" s="67" t="s">
        <v>70</v>
      </c>
      <c r="F813" s="67" t="s">
        <v>2326</v>
      </c>
      <c r="G813" s="67" t="s">
        <v>2102</v>
      </c>
      <c r="H813" s="67" t="s">
        <v>2027</v>
      </c>
      <c r="I813" s="67" t="s">
        <v>2063</v>
      </c>
      <c r="J813" s="67" t="s">
        <v>2328</v>
      </c>
      <c r="K813" s="100">
        <v>0</v>
      </c>
    </row>
    <row r="814" spans="2:12" x14ac:dyDescent="0.25">
      <c r="B814" s="65" t="str">
        <f>VLOOKUP(C814,PRP!$A$2:$B$241,2,0)</f>
        <v>PRP-000584</v>
      </c>
      <c r="C814" s="65" t="s">
        <v>3789</v>
      </c>
      <c r="D814" s="65" t="s">
        <v>3142</v>
      </c>
      <c r="E814" s="65" t="s">
        <v>70</v>
      </c>
      <c r="F814" s="65" t="s">
        <v>2326</v>
      </c>
      <c r="G814" s="65" t="s">
        <v>2102</v>
      </c>
      <c r="H814" s="65" t="s">
        <v>2027</v>
      </c>
      <c r="I814" s="65" t="s">
        <v>2063</v>
      </c>
      <c r="J814" s="65" t="s">
        <v>2328</v>
      </c>
      <c r="K814" s="100">
        <v>0</v>
      </c>
    </row>
    <row r="815" spans="2:12" x14ac:dyDescent="0.25">
      <c r="B815" s="67" t="str">
        <f>VLOOKUP(C815,PRP!$A$2:$B$241,2,0)</f>
        <v>PRP-000584</v>
      </c>
      <c r="C815" s="67" t="s">
        <v>3789</v>
      </c>
      <c r="D815" s="67" t="s">
        <v>3142</v>
      </c>
      <c r="E815" s="67" t="s">
        <v>70</v>
      </c>
      <c r="F815" s="67" t="s">
        <v>3187</v>
      </c>
      <c r="G815" s="67" t="s">
        <v>2102</v>
      </c>
      <c r="H815" s="67" t="s">
        <v>2027</v>
      </c>
      <c r="I815" s="67" t="s">
        <v>3188</v>
      </c>
      <c r="J815" s="67" t="s">
        <v>3189</v>
      </c>
      <c r="K815" s="100">
        <v>0</v>
      </c>
    </row>
    <row r="816" spans="2:12" x14ac:dyDescent="0.25">
      <c r="B816" s="57"/>
      <c r="C816" s="57" t="s">
        <v>3789</v>
      </c>
      <c r="D816" s="44"/>
      <c r="E816" s="44"/>
      <c r="F816" s="44"/>
      <c r="G816" s="44"/>
      <c r="H816" s="44"/>
      <c r="I816" s="44"/>
      <c r="J816" s="44"/>
      <c r="K816" s="101" t="s">
        <v>1999</v>
      </c>
      <c r="L816" s="58">
        <f>SUM(K794:K815)</f>
        <v>0</v>
      </c>
    </row>
    <row r="817" spans="2:12" x14ac:dyDescent="0.25">
      <c r="B817" s="65" t="str">
        <f>VLOOKUP(C817,PRP!$A$2:$B$241,2,0)</f>
        <v>PRP-000586</v>
      </c>
      <c r="C817" s="65" t="s">
        <v>1009</v>
      </c>
      <c r="D817" s="65" t="s">
        <v>3012</v>
      </c>
      <c r="E817" s="65" t="s">
        <v>70</v>
      </c>
      <c r="F817" s="65" t="s">
        <v>3015</v>
      </c>
      <c r="G817" s="65" t="s">
        <v>2066</v>
      </c>
      <c r="H817" s="65" t="s">
        <v>2027</v>
      </c>
      <c r="I817" s="65" t="s">
        <v>3016</v>
      </c>
      <c r="J817" s="65" t="s">
        <v>2476</v>
      </c>
      <c r="K817" s="100">
        <v>0</v>
      </c>
    </row>
    <row r="818" spans="2:12" x14ac:dyDescent="0.25">
      <c r="B818" s="67" t="str">
        <f>VLOOKUP(C818,PRP!$A$2:$B$241,2,0)</f>
        <v>PRP-000586</v>
      </c>
      <c r="C818" s="67" t="s">
        <v>1009</v>
      </c>
      <c r="D818" s="67" t="s">
        <v>3012</v>
      </c>
      <c r="E818" s="67" t="s">
        <v>70</v>
      </c>
      <c r="F818" s="67" t="s">
        <v>2280</v>
      </c>
      <c r="G818" s="67" t="s">
        <v>2102</v>
      </c>
      <c r="H818" s="67" t="s">
        <v>2027</v>
      </c>
      <c r="I818" s="67" t="s">
        <v>1740</v>
      </c>
      <c r="J818" s="67" t="s">
        <v>1740</v>
      </c>
      <c r="K818" s="100">
        <v>0</v>
      </c>
    </row>
    <row r="819" spans="2:12" x14ac:dyDescent="0.25">
      <c r="B819" s="65" t="str">
        <f>VLOOKUP(C819,PRP!$A$2:$B$241,2,0)</f>
        <v>PRP-000586</v>
      </c>
      <c r="C819" s="65" t="s">
        <v>1009</v>
      </c>
      <c r="D819" s="65" t="s">
        <v>3012</v>
      </c>
      <c r="E819" s="65" t="s">
        <v>70</v>
      </c>
      <c r="F819" s="65" t="s">
        <v>2280</v>
      </c>
      <c r="G819" s="65" t="s">
        <v>2102</v>
      </c>
      <c r="H819" s="65" t="s">
        <v>2027</v>
      </c>
      <c r="I819" s="65" t="s">
        <v>1740</v>
      </c>
      <c r="J819" s="65" t="s">
        <v>1740</v>
      </c>
      <c r="K819" s="100">
        <v>0</v>
      </c>
    </row>
    <row r="820" spans="2:12" x14ac:dyDescent="0.25">
      <c r="B820" s="67" t="str">
        <f>VLOOKUP(C820,PRP!$A$2:$B$241,2,0)</f>
        <v>PRP-000586</v>
      </c>
      <c r="C820" s="67" t="s">
        <v>1009</v>
      </c>
      <c r="D820" s="67" t="s">
        <v>3012</v>
      </c>
      <c r="E820" s="67" t="s">
        <v>70</v>
      </c>
      <c r="F820" s="67" t="s">
        <v>3017</v>
      </c>
      <c r="G820" s="67" t="s">
        <v>2942</v>
      </c>
      <c r="H820" s="67" t="s">
        <v>2032</v>
      </c>
      <c r="I820" s="67" t="s">
        <v>1740</v>
      </c>
      <c r="J820" s="67" t="s">
        <v>1740</v>
      </c>
      <c r="K820" s="100">
        <v>0</v>
      </c>
    </row>
    <row r="821" spans="2:12" x14ac:dyDescent="0.25">
      <c r="B821" s="65" t="str">
        <f>VLOOKUP(C821,PRP!$A$2:$B$241,2,0)</f>
        <v>PRP-000586</v>
      </c>
      <c r="C821" s="65" t="s">
        <v>1009</v>
      </c>
      <c r="D821" s="65" t="s">
        <v>3012</v>
      </c>
      <c r="E821" s="65" t="s">
        <v>70</v>
      </c>
      <c r="F821" s="65" t="s">
        <v>2280</v>
      </c>
      <c r="G821" s="65" t="s">
        <v>2102</v>
      </c>
      <c r="H821" s="65" t="s">
        <v>2027</v>
      </c>
      <c r="I821" s="65" t="s">
        <v>1740</v>
      </c>
      <c r="J821" s="65" t="s">
        <v>1740</v>
      </c>
      <c r="K821" s="100">
        <v>0</v>
      </c>
    </row>
    <row r="822" spans="2:12" x14ac:dyDescent="0.25">
      <c r="B822" s="67" t="str">
        <f>VLOOKUP(C822,PRP!$A$2:$B$241,2,0)</f>
        <v>PRP-000586</v>
      </c>
      <c r="C822" s="67" t="s">
        <v>1009</v>
      </c>
      <c r="D822" s="67" t="s">
        <v>3012</v>
      </c>
      <c r="E822" s="67" t="s">
        <v>70</v>
      </c>
      <c r="F822" s="67" t="s">
        <v>3019</v>
      </c>
      <c r="G822" s="67" t="s">
        <v>2942</v>
      </c>
      <c r="H822" s="67" t="s">
        <v>2032</v>
      </c>
      <c r="I822" s="67" t="s">
        <v>1740</v>
      </c>
      <c r="J822" s="67" t="s">
        <v>1740</v>
      </c>
      <c r="K822" s="100">
        <v>0</v>
      </c>
    </row>
    <row r="823" spans="2:12" x14ac:dyDescent="0.25">
      <c r="B823" s="65" t="str">
        <f>VLOOKUP(C823,PRP!$A$2:$B$241,2,0)</f>
        <v>PRP-000586</v>
      </c>
      <c r="C823" s="65" t="s">
        <v>1009</v>
      </c>
      <c r="D823" s="65" t="s">
        <v>3012</v>
      </c>
      <c r="E823" s="65" t="s">
        <v>70</v>
      </c>
      <c r="F823" s="65" t="s">
        <v>2280</v>
      </c>
      <c r="G823" s="65" t="s">
        <v>2102</v>
      </c>
      <c r="H823" s="65" t="s">
        <v>2027</v>
      </c>
      <c r="I823" s="65" t="s">
        <v>1740</v>
      </c>
      <c r="J823" s="65" t="s">
        <v>1740</v>
      </c>
      <c r="K823" s="100">
        <v>0</v>
      </c>
    </row>
    <row r="824" spans="2:12" x14ac:dyDescent="0.25">
      <c r="B824" s="67" t="str">
        <f>VLOOKUP(C824,PRP!$A$2:$B$241,2,0)</f>
        <v>PRP-000586</v>
      </c>
      <c r="C824" s="67" t="s">
        <v>1009</v>
      </c>
      <c r="D824" s="67" t="s">
        <v>3012</v>
      </c>
      <c r="E824" s="67" t="s">
        <v>70</v>
      </c>
      <c r="F824" s="67" t="s">
        <v>2280</v>
      </c>
      <c r="G824" s="67" t="s">
        <v>2102</v>
      </c>
      <c r="H824" s="67" t="s">
        <v>2027</v>
      </c>
      <c r="I824" s="67" t="s">
        <v>1740</v>
      </c>
      <c r="J824" s="67" t="s">
        <v>1740</v>
      </c>
      <c r="K824" s="100">
        <v>0</v>
      </c>
    </row>
    <row r="825" spans="2:12" x14ac:dyDescent="0.25">
      <c r="B825" s="65" t="str">
        <f>VLOOKUP(C825,PRP!$A$2:$B$241,2,0)</f>
        <v>PRP-000586</v>
      </c>
      <c r="C825" s="65" t="s">
        <v>1009</v>
      </c>
      <c r="D825" s="65" t="s">
        <v>3012</v>
      </c>
      <c r="E825" s="65" t="s">
        <v>70</v>
      </c>
      <c r="F825" s="65" t="s">
        <v>2785</v>
      </c>
      <c r="G825" s="65"/>
      <c r="H825" s="65" t="s">
        <v>2662</v>
      </c>
      <c r="I825" s="65"/>
      <c r="J825" s="65"/>
      <c r="K825" s="100">
        <v>0</v>
      </c>
    </row>
    <row r="826" spans="2:12" x14ac:dyDescent="0.25">
      <c r="B826" s="57"/>
      <c r="C826" s="57" t="s">
        <v>1009</v>
      </c>
      <c r="D826" s="44"/>
      <c r="E826" s="44"/>
      <c r="F826" s="44"/>
      <c r="G826" s="44"/>
      <c r="H826" s="44"/>
      <c r="I826" s="44"/>
      <c r="J826" s="44"/>
      <c r="K826" s="101" t="s">
        <v>1999</v>
      </c>
      <c r="L826" s="58">
        <f>SUM(K817:K825)</f>
        <v>0</v>
      </c>
    </row>
    <row r="827" spans="2:12" x14ac:dyDescent="0.25">
      <c r="B827" s="65" t="str">
        <f>VLOOKUP(C827,PRP!$A$2:$B$241,2,0)</f>
        <v>PRP-000594</v>
      </c>
      <c r="C827" s="65" t="s">
        <v>3801</v>
      </c>
      <c r="D827" s="65" t="s">
        <v>2495</v>
      </c>
      <c r="E827" s="65" t="s">
        <v>70</v>
      </c>
      <c r="F827" s="65" t="s">
        <v>2078</v>
      </c>
      <c r="G827" s="65" t="s">
        <v>2079</v>
      </c>
      <c r="H827" s="65" t="s">
        <v>2027</v>
      </c>
      <c r="I827" s="65" t="s">
        <v>1740</v>
      </c>
      <c r="J827" s="65" t="s">
        <v>1740</v>
      </c>
      <c r="K827" s="100">
        <v>0</v>
      </c>
    </row>
    <row r="828" spans="2:12" x14ac:dyDescent="0.25">
      <c r="B828" s="67" t="str">
        <f>VLOOKUP(C828,PRP!$A$2:$B$241,2,0)</f>
        <v>PRP-000594</v>
      </c>
      <c r="C828" s="67" t="s">
        <v>3801</v>
      </c>
      <c r="D828" s="67" t="s">
        <v>2495</v>
      </c>
      <c r="E828" s="67" t="s">
        <v>70</v>
      </c>
      <c r="F828" s="67" t="s">
        <v>2379</v>
      </c>
      <c r="G828" s="67" t="s">
        <v>2026</v>
      </c>
      <c r="H828" s="67" t="s">
        <v>2027</v>
      </c>
      <c r="I828" s="67" t="s">
        <v>1740</v>
      </c>
      <c r="J828" s="67" t="s">
        <v>1740</v>
      </c>
      <c r="K828" s="100">
        <v>0</v>
      </c>
    </row>
    <row r="829" spans="2:12" x14ac:dyDescent="0.25">
      <c r="B829" s="65" t="str">
        <f>VLOOKUP(C829,PRP!$A$2:$B$241,2,0)</f>
        <v>PRP-000594</v>
      </c>
      <c r="C829" s="65" t="s">
        <v>3801</v>
      </c>
      <c r="D829" s="65" t="s">
        <v>2495</v>
      </c>
      <c r="E829" s="65" t="s">
        <v>70</v>
      </c>
      <c r="F829" s="65" t="s">
        <v>2030</v>
      </c>
      <c r="G829" s="65" t="s">
        <v>2500</v>
      </c>
      <c r="H829" s="65" t="s">
        <v>2032</v>
      </c>
      <c r="I829" s="65" t="s">
        <v>1740</v>
      </c>
      <c r="J829" s="65" t="s">
        <v>1740</v>
      </c>
      <c r="K829" s="100">
        <v>0</v>
      </c>
    </row>
    <row r="830" spans="2:12" x14ac:dyDescent="0.25">
      <c r="B830" s="67" t="str">
        <f>VLOOKUP(C830,PRP!$A$2:$B$241,2,0)</f>
        <v>PRP-000594</v>
      </c>
      <c r="C830" s="67" t="s">
        <v>3801</v>
      </c>
      <c r="D830" s="67" t="s">
        <v>2495</v>
      </c>
      <c r="E830" s="67" t="s">
        <v>70</v>
      </c>
      <c r="F830" s="67" t="s">
        <v>2123</v>
      </c>
      <c r="G830" s="67" t="s">
        <v>2044</v>
      </c>
      <c r="H830" s="67" t="s">
        <v>2027</v>
      </c>
      <c r="I830" s="67" t="s">
        <v>2038</v>
      </c>
      <c r="J830" s="67" t="s">
        <v>2125</v>
      </c>
      <c r="K830" s="100">
        <v>0</v>
      </c>
    </row>
    <row r="831" spans="2:12" x14ac:dyDescent="0.25">
      <c r="B831" s="65" t="str">
        <f>VLOOKUP(C831,PRP!$A$2:$B$241,2,0)</f>
        <v>PRP-000594</v>
      </c>
      <c r="C831" s="65" t="s">
        <v>3801</v>
      </c>
      <c r="D831" s="65" t="s">
        <v>2495</v>
      </c>
      <c r="E831" s="65" t="s">
        <v>70</v>
      </c>
      <c r="F831" s="65" t="s">
        <v>2078</v>
      </c>
      <c r="G831" s="65" t="s">
        <v>2079</v>
      </c>
      <c r="H831" s="65" t="s">
        <v>2027</v>
      </c>
      <c r="I831" s="65" t="s">
        <v>1740</v>
      </c>
      <c r="J831" s="65" t="s">
        <v>1740</v>
      </c>
      <c r="K831" s="100">
        <v>0</v>
      </c>
    </row>
    <row r="832" spans="2:12" x14ac:dyDescent="0.25">
      <c r="B832" s="67" t="str">
        <f>VLOOKUP(C832,PRP!$A$2:$B$241,2,0)</f>
        <v>PRP-000594</v>
      </c>
      <c r="C832" s="67" t="s">
        <v>3801</v>
      </c>
      <c r="D832" s="67" t="s">
        <v>2495</v>
      </c>
      <c r="E832" s="67" t="s">
        <v>70</v>
      </c>
      <c r="F832" s="67" t="s">
        <v>2087</v>
      </c>
      <c r="G832" s="67" t="s">
        <v>2088</v>
      </c>
      <c r="H832" s="67" t="s">
        <v>2027</v>
      </c>
      <c r="I832" s="67" t="s">
        <v>2090</v>
      </c>
      <c r="J832" s="67" t="s">
        <v>2091</v>
      </c>
      <c r="K832" s="100">
        <v>0</v>
      </c>
    </row>
    <row r="833" spans="2:11" x14ac:dyDescent="0.25">
      <c r="B833" s="65" t="str">
        <f>VLOOKUP(C833,PRP!$A$2:$B$241,2,0)</f>
        <v>PRP-000594</v>
      </c>
      <c r="C833" s="65" t="s">
        <v>3801</v>
      </c>
      <c r="D833" s="65" t="s">
        <v>2495</v>
      </c>
      <c r="E833" s="65" t="s">
        <v>70</v>
      </c>
      <c r="F833" s="65" t="s">
        <v>2123</v>
      </c>
      <c r="G833" s="65" t="s">
        <v>2044</v>
      </c>
      <c r="H833" s="65" t="s">
        <v>2027</v>
      </c>
      <c r="I833" s="65" t="s">
        <v>2038</v>
      </c>
      <c r="J833" s="65" t="s">
        <v>2125</v>
      </c>
      <c r="K833" s="100">
        <v>0</v>
      </c>
    </row>
    <row r="834" spans="2:11" x14ac:dyDescent="0.25">
      <c r="B834" s="67" t="str">
        <f>VLOOKUP(C834,PRP!$A$2:$B$241,2,0)</f>
        <v>PRP-000594</v>
      </c>
      <c r="C834" s="67" t="s">
        <v>3801</v>
      </c>
      <c r="D834" s="67" t="s">
        <v>2495</v>
      </c>
      <c r="E834" s="67" t="s">
        <v>70</v>
      </c>
      <c r="F834" s="67" t="s">
        <v>2123</v>
      </c>
      <c r="G834" s="67" t="s">
        <v>2044</v>
      </c>
      <c r="H834" s="67" t="s">
        <v>2027</v>
      </c>
      <c r="I834" s="67" t="s">
        <v>2038</v>
      </c>
      <c r="J834" s="67" t="s">
        <v>2125</v>
      </c>
      <c r="K834" s="100">
        <v>0</v>
      </c>
    </row>
    <row r="835" spans="2:11" x14ac:dyDescent="0.25">
      <c r="B835" s="65" t="str">
        <f>VLOOKUP(C835,PRP!$A$2:$B$241,2,0)</f>
        <v>PRP-000594</v>
      </c>
      <c r="C835" s="65" t="s">
        <v>3801</v>
      </c>
      <c r="D835" s="65" t="s">
        <v>2495</v>
      </c>
      <c r="E835" s="65" t="s">
        <v>70</v>
      </c>
      <c r="F835" s="65" t="s">
        <v>2087</v>
      </c>
      <c r="G835" s="65" t="s">
        <v>2088</v>
      </c>
      <c r="H835" s="65" t="s">
        <v>2027</v>
      </c>
      <c r="I835" s="65" t="s">
        <v>2090</v>
      </c>
      <c r="J835" s="65" t="s">
        <v>2091</v>
      </c>
      <c r="K835" s="100">
        <v>0</v>
      </c>
    </row>
    <row r="836" spans="2:11" x14ac:dyDescent="0.25">
      <c r="B836" s="67" t="str">
        <f>VLOOKUP(C836,PRP!$A$2:$B$241,2,0)</f>
        <v>PRP-000594</v>
      </c>
      <c r="C836" s="67" t="s">
        <v>3801</v>
      </c>
      <c r="D836" s="67" t="s">
        <v>2495</v>
      </c>
      <c r="E836" s="67" t="s">
        <v>70</v>
      </c>
      <c r="F836" s="67" t="s">
        <v>2379</v>
      </c>
      <c r="G836" s="67" t="s">
        <v>2026</v>
      </c>
      <c r="H836" s="67" t="s">
        <v>2027</v>
      </c>
      <c r="I836" s="67" t="s">
        <v>1740</v>
      </c>
      <c r="J836" s="67" t="s">
        <v>1740</v>
      </c>
      <c r="K836" s="100">
        <v>0</v>
      </c>
    </row>
    <row r="837" spans="2:11" x14ac:dyDescent="0.25">
      <c r="B837" s="65" t="str">
        <f>VLOOKUP(C837,PRP!$A$2:$B$241,2,0)</f>
        <v>PRP-000594</v>
      </c>
      <c r="C837" s="65" t="s">
        <v>3801</v>
      </c>
      <c r="D837" s="65" t="s">
        <v>2495</v>
      </c>
      <c r="E837" s="65" t="s">
        <v>70</v>
      </c>
      <c r="F837" s="65" t="s">
        <v>2379</v>
      </c>
      <c r="G837" s="65" t="s">
        <v>2026</v>
      </c>
      <c r="H837" s="65" t="s">
        <v>2027</v>
      </c>
      <c r="I837" s="65" t="s">
        <v>1740</v>
      </c>
      <c r="J837" s="65" t="s">
        <v>1740</v>
      </c>
      <c r="K837" s="100">
        <v>0</v>
      </c>
    </row>
    <row r="838" spans="2:11" x14ac:dyDescent="0.25">
      <c r="B838" s="67" t="str">
        <f>VLOOKUP(C838,PRP!$A$2:$B$241,2,0)</f>
        <v>PRP-000594</v>
      </c>
      <c r="C838" s="67" t="s">
        <v>3801</v>
      </c>
      <c r="D838" s="67" t="s">
        <v>2495</v>
      </c>
      <c r="E838" s="67" t="s">
        <v>70</v>
      </c>
      <c r="F838" s="67" t="s">
        <v>2041</v>
      </c>
      <c r="G838" s="67" t="s">
        <v>2500</v>
      </c>
      <c r="H838" s="67" t="s">
        <v>2032</v>
      </c>
      <c r="I838" s="67" t="s">
        <v>1740</v>
      </c>
      <c r="J838" s="67" t="s">
        <v>1740</v>
      </c>
      <c r="K838" s="100">
        <v>0</v>
      </c>
    </row>
    <row r="839" spans="2:11" x14ac:dyDescent="0.25">
      <c r="B839" s="65" t="str">
        <f>VLOOKUP(C839,PRP!$A$2:$B$241,2,0)</f>
        <v>PRP-000594</v>
      </c>
      <c r="C839" s="65" t="s">
        <v>3801</v>
      </c>
      <c r="D839" s="65" t="s">
        <v>2495</v>
      </c>
      <c r="E839" s="65" t="s">
        <v>70</v>
      </c>
      <c r="F839" s="65" t="s">
        <v>2078</v>
      </c>
      <c r="G839" s="65" t="s">
        <v>2079</v>
      </c>
      <c r="H839" s="65" t="s">
        <v>2027</v>
      </c>
      <c r="I839" s="65" t="s">
        <v>1740</v>
      </c>
      <c r="J839" s="65" t="s">
        <v>1740</v>
      </c>
      <c r="K839" s="100">
        <v>0</v>
      </c>
    </row>
    <row r="840" spans="2:11" x14ac:dyDescent="0.25">
      <c r="B840" s="67" t="str">
        <f>VLOOKUP(C840,PRP!$A$2:$B$241,2,0)</f>
        <v>PRP-000594</v>
      </c>
      <c r="C840" s="67" t="s">
        <v>3801</v>
      </c>
      <c r="D840" s="67" t="s">
        <v>2495</v>
      </c>
      <c r="E840" s="67" t="s">
        <v>70</v>
      </c>
      <c r="F840" s="67" t="s">
        <v>2379</v>
      </c>
      <c r="G840" s="67" t="s">
        <v>2026</v>
      </c>
      <c r="H840" s="67" t="s">
        <v>2027</v>
      </c>
      <c r="I840" s="67" t="s">
        <v>1740</v>
      </c>
      <c r="J840" s="67" t="s">
        <v>1740</v>
      </c>
      <c r="K840" s="100">
        <v>0</v>
      </c>
    </row>
    <row r="841" spans="2:11" x14ac:dyDescent="0.25">
      <c r="B841" s="65" t="str">
        <f>VLOOKUP(C841,PRP!$A$2:$B$241,2,0)</f>
        <v>PRP-000594</v>
      </c>
      <c r="C841" s="65" t="s">
        <v>3801</v>
      </c>
      <c r="D841" s="65" t="s">
        <v>2495</v>
      </c>
      <c r="E841" s="65" t="s">
        <v>70</v>
      </c>
      <c r="F841" s="65" t="s">
        <v>2043</v>
      </c>
      <c r="G841" s="65" t="s">
        <v>2062</v>
      </c>
      <c r="H841" s="65" t="s">
        <v>2027</v>
      </c>
      <c r="I841" s="65" t="s">
        <v>2045</v>
      </c>
      <c r="J841" s="65" t="s">
        <v>2046</v>
      </c>
      <c r="K841" s="100">
        <v>0</v>
      </c>
    </row>
    <row r="842" spans="2:11" x14ac:dyDescent="0.25">
      <c r="B842" s="67" t="str">
        <f>VLOOKUP(C842,PRP!$A$2:$B$241,2,0)</f>
        <v>PRP-000594</v>
      </c>
      <c r="C842" s="67" t="s">
        <v>3801</v>
      </c>
      <c r="D842" s="67" t="s">
        <v>2495</v>
      </c>
      <c r="E842" s="67" t="s">
        <v>70</v>
      </c>
      <c r="F842" s="67" t="s">
        <v>2518</v>
      </c>
      <c r="G842" s="67" t="s">
        <v>2102</v>
      </c>
      <c r="H842" s="67" t="s">
        <v>2027</v>
      </c>
      <c r="I842" s="67" t="s">
        <v>1740</v>
      </c>
      <c r="J842" s="67" t="s">
        <v>1740</v>
      </c>
      <c r="K842" s="100">
        <v>0</v>
      </c>
    </row>
    <row r="843" spans="2:11" x14ac:dyDescent="0.25">
      <c r="B843" s="65" t="str">
        <f>VLOOKUP(C843,PRP!$A$2:$B$241,2,0)</f>
        <v>PRP-000594</v>
      </c>
      <c r="C843" s="65" t="s">
        <v>3801</v>
      </c>
      <c r="D843" s="65" t="s">
        <v>2495</v>
      </c>
      <c r="E843" s="65" t="s">
        <v>70</v>
      </c>
      <c r="F843" s="65" t="s">
        <v>2280</v>
      </c>
      <c r="G843" s="65" t="s">
        <v>2102</v>
      </c>
      <c r="H843" s="65" t="s">
        <v>2027</v>
      </c>
      <c r="I843" s="65" t="s">
        <v>1740</v>
      </c>
      <c r="J843" s="65" t="s">
        <v>1740</v>
      </c>
      <c r="K843" s="100">
        <v>0</v>
      </c>
    </row>
    <row r="844" spans="2:11" x14ac:dyDescent="0.25">
      <c r="B844" s="67" t="str">
        <f>VLOOKUP(C844,PRP!$A$2:$B$241,2,0)</f>
        <v>PRP-000594</v>
      </c>
      <c r="C844" s="67" t="s">
        <v>3801</v>
      </c>
      <c r="D844" s="67" t="s">
        <v>2495</v>
      </c>
      <c r="E844" s="67" t="s">
        <v>70</v>
      </c>
      <c r="F844" s="67" t="s">
        <v>2400</v>
      </c>
      <c r="G844" s="67" t="s">
        <v>2098</v>
      </c>
      <c r="H844" s="67" t="s">
        <v>2032</v>
      </c>
      <c r="I844" s="67" t="s">
        <v>1740</v>
      </c>
      <c r="J844" s="67" t="s">
        <v>1740</v>
      </c>
      <c r="K844" s="100">
        <v>0</v>
      </c>
    </row>
    <row r="845" spans="2:11" x14ac:dyDescent="0.25">
      <c r="B845" s="65" t="str">
        <f>VLOOKUP(C845,PRP!$A$2:$B$241,2,0)</f>
        <v>PRP-000594</v>
      </c>
      <c r="C845" s="65" t="s">
        <v>3801</v>
      </c>
      <c r="D845" s="65" t="s">
        <v>2495</v>
      </c>
      <c r="E845" s="65" t="s">
        <v>70</v>
      </c>
      <c r="F845" s="65" t="s">
        <v>2400</v>
      </c>
      <c r="G845" s="65" t="s">
        <v>2098</v>
      </c>
      <c r="H845" s="65" t="s">
        <v>2032</v>
      </c>
      <c r="I845" s="65" t="s">
        <v>1740</v>
      </c>
      <c r="J845" s="65" t="s">
        <v>1740</v>
      </c>
      <c r="K845" s="100">
        <v>0</v>
      </c>
    </row>
    <row r="846" spans="2:11" x14ac:dyDescent="0.25">
      <c r="B846" s="67" t="str">
        <f>VLOOKUP(C846,PRP!$A$2:$B$241,2,0)</f>
        <v>PRP-000594</v>
      </c>
      <c r="C846" s="67" t="s">
        <v>3801</v>
      </c>
      <c r="D846" s="67" t="s">
        <v>2495</v>
      </c>
      <c r="E846" s="67" t="s">
        <v>70</v>
      </c>
      <c r="F846" s="67" t="s">
        <v>2379</v>
      </c>
      <c r="G846" s="67" t="s">
        <v>2026</v>
      </c>
      <c r="H846" s="67" t="s">
        <v>2027</v>
      </c>
      <c r="I846" s="67" t="s">
        <v>1740</v>
      </c>
      <c r="J846" s="67" t="s">
        <v>1740</v>
      </c>
      <c r="K846" s="100">
        <v>0</v>
      </c>
    </row>
    <row r="847" spans="2:11" x14ac:dyDescent="0.25">
      <c r="B847" s="65" t="str">
        <f>VLOOKUP(C847,PRP!$A$2:$B$241,2,0)</f>
        <v>PRP-000594</v>
      </c>
      <c r="C847" s="65" t="s">
        <v>3801</v>
      </c>
      <c r="D847" s="65" t="s">
        <v>2495</v>
      </c>
      <c r="E847" s="65" t="s">
        <v>70</v>
      </c>
      <c r="F847" s="65" t="s">
        <v>2400</v>
      </c>
      <c r="G847" s="65" t="s">
        <v>2098</v>
      </c>
      <c r="H847" s="65" t="s">
        <v>2032</v>
      </c>
      <c r="I847" s="65" t="s">
        <v>1740</v>
      </c>
      <c r="J847" s="65" t="s">
        <v>1740</v>
      </c>
      <c r="K847" s="100">
        <v>0</v>
      </c>
    </row>
    <row r="848" spans="2:11" x14ac:dyDescent="0.25">
      <c r="B848" s="67" t="str">
        <f>VLOOKUP(C848,PRP!$A$2:$B$241,2,0)</f>
        <v>PRP-000594</v>
      </c>
      <c r="C848" s="67" t="s">
        <v>3801</v>
      </c>
      <c r="D848" s="67" t="s">
        <v>2495</v>
      </c>
      <c r="E848" s="67" t="s">
        <v>70</v>
      </c>
      <c r="F848" s="67" t="s">
        <v>2400</v>
      </c>
      <c r="G848" s="67" t="s">
        <v>2098</v>
      </c>
      <c r="H848" s="67" t="s">
        <v>2032</v>
      </c>
      <c r="I848" s="67" t="s">
        <v>1740</v>
      </c>
      <c r="J848" s="67" t="s">
        <v>1740</v>
      </c>
      <c r="K848" s="100">
        <v>0</v>
      </c>
    </row>
    <row r="849" spans="2:12" x14ac:dyDescent="0.25">
      <c r="B849" s="65" t="str">
        <f>VLOOKUP(C849,PRP!$A$2:$B$241,2,0)</f>
        <v>PRP-000594</v>
      </c>
      <c r="C849" s="65" t="s">
        <v>3801</v>
      </c>
      <c r="D849" s="65" t="s">
        <v>2495</v>
      </c>
      <c r="E849" s="65" t="s">
        <v>70</v>
      </c>
      <c r="F849" s="65" t="s">
        <v>2078</v>
      </c>
      <c r="G849" s="65" t="s">
        <v>2079</v>
      </c>
      <c r="H849" s="65" t="s">
        <v>2027</v>
      </c>
      <c r="I849" s="65" t="s">
        <v>1740</v>
      </c>
      <c r="J849" s="65" t="s">
        <v>1740</v>
      </c>
      <c r="K849" s="100">
        <v>0</v>
      </c>
    </row>
    <row r="850" spans="2:12" x14ac:dyDescent="0.25">
      <c r="B850" s="67" t="str">
        <f>VLOOKUP(C850,PRP!$A$2:$B$241,2,0)</f>
        <v>PRP-000594</v>
      </c>
      <c r="C850" s="67" t="s">
        <v>3801</v>
      </c>
      <c r="D850" s="67" t="s">
        <v>2495</v>
      </c>
      <c r="E850" s="67" t="s">
        <v>70</v>
      </c>
      <c r="F850" s="67" t="s">
        <v>3201</v>
      </c>
      <c r="G850" s="67" t="s">
        <v>2057</v>
      </c>
      <c r="H850" s="67" t="s">
        <v>2027</v>
      </c>
      <c r="I850" s="67" t="s">
        <v>2052</v>
      </c>
      <c r="J850" s="67" t="s">
        <v>3203</v>
      </c>
      <c r="K850" s="100">
        <v>0</v>
      </c>
    </row>
    <row r="851" spans="2:12" x14ac:dyDescent="0.25">
      <c r="B851" s="65" t="str">
        <f>VLOOKUP(C851,PRP!$A$2:$B$241,2,0)</f>
        <v>PRP-000594</v>
      </c>
      <c r="C851" s="65" t="s">
        <v>3801</v>
      </c>
      <c r="D851" s="65" t="s">
        <v>2495</v>
      </c>
      <c r="E851" s="65" t="s">
        <v>70</v>
      </c>
      <c r="F851" s="65" t="s">
        <v>2379</v>
      </c>
      <c r="G851" s="65" t="s">
        <v>2026</v>
      </c>
      <c r="H851" s="65" t="s">
        <v>2027</v>
      </c>
      <c r="I851" s="65" t="s">
        <v>1740</v>
      </c>
      <c r="J851" s="65" t="s">
        <v>1740</v>
      </c>
      <c r="K851" s="100">
        <v>0</v>
      </c>
    </row>
    <row r="852" spans="2:12" x14ac:dyDescent="0.25">
      <c r="B852" s="67" t="str">
        <f>VLOOKUP(C852,PRP!$A$2:$B$241,2,0)</f>
        <v>PRP-000594</v>
      </c>
      <c r="C852" s="67" t="s">
        <v>3801</v>
      </c>
      <c r="D852" s="67" t="s">
        <v>2495</v>
      </c>
      <c r="E852" s="67" t="s">
        <v>70</v>
      </c>
      <c r="F852" s="67" t="s">
        <v>2598</v>
      </c>
      <c r="G852" s="67" t="s">
        <v>2102</v>
      </c>
      <c r="H852" s="67" t="s">
        <v>2027</v>
      </c>
      <c r="I852" s="67" t="s">
        <v>1740</v>
      </c>
      <c r="J852" s="67" t="s">
        <v>1740</v>
      </c>
      <c r="K852" s="100">
        <v>0</v>
      </c>
    </row>
    <row r="853" spans="2:12" x14ac:dyDescent="0.25">
      <c r="B853" s="65" t="str">
        <f>VLOOKUP(C853,PRP!$A$2:$B$241,2,0)</f>
        <v>PRP-000594</v>
      </c>
      <c r="C853" s="65" t="s">
        <v>3801</v>
      </c>
      <c r="D853" s="65" t="s">
        <v>2495</v>
      </c>
      <c r="E853" s="65" t="s">
        <v>70</v>
      </c>
      <c r="F853" s="65" t="s">
        <v>2336</v>
      </c>
      <c r="G853" s="65" t="s">
        <v>2057</v>
      </c>
      <c r="H853" s="65" t="s">
        <v>2027</v>
      </c>
      <c r="I853" s="65" t="s">
        <v>1740</v>
      </c>
      <c r="J853" s="65" t="s">
        <v>1740</v>
      </c>
      <c r="K853" s="100">
        <v>0</v>
      </c>
    </row>
    <row r="854" spans="2:12" x14ac:dyDescent="0.25">
      <c r="B854" s="67" t="str">
        <f>VLOOKUP(C854,PRP!$A$2:$B$241,2,0)</f>
        <v>PRP-000594</v>
      </c>
      <c r="C854" s="67" t="s">
        <v>3801</v>
      </c>
      <c r="D854" s="67" t="s">
        <v>2495</v>
      </c>
      <c r="E854" s="67" t="s">
        <v>70</v>
      </c>
      <c r="F854" s="67" t="s">
        <v>3206</v>
      </c>
      <c r="G854" s="67" t="s">
        <v>2037</v>
      </c>
      <c r="H854" s="67" t="s">
        <v>2027</v>
      </c>
      <c r="I854" s="67" t="s">
        <v>1740</v>
      </c>
      <c r="J854" s="67" t="s">
        <v>1740</v>
      </c>
      <c r="K854" s="100">
        <v>0</v>
      </c>
    </row>
    <row r="855" spans="2:12" x14ac:dyDescent="0.25">
      <c r="B855" s="57"/>
      <c r="C855" s="57" t="s">
        <v>3801</v>
      </c>
      <c r="D855" s="44"/>
      <c r="E855" s="44"/>
      <c r="F855" s="44"/>
      <c r="G855" s="44"/>
      <c r="H855" s="44"/>
      <c r="I855" s="44"/>
      <c r="J855" s="44"/>
      <c r="K855" s="101" t="s">
        <v>1999</v>
      </c>
      <c r="L855" s="58">
        <f>SUM(K827:K854)</f>
        <v>0</v>
      </c>
    </row>
    <row r="856" spans="2:12" x14ac:dyDescent="0.25">
      <c r="B856" s="65" t="str">
        <f>VLOOKUP(C856,PRP!$A$2:$B$241,2,0)</f>
        <v>PRP-000367</v>
      </c>
      <c r="C856" s="65" t="s">
        <v>1649</v>
      </c>
      <c r="D856" s="65" t="s">
        <v>2408</v>
      </c>
      <c r="E856" s="65" t="s">
        <v>70</v>
      </c>
      <c r="F856" s="65" t="s">
        <v>2106</v>
      </c>
      <c r="G856" s="65" t="s">
        <v>2057</v>
      </c>
      <c r="H856" s="65" t="s">
        <v>2027</v>
      </c>
      <c r="I856" s="65" t="s">
        <v>1740</v>
      </c>
      <c r="J856" s="65" t="s">
        <v>1740</v>
      </c>
      <c r="K856" s="100">
        <v>0</v>
      </c>
    </row>
    <row r="857" spans="2:12" x14ac:dyDescent="0.25">
      <c r="B857" s="57"/>
      <c r="C857" s="57" t="s">
        <v>1649</v>
      </c>
      <c r="D857" s="44"/>
      <c r="E857" s="44"/>
      <c r="F857" s="44"/>
      <c r="G857" s="44"/>
      <c r="H857" s="44"/>
      <c r="I857" s="44"/>
      <c r="J857" s="44"/>
      <c r="K857" s="101" t="s">
        <v>1999</v>
      </c>
      <c r="L857" s="58">
        <f>K856</f>
        <v>0</v>
      </c>
    </row>
    <row r="858" spans="2:12" x14ac:dyDescent="0.25">
      <c r="B858" s="65" t="str">
        <f>VLOOKUP(C858,PRP!$A$2:$B$241,2,0)</f>
        <v>PRP-000548</v>
      </c>
      <c r="C858" s="65" t="s">
        <v>1653</v>
      </c>
      <c r="D858" s="65" t="s">
        <v>2393</v>
      </c>
      <c r="E858" s="65" t="s">
        <v>70</v>
      </c>
      <c r="F858" s="65" t="s">
        <v>2041</v>
      </c>
      <c r="G858" s="65" t="s">
        <v>2284</v>
      </c>
      <c r="H858" s="65" t="s">
        <v>2032</v>
      </c>
      <c r="I858" s="65" t="s">
        <v>1740</v>
      </c>
      <c r="J858" s="65" t="s">
        <v>1740</v>
      </c>
      <c r="K858" s="100">
        <v>0</v>
      </c>
    </row>
    <row r="859" spans="2:12" x14ac:dyDescent="0.25">
      <c r="B859" s="57"/>
      <c r="C859" s="57" t="s">
        <v>1653</v>
      </c>
      <c r="D859" s="44"/>
      <c r="E859" s="44"/>
      <c r="F859" s="44"/>
      <c r="G859" s="44"/>
      <c r="H859" s="44"/>
      <c r="I859" s="44"/>
      <c r="J859" s="44"/>
      <c r="K859" s="101" t="s">
        <v>1999</v>
      </c>
      <c r="L859" s="58">
        <f>K858</f>
        <v>0</v>
      </c>
    </row>
    <row r="860" spans="2:12" x14ac:dyDescent="0.25">
      <c r="B860" s="65" t="str">
        <f>VLOOKUP(C860,PRP!$A$2:$B$241,2,0)</f>
        <v>PRP-000213</v>
      </c>
      <c r="C860" s="65" t="s">
        <v>24</v>
      </c>
      <c r="D860" s="65" t="s">
        <v>2428</v>
      </c>
      <c r="E860" s="65" t="s">
        <v>70</v>
      </c>
      <c r="F860" s="65" t="s">
        <v>2431</v>
      </c>
      <c r="G860" s="65" t="s">
        <v>2166</v>
      </c>
      <c r="H860" s="65" t="s">
        <v>2032</v>
      </c>
      <c r="I860" s="65" t="s">
        <v>1740</v>
      </c>
      <c r="J860" s="65" t="s">
        <v>1740</v>
      </c>
      <c r="K860" s="100">
        <v>0</v>
      </c>
    </row>
    <row r="861" spans="2:12" x14ac:dyDescent="0.25">
      <c r="B861" s="67" t="str">
        <f>VLOOKUP(C861,PRP!$A$2:$B$241,2,0)</f>
        <v>PRP-000213</v>
      </c>
      <c r="C861" s="67" t="s">
        <v>24</v>
      </c>
      <c r="D861" s="67" t="s">
        <v>2428</v>
      </c>
      <c r="E861" s="67" t="s">
        <v>70</v>
      </c>
      <c r="F861" s="67" t="s">
        <v>2078</v>
      </c>
      <c r="G861" s="67" t="s">
        <v>2079</v>
      </c>
      <c r="H861" s="67" t="s">
        <v>2027</v>
      </c>
      <c r="I861" s="67" t="s">
        <v>1740</v>
      </c>
      <c r="J861" s="67" t="s">
        <v>1740</v>
      </c>
      <c r="K861" s="100">
        <v>0</v>
      </c>
    </row>
    <row r="862" spans="2:12" x14ac:dyDescent="0.25">
      <c r="B862" s="65" t="str">
        <f>VLOOKUP(C862,PRP!$A$2:$B$241,2,0)</f>
        <v>PRP-000213</v>
      </c>
      <c r="C862" s="65" t="s">
        <v>24</v>
      </c>
      <c r="D862" s="65" t="s">
        <v>2428</v>
      </c>
      <c r="E862" s="65" t="s">
        <v>70</v>
      </c>
      <c r="F862" s="65" t="s">
        <v>2171</v>
      </c>
      <c r="G862" s="65" t="s">
        <v>2026</v>
      </c>
      <c r="H862" s="65" t="s">
        <v>2027</v>
      </c>
      <c r="I862" s="65" t="s">
        <v>1740</v>
      </c>
      <c r="J862" s="65" t="s">
        <v>1740</v>
      </c>
      <c r="K862" s="100">
        <v>0</v>
      </c>
    </row>
    <row r="863" spans="2:12" x14ac:dyDescent="0.25">
      <c r="B863" s="67" t="str">
        <f>VLOOKUP(C863,PRP!$A$2:$B$241,2,0)</f>
        <v>PRP-000213</v>
      </c>
      <c r="C863" s="67" t="s">
        <v>24</v>
      </c>
      <c r="D863" s="67" t="s">
        <v>2428</v>
      </c>
      <c r="E863" s="67" t="s">
        <v>70</v>
      </c>
      <c r="F863" s="67" t="s">
        <v>2171</v>
      </c>
      <c r="G863" s="67" t="s">
        <v>2026</v>
      </c>
      <c r="H863" s="67" t="s">
        <v>2027</v>
      </c>
      <c r="I863" s="67" t="s">
        <v>1740</v>
      </c>
      <c r="J863" s="67" t="s">
        <v>1740</v>
      </c>
      <c r="K863" s="100">
        <v>0</v>
      </c>
    </row>
    <row r="864" spans="2:12" x14ac:dyDescent="0.25">
      <c r="B864" s="65" t="str">
        <f>VLOOKUP(C864,PRP!$A$2:$B$241,2,0)</f>
        <v>PRP-000213</v>
      </c>
      <c r="C864" s="65" t="s">
        <v>24</v>
      </c>
      <c r="D864" s="65" t="s">
        <v>2428</v>
      </c>
      <c r="E864" s="65" t="s">
        <v>70</v>
      </c>
      <c r="F864" s="65" t="s">
        <v>2171</v>
      </c>
      <c r="G864" s="65" t="s">
        <v>2026</v>
      </c>
      <c r="H864" s="65" t="s">
        <v>2027</v>
      </c>
      <c r="I864" s="65" t="s">
        <v>1740</v>
      </c>
      <c r="J864" s="65" t="s">
        <v>1740</v>
      </c>
      <c r="K864" s="100">
        <v>0</v>
      </c>
    </row>
    <row r="865" spans="2:12" x14ac:dyDescent="0.25">
      <c r="B865" s="67" t="str">
        <f>VLOOKUP(C865,PRP!$A$2:$B$241,2,0)</f>
        <v>PRP-000213</v>
      </c>
      <c r="C865" s="67" t="s">
        <v>24</v>
      </c>
      <c r="D865" s="67" t="s">
        <v>2428</v>
      </c>
      <c r="E865" s="67" t="s">
        <v>70</v>
      </c>
      <c r="F865" s="67" t="s">
        <v>2171</v>
      </c>
      <c r="G865" s="67" t="s">
        <v>2026</v>
      </c>
      <c r="H865" s="67" t="s">
        <v>2027</v>
      </c>
      <c r="I865" s="67" t="s">
        <v>1740</v>
      </c>
      <c r="J865" s="67" t="s">
        <v>1740</v>
      </c>
      <c r="K865" s="100">
        <v>0</v>
      </c>
    </row>
    <row r="866" spans="2:12" x14ac:dyDescent="0.25">
      <c r="B866" s="65" t="str">
        <f>VLOOKUP(C866,PRP!$A$2:$B$241,2,0)</f>
        <v>PRP-000213</v>
      </c>
      <c r="C866" s="65" t="s">
        <v>24</v>
      </c>
      <c r="D866" s="65" t="s">
        <v>2428</v>
      </c>
      <c r="E866" s="65" t="s">
        <v>70</v>
      </c>
      <c r="F866" s="65" t="s">
        <v>2136</v>
      </c>
      <c r="G866" s="65" t="s">
        <v>2309</v>
      </c>
      <c r="H866" s="65" t="s">
        <v>2027</v>
      </c>
      <c r="I866" s="65" t="s">
        <v>2038</v>
      </c>
      <c r="J866" s="65" t="s">
        <v>2137</v>
      </c>
      <c r="K866" s="100">
        <v>0</v>
      </c>
    </row>
    <row r="867" spans="2:12" x14ac:dyDescent="0.25">
      <c r="B867" s="67" t="str">
        <f>VLOOKUP(C867,PRP!$A$2:$B$241,2,0)</f>
        <v>PRP-000213</v>
      </c>
      <c r="C867" s="67" t="s">
        <v>24</v>
      </c>
      <c r="D867" s="67" t="s">
        <v>2428</v>
      </c>
      <c r="E867" s="67" t="s">
        <v>70</v>
      </c>
      <c r="F867" s="67" t="s">
        <v>2078</v>
      </c>
      <c r="G867" s="67" t="s">
        <v>2079</v>
      </c>
      <c r="H867" s="67" t="s">
        <v>2027</v>
      </c>
      <c r="I867" s="67" t="s">
        <v>1740</v>
      </c>
      <c r="J867" s="67" t="s">
        <v>1740</v>
      </c>
      <c r="K867" s="100">
        <v>0</v>
      </c>
    </row>
    <row r="868" spans="2:12" x14ac:dyDescent="0.25">
      <c r="B868" s="65" t="str">
        <f>VLOOKUP(C868,PRP!$A$2:$B$241,2,0)</f>
        <v>PRP-000213</v>
      </c>
      <c r="C868" s="65" t="s">
        <v>24</v>
      </c>
      <c r="D868" s="65" t="s">
        <v>2428</v>
      </c>
      <c r="E868" s="65" t="s">
        <v>70</v>
      </c>
      <c r="F868" s="65" t="s">
        <v>2431</v>
      </c>
      <c r="G868" s="65" t="s">
        <v>2166</v>
      </c>
      <c r="H868" s="65" t="s">
        <v>2032</v>
      </c>
      <c r="I868" s="65" t="s">
        <v>1740</v>
      </c>
      <c r="J868" s="65" t="s">
        <v>1740</v>
      </c>
      <c r="K868" s="100">
        <v>0</v>
      </c>
    </row>
    <row r="869" spans="2:12" x14ac:dyDescent="0.25">
      <c r="B869" s="67" t="str">
        <f>VLOOKUP(C869,PRP!$A$2:$B$241,2,0)</f>
        <v>PRP-000213</v>
      </c>
      <c r="C869" s="67" t="s">
        <v>24</v>
      </c>
      <c r="D869" s="67" t="s">
        <v>2428</v>
      </c>
      <c r="E869" s="67" t="s">
        <v>70</v>
      </c>
      <c r="F869" s="67" t="s">
        <v>2255</v>
      </c>
      <c r="G869" s="67" t="s">
        <v>2026</v>
      </c>
      <c r="H869" s="67" t="s">
        <v>2027</v>
      </c>
      <c r="I869" s="67" t="s">
        <v>1740</v>
      </c>
      <c r="J869" s="67" t="s">
        <v>1740</v>
      </c>
      <c r="K869" s="100">
        <v>0</v>
      </c>
    </row>
    <row r="870" spans="2:12" x14ac:dyDescent="0.25">
      <c r="B870" s="65" t="str">
        <f>VLOOKUP(C870,PRP!$A$2:$B$241,2,0)</f>
        <v>PRP-000213</v>
      </c>
      <c r="C870" s="65" t="s">
        <v>24</v>
      </c>
      <c r="D870" s="65" t="s">
        <v>2428</v>
      </c>
      <c r="E870" s="65" t="s">
        <v>70</v>
      </c>
      <c r="F870" s="65" t="s">
        <v>2443</v>
      </c>
      <c r="G870" s="65" t="s">
        <v>2166</v>
      </c>
      <c r="H870" s="65" t="s">
        <v>2032</v>
      </c>
      <c r="I870" s="65" t="s">
        <v>1740</v>
      </c>
      <c r="J870" s="65" t="s">
        <v>1740</v>
      </c>
      <c r="K870" s="100">
        <v>0</v>
      </c>
    </row>
    <row r="871" spans="2:12" x14ac:dyDescent="0.25">
      <c r="B871" s="67" t="str">
        <f>VLOOKUP(C871,PRP!$A$2:$B$241,2,0)</f>
        <v>PRP-000213</v>
      </c>
      <c r="C871" s="67" t="s">
        <v>24</v>
      </c>
      <c r="D871" s="67" t="s">
        <v>2428</v>
      </c>
      <c r="E871" s="67" t="s">
        <v>70</v>
      </c>
      <c r="F871" s="67" t="s">
        <v>2443</v>
      </c>
      <c r="G871" s="67" t="s">
        <v>2166</v>
      </c>
      <c r="H871" s="67" t="s">
        <v>2032</v>
      </c>
      <c r="I871" s="67" t="s">
        <v>1740</v>
      </c>
      <c r="J871" s="67" t="s">
        <v>1740</v>
      </c>
      <c r="K871" s="100">
        <v>0</v>
      </c>
    </row>
    <row r="872" spans="2:12" x14ac:dyDescent="0.25">
      <c r="B872" s="65" t="str">
        <f>VLOOKUP(C872,PRP!$A$2:$B$241,2,0)</f>
        <v>PRP-000213</v>
      </c>
      <c r="C872" s="65" t="s">
        <v>24</v>
      </c>
      <c r="D872" s="65" t="s">
        <v>2428</v>
      </c>
      <c r="E872" s="65" t="s">
        <v>70</v>
      </c>
      <c r="F872" s="65" t="s">
        <v>2171</v>
      </c>
      <c r="G872" s="65" t="s">
        <v>2026</v>
      </c>
      <c r="H872" s="65" t="s">
        <v>2027</v>
      </c>
      <c r="I872" s="65" t="s">
        <v>1740</v>
      </c>
      <c r="J872" s="65" t="s">
        <v>1740</v>
      </c>
      <c r="K872" s="100">
        <v>0</v>
      </c>
    </row>
    <row r="873" spans="2:12" x14ac:dyDescent="0.25">
      <c r="B873" s="67" t="str">
        <f>VLOOKUP(C873,PRP!$A$2:$B$241,2,0)</f>
        <v>PRP-000213</v>
      </c>
      <c r="C873" s="67" t="s">
        <v>24</v>
      </c>
      <c r="D873" s="67" t="s">
        <v>2428</v>
      </c>
      <c r="E873" s="67" t="s">
        <v>70</v>
      </c>
      <c r="F873" s="67" t="s">
        <v>2171</v>
      </c>
      <c r="G873" s="67" t="s">
        <v>2026</v>
      </c>
      <c r="H873" s="67" t="s">
        <v>2027</v>
      </c>
      <c r="I873" s="67" t="s">
        <v>1740</v>
      </c>
      <c r="J873" s="67" t="s">
        <v>1740</v>
      </c>
      <c r="K873" s="100">
        <v>0</v>
      </c>
    </row>
    <row r="874" spans="2:12" x14ac:dyDescent="0.25">
      <c r="B874" s="65" t="str">
        <f>VLOOKUP(C874,PRP!$A$2:$B$241,2,0)</f>
        <v>PRP-000213</v>
      </c>
      <c r="C874" s="65" t="s">
        <v>24</v>
      </c>
      <c r="D874" s="65" t="s">
        <v>2428</v>
      </c>
      <c r="E874" s="65" t="s">
        <v>70</v>
      </c>
      <c r="F874" s="65" t="s">
        <v>2447</v>
      </c>
      <c r="G874" s="65" t="s">
        <v>2166</v>
      </c>
      <c r="H874" s="65" t="s">
        <v>2032</v>
      </c>
      <c r="I874" s="65" t="s">
        <v>1740</v>
      </c>
      <c r="J874" s="65" t="s">
        <v>1740</v>
      </c>
      <c r="K874" s="100">
        <v>0</v>
      </c>
    </row>
    <row r="875" spans="2:12" x14ac:dyDescent="0.25">
      <c r="B875" s="67" t="str">
        <f>VLOOKUP(C875,PRP!$A$2:$B$241,2,0)</f>
        <v>PRP-000213</v>
      </c>
      <c r="C875" s="67" t="s">
        <v>24</v>
      </c>
      <c r="D875" s="67" t="s">
        <v>2428</v>
      </c>
      <c r="E875" s="67" t="s">
        <v>70</v>
      </c>
      <c r="F875" s="67" t="s">
        <v>2171</v>
      </c>
      <c r="G875" s="67" t="s">
        <v>2026</v>
      </c>
      <c r="H875" s="67" t="s">
        <v>2027</v>
      </c>
      <c r="I875" s="67" t="s">
        <v>1740</v>
      </c>
      <c r="J875" s="67" t="s">
        <v>1740</v>
      </c>
      <c r="K875" s="100">
        <v>0</v>
      </c>
    </row>
    <row r="876" spans="2:12" x14ac:dyDescent="0.25">
      <c r="B876" s="65" t="str">
        <f>VLOOKUP(C876,PRP!$A$2:$B$241,2,0)</f>
        <v>PRP-000213</v>
      </c>
      <c r="C876" s="65" t="s">
        <v>24</v>
      </c>
      <c r="D876" s="65" t="s">
        <v>2428</v>
      </c>
      <c r="E876" s="65" t="s">
        <v>70</v>
      </c>
      <c r="F876" s="65" t="s">
        <v>2106</v>
      </c>
      <c r="G876" s="65" t="s">
        <v>2037</v>
      </c>
      <c r="H876" s="65" t="s">
        <v>2027</v>
      </c>
      <c r="I876" s="65" t="s">
        <v>1740</v>
      </c>
      <c r="J876" s="65" t="s">
        <v>1740</v>
      </c>
      <c r="K876" s="100">
        <v>0</v>
      </c>
    </row>
    <row r="877" spans="2:12" x14ac:dyDescent="0.25">
      <c r="B877" s="67" t="str">
        <f>VLOOKUP(C877,PRP!$A$2:$B$241,2,0)</f>
        <v>PRP-000213</v>
      </c>
      <c r="C877" s="67" t="s">
        <v>24</v>
      </c>
      <c r="D877" s="67" t="s">
        <v>2428</v>
      </c>
      <c r="E877" s="67" t="s">
        <v>70</v>
      </c>
      <c r="F877" s="67" t="s">
        <v>2443</v>
      </c>
      <c r="G877" s="67" t="s">
        <v>2166</v>
      </c>
      <c r="H877" s="67" t="s">
        <v>2032</v>
      </c>
      <c r="I877" s="67" t="s">
        <v>1740</v>
      </c>
      <c r="J877" s="67" t="s">
        <v>1740</v>
      </c>
      <c r="K877" s="100">
        <v>0</v>
      </c>
    </row>
    <row r="878" spans="2:12" x14ac:dyDescent="0.25">
      <c r="B878" s="65" t="str">
        <f>VLOOKUP(C878,PRP!$A$2:$B$241,2,0)</f>
        <v>PRP-000213</v>
      </c>
      <c r="C878" s="65" t="s">
        <v>24</v>
      </c>
      <c r="D878" s="65" t="s">
        <v>2428</v>
      </c>
      <c r="E878" s="65" t="s">
        <v>70</v>
      </c>
      <c r="F878" s="65" t="s">
        <v>2078</v>
      </c>
      <c r="G878" s="65" t="s">
        <v>2057</v>
      </c>
      <c r="H878" s="65" t="s">
        <v>2027</v>
      </c>
      <c r="I878" s="65" t="s">
        <v>1740</v>
      </c>
      <c r="J878" s="65" t="s">
        <v>1740</v>
      </c>
      <c r="K878" s="100">
        <v>0</v>
      </c>
    </row>
    <row r="879" spans="2:12" x14ac:dyDescent="0.25">
      <c r="B879" s="67" t="str">
        <f>VLOOKUP(C879,PRP!$A$2:$B$241,2,0)</f>
        <v>PRP-000213</v>
      </c>
      <c r="C879" s="67" t="s">
        <v>24</v>
      </c>
      <c r="D879" s="67" t="s">
        <v>2428</v>
      </c>
      <c r="E879" s="67" t="s">
        <v>70</v>
      </c>
      <c r="F879" s="67" t="s">
        <v>2454</v>
      </c>
      <c r="G879" s="67" t="s">
        <v>2057</v>
      </c>
      <c r="H879" s="67" t="s">
        <v>2027</v>
      </c>
      <c r="I879" s="67" t="s">
        <v>2456</v>
      </c>
      <c r="J879" s="67" t="s">
        <v>2457</v>
      </c>
      <c r="K879" s="100">
        <v>0</v>
      </c>
    </row>
    <row r="880" spans="2:12" x14ac:dyDescent="0.25">
      <c r="B880" s="57"/>
      <c r="C880" s="57" t="s">
        <v>24</v>
      </c>
      <c r="D880" s="44"/>
      <c r="E880" s="44"/>
      <c r="F880" s="44"/>
      <c r="G880" s="44"/>
      <c r="H880" s="44"/>
      <c r="I880" s="44"/>
      <c r="J880" s="44"/>
      <c r="K880" s="101" t="s">
        <v>1999</v>
      </c>
      <c r="L880" s="58">
        <f>SUM(K860:K879)</f>
        <v>0</v>
      </c>
    </row>
    <row r="881" spans="2:12" x14ac:dyDescent="0.25">
      <c r="B881" s="65" t="str">
        <f>VLOOKUP(C881,PRP!$A$2:$B$241,2,0)</f>
        <v>PRP-000214</v>
      </c>
      <c r="C881" s="65" t="s">
        <v>3825</v>
      </c>
      <c r="D881" s="65" t="s">
        <v>2428</v>
      </c>
      <c r="E881" s="65" t="s">
        <v>70</v>
      </c>
      <c r="F881" s="65" t="s">
        <v>2286</v>
      </c>
      <c r="G881" s="65" t="s">
        <v>2026</v>
      </c>
      <c r="H881" s="65" t="s">
        <v>2027</v>
      </c>
      <c r="I881" s="65" t="s">
        <v>1740</v>
      </c>
      <c r="J881" s="65" t="s">
        <v>1740</v>
      </c>
      <c r="K881" s="100">
        <v>0</v>
      </c>
    </row>
    <row r="882" spans="2:12" x14ac:dyDescent="0.25">
      <c r="B882" s="67" t="str">
        <f>VLOOKUP(C882,PRP!$A$2:$B$241,2,0)</f>
        <v>PRP-000214</v>
      </c>
      <c r="C882" s="67" t="s">
        <v>3825</v>
      </c>
      <c r="D882" s="67" t="s">
        <v>2428</v>
      </c>
      <c r="E882" s="67" t="s">
        <v>70</v>
      </c>
      <c r="F882" s="67" t="s">
        <v>2171</v>
      </c>
      <c r="G882" s="67" t="s">
        <v>2026</v>
      </c>
      <c r="H882" s="67" t="s">
        <v>2027</v>
      </c>
      <c r="I882" s="67" t="s">
        <v>1740</v>
      </c>
      <c r="J882" s="67" t="s">
        <v>1740</v>
      </c>
      <c r="K882" s="100">
        <v>0</v>
      </c>
    </row>
    <row r="883" spans="2:12" x14ac:dyDescent="0.25">
      <c r="B883" s="65" t="str">
        <f>VLOOKUP(C883,PRP!$A$2:$B$241,2,0)</f>
        <v>PRP-000214</v>
      </c>
      <c r="C883" s="65" t="s">
        <v>3825</v>
      </c>
      <c r="D883" s="65" t="s">
        <v>2428</v>
      </c>
      <c r="E883" s="65" t="s">
        <v>70</v>
      </c>
      <c r="F883" s="65" t="s">
        <v>2097</v>
      </c>
      <c r="G883" s="65" t="s">
        <v>2269</v>
      </c>
      <c r="H883" s="65" t="s">
        <v>2032</v>
      </c>
      <c r="I883" s="65" t="s">
        <v>1740</v>
      </c>
      <c r="J883" s="65" t="s">
        <v>1740</v>
      </c>
      <c r="K883" s="100">
        <v>0</v>
      </c>
    </row>
    <row r="884" spans="2:12" x14ac:dyDescent="0.25">
      <c r="B884" s="67" t="str">
        <f>VLOOKUP(C884,PRP!$A$2:$B$241,2,0)</f>
        <v>PRP-000214</v>
      </c>
      <c r="C884" s="67" t="s">
        <v>3825</v>
      </c>
      <c r="D884" s="67" t="s">
        <v>2428</v>
      </c>
      <c r="E884" s="67" t="s">
        <v>70</v>
      </c>
      <c r="F884" s="67" t="s">
        <v>2286</v>
      </c>
      <c r="G884" s="67" t="s">
        <v>2026</v>
      </c>
      <c r="H884" s="67" t="s">
        <v>2027</v>
      </c>
      <c r="I884" s="67" t="s">
        <v>1740</v>
      </c>
      <c r="J884" s="67" t="s">
        <v>1740</v>
      </c>
      <c r="K884" s="100">
        <v>0</v>
      </c>
    </row>
    <row r="885" spans="2:12" x14ac:dyDescent="0.25">
      <c r="B885" s="65" t="str">
        <f>VLOOKUP(C885,PRP!$A$2:$B$241,2,0)</f>
        <v>PRP-000214</v>
      </c>
      <c r="C885" s="65" t="s">
        <v>3825</v>
      </c>
      <c r="D885" s="65" t="s">
        <v>2428</v>
      </c>
      <c r="E885" s="65" t="s">
        <v>70</v>
      </c>
      <c r="F885" s="65" t="s">
        <v>2773</v>
      </c>
      <c r="G885" s="65" t="s">
        <v>2752</v>
      </c>
      <c r="H885" s="65" t="s">
        <v>2032</v>
      </c>
      <c r="I885" s="65" t="s">
        <v>1740</v>
      </c>
      <c r="J885" s="65" t="s">
        <v>1740</v>
      </c>
      <c r="K885" s="100">
        <v>0</v>
      </c>
    </row>
    <row r="886" spans="2:12" x14ac:dyDescent="0.25">
      <c r="B886" s="67" t="str">
        <f>VLOOKUP(C886,PRP!$A$2:$B$241,2,0)</f>
        <v>PRP-000214</v>
      </c>
      <c r="C886" s="67" t="s">
        <v>3825</v>
      </c>
      <c r="D886" s="67" t="s">
        <v>2428</v>
      </c>
      <c r="E886" s="67" t="s">
        <v>70</v>
      </c>
      <c r="F886" s="67" t="s">
        <v>2286</v>
      </c>
      <c r="G886" s="67" t="s">
        <v>2026</v>
      </c>
      <c r="H886" s="67" t="s">
        <v>2027</v>
      </c>
      <c r="I886" s="67" t="s">
        <v>1740</v>
      </c>
      <c r="J886" s="67" t="s">
        <v>1740</v>
      </c>
      <c r="K886" s="100">
        <v>0</v>
      </c>
    </row>
    <row r="887" spans="2:12" x14ac:dyDescent="0.25">
      <c r="B887" s="65" t="str">
        <f>VLOOKUP(C887,PRP!$A$2:$B$241,2,0)</f>
        <v>PRP-000214</v>
      </c>
      <c r="C887" s="65" t="s">
        <v>3825</v>
      </c>
      <c r="D887" s="65" t="s">
        <v>2428</v>
      </c>
      <c r="E887" s="65" t="s">
        <v>70</v>
      </c>
      <c r="F887" s="65" t="s">
        <v>2171</v>
      </c>
      <c r="G887" s="65" t="s">
        <v>2026</v>
      </c>
      <c r="H887" s="65" t="s">
        <v>2027</v>
      </c>
      <c r="I887" s="65" t="s">
        <v>1740</v>
      </c>
      <c r="J887" s="65" t="s">
        <v>1740</v>
      </c>
      <c r="K887" s="100">
        <v>0</v>
      </c>
    </row>
    <row r="888" spans="2:12" x14ac:dyDescent="0.25">
      <c r="B888" s="67" t="str">
        <f>VLOOKUP(C888,PRP!$A$2:$B$241,2,0)</f>
        <v>PRP-000214</v>
      </c>
      <c r="C888" s="67" t="s">
        <v>3825</v>
      </c>
      <c r="D888" s="67" t="s">
        <v>2428</v>
      </c>
      <c r="E888" s="67" t="s">
        <v>70</v>
      </c>
      <c r="F888" s="67" t="s">
        <v>2030</v>
      </c>
      <c r="G888" s="67" t="s">
        <v>2778</v>
      </c>
      <c r="H888" s="67" t="s">
        <v>2032</v>
      </c>
      <c r="I888" s="67" t="s">
        <v>1740</v>
      </c>
      <c r="J888" s="67" t="s">
        <v>1740</v>
      </c>
      <c r="K888" s="100">
        <v>0</v>
      </c>
    </row>
    <row r="889" spans="2:12" x14ac:dyDescent="0.25">
      <c r="B889" s="65" t="str">
        <f>VLOOKUP(C889,PRP!$A$2:$B$241,2,0)</f>
        <v>PRP-000214</v>
      </c>
      <c r="C889" s="65" t="s">
        <v>3825</v>
      </c>
      <c r="D889" s="65" t="s">
        <v>2428</v>
      </c>
      <c r="E889" s="65" t="s">
        <v>70</v>
      </c>
      <c r="F889" s="65" t="s">
        <v>2030</v>
      </c>
      <c r="G889" s="65" t="s">
        <v>2778</v>
      </c>
      <c r="H889" s="65" t="s">
        <v>2032</v>
      </c>
      <c r="I889" s="65" t="s">
        <v>1740</v>
      </c>
      <c r="J889" s="65" t="s">
        <v>1740</v>
      </c>
      <c r="K889" s="100">
        <v>0</v>
      </c>
    </row>
    <row r="890" spans="2:12" x14ac:dyDescent="0.25">
      <c r="B890" s="67" t="str">
        <f>VLOOKUP(C890,PRP!$A$2:$B$241,2,0)</f>
        <v>PRP-000214</v>
      </c>
      <c r="C890" s="67" t="s">
        <v>3825</v>
      </c>
      <c r="D890" s="67" t="s">
        <v>2428</v>
      </c>
      <c r="E890" s="67" t="s">
        <v>70</v>
      </c>
      <c r="F890" s="67" t="s">
        <v>2171</v>
      </c>
      <c r="G890" s="67" t="s">
        <v>2026</v>
      </c>
      <c r="H890" s="67" t="s">
        <v>2027</v>
      </c>
      <c r="I890" s="67" t="s">
        <v>1740</v>
      </c>
      <c r="J890" s="67" t="s">
        <v>1740</v>
      </c>
      <c r="K890" s="100">
        <v>0</v>
      </c>
    </row>
    <row r="891" spans="2:12" x14ac:dyDescent="0.25">
      <c r="B891" s="65" t="str">
        <f>VLOOKUP(C891,PRP!$A$2:$B$241,2,0)</f>
        <v>PRP-000214</v>
      </c>
      <c r="C891" s="65" t="s">
        <v>3825</v>
      </c>
      <c r="D891" s="65" t="s">
        <v>2428</v>
      </c>
      <c r="E891" s="65" t="s">
        <v>70</v>
      </c>
      <c r="F891" s="65" t="s">
        <v>2030</v>
      </c>
      <c r="G891" s="65" t="s">
        <v>2778</v>
      </c>
      <c r="H891" s="65" t="s">
        <v>2032</v>
      </c>
      <c r="I891" s="65" t="s">
        <v>1740</v>
      </c>
      <c r="J891" s="65" t="s">
        <v>1740</v>
      </c>
      <c r="K891" s="100">
        <v>0</v>
      </c>
    </row>
    <row r="892" spans="2:12" x14ac:dyDescent="0.25">
      <c r="B892" s="67" t="str">
        <f>VLOOKUP(C892,PRP!$A$2:$B$241,2,0)</f>
        <v>PRP-000214</v>
      </c>
      <c r="C892" s="67" t="s">
        <v>3825</v>
      </c>
      <c r="D892" s="67" t="s">
        <v>2428</v>
      </c>
      <c r="E892" s="67" t="s">
        <v>70</v>
      </c>
      <c r="F892" s="67" t="s">
        <v>2171</v>
      </c>
      <c r="G892" s="67" t="s">
        <v>2026</v>
      </c>
      <c r="H892" s="67" t="s">
        <v>2027</v>
      </c>
      <c r="I892" s="67" t="s">
        <v>1740</v>
      </c>
      <c r="J892" s="67" t="s">
        <v>1740</v>
      </c>
      <c r="K892" s="100">
        <v>0</v>
      </c>
    </row>
    <row r="893" spans="2:12" x14ac:dyDescent="0.25">
      <c r="B893" s="65" t="str">
        <f>VLOOKUP(C893,PRP!$A$2:$B$241,2,0)</f>
        <v>PRP-000214</v>
      </c>
      <c r="C893" s="65" t="s">
        <v>3825</v>
      </c>
      <c r="D893" s="65" t="s">
        <v>2428</v>
      </c>
      <c r="E893" s="65" t="s">
        <v>70</v>
      </c>
      <c r="F893" s="65" t="s">
        <v>2785</v>
      </c>
      <c r="G893" s="65"/>
      <c r="H893" s="65" t="s">
        <v>2662</v>
      </c>
      <c r="I893" s="65"/>
      <c r="J893" s="65"/>
      <c r="K893" s="100">
        <v>0</v>
      </c>
    </row>
    <row r="894" spans="2:12" x14ac:dyDescent="0.25">
      <c r="B894" s="67" t="str">
        <f>VLOOKUP(C894,PRP!$A$2:$B$241,2,0)</f>
        <v>PRP-000214</v>
      </c>
      <c r="C894" s="67" t="s">
        <v>3825</v>
      </c>
      <c r="D894" s="67" t="s">
        <v>2428</v>
      </c>
      <c r="E894" s="67" t="s">
        <v>70</v>
      </c>
      <c r="F894" s="67" t="s">
        <v>2785</v>
      </c>
      <c r="G894" s="67"/>
      <c r="H894" s="67" t="s">
        <v>2662</v>
      </c>
      <c r="I894" s="67"/>
      <c r="J894" s="67"/>
      <c r="K894" s="100">
        <v>0</v>
      </c>
    </row>
    <row r="895" spans="2:12" x14ac:dyDescent="0.25">
      <c r="B895" s="57"/>
      <c r="C895" s="57" t="s">
        <v>3825</v>
      </c>
      <c r="D895" s="44"/>
      <c r="E895" s="44"/>
      <c r="F895" s="44"/>
      <c r="G895" s="44"/>
      <c r="H895" s="44"/>
      <c r="I895" s="44"/>
      <c r="J895" s="44"/>
      <c r="K895" s="101" t="s">
        <v>1999</v>
      </c>
      <c r="L895" s="58">
        <f>SUM(K881:K894)</f>
        <v>0</v>
      </c>
    </row>
    <row r="896" spans="2:12" x14ac:dyDescent="0.25">
      <c r="B896" s="65" t="str">
        <f>VLOOKUP(C896,PRP!$A$2:$B$241,2,0)</f>
        <v>PRP-000215</v>
      </c>
      <c r="C896" s="65" t="s">
        <v>52</v>
      </c>
      <c r="D896" s="65" t="s">
        <v>2672</v>
      </c>
      <c r="E896" s="65" t="s">
        <v>70</v>
      </c>
      <c r="F896" s="65" t="s">
        <v>2117</v>
      </c>
      <c r="G896" s="65" t="s">
        <v>2118</v>
      </c>
      <c r="H896" s="65" t="s">
        <v>2032</v>
      </c>
      <c r="I896" s="65" t="s">
        <v>1740</v>
      </c>
      <c r="J896" s="65" t="s">
        <v>1740</v>
      </c>
      <c r="K896" s="100">
        <v>0</v>
      </c>
    </row>
    <row r="897" spans="2:11" x14ac:dyDescent="0.25">
      <c r="B897" s="67" t="str">
        <f>VLOOKUP(C897,PRP!$A$2:$B$241,2,0)</f>
        <v>PRP-000215</v>
      </c>
      <c r="C897" s="67" t="s">
        <v>52</v>
      </c>
      <c r="D897" s="67" t="s">
        <v>2672</v>
      </c>
      <c r="E897" s="67" t="s">
        <v>70</v>
      </c>
      <c r="F897" s="67" t="s">
        <v>2117</v>
      </c>
      <c r="G897" s="67" t="s">
        <v>2118</v>
      </c>
      <c r="H897" s="67" t="s">
        <v>2032</v>
      </c>
      <c r="I897" s="67" t="s">
        <v>1740</v>
      </c>
      <c r="J897" s="67" t="s">
        <v>1740</v>
      </c>
      <c r="K897" s="100">
        <v>0</v>
      </c>
    </row>
    <row r="898" spans="2:11" x14ac:dyDescent="0.25">
      <c r="B898" s="65" t="str">
        <f>VLOOKUP(C898,PRP!$A$2:$B$241,2,0)</f>
        <v>PRP-000215</v>
      </c>
      <c r="C898" s="65" t="s">
        <v>52</v>
      </c>
      <c r="D898" s="65" t="s">
        <v>2672</v>
      </c>
      <c r="E898" s="65" t="s">
        <v>70</v>
      </c>
      <c r="F898" s="65" t="s">
        <v>2117</v>
      </c>
      <c r="G898" s="65" t="s">
        <v>2118</v>
      </c>
      <c r="H898" s="65" t="s">
        <v>2032</v>
      </c>
      <c r="I898" s="65" t="s">
        <v>1740</v>
      </c>
      <c r="J898" s="65" t="s">
        <v>1740</v>
      </c>
      <c r="K898" s="100">
        <v>0</v>
      </c>
    </row>
    <row r="899" spans="2:11" x14ac:dyDescent="0.25">
      <c r="B899" s="67" t="str">
        <f>VLOOKUP(C899,PRP!$A$2:$B$241,2,0)</f>
        <v>PRP-000215</v>
      </c>
      <c r="C899" s="67" t="s">
        <v>52</v>
      </c>
      <c r="D899" s="67" t="s">
        <v>2672</v>
      </c>
      <c r="E899" s="67" t="s">
        <v>70</v>
      </c>
      <c r="F899" s="67" t="s">
        <v>2679</v>
      </c>
      <c r="G899" s="67" t="s">
        <v>2044</v>
      </c>
      <c r="H899" s="67" t="s">
        <v>2027</v>
      </c>
      <c r="I899" s="67" t="s">
        <v>2536</v>
      </c>
      <c r="J899" s="67" t="s">
        <v>2068</v>
      </c>
      <c r="K899" s="100">
        <v>0</v>
      </c>
    </row>
    <row r="900" spans="2:11" x14ac:dyDescent="0.25">
      <c r="B900" s="65" t="str">
        <f>VLOOKUP(C900,PRP!$A$2:$B$241,2,0)</f>
        <v>PRP-000215</v>
      </c>
      <c r="C900" s="65" t="s">
        <v>52</v>
      </c>
      <c r="D900" s="65" t="s">
        <v>2672</v>
      </c>
      <c r="E900" s="65" t="s">
        <v>70</v>
      </c>
      <c r="F900" s="65" t="s">
        <v>2283</v>
      </c>
      <c r="G900" s="65" t="s">
        <v>2118</v>
      </c>
      <c r="H900" s="65" t="s">
        <v>2032</v>
      </c>
      <c r="I900" s="65" t="s">
        <v>1740</v>
      </c>
      <c r="J900" s="65" t="s">
        <v>1740</v>
      </c>
      <c r="K900" s="100">
        <v>0</v>
      </c>
    </row>
    <row r="901" spans="2:11" x14ac:dyDescent="0.25">
      <c r="B901" s="67" t="str">
        <f>VLOOKUP(C901,PRP!$A$2:$B$241,2,0)</f>
        <v>PRP-000215</v>
      </c>
      <c r="C901" s="67" t="s">
        <v>52</v>
      </c>
      <c r="D901" s="67" t="s">
        <v>2672</v>
      </c>
      <c r="E901" s="67" t="s">
        <v>70</v>
      </c>
      <c r="F901" s="67" t="s">
        <v>2117</v>
      </c>
      <c r="G901" s="67" t="s">
        <v>2118</v>
      </c>
      <c r="H901" s="67" t="s">
        <v>2032</v>
      </c>
      <c r="I901" s="67" t="s">
        <v>1740</v>
      </c>
      <c r="J901" s="67" t="s">
        <v>1740</v>
      </c>
      <c r="K901" s="100">
        <v>0</v>
      </c>
    </row>
    <row r="902" spans="2:11" x14ac:dyDescent="0.25">
      <c r="B902" s="65" t="str">
        <f>VLOOKUP(C902,PRP!$A$2:$B$241,2,0)</f>
        <v>PRP-000215</v>
      </c>
      <c r="C902" s="65" t="s">
        <v>52</v>
      </c>
      <c r="D902" s="65" t="s">
        <v>2672</v>
      </c>
      <c r="E902" s="65" t="s">
        <v>70</v>
      </c>
      <c r="F902" s="65" t="s">
        <v>2283</v>
      </c>
      <c r="G902" s="65" t="s">
        <v>2118</v>
      </c>
      <c r="H902" s="65" t="s">
        <v>2032</v>
      </c>
      <c r="I902" s="65" t="s">
        <v>1740</v>
      </c>
      <c r="J902" s="65" t="s">
        <v>1740</v>
      </c>
      <c r="K902" s="100">
        <v>0</v>
      </c>
    </row>
    <row r="903" spans="2:11" x14ac:dyDescent="0.25">
      <c r="B903" s="67" t="str">
        <f>VLOOKUP(C903,PRP!$A$2:$B$241,2,0)</f>
        <v>PRP-000215</v>
      </c>
      <c r="C903" s="67" t="s">
        <v>52</v>
      </c>
      <c r="D903" s="67" t="s">
        <v>2672</v>
      </c>
      <c r="E903" s="67" t="s">
        <v>70</v>
      </c>
      <c r="F903" s="67" t="s">
        <v>2283</v>
      </c>
      <c r="G903" s="67" t="s">
        <v>2500</v>
      </c>
      <c r="H903" s="67" t="s">
        <v>2032</v>
      </c>
      <c r="I903" s="67" t="s">
        <v>1740</v>
      </c>
      <c r="J903" s="67" t="s">
        <v>1740</v>
      </c>
      <c r="K903" s="100">
        <v>0</v>
      </c>
    </row>
    <row r="904" spans="2:11" x14ac:dyDescent="0.25">
      <c r="B904" s="65" t="str">
        <f>VLOOKUP(C904,PRP!$A$2:$B$241,2,0)</f>
        <v>PRP-000215</v>
      </c>
      <c r="C904" s="65" t="s">
        <v>52</v>
      </c>
      <c r="D904" s="65" t="s">
        <v>2672</v>
      </c>
      <c r="E904" s="65" t="s">
        <v>70</v>
      </c>
      <c r="F904" s="65" t="s">
        <v>2117</v>
      </c>
      <c r="G904" s="65" t="s">
        <v>2118</v>
      </c>
      <c r="H904" s="65" t="s">
        <v>2032</v>
      </c>
      <c r="I904" s="65" t="s">
        <v>1740</v>
      </c>
      <c r="J904" s="65" t="s">
        <v>1740</v>
      </c>
      <c r="K904" s="100">
        <v>0</v>
      </c>
    </row>
    <row r="905" spans="2:11" x14ac:dyDescent="0.25">
      <c r="B905" s="67" t="str">
        <f>VLOOKUP(C905,PRP!$A$2:$B$241,2,0)</f>
        <v>PRP-000215</v>
      </c>
      <c r="C905" s="67" t="s">
        <v>52</v>
      </c>
      <c r="D905" s="67" t="s">
        <v>2672</v>
      </c>
      <c r="E905" s="67" t="s">
        <v>70</v>
      </c>
      <c r="F905" s="67" t="s">
        <v>2117</v>
      </c>
      <c r="G905" s="67" t="s">
        <v>2118</v>
      </c>
      <c r="H905" s="67" t="s">
        <v>2032</v>
      </c>
      <c r="I905" s="67" t="s">
        <v>1740</v>
      </c>
      <c r="J905" s="67" t="s">
        <v>1740</v>
      </c>
      <c r="K905" s="100">
        <v>0</v>
      </c>
    </row>
    <row r="906" spans="2:11" x14ac:dyDescent="0.25">
      <c r="B906" s="65" t="str">
        <f>VLOOKUP(C906,PRP!$A$2:$B$241,2,0)</f>
        <v>PRP-000215</v>
      </c>
      <c r="C906" s="65" t="s">
        <v>52</v>
      </c>
      <c r="D906" s="65" t="s">
        <v>2672</v>
      </c>
      <c r="E906" s="65" t="s">
        <v>70</v>
      </c>
      <c r="F906" s="65" t="s">
        <v>2117</v>
      </c>
      <c r="G906" s="65" t="s">
        <v>2118</v>
      </c>
      <c r="H906" s="65" t="s">
        <v>2032</v>
      </c>
      <c r="I906" s="65" t="s">
        <v>1740</v>
      </c>
      <c r="J906" s="65" t="s">
        <v>1740</v>
      </c>
      <c r="K906" s="100">
        <v>0</v>
      </c>
    </row>
    <row r="907" spans="2:11" x14ac:dyDescent="0.25">
      <c r="B907" s="67" t="str">
        <f>VLOOKUP(C907,PRP!$A$2:$B$241,2,0)</f>
        <v>PRP-000215</v>
      </c>
      <c r="C907" s="67" t="s">
        <v>52</v>
      </c>
      <c r="D907" s="67" t="s">
        <v>2672</v>
      </c>
      <c r="E907" s="67" t="s">
        <v>70</v>
      </c>
      <c r="F907" s="67" t="s">
        <v>2283</v>
      </c>
      <c r="G907" s="67" t="s">
        <v>2500</v>
      </c>
      <c r="H907" s="67" t="s">
        <v>2032</v>
      </c>
      <c r="I907" s="67" t="s">
        <v>1740</v>
      </c>
      <c r="J907" s="67" t="s">
        <v>1740</v>
      </c>
      <c r="K907" s="100">
        <v>0</v>
      </c>
    </row>
    <row r="908" spans="2:11" x14ac:dyDescent="0.25">
      <c r="B908" s="65" t="str">
        <f>VLOOKUP(C908,PRP!$A$2:$B$241,2,0)</f>
        <v>PRP-000215</v>
      </c>
      <c r="C908" s="65" t="s">
        <v>52</v>
      </c>
      <c r="D908" s="65" t="s">
        <v>2672</v>
      </c>
      <c r="E908" s="65" t="s">
        <v>70</v>
      </c>
      <c r="F908" s="65" t="s">
        <v>2078</v>
      </c>
      <c r="G908" s="65" t="s">
        <v>2079</v>
      </c>
      <c r="H908" s="65" t="s">
        <v>2027</v>
      </c>
      <c r="I908" s="65" t="s">
        <v>1740</v>
      </c>
      <c r="J908" s="65" t="s">
        <v>1740</v>
      </c>
      <c r="K908" s="100">
        <v>0</v>
      </c>
    </row>
    <row r="909" spans="2:11" x14ac:dyDescent="0.25">
      <c r="B909" s="67" t="str">
        <f>VLOOKUP(C909,PRP!$A$2:$B$241,2,0)</f>
        <v>PRP-000215</v>
      </c>
      <c r="C909" s="67" t="s">
        <v>52</v>
      </c>
      <c r="D909" s="67" t="s">
        <v>2672</v>
      </c>
      <c r="E909" s="67" t="s">
        <v>70</v>
      </c>
      <c r="F909" s="67" t="s">
        <v>2078</v>
      </c>
      <c r="G909" s="67" t="s">
        <v>2079</v>
      </c>
      <c r="H909" s="67" t="s">
        <v>2027</v>
      </c>
      <c r="I909" s="67" t="s">
        <v>1740</v>
      </c>
      <c r="J909" s="67" t="s">
        <v>1740</v>
      </c>
      <c r="K909" s="100">
        <v>0</v>
      </c>
    </row>
    <row r="910" spans="2:11" x14ac:dyDescent="0.25">
      <c r="B910" s="65" t="str">
        <f>VLOOKUP(C910,PRP!$A$2:$B$241,2,0)</f>
        <v>PRP-000215</v>
      </c>
      <c r="C910" s="65" t="s">
        <v>52</v>
      </c>
      <c r="D910" s="65" t="s">
        <v>2672</v>
      </c>
      <c r="E910" s="65" t="s">
        <v>70</v>
      </c>
      <c r="F910" s="65" t="s">
        <v>2518</v>
      </c>
      <c r="G910" s="65" t="s">
        <v>2057</v>
      </c>
      <c r="H910" s="65" t="s">
        <v>2027</v>
      </c>
      <c r="I910" s="65" t="s">
        <v>1740</v>
      </c>
      <c r="J910" s="65" t="s">
        <v>1740</v>
      </c>
      <c r="K910" s="100">
        <v>0</v>
      </c>
    </row>
    <row r="911" spans="2:11" x14ac:dyDescent="0.25">
      <c r="B911" s="67" t="str">
        <f>VLOOKUP(C911,PRP!$A$2:$B$241,2,0)</f>
        <v>PRP-000215</v>
      </c>
      <c r="C911" s="67" t="s">
        <v>52</v>
      </c>
      <c r="D911" s="67" t="s">
        <v>2672</v>
      </c>
      <c r="E911" s="67" t="s">
        <v>70</v>
      </c>
      <c r="F911" s="67" t="s">
        <v>2518</v>
      </c>
      <c r="G911" s="67" t="s">
        <v>2057</v>
      </c>
      <c r="H911" s="67" t="s">
        <v>2027</v>
      </c>
      <c r="I911" s="67" t="s">
        <v>1740</v>
      </c>
      <c r="J911" s="67" t="s">
        <v>1740</v>
      </c>
      <c r="K911" s="100">
        <v>0</v>
      </c>
    </row>
    <row r="912" spans="2:11" x14ac:dyDescent="0.25">
      <c r="B912" s="65" t="str">
        <f>VLOOKUP(C912,PRP!$A$2:$B$241,2,0)</f>
        <v>PRP-000215</v>
      </c>
      <c r="C912" s="65" t="s">
        <v>52</v>
      </c>
      <c r="D912" s="65" t="s">
        <v>2672</v>
      </c>
      <c r="E912" s="65" t="s">
        <v>70</v>
      </c>
      <c r="F912" s="65" t="s">
        <v>2518</v>
      </c>
      <c r="G912" s="65" t="s">
        <v>2057</v>
      </c>
      <c r="H912" s="65" t="s">
        <v>2027</v>
      </c>
      <c r="I912" s="65" t="s">
        <v>1740</v>
      </c>
      <c r="J912" s="65" t="s">
        <v>1740</v>
      </c>
      <c r="K912" s="100">
        <v>0</v>
      </c>
    </row>
    <row r="913" spans="2:12" x14ac:dyDescent="0.25">
      <c r="B913" s="67" t="str">
        <f>VLOOKUP(C913,PRP!$A$2:$B$241,2,0)</f>
        <v>PRP-000215</v>
      </c>
      <c r="C913" s="67" t="s">
        <v>52</v>
      </c>
      <c r="D913" s="67" t="s">
        <v>2672</v>
      </c>
      <c r="E913" s="67" t="s">
        <v>70</v>
      </c>
      <c r="F913" s="67" t="s">
        <v>2518</v>
      </c>
      <c r="G913" s="67" t="s">
        <v>2057</v>
      </c>
      <c r="H913" s="67" t="s">
        <v>2027</v>
      </c>
      <c r="I913" s="67" t="s">
        <v>1740</v>
      </c>
      <c r="J913" s="67" t="s">
        <v>1740</v>
      </c>
      <c r="K913" s="100">
        <v>0</v>
      </c>
    </row>
    <row r="914" spans="2:12" x14ac:dyDescent="0.25">
      <c r="B914" s="65" t="str">
        <f>VLOOKUP(C914,PRP!$A$2:$B$241,2,0)</f>
        <v>PRP-000215</v>
      </c>
      <c r="C914" s="65" t="s">
        <v>52</v>
      </c>
      <c r="D914" s="65" t="s">
        <v>2672</v>
      </c>
      <c r="E914" s="65" t="s">
        <v>70</v>
      </c>
      <c r="F914" s="65" t="s">
        <v>2518</v>
      </c>
      <c r="G914" s="65" t="s">
        <v>2057</v>
      </c>
      <c r="H914" s="65" t="s">
        <v>2027</v>
      </c>
      <c r="I914" s="65" t="s">
        <v>1740</v>
      </c>
      <c r="J914" s="65" t="s">
        <v>1740</v>
      </c>
      <c r="K914" s="100">
        <v>0</v>
      </c>
    </row>
    <row r="915" spans="2:12" x14ac:dyDescent="0.25">
      <c r="B915" s="67" t="str">
        <f>VLOOKUP(C915,PRP!$A$2:$B$241,2,0)</f>
        <v>PRP-000215</v>
      </c>
      <c r="C915" s="67" t="s">
        <v>52</v>
      </c>
      <c r="D915" s="67" t="s">
        <v>2672</v>
      </c>
      <c r="E915" s="67" t="s">
        <v>70</v>
      </c>
      <c r="F915" s="67" t="s">
        <v>2518</v>
      </c>
      <c r="G915" s="67" t="s">
        <v>2057</v>
      </c>
      <c r="H915" s="67" t="s">
        <v>2027</v>
      </c>
      <c r="I915" s="67" t="s">
        <v>1740</v>
      </c>
      <c r="J915" s="67" t="s">
        <v>1740</v>
      </c>
      <c r="K915" s="100">
        <v>0</v>
      </c>
    </row>
    <row r="916" spans="2:12" x14ac:dyDescent="0.25">
      <c r="B916" s="65" t="str">
        <f>VLOOKUP(C916,PRP!$A$2:$B$241,2,0)</f>
        <v>PRP-000215</v>
      </c>
      <c r="C916" s="65" t="s">
        <v>52</v>
      </c>
      <c r="D916" s="65" t="s">
        <v>2672</v>
      </c>
      <c r="E916" s="65" t="s">
        <v>70</v>
      </c>
      <c r="F916" s="65" t="s">
        <v>2106</v>
      </c>
      <c r="G916" s="65" t="s">
        <v>2037</v>
      </c>
      <c r="H916" s="65" t="s">
        <v>2027</v>
      </c>
      <c r="I916" s="65" t="s">
        <v>1740</v>
      </c>
      <c r="J916" s="65" t="s">
        <v>1740</v>
      </c>
      <c r="K916" s="100">
        <v>0</v>
      </c>
    </row>
    <row r="917" spans="2:12" x14ac:dyDescent="0.25">
      <c r="B917" s="67" t="str">
        <f>VLOOKUP(C917,PRP!$A$2:$B$241,2,0)</f>
        <v>PRP-000215</v>
      </c>
      <c r="C917" s="67" t="s">
        <v>52</v>
      </c>
      <c r="D917" s="67" t="s">
        <v>2672</v>
      </c>
      <c r="E917" s="67" t="s">
        <v>70</v>
      </c>
      <c r="F917" s="67" t="s">
        <v>2106</v>
      </c>
      <c r="G917" s="67" t="s">
        <v>2037</v>
      </c>
      <c r="H917" s="67" t="s">
        <v>2027</v>
      </c>
      <c r="I917" s="67" t="s">
        <v>1740</v>
      </c>
      <c r="J917" s="67" t="s">
        <v>1740</v>
      </c>
      <c r="K917" s="100">
        <v>0</v>
      </c>
    </row>
    <row r="918" spans="2:12" x14ac:dyDescent="0.25">
      <c r="B918" s="65" t="str">
        <f>VLOOKUP(C918,PRP!$A$2:$B$241,2,0)</f>
        <v>PRP-000215</v>
      </c>
      <c r="C918" s="65" t="s">
        <v>52</v>
      </c>
      <c r="D918" s="65" t="s">
        <v>2672</v>
      </c>
      <c r="E918" s="65" t="s">
        <v>70</v>
      </c>
      <c r="F918" s="65" t="s">
        <v>2715</v>
      </c>
      <c r="G918" s="65" t="s">
        <v>2121</v>
      </c>
      <c r="H918" s="65" t="s">
        <v>2027</v>
      </c>
      <c r="I918" s="65" t="s">
        <v>2716</v>
      </c>
      <c r="J918" s="65" t="s">
        <v>2091</v>
      </c>
      <c r="K918" s="100">
        <v>0</v>
      </c>
    </row>
    <row r="919" spans="2:12" x14ac:dyDescent="0.25">
      <c r="B919" s="67" t="str">
        <f>VLOOKUP(C919,PRP!$A$2:$B$241,2,0)</f>
        <v>PRP-000215</v>
      </c>
      <c r="C919" s="67" t="s">
        <v>52</v>
      </c>
      <c r="D919" s="67" t="s">
        <v>2672</v>
      </c>
      <c r="E919" s="67" t="s">
        <v>70</v>
      </c>
      <c r="F919" s="67" t="s">
        <v>2718</v>
      </c>
      <c r="G919" s="67"/>
      <c r="H919" s="67" t="s">
        <v>2662</v>
      </c>
      <c r="I919" s="67"/>
      <c r="J919" s="67"/>
      <c r="K919" s="100">
        <v>0</v>
      </c>
    </row>
    <row r="920" spans="2:12" x14ac:dyDescent="0.25">
      <c r="B920" s="57"/>
      <c r="C920" s="57" t="s">
        <v>52</v>
      </c>
      <c r="D920" s="44"/>
      <c r="E920" s="44"/>
      <c r="F920" s="44"/>
      <c r="G920" s="44"/>
      <c r="H920" s="44"/>
      <c r="I920" s="44"/>
      <c r="J920" s="44"/>
      <c r="K920" s="101" t="s">
        <v>1999</v>
      </c>
      <c r="L920" s="58">
        <f>SUM(K896:K919)</f>
        <v>0</v>
      </c>
    </row>
    <row r="921" spans="2:12" x14ac:dyDescent="0.25">
      <c r="B921" s="65" t="str">
        <f>VLOOKUP(C921,PRP!$A$2:$B$241,2,0)</f>
        <v>PRP-000222</v>
      </c>
      <c r="C921" s="65" t="s">
        <v>3838</v>
      </c>
      <c r="D921" s="65" t="s">
        <v>2414</v>
      </c>
      <c r="E921" s="65" t="s">
        <v>70</v>
      </c>
      <c r="F921" s="65" t="s">
        <v>2379</v>
      </c>
      <c r="G921" s="65" t="s">
        <v>2026</v>
      </c>
      <c r="H921" s="65" t="s">
        <v>2027</v>
      </c>
      <c r="I921" s="65" t="s">
        <v>1740</v>
      </c>
      <c r="J921" s="65" t="s">
        <v>1740</v>
      </c>
      <c r="K921" s="100">
        <v>0</v>
      </c>
    </row>
    <row r="922" spans="2:12" x14ac:dyDescent="0.25">
      <c r="B922" s="67" t="str">
        <f>VLOOKUP(C922,PRP!$A$2:$B$241,2,0)</f>
        <v>PRP-000222</v>
      </c>
      <c r="C922" s="67" t="s">
        <v>3838</v>
      </c>
      <c r="D922" s="67" t="s">
        <v>2414</v>
      </c>
      <c r="E922" s="67" t="s">
        <v>70</v>
      </c>
      <c r="F922" s="67" t="s">
        <v>2418</v>
      </c>
      <c r="G922" s="67" t="s">
        <v>2121</v>
      </c>
      <c r="H922" s="67" t="s">
        <v>2027</v>
      </c>
      <c r="I922" s="67" t="s">
        <v>2052</v>
      </c>
      <c r="J922" s="67" t="s">
        <v>426</v>
      </c>
      <c r="K922" s="100">
        <v>0</v>
      </c>
    </row>
    <row r="923" spans="2:12" x14ac:dyDescent="0.25">
      <c r="B923" s="57"/>
      <c r="C923" s="57" t="s">
        <v>3838</v>
      </c>
      <c r="D923" s="44"/>
      <c r="E923" s="44"/>
      <c r="F923" s="44"/>
      <c r="G923" s="44"/>
      <c r="H923" s="44"/>
      <c r="I923" s="44"/>
      <c r="J923" s="44"/>
      <c r="K923" s="101" t="s">
        <v>1999</v>
      </c>
      <c r="L923" s="58">
        <f>SUM(K921:K922)</f>
        <v>0</v>
      </c>
    </row>
    <row r="924" spans="2:12" x14ac:dyDescent="0.25">
      <c r="B924" s="65" t="str">
        <f>VLOOKUP(C924,PRP!$A$2:$B$241,2,0)</f>
        <v>PRP-000612</v>
      </c>
      <c r="C924" s="65" t="s">
        <v>1696</v>
      </c>
      <c r="D924" s="65" t="s">
        <v>2422</v>
      </c>
      <c r="E924" s="65" t="s">
        <v>70</v>
      </c>
      <c r="F924" s="65" t="s">
        <v>2106</v>
      </c>
      <c r="G924" s="65" t="s">
        <v>2057</v>
      </c>
      <c r="H924" s="65" t="s">
        <v>2027</v>
      </c>
      <c r="I924" s="65" t="s">
        <v>1740</v>
      </c>
      <c r="J924" s="65" t="s">
        <v>1740</v>
      </c>
      <c r="K924" s="100">
        <v>0</v>
      </c>
    </row>
    <row r="925" spans="2:12" x14ac:dyDescent="0.25">
      <c r="B925" s="57"/>
      <c r="C925" s="57" t="s">
        <v>1696</v>
      </c>
      <c r="D925" s="44"/>
      <c r="E925" s="44"/>
      <c r="F925" s="44"/>
      <c r="G925" s="44"/>
      <c r="H925" s="44"/>
      <c r="I925" s="44"/>
      <c r="J925" s="44"/>
      <c r="K925" s="101" t="s">
        <v>1999</v>
      </c>
      <c r="L925" s="58">
        <f>K924</f>
        <v>0</v>
      </c>
    </row>
    <row r="926" spans="2:12" x14ac:dyDescent="0.25">
      <c r="B926" s="65" t="str">
        <f>VLOOKUP(C926,PRP!$A$2:$B$241,2,0)</f>
        <v>PRP-000462</v>
      </c>
      <c r="C926" s="65" t="s">
        <v>3923</v>
      </c>
      <c r="D926" s="65" t="s">
        <v>2094</v>
      </c>
      <c r="E926" s="65" t="s">
        <v>70</v>
      </c>
      <c r="F926" s="65" t="s">
        <v>2097</v>
      </c>
      <c r="G926" s="65" t="s">
        <v>2098</v>
      </c>
      <c r="H926" s="65" t="s">
        <v>2032</v>
      </c>
      <c r="I926" s="65" t="s">
        <v>1740</v>
      </c>
      <c r="J926" s="65" t="s">
        <v>1740</v>
      </c>
      <c r="K926" s="100">
        <v>0</v>
      </c>
    </row>
    <row r="927" spans="2:12" x14ac:dyDescent="0.25">
      <c r="B927" s="67" t="str">
        <f>VLOOKUP(C927,PRP!$A$2:$B$241,2,0)</f>
        <v>PRP-000462</v>
      </c>
      <c r="C927" s="67" t="s">
        <v>3923</v>
      </c>
      <c r="D927" s="67" t="s">
        <v>2094</v>
      </c>
      <c r="E927" s="67" t="s">
        <v>70</v>
      </c>
      <c r="F927" s="67" t="s">
        <v>2100</v>
      </c>
      <c r="G927" s="67" t="s">
        <v>2037</v>
      </c>
      <c r="H927" s="67" t="s">
        <v>2027</v>
      </c>
      <c r="I927" s="67" t="s">
        <v>1740</v>
      </c>
      <c r="J927" s="67" t="s">
        <v>1740</v>
      </c>
      <c r="K927" s="100">
        <v>0</v>
      </c>
    </row>
    <row r="928" spans="2:12" x14ac:dyDescent="0.25">
      <c r="B928" s="65" t="str">
        <f>VLOOKUP(C928,PRP!$A$2:$B$241,2,0)</f>
        <v>PRP-000462</v>
      </c>
      <c r="C928" s="65" t="s">
        <v>3923</v>
      </c>
      <c r="D928" s="65" t="s">
        <v>2094</v>
      </c>
      <c r="E928" s="65" t="s">
        <v>70</v>
      </c>
      <c r="F928" s="65" t="s">
        <v>2101</v>
      </c>
      <c r="G928" s="65" t="s">
        <v>2102</v>
      </c>
      <c r="H928" s="65" t="s">
        <v>2027</v>
      </c>
      <c r="I928" s="65" t="s">
        <v>2103</v>
      </c>
      <c r="J928" s="65" t="s">
        <v>2104</v>
      </c>
      <c r="K928" s="100">
        <v>0</v>
      </c>
    </row>
    <row r="929" spans="2:12" x14ac:dyDescent="0.25">
      <c r="B929" s="67" t="str">
        <f>VLOOKUP(C929,PRP!$A$2:$B$241,2,0)</f>
        <v>PRP-000462</v>
      </c>
      <c r="C929" s="67" t="s">
        <v>3923</v>
      </c>
      <c r="D929" s="67" t="s">
        <v>2094</v>
      </c>
      <c r="E929" s="67" t="s">
        <v>70</v>
      </c>
      <c r="F929" s="67" t="s">
        <v>2101</v>
      </c>
      <c r="G929" s="67" t="s">
        <v>2102</v>
      </c>
      <c r="H929" s="67" t="s">
        <v>2027</v>
      </c>
      <c r="I929" s="67" t="s">
        <v>2103</v>
      </c>
      <c r="J929" s="67" t="s">
        <v>2104</v>
      </c>
      <c r="K929" s="100">
        <v>0</v>
      </c>
    </row>
    <row r="930" spans="2:12" x14ac:dyDescent="0.25">
      <c r="B930" s="65" t="str">
        <f>VLOOKUP(C930,PRP!$A$2:$B$241,2,0)</f>
        <v>PRP-000462</v>
      </c>
      <c r="C930" s="65" t="s">
        <v>3923</v>
      </c>
      <c r="D930" s="65" t="s">
        <v>2094</v>
      </c>
      <c r="E930" s="65" t="s">
        <v>70</v>
      </c>
      <c r="F930" s="65" t="s">
        <v>2097</v>
      </c>
      <c r="G930" s="65" t="s">
        <v>2098</v>
      </c>
      <c r="H930" s="65" t="s">
        <v>2032</v>
      </c>
      <c r="I930" s="65" t="s">
        <v>1740</v>
      </c>
      <c r="J930" s="65" t="s">
        <v>1740</v>
      </c>
      <c r="K930" s="100">
        <v>0</v>
      </c>
    </row>
    <row r="931" spans="2:12" x14ac:dyDescent="0.25">
      <c r="B931" s="67" t="str">
        <f>VLOOKUP(C931,PRP!$A$2:$B$241,2,0)</f>
        <v>PRP-000462</v>
      </c>
      <c r="C931" s="67" t="s">
        <v>3923</v>
      </c>
      <c r="D931" s="67" t="s">
        <v>2094</v>
      </c>
      <c r="E931" s="67" t="s">
        <v>70</v>
      </c>
      <c r="F931" s="67" t="s">
        <v>2106</v>
      </c>
      <c r="G931" s="67" t="s">
        <v>2037</v>
      </c>
      <c r="H931" s="67" t="s">
        <v>2027</v>
      </c>
      <c r="I931" s="67" t="s">
        <v>1740</v>
      </c>
      <c r="J931" s="67" t="s">
        <v>1740</v>
      </c>
      <c r="K931" s="100">
        <v>0</v>
      </c>
    </row>
    <row r="932" spans="2:12" x14ac:dyDescent="0.25">
      <c r="B932" s="65" t="str">
        <f>VLOOKUP(C932,PRP!$A$2:$B$241,2,0)</f>
        <v>PRP-000462</v>
      </c>
      <c r="C932" s="65" t="s">
        <v>3923</v>
      </c>
      <c r="D932" s="65" t="s">
        <v>2094</v>
      </c>
      <c r="E932" s="65" t="s">
        <v>70</v>
      </c>
      <c r="F932" s="65" t="s">
        <v>2100</v>
      </c>
      <c r="G932" s="65" t="s">
        <v>2037</v>
      </c>
      <c r="H932" s="65" t="s">
        <v>2027</v>
      </c>
      <c r="I932" s="65" t="s">
        <v>1740</v>
      </c>
      <c r="J932" s="65" t="s">
        <v>1740</v>
      </c>
      <c r="K932" s="100">
        <v>0</v>
      </c>
    </row>
    <row r="933" spans="2:12" x14ac:dyDescent="0.25">
      <c r="B933" s="67" t="str">
        <f>VLOOKUP(C933,PRP!$A$2:$B$241,2,0)</f>
        <v>PRP-000462</v>
      </c>
      <c r="C933" s="67" t="s">
        <v>3923</v>
      </c>
      <c r="D933" s="67" t="s">
        <v>2094</v>
      </c>
      <c r="E933" s="67" t="s">
        <v>70</v>
      </c>
      <c r="F933" s="67" t="s">
        <v>2100</v>
      </c>
      <c r="G933" s="67" t="s">
        <v>2037</v>
      </c>
      <c r="H933" s="67" t="s">
        <v>2027</v>
      </c>
      <c r="I933" s="67" t="s">
        <v>1740</v>
      </c>
      <c r="J933" s="67" t="s">
        <v>1740</v>
      </c>
      <c r="K933" s="100">
        <v>0</v>
      </c>
    </row>
    <row r="934" spans="2:12" x14ac:dyDescent="0.25">
      <c r="B934" s="65" t="str">
        <f>VLOOKUP(C934,PRP!$A$2:$B$241,2,0)</f>
        <v>PRP-000462</v>
      </c>
      <c r="C934" s="65" t="s">
        <v>3923</v>
      </c>
      <c r="D934" s="65" t="s">
        <v>2094</v>
      </c>
      <c r="E934" s="65" t="s">
        <v>70</v>
      </c>
      <c r="F934" s="65" t="s">
        <v>2100</v>
      </c>
      <c r="G934" s="65" t="s">
        <v>2037</v>
      </c>
      <c r="H934" s="65" t="s">
        <v>2027</v>
      </c>
      <c r="I934" s="65" t="s">
        <v>1740</v>
      </c>
      <c r="J934" s="65" t="s">
        <v>1740</v>
      </c>
      <c r="K934" s="100">
        <v>0</v>
      </c>
    </row>
    <row r="935" spans="2:12" x14ac:dyDescent="0.25">
      <c r="B935" s="67" t="str">
        <f>VLOOKUP(C935,PRP!$A$2:$B$241,2,0)</f>
        <v>PRP-000462</v>
      </c>
      <c r="C935" s="67" t="s">
        <v>3923</v>
      </c>
      <c r="D935" s="67" t="s">
        <v>2094</v>
      </c>
      <c r="E935" s="67" t="s">
        <v>70</v>
      </c>
      <c r="F935" s="67" t="s">
        <v>2100</v>
      </c>
      <c r="G935" s="67" t="s">
        <v>2037</v>
      </c>
      <c r="H935" s="67" t="s">
        <v>2027</v>
      </c>
      <c r="I935" s="67" t="s">
        <v>1740</v>
      </c>
      <c r="J935" s="67" t="s">
        <v>1740</v>
      </c>
      <c r="K935" s="100">
        <v>0</v>
      </c>
    </row>
    <row r="936" spans="2:12" x14ac:dyDescent="0.25">
      <c r="B936" s="65" t="str">
        <f>VLOOKUP(C936,PRP!$A$2:$B$241,2,0)</f>
        <v>PRP-000462</v>
      </c>
      <c r="C936" s="65" t="s">
        <v>3923</v>
      </c>
      <c r="D936" s="65" t="s">
        <v>2094</v>
      </c>
      <c r="E936" s="65" t="s">
        <v>70</v>
      </c>
      <c r="F936" s="65" t="s">
        <v>2100</v>
      </c>
      <c r="G936" s="65" t="s">
        <v>2037</v>
      </c>
      <c r="H936" s="65" t="s">
        <v>2027</v>
      </c>
      <c r="I936" s="65" t="s">
        <v>1740</v>
      </c>
      <c r="J936" s="65" t="s">
        <v>1740</v>
      </c>
      <c r="K936" s="100">
        <v>0</v>
      </c>
    </row>
    <row r="937" spans="2:12" x14ac:dyDescent="0.25">
      <c r="B937" s="67" t="str">
        <f>VLOOKUP(C937,PRP!$A$2:$B$241,2,0)</f>
        <v>PRP-000462</v>
      </c>
      <c r="C937" s="67" t="s">
        <v>3923</v>
      </c>
      <c r="D937" s="67" t="s">
        <v>2094</v>
      </c>
      <c r="E937" s="67" t="s">
        <v>70</v>
      </c>
      <c r="F937" s="67" t="s">
        <v>2100</v>
      </c>
      <c r="G937" s="67" t="s">
        <v>2037</v>
      </c>
      <c r="H937" s="67" t="s">
        <v>2027</v>
      </c>
      <c r="I937" s="67" t="s">
        <v>1740</v>
      </c>
      <c r="J937" s="67" t="s">
        <v>1740</v>
      </c>
      <c r="K937" s="100">
        <v>0</v>
      </c>
    </row>
    <row r="938" spans="2:12" x14ac:dyDescent="0.25">
      <c r="B938" s="65" t="str">
        <f>VLOOKUP(C938,PRP!$A$2:$B$241,2,0)</f>
        <v>PRP-000462</v>
      </c>
      <c r="C938" s="65" t="s">
        <v>3923</v>
      </c>
      <c r="D938" s="65" t="s">
        <v>2094</v>
      </c>
      <c r="E938" s="65" t="s">
        <v>70</v>
      </c>
      <c r="F938" s="65" t="s">
        <v>2100</v>
      </c>
      <c r="G938" s="65" t="s">
        <v>2037</v>
      </c>
      <c r="H938" s="65" t="s">
        <v>2027</v>
      </c>
      <c r="I938" s="65" t="s">
        <v>1740</v>
      </c>
      <c r="J938" s="65" t="s">
        <v>1740</v>
      </c>
      <c r="K938" s="100">
        <v>0</v>
      </c>
    </row>
    <row r="939" spans="2:12" x14ac:dyDescent="0.25">
      <c r="B939" s="67" t="str">
        <f>VLOOKUP(C939,PRP!$A$2:$B$241,2,0)</f>
        <v>PRP-000462</v>
      </c>
      <c r="C939" s="67" t="s">
        <v>3923</v>
      </c>
      <c r="D939" s="67" t="s">
        <v>2094</v>
      </c>
      <c r="E939" s="67" t="s">
        <v>70</v>
      </c>
      <c r="F939" s="67" t="s">
        <v>2100</v>
      </c>
      <c r="G939" s="67" t="s">
        <v>2037</v>
      </c>
      <c r="H939" s="67" t="s">
        <v>2027</v>
      </c>
      <c r="I939" s="67" t="s">
        <v>1740</v>
      </c>
      <c r="J939" s="67" t="s">
        <v>1740</v>
      </c>
      <c r="K939" s="100">
        <v>0</v>
      </c>
    </row>
    <row r="940" spans="2:12" x14ac:dyDescent="0.25">
      <c r="B940" s="65" t="str">
        <f>VLOOKUP(C940,PRP!$A$2:$B$241,2,0)</f>
        <v>PRP-000462</v>
      </c>
      <c r="C940" s="65" t="s">
        <v>3923</v>
      </c>
      <c r="D940" s="65" t="s">
        <v>2094</v>
      </c>
      <c r="E940" s="65" t="s">
        <v>70</v>
      </c>
      <c r="F940" s="65" t="s">
        <v>2100</v>
      </c>
      <c r="G940" s="65" t="s">
        <v>2037</v>
      </c>
      <c r="H940" s="65" t="s">
        <v>2027</v>
      </c>
      <c r="I940" s="65" t="s">
        <v>1740</v>
      </c>
      <c r="J940" s="65" t="s">
        <v>1740</v>
      </c>
      <c r="K940" s="100">
        <v>0</v>
      </c>
    </row>
    <row r="941" spans="2:12" x14ac:dyDescent="0.25">
      <c r="B941" s="67" t="str">
        <f>VLOOKUP(C941,PRP!$A$2:$B$241,2,0)</f>
        <v>PRP-000462</v>
      </c>
      <c r="C941" s="67" t="s">
        <v>3923</v>
      </c>
      <c r="D941" s="67" t="s">
        <v>2094</v>
      </c>
      <c r="E941" s="67" t="s">
        <v>70</v>
      </c>
      <c r="F941" s="67" t="s">
        <v>2100</v>
      </c>
      <c r="G941" s="67" t="s">
        <v>2037</v>
      </c>
      <c r="H941" s="67" t="s">
        <v>2027</v>
      </c>
      <c r="I941" s="67" t="s">
        <v>1740</v>
      </c>
      <c r="J941" s="67" t="s">
        <v>1740</v>
      </c>
      <c r="K941" s="100">
        <v>0</v>
      </c>
    </row>
    <row r="942" spans="2:12" x14ac:dyDescent="0.25">
      <c r="B942" s="57"/>
      <c r="C942" s="57" t="s">
        <v>3923</v>
      </c>
      <c r="D942" s="44"/>
      <c r="E942" s="44"/>
      <c r="F942" s="44"/>
      <c r="G942" s="44"/>
      <c r="H942" s="44"/>
      <c r="I942" s="44"/>
      <c r="J942" s="44"/>
      <c r="K942" s="101" t="s">
        <v>1999</v>
      </c>
      <c r="L942" s="58">
        <f>SUM(K926:K941)</f>
        <v>0</v>
      </c>
    </row>
    <row r="943" spans="2:12" x14ac:dyDescent="0.25">
      <c r="B943" s="65" t="str">
        <f>VLOOKUP(C943,PRP!$A$2:$B$241,2,0)</f>
        <v>PRP-000649</v>
      </c>
      <c r="C943" s="65" t="s">
        <v>1700</v>
      </c>
      <c r="D943" s="65" t="s">
        <v>2788</v>
      </c>
      <c r="E943" s="65" t="s">
        <v>70</v>
      </c>
      <c r="F943" s="65" t="s">
        <v>2078</v>
      </c>
      <c r="G943" s="65" t="s">
        <v>2079</v>
      </c>
      <c r="H943" s="65" t="s">
        <v>2027</v>
      </c>
      <c r="I943" s="65" t="s">
        <v>1740</v>
      </c>
      <c r="J943" s="65" t="s">
        <v>1740</v>
      </c>
      <c r="K943" s="100">
        <v>0</v>
      </c>
    </row>
    <row r="944" spans="2:12" x14ac:dyDescent="0.25">
      <c r="B944" s="67" t="str">
        <f>VLOOKUP(C944,PRP!$A$2:$B$241,2,0)</f>
        <v>PRP-000649</v>
      </c>
      <c r="C944" s="67" t="s">
        <v>1700</v>
      </c>
      <c r="D944" s="67" t="s">
        <v>2788</v>
      </c>
      <c r="E944" s="67" t="s">
        <v>70</v>
      </c>
      <c r="F944" s="67" t="s">
        <v>2805</v>
      </c>
      <c r="G944" s="67" t="s">
        <v>2079</v>
      </c>
      <c r="H944" s="67" t="s">
        <v>2027</v>
      </c>
      <c r="I944" s="67" t="s">
        <v>1740</v>
      </c>
      <c r="J944" s="67" t="s">
        <v>1740</v>
      </c>
      <c r="K944" s="100">
        <v>0</v>
      </c>
    </row>
    <row r="945" spans="2:12" x14ac:dyDescent="0.25">
      <c r="B945" s="65" t="str">
        <f>VLOOKUP(C945,PRP!$A$2:$B$241,2,0)</f>
        <v>PRP-000649</v>
      </c>
      <c r="C945" s="65" t="s">
        <v>1700</v>
      </c>
      <c r="D945" s="65" t="s">
        <v>2788</v>
      </c>
      <c r="E945" s="65" t="s">
        <v>70</v>
      </c>
      <c r="F945" s="65" t="s">
        <v>2097</v>
      </c>
      <c r="G945" s="65" t="s">
        <v>2026</v>
      </c>
      <c r="H945" s="65" t="s">
        <v>2032</v>
      </c>
      <c r="I945" s="65" t="s">
        <v>1740</v>
      </c>
      <c r="J945" s="65" t="s">
        <v>1740</v>
      </c>
      <c r="K945" s="100">
        <v>0</v>
      </c>
    </row>
    <row r="946" spans="2:12" x14ac:dyDescent="0.25">
      <c r="B946" s="67" t="str">
        <f>VLOOKUP(C946,PRP!$A$2:$B$241,2,0)</f>
        <v>PRP-000649</v>
      </c>
      <c r="C946" s="67" t="s">
        <v>1700</v>
      </c>
      <c r="D946" s="67" t="s">
        <v>2788</v>
      </c>
      <c r="E946" s="67" t="s">
        <v>70</v>
      </c>
      <c r="F946" s="67" t="s">
        <v>2097</v>
      </c>
      <c r="G946" s="67" t="s">
        <v>2026</v>
      </c>
      <c r="H946" s="67" t="s">
        <v>2032</v>
      </c>
      <c r="I946" s="67" t="s">
        <v>1740</v>
      </c>
      <c r="J946" s="67" t="s">
        <v>1740</v>
      </c>
      <c r="K946" s="100">
        <v>0</v>
      </c>
    </row>
    <row r="947" spans="2:12" x14ac:dyDescent="0.25">
      <c r="B947" s="57"/>
      <c r="C947" s="57" t="s">
        <v>1700</v>
      </c>
      <c r="D947" s="44"/>
      <c r="E947" s="44"/>
      <c r="F947" s="44"/>
      <c r="G947" s="44"/>
      <c r="H947" s="44"/>
      <c r="I947" s="44"/>
      <c r="J947" s="44"/>
      <c r="K947" s="101" t="s">
        <v>1999</v>
      </c>
      <c r="L947" s="58">
        <f>SUM(K943:K946)</f>
        <v>0</v>
      </c>
    </row>
    <row r="948" spans="2:12" x14ac:dyDescent="0.25">
      <c r="B948" s="65" t="str">
        <f>VLOOKUP(C948,PRP!$A$2:$B$241,2,0)</f>
        <v>PRP-000648</v>
      </c>
      <c r="C948" s="65" t="s">
        <v>49</v>
      </c>
      <c r="D948" s="65" t="s">
        <v>2788</v>
      </c>
      <c r="E948" s="65" t="s">
        <v>70</v>
      </c>
      <c r="F948" s="65" t="s">
        <v>2447</v>
      </c>
      <c r="G948" s="65" t="s">
        <v>2284</v>
      </c>
      <c r="H948" s="65" t="s">
        <v>2032</v>
      </c>
      <c r="I948" s="65" t="s">
        <v>1740</v>
      </c>
      <c r="J948" s="65" t="s">
        <v>1740</v>
      </c>
      <c r="K948" s="100">
        <v>0</v>
      </c>
    </row>
    <row r="949" spans="2:12" x14ac:dyDescent="0.25">
      <c r="B949" s="67" t="str">
        <f>VLOOKUP(C949,PRP!$A$2:$B$241,2,0)</f>
        <v>PRP-000648</v>
      </c>
      <c r="C949" s="67" t="s">
        <v>49</v>
      </c>
      <c r="D949" s="67" t="s">
        <v>2788</v>
      </c>
      <c r="E949" s="67" t="s">
        <v>70</v>
      </c>
      <c r="F949" s="67" t="s">
        <v>2286</v>
      </c>
      <c r="G949" s="67" t="s">
        <v>2026</v>
      </c>
      <c r="H949" s="67" t="s">
        <v>2027</v>
      </c>
      <c r="I949" s="67" t="s">
        <v>1740</v>
      </c>
      <c r="J949" s="67" t="s">
        <v>1740</v>
      </c>
      <c r="K949" s="100">
        <v>0</v>
      </c>
    </row>
    <row r="950" spans="2:12" x14ac:dyDescent="0.25">
      <c r="B950" s="65" t="str">
        <f>VLOOKUP(C950,PRP!$A$2:$B$241,2,0)</f>
        <v>PRP-000648</v>
      </c>
      <c r="C950" s="65" t="s">
        <v>49</v>
      </c>
      <c r="D950" s="65" t="s">
        <v>2788</v>
      </c>
      <c r="E950" s="65" t="s">
        <v>70</v>
      </c>
      <c r="F950" s="65" t="s">
        <v>2106</v>
      </c>
      <c r="G950" s="65" t="s">
        <v>2026</v>
      </c>
      <c r="H950" s="65" t="s">
        <v>2027</v>
      </c>
      <c r="I950" s="65" t="s">
        <v>1740</v>
      </c>
      <c r="J950" s="65" t="s">
        <v>1740</v>
      </c>
      <c r="K950" s="100">
        <v>0</v>
      </c>
    </row>
    <row r="951" spans="2:12" x14ac:dyDescent="0.25">
      <c r="B951" s="67" t="str">
        <f>VLOOKUP(C951,PRP!$A$2:$B$241,2,0)</f>
        <v>PRP-000648</v>
      </c>
      <c r="C951" s="67" t="s">
        <v>49</v>
      </c>
      <c r="D951" s="67" t="s">
        <v>2788</v>
      </c>
      <c r="E951" s="67" t="s">
        <v>70</v>
      </c>
      <c r="F951" s="67" t="s">
        <v>2447</v>
      </c>
      <c r="G951" s="67" t="s">
        <v>2284</v>
      </c>
      <c r="H951" s="67" t="s">
        <v>2032</v>
      </c>
      <c r="I951" s="67" t="s">
        <v>1740</v>
      </c>
      <c r="J951" s="67" t="s">
        <v>1740</v>
      </c>
      <c r="K951" s="100">
        <v>0</v>
      </c>
    </row>
    <row r="952" spans="2:12" x14ac:dyDescent="0.25">
      <c r="B952" s="65" t="str">
        <f>VLOOKUP(C952,PRP!$A$2:$B$241,2,0)</f>
        <v>PRP-000648</v>
      </c>
      <c r="C952" s="65" t="s">
        <v>49</v>
      </c>
      <c r="D952" s="65" t="s">
        <v>2788</v>
      </c>
      <c r="E952" s="65" t="s">
        <v>70</v>
      </c>
      <c r="F952" s="65" t="s">
        <v>2447</v>
      </c>
      <c r="G952" s="65" t="s">
        <v>2284</v>
      </c>
      <c r="H952" s="65" t="s">
        <v>2032</v>
      </c>
      <c r="I952" s="65" t="s">
        <v>1740</v>
      </c>
      <c r="J952" s="65" t="s">
        <v>1740</v>
      </c>
      <c r="K952" s="100">
        <v>0</v>
      </c>
    </row>
    <row r="953" spans="2:12" x14ac:dyDescent="0.25">
      <c r="B953" s="67" t="str">
        <f>VLOOKUP(C953,PRP!$A$2:$B$241,2,0)</f>
        <v>PRP-000648</v>
      </c>
      <c r="C953" s="67" t="s">
        <v>49</v>
      </c>
      <c r="D953" s="67" t="s">
        <v>2788</v>
      </c>
      <c r="E953" s="67" t="s">
        <v>70</v>
      </c>
      <c r="F953" s="67" t="s">
        <v>2447</v>
      </c>
      <c r="G953" s="67" t="s">
        <v>2284</v>
      </c>
      <c r="H953" s="67" t="s">
        <v>2032</v>
      </c>
      <c r="I953" s="67" t="s">
        <v>1740</v>
      </c>
      <c r="J953" s="67" t="s">
        <v>1740</v>
      </c>
      <c r="K953" s="100">
        <v>0</v>
      </c>
    </row>
    <row r="954" spans="2:12" x14ac:dyDescent="0.25">
      <c r="B954" s="65" t="str">
        <f>VLOOKUP(C954,PRP!$A$2:$B$241,2,0)</f>
        <v>PRP-000648</v>
      </c>
      <c r="C954" s="65" t="s">
        <v>49</v>
      </c>
      <c r="D954" s="65" t="s">
        <v>2788</v>
      </c>
      <c r="E954" s="65" t="s">
        <v>70</v>
      </c>
      <c r="F954" s="65" t="s">
        <v>2106</v>
      </c>
      <c r="G954" s="65" t="s">
        <v>2026</v>
      </c>
      <c r="H954" s="65" t="s">
        <v>2027</v>
      </c>
      <c r="I954" s="65" t="s">
        <v>1740</v>
      </c>
      <c r="J954" s="65" t="s">
        <v>1740</v>
      </c>
      <c r="K954" s="100">
        <v>0</v>
      </c>
    </row>
    <row r="955" spans="2:12" x14ac:dyDescent="0.25">
      <c r="B955" s="67" t="str">
        <f>VLOOKUP(C955,PRP!$A$2:$B$241,2,0)</f>
        <v>PRP-000648</v>
      </c>
      <c r="C955" s="67" t="s">
        <v>49</v>
      </c>
      <c r="D955" s="67" t="s">
        <v>2788</v>
      </c>
      <c r="E955" s="67" t="s">
        <v>70</v>
      </c>
      <c r="F955" s="67" t="s">
        <v>2447</v>
      </c>
      <c r="G955" s="67" t="s">
        <v>2284</v>
      </c>
      <c r="H955" s="67" t="s">
        <v>2032</v>
      </c>
      <c r="I955" s="67" t="s">
        <v>1740</v>
      </c>
      <c r="J955" s="67" t="s">
        <v>1740</v>
      </c>
      <c r="K955" s="100">
        <v>0</v>
      </c>
    </row>
    <row r="956" spans="2:12" x14ac:dyDescent="0.25">
      <c r="B956" s="65" t="str">
        <f>VLOOKUP(C956,PRP!$A$2:$B$241,2,0)</f>
        <v>PRP-000648</v>
      </c>
      <c r="C956" s="65" t="s">
        <v>49</v>
      </c>
      <c r="D956" s="65" t="s">
        <v>2788</v>
      </c>
      <c r="E956" s="65" t="s">
        <v>70</v>
      </c>
      <c r="F956" s="65" t="s">
        <v>2447</v>
      </c>
      <c r="G956" s="65" t="s">
        <v>2284</v>
      </c>
      <c r="H956" s="65" t="s">
        <v>2032</v>
      </c>
      <c r="I956" s="65" t="s">
        <v>1740</v>
      </c>
      <c r="J956" s="65" t="s">
        <v>1740</v>
      </c>
      <c r="K956" s="100">
        <v>0</v>
      </c>
    </row>
    <row r="957" spans="2:12" x14ac:dyDescent="0.25">
      <c r="B957" s="67" t="str">
        <f>VLOOKUP(C957,PRP!$A$2:$B$241,2,0)</f>
        <v>PRP-000648</v>
      </c>
      <c r="C957" s="67" t="s">
        <v>49</v>
      </c>
      <c r="D957" s="67" t="s">
        <v>2788</v>
      </c>
      <c r="E957" s="67" t="s">
        <v>70</v>
      </c>
      <c r="F957" s="67" t="s">
        <v>2171</v>
      </c>
      <c r="G957" s="67" t="s">
        <v>2026</v>
      </c>
      <c r="H957" s="67" t="s">
        <v>2027</v>
      </c>
      <c r="I957" s="67" t="s">
        <v>1740</v>
      </c>
      <c r="J957" s="67" t="s">
        <v>1740</v>
      </c>
      <c r="K957" s="100">
        <v>0</v>
      </c>
    </row>
    <row r="958" spans="2:12" x14ac:dyDescent="0.25">
      <c r="B958" s="65" t="str">
        <f>VLOOKUP(C958,PRP!$A$2:$B$241,2,0)</f>
        <v>PRP-000648</v>
      </c>
      <c r="C958" s="65" t="s">
        <v>49</v>
      </c>
      <c r="D958" s="65" t="s">
        <v>2788</v>
      </c>
      <c r="E958" s="65" t="s">
        <v>70</v>
      </c>
      <c r="F958" s="65" t="s">
        <v>2106</v>
      </c>
      <c r="G958" s="65" t="s">
        <v>2026</v>
      </c>
      <c r="H958" s="65" t="s">
        <v>2027</v>
      </c>
      <c r="I958" s="65" t="s">
        <v>1740</v>
      </c>
      <c r="J958" s="65" t="s">
        <v>1740</v>
      </c>
      <c r="K958" s="100">
        <v>0</v>
      </c>
    </row>
    <row r="959" spans="2:12" x14ac:dyDescent="0.25">
      <c r="B959" s="67" t="str">
        <f>VLOOKUP(C959,PRP!$A$2:$B$241,2,0)</f>
        <v>PRP-000648</v>
      </c>
      <c r="C959" s="67" t="s">
        <v>49</v>
      </c>
      <c r="D959" s="67" t="s">
        <v>2788</v>
      </c>
      <c r="E959" s="67" t="s">
        <v>70</v>
      </c>
      <c r="F959" s="67" t="s">
        <v>2106</v>
      </c>
      <c r="G959" s="67" t="s">
        <v>2026</v>
      </c>
      <c r="H959" s="67" t="s">
        <v>2027</v>
      </c>
      <c r="I959" s="67" t="s">
        <v>1740</v>
      </c>
      <c r="J959" s="67" t="s">
        <v>1740</v>
      </c>
      <c r="K959" s="100">
        <v>0</v>
      </c>
    </row>
    <row r="960" spans="2:12" x14ac:dyDescent="0.25">
      <c r="B960" s="57"/>
      <c r="C960" s="57" t="s">
        <v>49</v>
      </c>
      <c r="D960" s="44"/>
      <c r="E960" s="44"/>
      <c r="F960" s="44"/>
      <c r="G960" s="44"/>
      <c r="H960" s="44"/>
      <c r="I960" s="44"/>
      <c r="J960" s="44"/>
      <c r="K960" s="101" t="s">
        <v>1999</v>
      </c>
      <c r="L960" s="58">
        <f>SUM(K948:K959)</f>
        <v>0</v>
      </c>
    </row>
    <row r="961" spans="2:12" x14ac:dyDescent="0.25">
      <c r="B961" s="65" t="str">
        <f>VLOOKUP(C961,PRP!$A$2:$B$241,2,0)</f>
        <v>PRP-000659</v>
      </c>
      <c r="C961" s="65" t="s">
        <v>3949</v>
      </c>
      <c r="D961" s="65" t="s">
        <v>2809</v>
      </c>
      <c r="E961" s="65" t="s">
        <v>70</v>
      </c>
      <c r="F961" s="65" t="s">
        <v>2123</v>
      </c>
      <c r="G961" s="65" t="s">
        <v>2066</v>
      </c>
      <c r="H961" s="65" t="s">
        <v>2027</v>
      </c>
      <c r="I961" s="65" t="s">
        <v>2038</v>
      </c>
      <c r="J961" s="65" t="s">
        <v>2125</v>
      </c>
      <c r="K961" s="100">
        <v>0</v>
      </c>
    </row>
    <row r="962" spans="2:12" x14ac:dyDescent="0.25">
      <c r="B962" s="67" t="str">
        <f>VLOOKUP(C962,PRP!$A$2:$B$241,2,0)</f>
        <v>PRP-000659</v>
      </c>
      <c r="C962" s="67" t="s">
        <v>3949</v>
      </c>
      <c r="D962" s="67" t="s">
        <v>2809</v>
      </c>
      <c r="E962" s="67" t="s">
        <v>70</v>
      </c>
      <c r="F962" s="67" t="s">
        <v>2083</v>
      </c>
      <c r="G962" s="67" t="s">
        <v>2752</v>
      </c>
      <c r="H962" s="67" t="s">
        <v>2032</v>
      </c>
      <c r="I962" s="67" t="s">
        <v>1740</v>
      </c>
      <c r="J962" s="67" t="s">
        <v>1740</v>
      </c>
      <c r="K962" s="100">
        <v>0</v>
      </c>
    </row>
    <row r="963" spans="2:12" x14ac:dyDescent="0.25">
      <c r="B963" s="57"/>
      <c r="C963" s="57" t="s">
        <v>3949</v>
      </c>
      <c r="D963" s="44"/>
      <c r="E963" s="44"/>
      <c r="F963" s="44"/>
      <c r="G963" s="44"/>
      <c r="H963" s="44"/>
      <c r="I963" s="44"/>
      <c r="J963" s="44"/>
      <c r="K963" s="101" t="s">
        <v>1999</v>
      </c>
      <c r="L963" s="58">
        <f>SUM(K961:K962)</f>
        <v>0</v>
      </c>
    </row>
    <row r="965" spans="2:12" x14ac:dyDescent="0.25">
      <c r="J965" s="58" t="s">
        <v>4112</v>
      </c>
      <c r="K965" s="58">
        <f>SUM(K11:K962)</f>
        <v>0</v>
      </c>
      <c r="L965" s="58">
        <f>SUM(L11:L963)</f>
        <v>0</v>
      </c>
    </row>
  </sheetData>
  <sheetProtection algorithmName="SHA-512" hashValue="64VNIFymHhwu3Yo92mFsbikW6zaaQOaCVLrtDlzEFc1UjIIMsCPOKwK9AHdsebBHwx9EAlb3aVx5KUP8FR2Y7w==" saltValue="/2AtAW0dD5CH9Tx7vxugtw==" spinCount="100000" sheet="1" objects="1" scenarios="1"/>
  <autoFilter ref="B10:L963" xr:uid="{98C7ADE6-4D67-4007-8CF0-01423B929CF1}"/>
  <mergeCells count="6">
    <mergeCell ref="B2:D2"/>
    <mergeCell ref="B5:C5"/>
    <mergeCell ref="B6:C6"/>
    <mergeCell ref="B8:C8"/>
    <mergeCell ref="B7:C7"/>
    <mergeCell ref="B3:F3"/>
  </mergeCells>
  <phoneticPr fontId="37"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49EF9-4387-43B8-80F6-239E62A06BE3}">
  <dimension ref="A1:H241"/>
  <sheetViews>
    <sheetView topLeftCell="A65" workbookViewId="0">
      <selection activeCell="A83" sqref="A83"/>
    </sheetView>
  </sheetViews>
  <sheetFormatPr defaultRowHeight="14.4" x14ac:dyDescent="0.3"/>
  <cols>
    <col min="1" max="1" width="50" customWidth="1"/>
    <col min="2" max="2" width="15.33203125" customWidth="1"/>
    <col min="3" max="4" width="50" customWidth="1"/>
    <col min="5" max="5" width="35.109375" customWidth="1"/>
    <col min="6" max="6" width="7" customWidth="1"/>
    <col min="7" max="7" width="44.5546875" customWidth="1"/>
    <col min="8" max="8" width="30.44140625" customWidth="1"/>
    <col min="249" max="249" width="15.33203125" customWidth="1"/>
    <col min="250" max="250" width="21.109375" customWidth="1"/>
    <col min="251" max="252" width="50" customWidth="1"/>
    <col min="253" max="253" width="35.109375" customWidth="1"/>
    <col min="254" max="254" width="7" customWidth="1"/>
    <col min="255" max="255" width="10.5546875" customWidth="1"/>
    <col min="256" max="257" width="14" customWidth="1"/>
    <col min="258" max="258" width="44.5546875" customWidth="1"/>
    <col min="259" max="259" width="24.5546875" customWidth="1"/>
    <col min="260" max="260" width="21.109375" customWidth="1"/>
    <col min="261" max="261" width="34" customWidth="1"/>
    <col min="262" max="262" width="50" customWidth="1"/>
    <col min="263" max="263" width="12.88671875" customWidth="1"/>
    <col min="264" max="264" width="30.44140625" customWidth="1"/>
    <col min="505" max="505" width="15.33203125" customWidth="1"/>
    <col min="506" max="506" width="21.109375" customWidth="1"/>
    <col min="507" max="508" width="50" customWidth="1"/>
    <col min="509" max="509" width="35.109375" customWidth="1"/>
    <col min="510" max="510" width="7" customWidth="1"/>
    <col min="511" max="511" width="10.5546875" customWidth="1"/>
    <col min="512" max="513" width="14" customWidth="1"/>
    <col min="514" max="514" width="44.5546875" customWidth="1"/>
    <col min="515" max="515" width="24.5546875" customWidth="1"/>
    <col min="516" max="516" width="21.109375" customWidth="1"/>
    <col min="517" max="517" width="34" customWidth="1"/>
    <col min="518" max="518" width="50" customWidth="1"/>
    <col min="519" max="519" width="12.88671875" customWidth="1"/>
    <col min="520" max="520" width="30.44140625" customWidth="1"/>
    <col min="761" max="761" width="15.33203125" customWidth="1"/>
    <col min="762" max="762" width="21.109375" customWidth="1"/>
    <col min="763" max="764" width="50" customWidth="1"/>
    <col min="765" max="765" width="35.109375" customWidth="1"/>
    <col min="766" max="766" width="7" customWidth="1"/>
    <col min="767" max="767" width="10.5546875" customWidth="1"/>
    <col min="768" max="769" width="14" customWidth="1"/>
    <col min="770" max="770" width="44.5546875" customWidth="1"/>
    <col min="771" max="771" width="24.5546875" customWidth="1"/>
    <col min="772" max="772" width="21.109375" customWidth="1"/>
    <col min="773" max="773" width="34" customWidth="1"/>
    <col min="774" max="774" width="50" customWidth="1"/>
    <col min="775" max="775" width="12.88671875" customWidth="1"/>
    <col min="776" max="776" width="30.44140625" customWidth="1"/>
    <col min="1017" max="1017" width="15.33203125" customWidth="1"/>
    <col min="1018" max="1018" width="21.109375" customWidth="1"/>
    <col min="1019" max="1020" width="50" customWidth="1"/>
    <col min="1021" max="1021" width="35.109375" customWidth="1"/>
    <col min="1022" max="1022" width="7" customWidth="1"/>
    <col min="1023" max="1023" width="10.5546875" customWidth="1"/>
    <col min="1024" max="1025" width="14" customWidth="1"/>
    <col min="1026" max="1026" width="44.5546875" customWidth="1"/>
    <col min="1027" max="1027" width="24.5546875" customWidth="1"/>
    <col min="1028" max="1028" width="21.109375" customWidth="1"/>
    <col min="1029" max="1029" width="34" customWidth="1"/>
    <col min="1030" max="1030" width="50" customWidth="1"/>
    <col min="1031" max="1031" width="12.88671875" customWidth="1"/>
    <col min="1032" max="1032" width="30.44140625" customWidth="1"/>
    <col min="1273" max="1273" width="15.33203125" customWidth="1"/>
    <col min="1274" max="1274" width="21.109375" customWidth="1"/>
    <col min="1275" max="1276" width="50" customWidth="1"/>
    <col min="1277" max="1277" width="35.109375" customWidth="1"/>
    <col min="1278" max="1278" width="7" customWidth="1"/>
    <col min="1279" max="1279" width="10.5546875" customWidth="1"/>
    <col min="1280" max="1281" width="14" customWidth="1"/>
    <col min="1282" max="1282" width="44.5546875" customWidth="1"/>
    <col min="1283" max="1283" width="24.5546875" customWidth="1"/>
    <col min="1284" max="1284" width="21.109375" customWidth="1"/>
    <col min="1285" max="1285" width="34" customWidth="1"/>
    <col min="1286" max="1286" width="50" customWidth="1"/>
    <col min="1287" max="1287" width="12.88671875" customWidth="1"/>
    <col min="1288" max="1288" width="30.44140625" customWidth="1"/>
    <col min="1529" max="1529" width="15.33203125" customWidth="1"/>
    <col min="1530" max="1530" width="21.109375" customWidth="1"/>
    <col min="1531" max="1532" width="50" customWidth="1"/>
    <col min="1533" max="1533" width="35.109375" customWidth="1"/>
    <col min="1534" max="1534" width="7" customWidth="1"/>
    <col min="1535" max="1535" width="10.5546875" customWidth="1"/>
    <col min="1536" max="1537" width="14" customWidth="1"/>
    <col min="1538" max="1538" width="44.5546875" customWidth="1"/>
    <col min="1539" max="1539" width="24.5546875" customWidth="1"/>
    <col min="1540" max="1540" width="21.109375" customWidth="1"/>
    <col min="1541" max="1541" width="34" customWidth="1"/>
    <col min="1542" max="1542" width="50" customWidth="1"/>
    <col min="1543" max="1543" width="12.88671875" customWidth="1"/>
    <col min="1544" max="1544" width="30.44140625" customWidth="1"/>
    <col min="1785" max="1785" width="15.33203125" customWidth="1"/>
    <col min="1786" max="1786" width="21.109375" customWidth="1"/>
    <col min="1787" max="1788" width="50" customWidth="1"/>
    <col min="1789" max="1789" width="35.109375" customWidth="1"/>
    <col min="1790" max="1790" width="7" customWidth="1"/>
    <col min="1791" max="1791" width="10.5546875" customWidth="1"/>
    <col min="1792" max="1793" width="14" customWidth="1"/>
    <col min="1794" max="1794" width="44.5546875" customWidth="1"/>
    <col min="1795" max="1795" width="24.5546875" customWidth="1"/>
    <col min="1796" max="1796" width="21.109375" customWidth="1"/>
    <col min="1797" max="1797" width="34" customWidth="1"/>
    <col min="1798" max="1798" width="50" customWidth="1"/>
    <col min="1799" max="1799" width="12.88671875" customWidth="1"/>
    <col min="1800" max="1800" width="30.44140625" customWidth="1"/>
    <col min="2041" max="2041" width="15.33203125" customWidth="1"/>
    <col min="2042" max="2042" width="21.109375" customWidth="1"/>
    <col min="2043" max="2044" width="50" customWidth="1"/>
    <col min="2045" max="2045" width="35.109375" customWidth="1"/>
    <col min="2046" max="2046" width="7" customWidth="1"/>
    <col min="2047" max="2047" width="10.5546875" customWidth="1"/>
    <col min="2048" max="2049" width="14" customWidth="1"/>
    <col min="2050" max="2050" width="44.5546875" customWidth="1"/>
    <col min="2051" max="2051" width="24.5546875" customWidth="1"/>
    <col min="2052" max="2052" width="21.109375" customWidth="1"/>
    <col min="2053" max="2053" width="34" customWidth="1"/>
    <col min="2054" max="2054" width="50" customWidth="1"/>
    <col min="2055" max="2055" width="12.88671875" customWidth="1"/>
    <col min="2056" max="2056" width="30.44140625" customWidth="1"/>
    <col min="2297" max="2297" width="15.33203125" customWidth="1"/>
    <col min="2298" max="2298" width="21.109375" customWidth="1"/>
    <col min="2299" max="2300" width="50" customWidth="1"/>
    <col min="2301" max="2301" width="35.109375" customWidth="1"/>
    <col min="2302" max="2302" width="7" customWidth="1"/>
    <col min="2303" max="2303" width="10.5546875" customWidth="1"/>
    <col min="2304" max="2305" width="14" customWidth="1"/>
    <col min="2306" max="2306" width="44.5546875" customWidth="1"/>
    <col min="2307" max="2307" width="24.5546875" customWidth="1"/>
    <col min="2308" max="2308" width="21.109375" customWidth="1"/>
    <col min="2309" max="2309" width="34" customWidth="1"/>
    <col min="2310" max="2310" width="50" customWidth="1"/>
    <col min="2311" max="2311" width="12.88671875" customWidth="1"/>
    <col min="2312" max="2312" width="30.44140625" customWidth="1"/>
    <col min="2553" max="2553" width="15.33203125" customWidth="1"/>
    <col min="2554" max="2554" width="21.109375" customWidth="1"/>
    <col min="2555" max="2556" width="50" customWidth="1"/>
    <col min="2557" max="2557" width="35.109375" customWidth="1"/>
    <col min="2558" max="2558" width="7" customWidth="1"/>
    <col min="2559" max="2559" width="10.5546875" customWidth="1"/>
    <col min="2560" max="2561" width="14" customWidth="1"/>
    <col min="2562" max="2562" width="44.5546875" customWidth="1"/>
    <col min="2563" max="2563" width="24.5546875" customWidth="1"/>
    <col min="2564" max="2564" width="21.109375" customWidth="1"/>
    <col min="2565" max="2565" width="34" customWidth="1"/>
    <col min="2566" max="2566" width="50" customWidth="1"/>
    <col min="2567" max="2567" width="12.88671875" customWidth="1"/>
    <col min="2568" max="2568" width="30.44140625" customWidth="1"/>
    <col min="2809" max="2809" width="15.33203125" customWidth="1"/>
    <col min="2810" max="2810" width="21.109375" customWidth="1"/>
    <col min="2811" max="2812" width="50" customWidth="1"/>
    <col min="2813" max="2813" width="35.109375" customWidth="1"/>
    <col min="2814" max="2814" width="7" customWidth="1"/>
    <col min="2815" max="2815" width="10.5546875" customWidth="1"/>
    <col min="2816" max="2817" width="14" customWidth="1"/>
    <col min="2818" max="2818" width="44.5546875" customWidth="1"/>
    <col min="2819" max="2819" width="24.5546875" customWidth="1"/>
    <col min="2820" max="2820" width="21.109375" customWidth="1"/>
    <col min="2821" max="2821" width="34" customWidth="1"/>
    <col min="2822" max="2822" width="50" customWidth="1"/>
    <col min="2823" max="2823" width="12.88671875" customWidth="1"/>
    <col min="2824" max="2824" width="30.44140625" customWidth="1"/>
    <col min="3065" max="3065" width="15.33203125" customWidth="1"/>
    <col min="3066" max="3066" width="21.109375" customWidth="1"/>
    <col min="3067" max="3068" width="50" customWidth="1"/>
    <col min="3069" max="3069" width="35.109375" customWidth="1"/>
    <col min="3070" max="3070" width="7" customWidth="1"/>
    <col min="3071" max="3071" width="10.5546875" customWidth="1"/>
    <col min="3072" max="3073" width="14" customWidth="1"/>
    <col min="3074" max="3074" width="44.5546875" customWidth="1"/>
    <col min="3075" max="3075" width="24.5546875" customWidth="1"/>
    <col min="3076" max="3076" width="21.109375" customWidth="1"/>
    <col min="3077" max="3077" width="34" customWidth="1"/>
    <col min="3078" max="3078" width="50" customWidth="1"/>
    <col min="3079" max="3079" width="12.88671875" customWidth="1"/>
    <col min="3080" max="3080" width="30.44140625" customWidth="1"/>
    <col min="3321" max="3321" width="15.33203125" customWidth="1"/>
    <col min="3322" max="3322" width="21.109375" customWidth="1"/>
    <col min="3323" max="3324" width="50" customWidth="1"/>
    <col min="3325" max="3325" width="35.109375" customWidth="1"/>
    <col min="3326" max="3326" width="7" customWidth="1"/>
    <col min="3327" max="3327" width="10.5546875" customWidth="1"/>
    <col min="3328" max="3329" width="14" customWidth="1"/>
    <col min="3330" max="3330" width="44.5546875" customWidth="1"/>
    <col min="3331" max="3331" width="24.5546875" customWidth="1"/>
    <col min="3332" max="3332" width="21.109375" customWidth="1"/>
    <col min="3333" max="3333" width="34" customWidth="1"/>
    <col min="3334" max="3334" width="50" customWidth="1"/>
    <col min="3335" max="3335" width="12.88671875" customWidth="1"/>
    <col min="3336" max="3336" width="30.44140625" customWidth="1"/>
    <col min="3577" max="3577" width="15.33203125" customWidth="1"/>
    <col min="3578" max="3578" width="21.109375" customWidth="1"/>
    <col min="3579" max="3580" width="50" customWidth="1"/>
    <col min="3581" max="3581" width="35.109375" customWidth="1"/>
    <col min="3582" max="3582" width="7" customWidth="1"/>
    <col min="3583" max="3583" width="10.5546875" customWidth="1"/>
    <col min="3584" max="3585" width="14" customWidth="1"/>
    <col min="3586" max="3586" width="44.5546875" customWidth="1"/>
    <col min="3587" max="3587" width="24.5546875" customWidth="1"/>
    <col min="3588" max="3588" width="21.109375" customWidth="1"/>
    <col min="3589" max="3589" width="34" customWidth="1"/>
    <col min="3590" max="3590" width="50" customWidth="1"/>
    <col min="3591" max="3591" width="12.88671875" customWidth="1"/>
    <col min="3592" max="3592" width="30.44140625" customWidth="1"/>
    <col min="3833" max="3833" width="15.33203125" customWidth="1"/>
    <col min="3834" max="3834" width="21.109375" customWidth="1"/>
    <col min="3835" max="3836" width="50" customWidth="1"/>
    <col min="3837" max="3837" width="35.109375" customWidth="1"/>
    <col min="3838" max="3838" width="7" customWidth="1"/>
    <col min="3839" max="3839" width="10.5546875" customWidth="1"/>
    <col min="3840" max="3841" width="14" customWidth="1"/>
    <col min="3842" max="3842" width="44.5546875" customWidth="1"/>
    <col min="3843" max="3843" width="24.5546875" customWidth="1"/>
    <col min="3844" max="3844" width="21.109375" customWidth="1"/>
    <col min="3845" max="3845" width="34" customWidth="1"/>
    <col min="3846" max="3846" width="50" customWidth="1"/>
    <col min="3847" max="3847" width="12.88671875" customWidth="1"/>
    <col min="3848" max="3848" width="30.44140625" customWidth="1"/>
    <col min="4089" max="4089" width="15.33203125" customWidth="1"/>
    <col min="4090" max="4090" width="21.109375" customWidth="1"/>
    <col min="4091" max="4092" width="50" customWidth="1"/>
    <col min="4093" max="4093" width="35.109375" customWidth="1"/>
    <col min="4094" max="4094" width="7" customWidth="1"/>
    <col min="4095" max="4095" width="10.5546875" customWidth="1"/>
    <col min="4096" max="4097" width="14" customWidth="1"/>
    <col min="4098" max="4098" width="44.5546875" customWidth="1"/>
    <col min="4099" max="4099" width="24.5546875" customWidth="1"/>
    <col min="4100" max="4100" width="21.109375" customWidth="1"/>
    <col min="4101" max="4101" width="34" customWidth="1"/>
    <col min="4102" max="4102" width="50" customWidth="1"/>
    <col min="4103" max="4103" width="12.88671875" customWidth="1"/>
    <col min="4104" max="4104" width="30.44140625" customWidth="1"/>
    <col min="4345" max="4345" width="15.33203125" customWidth="1"/>
    <col min="4346" max="4346" width="21.109375" customWidth="1"/>
    <col min="4347" max="4348" width="50" customWidth="1"/>
    <col min="4349" max="4349" width="35.109375" customWidth="1"/>
    <col min="4350" max="4350" width="7" customWidth="1"/>
    <col min="4351" max="4351" width="10.5546875" customWidth="1"/>
    <col min="4352" max="4353" width="14" customWidth="1"/>
    <col min="4354" max="4354" width="44.5546875" customWidth="1"/>
    <col min="4355" max="4355" width="24.5546875" customWidth="1"/>
    <col min="4356" max="4356" width="21.109375" customWidth="1"/>
    <col min="4357" max="4357" width="34" customWidth="1"/>
    <col min="4358" max="4358" width="50" customWidth="1"/>
    <col min="4359" max="4359" width="12.88671875" customWidth="1"/>
    <col min="4360" max="4360" width="30.44140625" customWidth="1"/>
    <col min="4601" max="4601" width="15.33203125" customWidth="1"/>
    <col min="4602" max="4602" width="21.109375" customWidth="1"/>
    <col min="4603" max="4604" width="50" customWidth="1"/>
    <col min="4605" max="4605" width="35.109375" customWidth="1"/>
    <col min="4606" max="4606" width="7" customWidth="1"/>
    <col min="4607" max="4607" width="10.5546875" customWidth="1"/>
    <col min="4608" max="4609" width="14" customWidth="1"/>
    <col min="4610" max="4610" width="44.5546875" customWidth="1"/>
    <col min="4611" max="4611" width="24.5546875" customWidth="1"/>
    <col min="4612" max="4612" width="21.109375" customWidth="1"/>
    <col min="4613" max="4613" width="34" customWidth="1"/>
    <col min="4614" max="4614" width="50" customWidth="1"/>
    <col min="4615" max="4615" width="12.88671875" customWidth="1"/>
    <col min="4616" max="4616" width="30.44140625" customWidth="1"/>
    <col min="4857" max="4857" width="15.33203125" customWidth="1"/>
    <col min="4858" max="4858" width="21.109375" customWidth="1"/>
    <col min="4859" max="4860" width="50" customWidth="1"/>
    <col min="4861" max="4861" width="35.109375" customWidth="1"/>
    <col min="4862" max="4862" width="7" customWidth="1"/>
    <col min="4863" max="4863" width="10.5546875" customWidth="1"/>
    <col min="4864" max="4865" width="14" customWidth="1"/>
    <col min="4866" max="4866" width="44.5546875" customWidth="1"/>
    <col min="4867" max="4867" width="24.5546875" customWidth="1"/>
    <col min="4868" max="4868" width="21.109375" customWidth="1"/>
    <col min="4869" max="4869" width="34" customWidth="1"/>
    <col min="4870" max="4870" width="50" customWidth="1"/>
    <col min="4871" max="4871" width="12.88671875" customWidth="1"/>
    <col min="4872" max="4872" width="30.44140625" customWidth="1"/>
    <col min="5113" max="5113" width="15.33203125" customWidth="1"/>
    <col min="5114" max="5114" width="21.109375" customWidth="1"/>
    <col min="5115" max="5116" width="50" customWidth="1"/>
    <col min="5117" max="5117" width="35.109375" customWidth="1"/>
    <col min="5118" max="5118" width="7" customWidth="1"/>
    <col min="5119" max="5119" width="10.5546875" customWidth="1"/>
    <col min="5120" max="5121" width="14" customWidth="1"/>
    <col min="5122" max="5122" width="44.5546875" customWidth="1"/>
    <col min="5123" max="5123" width="24.5546875" customWidth="1"/>
    <col min="5124" max="5124" width="21.109375" customWidth="1"/>
    <col min="5125" max="5125" width="34" customWidth="1"/>
    <col min="5126" max="5126" width="50" customWidth="1"/>
    <col min="5127" max="5127" width="12.88671875" customWidth="1"/>
    <col min="5128" max="5128" width="30.44140625" customWidth="1"/>
    <col min="5369" max="5369" width="15.33203125" customWidth="1"/>
    <col min="5370" max="5370" width="21.109375" customWidth="1"/>
    <col min="5371" max="5372" width="50" customWidth="1"/>
    <col min="5373" max="5373" width="35.109375" customWidth="1"/>
    <col min="5374" max="5374" width="7" customWidth="1"/>
    <col min="5375" max="5375" width="10.5546875" customWidth="1"/>
    <col min="5376" max="5377" width="14" customWidth="1"/>
    <col min="5378" max="5378" width="44.5546875" customWidth="1"/>
    <col min="5379" max="5379" width="24.5546875" customWidth="1"/>
    <col min="5380" max="5380" width="21.109375" customWidth="1"/>
    <col min="5381" max="5381" width="34" customWidth="1"/>
    <col min="5382" max="5382" width="50" customWidth="1"/>
    <col min="5383" max="5383" width="12.88671875" customWidth="1"/>
    <col min="5384" max="5384" width="30.44140625" customWidth="1"/>
    <col min="5625" max="5625" width="15.33203125" customWidth="1"/>
    <col min="5626" max="5626" width="21.109375" customWidth="1"/>
    <col min="5627" max="5628" width="50" customWidth="1"/>
    <col min="5629" max="5629" width="35.109375" customWidth="1"/>
    <col min="5630" max="5630" width="7" customWidth="1"/>
    <col min="5631" max="5631" width="10.5546875" customWidth="1"/>
    <col min="5632" max="5633" width="14" customWidth="1"/>
    <col min="5634" max="5634" width="44.5546875" customWidth="1"/>
    <col min="5635" max="5635" width="24.5546875" customWidth="1"/>
    <col min="5636" max="5636" width="21.109375" customWidth="1"/>
    <col min="5637" max="5637" width="34" customWidth="1"/>
    <col min="5638" max="5638" width="50" customWidth="1"/>
    <col min="5639" max="5639" width="12.88671875" customWidth="1"/>
    <col min="5640" max="5640" width="30.44140625" customWidth="1"/>
    <col min="5881" max="5881" width="15.33203125" customWidth="1"/>
    <col min="5882" max="5882" width="21.109375" customWidth="1"/>
    <col min="5883" max="5884" width="50" customWidth="1"/>
    <col min="5885" max="5885" width="35.109375" customWidth="1"/>
    <col min="5886" max="5886" width="7" customWidth="1"/>
    <col min="5887" max="5887" width="10.5546875" customWidth="1"/>
    <col min="5888" max="5889" width="14" customWidth="1"/>
    <col min="5890" max="5890" width="44.5546875" customWidth="1"/>
    <col min="5891" max="5891" width="24.5546875" customWidth="1"/>
    <col min="5892" max="5892" width="21.109375" customWidth="1"/>
    <col min="5893" max="5893" width="34" customWidth="1"/>
    <col min="5894" max="5894" width="50" customWidth="1"/>
    <col min="5895" max="5895" width="12.88671875" customWidth="1"/>
    <col min="5896" max="5896" width="30.44140625" customWidth="1"/>
    <col min="6137" max="6137" width="15.33203125" customWidth="1"/>
    <col min="6138" max="6138" width="21.109375" customWidth="1"/>
    <col min="6139" max="6140" width="50" customWidth="1"/>
    <col min="6141" max="6141" width="35.109375" customWidth="1"/>
    <col min="6142" max="6142" width="7" customWidth="1"/>
    <col min="6143" max="6143" width="10.5546875" customWidth="1"/>
    <col min="6144" max="6145" width="14" customWidth="1"/>
    <col min="6146" max="6146" width="44.5546875" customWidth="1"/>
    <col min="6147" max="6147" width="24.5546875" customWidth="1"/>
    <col min="6148" max="6148" width="21.109375" customWidth="1"/>
    <col min="6149" max="6149" width="34" customWidth="1"/>
    <col min="6150" max="6150" width="50" customWidth="1"/>
    <col min="6151" max="6151" width="12.88671875" customWidth="1"/>
    <col min="6152" max="6152" width="30.44140625" customWidth="1"/>
    <col min="6393" max="6393" width="15.33203125" customWidth="1"/>
    <col min="6394" max="6394" width="21.109375" customWidth="1"/>
    <col min="6395" max="6396" width="50" customWidth="1"/>
    <col min="6397" max="6397" width="35.109375" customWidth="1"/>
    <col min="6398" max="6398" width="7" customWidth="1"/>
    <col min="6399" max="6399" width="10.5546875" customWidth="1"/>
    <col min="6400" max="6401" width="14" customWidth="1"/>
    <col min="6402" max="6402" width="44.5546875" customWidth="1"/>
    <col min="6403" max="6403" width="24.5546875" customWidth="1"/>
    <col min="6404" max="6404" width="21.109375" customWidth="1"/>
    <col min="6405" max="6405" width="34" customWidth="1"/>
    <col min="6406" max="6406" width="50" customWidth="1"/>
    <col min="6407" max="6407" width="12.88671875" customWidth="1"/>
    <col min="6408" max="6408" width="30.44140625" customWidth="1"/>
    <col min="6649" max="6649" width="15.33203125" customWidth="1"/>
    <col min="6650" max="6650" width="21.109375" customWidth="1"/>
    <col min="6651" max="6652" width="50" customWidth="1"/>
    <col min="6653" max="6653" width="35.109375" customWidth="1"/>
    <col min="6654" max="6654" width="7" customWidth="1"/>
    <col min="6655" max="6655" width="10.5546875" customWidth="1"/>
    <col min="6656" max="6657" width="14" customWidth="1"/>
    <col min="6658" max="6658" width="44.5546875" customWidth="1"/>
    <col min="6659" max="6659" width="24.5546875" customWidth="1"/>
    <col min="6660" max="6660" width="21.109375" customWidth="1"/>
    <col min="6661" max="6661" width="34" customWidth="1"/>
    <col min="6662" max="6662" width="50" customWidth="1"/>
    <col min="6663" max="6663" width="12.88671875" customWidth="1"/>
    <col min="6664" max="6664" width="30.44140625" customWidth="1"/>
    <col min="6905" max="6905" width="15.33203125" customWidth="1"/>
    <col min="6906" max="6906" width="21.109375" customWidth="1"/>
    <col min="6907" max="6908" width="50" customWidth="1"/>
    <col min="6909" max="6909" width="35.109375" customWidth="1"/>
    <col min="6910" max="6910" width="7" customWidth="1"/>
    <col min="6911" max="6911" width="10.5546875" customWidth="1"/>
    <col min="6912" max="6913" width="14" customWidth="1"/>
    <col min="6914" max="6914" width="44.5546875" customWidth="1"/>
    <col min="6915" max="6915" width="24.5546875" customWidth="1"/>
    <col min="6916" max="6916" width="21.109375" customWidth="1"/>
    <col min="6917" max="6917" width="34" customWidth="1"/>
    <col min="6918" max="6918" width="50" customWidth="1"/>
    <col min="6919" max="6919" width="12.88671875" customWidth="1"/>
    <col min="6920" max="6920" width="30.44140625" customWidth="1"/>
    <col min="7161" max="7161" width="15.33203125" customWidth="1"/>
    <col min="7162" max="7162" width="21.109375" customWidth="1"/>
    <col min="7163" max="7164" width="50" customWidth="1"/>
    <col min="7165" max="7165" width="35.109375" customWidth="1"/>
    <col min="7166" max="7166" width="7" customWidth="1"/>
    <col min="7167" max="7167" width="10.5546875" customWidth="1"/>
    <col min="7168" max="7169" width="14" customWidth="1"/>
    <col min="7170" max="7170" width="44.5546875" customWidth="1"/>
    <col min="7171" max="7171" width="24.5546875" customWidth="1"/>
    <col min="7172" max="7172" width="21.109375" customWidth="1"/>
    <col min="7173" max="7173" width="34" customWidth="1"/>
    <col min="7174" max="7174" width="50" customWidth="1"/>
    <col min="7175" max="7175" width="12.88671875" customWidth="1"/>
    <col min="7176" max="7176" width="30.44140625" customWidth="1"/>
    <col min="7417" max="7417" width="15.33203125" customWidth="1"/>
    <col min="7418" max="7418" width="21.109375" customWidth="1"/>
    <col min="7419" max="7420" width="50" customWidth="1"/>
    <col min="7421" max="7421" width="35.109375" customWidth="1"/>
    <col min="7422" max="7422" width="7" customWidth="1"/>
    <col min="7423" max="7423" width="10.5546875" customWidth="1"/>
    <col min="7424" max="7425" width="14" customWidth="1"/>
    <col min="7426" max="7426" width="44.5546875" customWidth="1"/>
    <col min="7427" max="7427" width="24.5546875" customWidth="1"/>
    <col min="7428" max="7428" width="21.109375" customWidth="1"/>
    <col min="7429" max="7429" width="34" customWidth="1"/>
    <col min="7430" max="7430" width="50" customWidth="1"/>
    <col min="7431" max="7431" width="12.88671875" customWidth="1"/>
    <col min="7432" max="7432" width="30.44140625" customWidth="1"/>
    <col min="7673" max="7673" width="15.33203125" customWidth="1"/>
    <col min="7674" max="7674" width="21.109375" customWidth="1"/>
    <col min="7675" max="7676" width="50" customWidth="1"/>
    <col min="7677" max="7677" width="35.109375" customWidth="1"/>
    <col min="7678" max="7678" width="7" customWidth="1"/>
    <col min="7679" max="7679" width="10.5546875" customWidth="1"/>
    <col min="7680" max="7681" width="14" customWidth="1"/>
    <col min="7682" max="7682" width="44.5546875" customWidth="1"/>
    <col min="7683" max="7683" width="24.5546875" customWidth="1"/>
    <col min="7684" max="7684" width="21.109375" customWidth="1"/>
    <col min="7685" max="7685" width="34" customWidth="1"/>
    <col min="7686" max="7686" width="50" customWidth="1"/>
    <col min="7687" max="7687" width="12.88671875" customWidth="1"/>
    <col min="7688" max="7688" width="30.44140625" customWidth="1"/>
    <col min="7929" max="7929" width="15.33203125" customWidth="1"/>
    <col min="7930" max="7930" width="21.109375" customWidth="1"/>
    <col min="7931" max="7932" width="50" customWidth="1"/>
    <col min="7933" max="7933" width="35.109375" customWidth="1"/>
    <col min="7934" max="7934" width="7" customWidth="1"/>
    <col min="7935" max="7935" width="10.5546875" customWidth="1"/>
    <col min="7936" max="7937" width="14" customWidth="1"/>
    <col min="7938" max="7938" width="44.5546875" customWidth="1"/>
    <col min="7939" max="7939" width="24.5546875" customWidth="1"/>
    <col min="7940" max="7940" width="21.109375" customWidth="1"/>
    <col min="7941" max="7941" width="34" customWidth="1"/>
    <col min="7942" max="7942" width="50" customWidth="1"/>
    <col min="7943" max="7943" width="12.88671875" customWidth="1"/>
    <col min="7944" max="7944" width="30.44140625" customWidth="1"/>
    <col min="8185" max="8185" width="15.33203125" customWidth="1"/>
    <col min="8186" max="8186" width="21.109375" customWidth="1"/>
    <col min="8187" max="8188" width="50" customWidth="1"/>
    <col min="8189" max="8189" width="35.109375" customWidth="1"/>
    <col min="8190" max="8190" width="7" customWidth="1"/>
    <col min="8191" max="8191" width="10.5546875" customWidth="1"/>
    <col min="8192" max="8193" width="14" customWidth="1"/>
    <col min="8194" max="8194" width="44.5546875" customWidth="1"/>
    <col min="8195" max="8195" width="24.5546875" customWidth="1"/>
    <col min="8196" max="8196" width="21.109375" customWidth="1"/>
    <col min="8197" max="8197" width="34" customWidth="1"/>
    <col min="8198" max="8198" width="50" customWidth="1"/>
    <col min="8199" max="8199" width="12.88671875" customWidth="1"/>
    <col min="8200" max="8200" width="30.44140625" customWidth="1"/>
    <col min="8441" max="8441" width="15.33203125" customWidth="1"/>
    <col min="8442" max="8442" width="21.109375" customWidth="1"/>
    <col min="8443" max="8444" width="50" customWidth="1"/>
    <col min="8445" max="8445" width="35.109375" customWidth="1"/>
    <col min="8446" max="8446" width="7" customWidth="1"/>
    <col min="8447" max="8447" width="10.5546875" customWidth="1"/>
    <col min="8448" max="8449" width="14" customWidth="1"/>
    <col min="8450" max="8450" width="44.5546875" customWidth="1"/>
    <col min="8451" max="8451" width="24.5546875" customWidth="1"/>
    <col min="8452" max="8452" width="21.109375" customWidth="1"/>
    <col min="8453" max="8453" width="34" customWidth="1"/>
    <col min="8454" max="8454" width="50" customWidth="1"/>
    <col min="8455" max="8455" width="12.88671875" customWidth="1"/>
    <col min="8456" max="8456" width="30.44140625" customWidth="1"/>
    <col min="8697" max="8697" width="15.33203125" customWidth="1"/>
    <col min="8698" max="8698" width="21.109375" customWidth="1"/>
    <col min="8699" max="8700" width="50" customWidth="1"/>
    <col min="8701" max="8701" width="35.109375" customWidth="1"/>
    <col min="8702" max="8702" width="7" customWidth="1"/>
    <col min="8703" max="8703" width="10.5546875" customWidth="1"/>
    <col min="8704" max="8705" width="14" customWidth="1"/>
    <col min="8706" max="8706" width="44.5546875" customWidth="1"/>
    <col min="8707" max="8707" width="24.5546875" customWidth="1"/>
    <col min="8708" max="8708" width="21.109375" customWidth="1"/>
    <col min="8709" max="8709" width="34" customWidth="1"/>
    <col min="8710" max="8710" width="50" customWidth="1"/>
    <col min="8711" max="8711" width="12.88671875" customWidth="1"/>
    <col min="8712" max="8712" width="30.44140625" customWidth="1"/>
    <col min="8953" max="8953" width="15.33203125" customWidth="1"/>
    <col min="8954" max="8954" width="21.109375" customWidth="1"/>
    <col min="8955" max="8956" width="50" customWidth="1"/>
    <col min="8957" max="8957" width="35.109375" customWidth="1"/>
    <col min="8958" max="8958" width="7" customWidth="1"/>
    <col min="8959" max="8959" width="10.5546875" customWidth="1"/>
    <col min="8960" max="8961" width="14" customWidth="1"/>
    <col min="8962" max="8962" width="44.5546875" customWidth="1"/>
    <col min="8963" max="8963" width="24.5546875" customWidth="1"/>
    <col min="8964" max="8964" width="21.109375" customWidth="1"/>
    <col min="8965" max="8965" width="34" customWidth="1"/>
    <col min="8966" max="8966" width="50" customWidth="1"/>
    <col min="8967" max="8967" width="12.88671875" customWidth="1"/>
    <col min="8968" max="8968" width="30.44140625" customWidth="1"/>
    <col min="9209" max="9209" width="15.33203125" customWidth="1"/>
    <col min="9210" max="9210" width="21.109375" customWidth="1"/>
    <col min="9211" max="9212" width="50" customWidth="1"/>
    <col min="9213" max="9213" width="35.109375" customWidth="1"/>
    <col min="9214" max="9214" width="7" customWidth="1"/>
    <col min="9215" max="9215" width="10.5546875" customWidth="1"/>
    <col min="9216" max="9217" width="14" customWidth="1"/>
    <col min="9218" max="9218" width="44.5546875" customWidth="1"/>
    <col min="9219" max="9219" width="24.5546875" customWidth="1"/>
    <col min="9220" max="9220" width="21.109375" customWidth="1"/>
    <col min="9221" max="9221" width="34" customWidth="1"/>
    <col min="9222" max="9222" width="50" customWidth="1"/>
    <col min="9223" max="9223" width="12.88671875" customWidth="1"/>
    <col min="9224" max="9224" width="30.44140625" customWidth="1"/>
    <col min="9465" max="9465" width="15.33203125" customWidth="1"/>
    <col min="9466" max="9466" width="21.109375" customWidth="1"/>
    <col min="9467" max="9468" width="50" customWidth="1"/>
    <col min="9469" max="9469" width="35.109375" customWidth="1"/>
    <col min="9470" max="9470" width="7" customWidth="1"/>
    <col min="9471" max="9471" width="10.5546875" customWidth="1"/>
    <col min="9472" max="9473" width="14" customWidth="1"/>
    <col min="9474" max="9474" width="44.5546875" customWidth="1"/>
    <col min="9475" max="9475" width="24.5546875" customWidth="1"/>
    <col min="9476" max="9476" width="21.109375" customWidth="1"/>
    <col min="9477" max="9477" width="34" customWidth="1"/>
    <col min="9478" max="9478" width="50" customWidth="1"/>
    <col min="9479" max="9479" width="12.88671875" customWidth="1"/>
    <col min="9480" max="9480" width="30.44140625" customWidth="1"/>
    <col min="9721" max="9721" width="15.33203125" customWidth="1"/>
    <col min="9722" max="9722" width="21.109375" customWidth="1"/>
    <col min="9723" max="9724" width="50" customWidth="1"/>
    <col min="9725" max="9725" width="35.109375" customWidth="1"/>
    <col min="9726" max="9726" width="7" customWidth="1"/>
    <col min="9727" max="9727" width="10.5546875" customWidth="1"/>
    <col min="9728" max="9729" width="14" customWidth="1"/>
    <col min="9730" max="9730" width="44.5546875" customWidth="1"/>
    <col min="9731" max="9731" width="24.5546875" customWidth="1"/>
    <col min="9732" max="9732" width="21.109375" customWidth="1"/>
    <col min="9733" max="9733" width="34" customWidth="1"/>
    <col min="9734" max="9734" width="50" customWidth="1"/>
    <col min="9735" max="9735" width="12.88671875" customWidth="1"/>
    <col min="9736" max="9736" width="30.44140625" customWidth="1"/>
    <col min="9977" max="9977" width="15.33203125" customWidth="1"/>
    <col min="9978" max="9978" width="21.109375" customWidth="1"/>
    <col min="9979" max="9980" width="50" customWidth="1"/>
    <col min="9981" max="9981" width="35.109375" customWidth="1"/>
    <col min="9982" max="9982" width="7" customWidth="1"/>
    <col min="9983" max="9983" width="10.5546875" customWidth="1"/>
    <col min="9984" max="9985" width="14" customWidth="1"/>
    <col min="9986" max="9986" width="44.5546875" customWidth="1"/>
    <col min="9987" max="9987" width="24.5546875" customWidth="1"/>
    <col min="9988" max="9988" width="21.109375" customWidth="1"/>
    <col min="9989" max="9989" width="34" customWidth="1"/>
    <col min="9990" max="9990" width="50" customWidth="1"/>
    <col min="9991" max="9991" width="12.88671875" customWidth="1"/>
    <col min="9992" max="9992" width="30.44140625" customWidth="1"/>
    <col min="10233" max="10233" width="15.33203125" customWidth="1"/>
    <col min="10234" max="10234" width="21.109375" customWidth="1"/>
    <col min="10235" max="10236" width="50" customWidth="1"/>
    <col min="10237" max="10237" width="35.109375" customWidth="1"/>
    <col min="10238" max="10238" width="7" customWidth="1"/>
    <col min="10239" max="10239" width="10.5546875" customWidth="1"/>
    <col min="10240" max="10241" width="14" customWidth="1"/>
    <col min="10242" max="10242" width="44.5546875" customWidth="1"/>
    <col min="10243" max="10243" width="24.5546875" customWidth="1"/>
    <col min="10244" max="10244" width="21.109375" customWidth="1"/>
    <col min="10245" max="10245" width="34" customWidth="1"/>
    <col min="10246" max="10246" width="50" customWidth="1"/>
    <col min="10247" max="10247" width="12.88671875" customWidth="1"/>
    <col min="10248" max="10248" width="30.44140625" customWidth="1"/>
    <col min="10489" max="10489" width="15.33203125" customWidth="1"/>
    <col min="10490" max="10490" width="21.109375" customWidth="1"/>
    <col min="10491" max="10492" width="50" customWidth="1"/>
    <col min="10493" max="10493" width="35.109375" customWidth="1"/>
    <col min="10494" max="10494" width="7" customWidth="1"/>
    <col min="10495" max="10495" width="10.5546875" customWidth="1"/>
    <col min="10496" max="10497" width="14" customWidth="1"/>
    <col min="10498" max="10498" width="44.5546875" customWidth="1"/>
    <col min="10499" max="10499" width="24.5546875" customWidth="1"/>
    <col min="10500" max="10500" width="21.109375" customWidth="1"/>
    <col min="10501" max="10501" width="34" customWidth="1"/>
    <col min="10502" max="10502" width="50" customWidth="1"/>
    <col min="10503" max="10503" width="12.88671875" customWidth="1"/>
    <col min="10504" max="10504" width="30.44140625" customWidth="1"/>
    <col min="10745" max="10745" width="15.33203125" customWidth="1"/>
    <col min="10746" max="10746" width="21.109375" customWidth="1"/>
    <col min="10747" max="10748" width="50" customWidth="1"/>
    <col min="10749" max="10749" width="35.109375" customWidth="1"/>
    <col min="10750" max="10750" width="7" customWidth="1"/>
    <col min="10751" max="10751" width="10.5546875" customWidth="1"/>
    <col min="10752" max="10753" width="14" customWidth="1"/>
    <col min="10754" max="10754" width="44.5546875" customWidth="1"/>
    <col min="10755" max="10755" width="24.5546875" customWidth="1"/>
    <col min="10756" max="10756" width="21.109375" customWidth="1"/>
    <col min="10757" max="10757" width="34" customWidth="1"/>
    <col min="10758" max="10758" width="50" customWidth="1"/>
    <col min="10759" max="10759" width="12.88671875" customWidth="1"/>
    <col min="10760" max="10760" width="30.44140625" customWidth="1"/>
    <col min="11001" max="11001" width="15.33203125" customWidth="1"/>
    <col min="11002" max="11002" width="21.109375" customWidth="1"/>
    <col min="11003" max="11004" width="50" customWidth="1"/>
    <col min="11005" max="11005" width="35.109375" customWidth="1"/>
    <col min="11006" max="11006" width="7" customWidth="1"/>
    <col min="11007" max="11007" width="10.5546875" customWidth="1"/>
    <col min="11008" max="11009" width="14" customWidth="1"/>
    <col min="11010" max="11010" width="44.5546875" customWidth="1"/>
    <col min="11011" max="11011" width="24.5546875" customWidth="1"/>
    <col min="11012" max="11012" width="21.109375" customWidth="1"/>
    <col min="11013" max="11013" width="34" customWidth="1"/>
    <col min="11014" max="11014" width="50" customWidth="1"/>
    <col min="11015" max="11015" width="12.88671875" customWidth="1"/>
    <col min="11016" max="11016" width="30.44140625" customWidth="1"/>
    <col min="11257" max="11257" width="15.33203125" customWidth="1"/>
    <col min="11258" max="11258" width="21.109375" customWidth="1"/>
    <col min="11259" max="11260" width="50" customWidth="1"/>
    <col min="11261" max="11261" width="35.109375" customWidth="1"/>
    <col min="11262" max="11262" width="7" customWidth="1"/>
    <col min="11263" max="11263" width="10.5546875" customWidth="1"/>
    <col min="11264" max="11265" width="14" customWidth="1"/>
    <col min="11266" max="11266" width="44.5546875" customWidth="1"/>
    <col min="11267" max="11267" width="24.5546875" customWidth="1"/>
    <col min="11268" max="11268" width="21.109375" customWidth="1"/>
    <col min="11269" max="11269" width="34" customWidth="1"/>
    <col min="11270" max="11270" width="50" customWidth="1"/>
    <col min="11271" max="11271" width="12.88671875" customWidth="1"/>
    <col min="11272" max="11272" width="30.44140625" customWidth="1"/>
    <col min="11513" max="11513" width="15.33203125" customWidth="1"/>
    <col min="11514" max="11514" width="21.109375" customWidth="1"/>
    <col min="11515" max="11516" width="50" customWidth="1"/>
    <col min="11517" max="11517" width="35.109375" customWidth="1"/>
    <col min="11518" max="11518" width="7" customWidth="1"/>
    <col min="11519" max="11519" width="10.5546875" customWidth="1"/>
    <col min="11520" max="11521" width="14" customWidth="1"/>
    <col min="11522" max="11522" width="44.5546875" customWidth="1"/>
    <col min="11523" max="11523" width="24.5546875" customWidth="1"/>
    <col min="11524" max="11524" width="21.109375" customWidth="1"/>
    <col min="11525" max="11525" width="34" customWidth="1"/>
    <col min="11526" max="11526" width="50" customWidth="1"/>
    <col min="11527" max="11527" width="12.88671875" customWidth="1"/>
    <col min="11528" max="11528" width="30.44140625" customWidth="1"/>
    <col min="11769" max="11769" width="15.33203125" customWidth="1"/>
    <col min="11770" max="11770" width="21.109375" customWidth="1"/>
    <col min="11771" max="11772" width="50" customWidth="1"/>
    <col min="11773" max="11773" width="35.109375" customWidth="1"/>
    <col min="11774" max="11774" width="7" customWidth="1"/>
    <col min="11775" max="11775" width="10.5546875" customWidth="1"/>
    <col min="11776" max="11777" width="14" customWidth="1"/>
    <col min="11778" max="11778" width="44.5546875" customWidth="1"/>
    <col min="11779" max="11779" width="24.5546875" customWidth="1"/>
    <col min="11780" max="11780" width="21.109375" customWidth="1"/>
    <col min="11781" max="11781" width="34" customWidth="1"/>
    <col min="11782" max="11782" width="50" customWidth="1"/>
    <col min="11783" max="11783" width="12.88671875" customWidth="1"/>
    <col min="11784" max="11784" width="30.44140625" customWidth="1"/>
    <col min="12025" max="12025" width="15.33203125" customWidth="1"/>
    <col min="12026" max="12026" width="21.109375" customWidth="1"/>
    <col min="12027" max="12028" width="50" customWidth="1"/>
    <col min="12029" max="12029" width="35.109375" customWidth="1"/>
    <col min="12030" max="12030" width="7" customWidth="1"/>
    <col min="12031" max="12031" width="10.5546875" customWidth="1"/>
    <col min="12032" max="12033" width="14" customWidth="1"/>
    <col min="12034" max="12034" width="44.5546875" customWidth="1"/>
    <col min="12035" max="12035" width="24.5546875" customWidth="1"/>
    <col min="12036" max="12036" width="21.109375" customWidth="1"/>
    <col min="12037" max="12037" width="34" customWidth="1"/>
    <col min="12038" max="12038" width="50" customWidth="1"/>
    <col min="12039" max="12039" width="12.88671875" customWidth="1"/>
    <col min="12040" max="12040" width="30.44140625" customWidth="1"/>
    <col min="12281" max="12281" width="15.33203125" customWidth="1"/>
    <col min="12282" max="12282" width="21.109375" customWidth="1"/>
    <col min="12283" max="12284" width="50" customWidth="1"/>
    <col min="12285" max="12285" width="35.109375" customWidth="1"/>
    <col min="12286" max="12286" width="7" customWidth="1"/>
    <col min="12287" max="12287" width="10.5546875" customWidth="1"/>
    <col min="12288" max="12289" width="14" customWidth="1"/>
    <col min="12290" max="12290" width="44.5546875" customWidth="1"/>
    <col min="12291" max="12291" width="24.5546875" customWidth="1"/>
    <col min="12292" max="12292" width="21.109375" customWidth="1"/>
    <col min="12293" max="12293" width="34" customWidth="1"/>
    <col min="12294" max="12294" width="50" customWidth="1"/>
    <col min="12295" max="12295" width="12.88671875" customWidth="1"/>
    <col min="12296" max="12296" width="30.44140625" customWidth="1"/>
    <col min="12537" max="12537" width="15.33203125" customWidth="1"/>
    <col min="12538" max="12538" width="21.109375" customWidth="1"/>
    <col min="12539" max="12540" width="50" customWidth="1"/>
    <col min="12541" max="12541" width="35.109375" customWidth="1"/>
    <col min="12542" max="12542" width="7" customWidth="1"/>
    <col min="12543" max="12543" width="10.5546875" customWidth="1"/>
    <col min="12544" max="12545" width="14" customWidth="1"/>
    <col min="12546" max="12546" width="44.5546875" customWidth="1"/>
    <col min="12547" max="12547" width="24.5546875" customWidth="1"/>
    <col min="12548" max="12548" width="21.109375" customWidth="1"/>
    <col min="12549" max="12549" width="34" customWidth="1"/>
    <col min="12550" max="12550" width="50" customWidth="1"/>
    <col min="12551" max="12551" width="12.88671875" customWidth="1"/>
    <col min="12552" max="12552" width="30.44140625" customWidth="1"/>
    <col min="12793" max="12793" width="15.33203125" customWidth="1"/>
    <col min="12794" max="12794" width="21.109375" customWidth="1"/>
    <col min="12795" max="12796" width="50" customWidth="1"/>
    <col min="12797" max="12797" width="35.109375" customWidth="1"/>
    <col min="12798" max="12798" width="7" customWidth="1"/>
    <col min="12799" max="12799" width="10.5546875" customWidth="1"/>
    <col min="12800" max="12801" width="14" customWidth="1"/>
    <col min="12802" max="12802" width="44.5546875" customWidth="1"/>
    <col min="12803" max="12803" width="24.5546875" customWidth="1"/>
    <col min="12804" max="12804" width="21.109375" customWidth="1"/>
    <col min="12805" max="12805" width="34" customWidth="1"/>
    <col min="12806" max="12806" width="50" customWidth="1"/>
    <col min="12807" max="12807" width="12.88671875" customWidth="1"/>
    <col min="12808" max="12808" width="30.44140625" customWidth="1"/>
    <col min="13049" max="13049" width="15.33203125" customWidth="1"/>
    <col min="13050" max="13050" width="21.109375" customWidth="1"/>
    <col min="13051" max="13052" width="50" customWidth="1"/>
    <col min="13053" max="13053" width="35.109375" customWidth="1"/>
    <col min="13054" max="13054" width="7" customWidth="1"/>
    <col min="13055" max="13055" width="10.5546875" customWidth="1"/>
    <col min="13056" max="13057" width="14" customWidth="1"/>
    <col min="13058" max="13058" width="44.5546875" customWidth="1"/>
    <col min="13059" max="13059" width="24.5546875" customWidth="1"/>
    <col min="13060" max="13060" width="21.109375" customWidth="1"/>
    <col min="13061" max="13061" width="34" customWidth="1"/>
    <col min="13062" max="13062" width="50" customWidth="1"/>
    <col min="13063" max="13063" width="12.88671875" customWidth="1"/>
    <col min="13064" max="13064" width="30.44140625" customWidth="1"/>
    <col min="13305" max="13305" width="15.33203125" customWidth="1"/>
    <col min="13306" max="13306" width="21.109375" customWidth="1"/>
    <col min="13307" max="13308" width="50" customWidth="1"/>
    <col min="13309" max="13309" width="35.109375" customWidth="1"/>
    <col min="13310" max="13310" width="7" customWidth="1"/>
    <col min="13311" max="13311" width="10.5546875" customWidth="1"/>
    <col min="13312" max="13313" width="14" customWidth="1"/>
    <col min="13314" max="13314" width="44.5546875" customWidth="1"/>
    <col min="13315" max="13315" width="24.5546875" customWidth="1"/>
    <col min="13316" max="13316" width="21.109375" customWidth="1"/>
    <col min="13317" max="13317" width="34" customWidth="1"/>
    <col min="13318" max="13318" width="50" customWidth="1"/>
    <col min="13319" max="13319" width="12.88671875" customWidth="1"/>
    <col min="13320" max="13320" width="30.44140625" customWidth="1"/>
    <col min="13561" max="13561" width="15.33203125" customWidth="1"/>
    <col min="13562" max="13562" width="21.109375" customWidth="1"/>
    <col min="13563" max="13564" width="50" customWidth="1"/>
    <col min="13565" max="13565" width="35.109375" customWidth="1"/>
    <col min="13566" max="13566" width="7" customWidth="1"/>
    <col min="13567" max="13567" width="10.5546875" customWidth="1"/>
    <col min="13568" max="13569" width="14" customWidth="1"/>
    <col min="13570" max="13570" width="44.5546875" customWidth="1"/>
    <col min="13571" max="13571" width="24.5546875" customWidth="1"/>
    <col min="13572" max="13572" width="21.109375" customWidth="1"/>
    <col min="13573" max="13573" width="34" customWidth="1"/>
    <col min="13574" max="13574" width="50" customWidth="1"/>
    <col min="13575" max="13575" width="12.88671875" customWidth="1"/>
    <col min="13576" max="13576" width="30.44140625" customWidth="1"/>
    <col min="13817" max="13817" width="15.33203125" customWidth="1"/>
    <col min="13818" max="13818" width="21.109375" customWidth="1"/>
    <col min="13819" max="13820" width="50" customWidth="1"/>
    <col min="13821" max="13821" width="35.109375" customWidth="1"/>
    <col min="13822" max="13822" width="7" customWidth="1"/>
    <col min="13823" max="13823" width="10.5546875" customWidth="1"/>
    <col min="13824" max="13825" width="14" customWidth="1"/>
    <col min="13826" max="13826" width="44.5546875" customWidth="1"/>
    <col min="13827" max="13827" width="24.5546875" customWidth="1"/>
    <col min="13828" max="13828" width="21.109375" customWidth="1"/>
    <col min="13829" max="13829" width="34" customWidth="1"/>
    <col min="13830" max="13830" width="50" customWidth="1"/>
    <col min="13831" max="13831" width="12.88671875" customWidth="1"/>
    <col min="13832" max="13832" width="30.44140625" customWidth="1"/>
    <col min="14073" max="14073" width="15.33203125" customWidth="1"/>
    <col min="14074" max="14074" width="21.109375" customWidth="1"/>
    <col min="14075" max="14076" width="50" customWidth="1"/>
    <col min="14077" max="14077" width="35.109375" customWidth="1"/>
    <col min="14078" max="14078" width="7" customWidth="1"/>
    <col min="14079" max="14079" width="10.5546875" customWidth="1"/>
    <col min="14080" max="14081" width="14" customWidth="1"/>
    <col min="14082" max="14082" width="44.5546875" customWidth="1"/>
    <col min="14083" max="14083" width="24.5546875" customWidth="1"/>
    <col min="14084" max="14084" width="21.109375" customWidth="1"/>
    <col min="14085" max="14085" width="34" customWidth="1"/>
    <col min="14086" max="14086" width="50" customWidth="1"/>
    <col min="14087" max="14087" width="12.88671875" customWidth="1"/>
    <col min="14088" max="14088" width="30.44140625" customWidth="1"/>
    <col min="14329" max="14329" width="15.33203125" customWidth="1"/>
    <col min="14330" max="14330" width="21.109375" customWidth="1"/>
    <col min="14331" max="14332" width="50" customWidth="1"/>
    <col min="14333" max="14333" width="35.109375" customWidth="1"/>
    <col min="14334" max="14334" width="7" customWidth="1"/>
    <col min="14335" max="14335" width="10.5546875" customWidth="1"/>
    <col min="14336" max="14337" width="14" customWidth="1"/>
    <col min="14338" max="14338" width="44.5546875" customWidth="1"/>
    <col min="14339" max="14339" width="24.5546875" customWidth="1"/>
    <col min="14340" max="14340" width="21.109375" customWidth="1"/>
    <col min="14341" max="14341" width="34" customWidth="1"/>
    <col min="14342" max="14342" width="50" customWidth="1"/>
    <col min="14343" max="14343" width="12.88671875" customWidth="1"/>
    <col min="14344" max="14344" width="30.44140625" customWidth="1"/>
    <col min="14585" max="14585" width="15.33203125" customWidth="1"/>
    <col min="14586" max="14586" width="21.109375" customWidth="1"/>
    <col min="14587" max="14588" width="50" customWidth="1"/>
    <col min="14589" max="14589" width="35.109375" customWidth="1"/>
    <col min="14590" max="14590" width="7" customWidth="1"/>
    <col min="14591" max="14591" width="10.5546875" customWidth="1"/>
    <col min="14592" max="14593" width="14" customWidth="1"/>
    <col min="14594" max="14594" width="44.5546875" customWidth="1"/>
    <col min="14595" max="14595" width="24.5546875" customWidth="1"/>
    <col min="14596" max="14596" width="21.109375" customWidth="1"/>
    <col min="14597" max="14597" width="34" customWidth="1"/>
    <col min="14598" max="14598" width="50" customWidth="1"/>
    <col min="14599" max="14599" width="12.88671875" customWidth="1"/>
    <col min="14600" max="14600" width="30.44140625" customWidth="1"/>
    <col min="14841" max="14841" width="15.33203125" customWidth="1"/>
    <col min="14842" max="14842" width="21.109375" customWidth="1"/>
    <col min="14843" max="14844" width="50" customWidth="1"/>
    <col min="14845" max="14845" width="35.109375" customWidth="1"/>
    <col min="14846" max="14846" width="7" customWidth="1"/>
    <col min="14847" max="14847" width="10.5546875" customWidth="1"/>
    <col min="14848" max="14849" width="14" customWidth="1"/>
    <col min="14850" max="14850" width="44.5546875" customWidth="1"/>
    <col min="14851" max="14851" width="24.5546875" customWidth="1"/>
    <col min="14852" max="14852" width="21.109375" customWidth="1"/>
    <col min="14853" max="14853" width="34" customWidth="1"/>
    <col min="14854" max="14854" width="50" customWidth="1"/>
    <col min="14855" max="14855" width="12.88671875" customWidth="1"/>
    <col min="14856" max="14856" width="30.44140625" customWidth="1"/>
    <col min="15097" max="15097" width="15.33203125" customWidth="1"/>
    <col min="15098" max="15098" width="21.109375" customWidth="1"/>
    <col min="15099" max="15100" width="50" customWidth="1"/>
    <col min="15101" max="15101" width="35.109375" customWidth="1"/>
    <col min="15102" max="15102" width="7" customWidth="1"/>
    <col min="15103" max="15103" width="10.5546875" customWidth="1"/>
    <col min="15104" max="15105" width="14" customWidth="1"/>
    <col min="15106" max="15106" width="44.5546875" customWidth="1"/>
    <col min="15107" max="15107" width="24.5546875" customWidth="1"/>
    <col min="15108" max="15108" width="21.109375" customWidth="1"/>
    <col min="15109" max="15109" width="34" customWidth="1"/>
    <col min="15110" max="15110" width="50" customWidth="1"/>
    <col min="15111" max="15111" width="12.88671875" customWidth="1"/>
    <col min="15112" max="15112" width="30.44140625" customWidth="1"/>
    <col min="15353" max="15353" width="15.33203125" customWidth="1"/>
    <col min="15354" max="15354" width="21.109375" customWidth="1"/>
    <col min="15355" max="15356" width="50" customWidth="1"/>
    <col min="15357" max="15357" width="35.109375" customWidth="1"/>
    <col min="15358" max="15358" width="7" customWidth="1"/>
    <col min="15359" max="15359" width="10.5546875" customWidth="1"/>
    <col min="15360" max="15361" width="14" customWidth="1"/>
    <col min="15362" max="15362" width="44.5546875" customWidth="1"/>
    <col min="15363" max="15363" width="24.5546875" customWidth="1"/>
    <col min="15364" max="15364" width="21.109375" customWidth="1"/>
    <col min="15365" max="15365" width="34" customWidth="1"/>
    <col min="15366" max="15366" width="50" customWidth="1"/>
    <col min="15367" max="15367" width="12.88671875" customWidth="1"/>
    <col min="15368" max="15368" width="30.44140625" customWidth="1"/>
    <col min="15609" max="15609" width="15.33203125" customWidth="1"/>
    <col min="15610" max="15610" width="21.109375" customWidth="1"/>
    <col min="15611" max="15612" width="50" customWidth="1"/>
    <col min="15613" max="15613" width="35.109375" customWidth="1"/>
    <col min="15614" max="15614" width="7" customWidth="1"/>
    <col min="15615" max="15615" width="10.5546875" customWidth="1"/>
    <col min="15616" max="15617" width="14" customWidth="1"/>
    <col min="15618" max="15618" width="44.5546875" customWidth="1"/>
    <col min="15619" max="15619" width="24.5546875" customWidth="1"/>
    <col min="15620" max="15620" width="21.109375" customWidth="1"/>
    <col min="15621" max="15621" width="34" customWidth="1"/>
    <col min="15622" max="15622" width="50" customWidth="1"/>
    <col min="15623" max="15623" width="12.88671875" customWidth="1"/>
    <col min="15624" max="15624" width="30.44140625" customWidth="1"/>
    <col min="15865" max="15865" width="15.33203125" customWidth="1"/>
    <col min="15866" max="15866" width="21.109375" customWidth="1"/>
    <col min="15867" max="15868" width="50" customWidth="1"/>
    <col min="15869" max="15869" width="35.109375" customWidth="1"/>
    <col min="15870" max="15870" width="7" customWidth="1"/>
    <col min="15871" max="15871" width="10.5546875" customWidth="1"/>
    <col min="15872" max="15873" width="14" customWidth="1"/>
    <col min="15874" max="15874" width="44.5546875" customWidth="1"/>
    <col min="15875" max="15875" width="24.5546875" customWidth="1"/>
    <col min="15876" max="15876" width="21.109375" customWidth="1"/>
    <col min="15877" max="15877" width="34" customWidth="1"/>
    <col min="15878" max="15878" width="50" customWidth="1"/>
    <col min="15879" max="15879" width="12.88671875" customWidth="1"/>
    <col min="15880" max="15880" width="30.44140625" customWidth="1"/>
    <col min="16121" max="16121" width="15.33203125" customWidth="1"/>
    <col min="16122" max="16122" width="21.109375" customWidth="1"/>
    <col min="16123" max="16124" width="50" customWidth="1"/>
    <col min="16125" max="16125" width="35.109375" customWidth="1"/>
    <col min="16126" max="16126" width="7" customWidth="1"/>
    <col min="16127" max="16127" width="10.5546875" customWidth="1"/>
    <col min="16128" max="16129" width="14" customWidth="1"/>
    <col min="16130" max="16130" width="44.5546875" customWidth="1"/>
    <col min="16131" max="16131" width="24.5546875" customWidth="1"/>
    <col min="16132" max="16132" width="21.109375" customWidth="1"/>
    <col min="16133" max="16133" width="34" customWidth="1"/>
    <col min="16134" max="16134" width="50" customWidth="1"/>
    <col min="16135" max="16135" width="12.88671875" customWidth="1"/>
    <col min="16136" max="16136" width="30.44140625" customWidth="1"/>
  </cols>
  <sheetData>
    <row r="1" spans="1:8" x14ac:dyDescent="0.3">
      <c r="A1" s="62" t="s">
        <v>3404</v>
      </c>
      <c r="B1" s="62" t="s">
        <v>16</v>
      </c>
      <c r="C1" s="62" t="s">
        <v>17</v>
      </c>
      <c r="D1" s="62" t="s">
        <v>3402</v>
      </c>
      <c r="E1" s="62" t="s">
        <v>17</v>
      </c>
      <c r="F1" s="62" t="s">
        <v>3405</v>
      </c>
      <c r="G1" s="62" t="s">
        <v>59</v>
      </c>
      <c r="H1" s="62" t="s">
        <v>3406</v>
      </c>
    </row>
    <row r="2" spans="1:8" x14ac:dyDescent="0.3">
      <c r="A2" t="s">
        <v>3408</v>
      </c>
      <c r="B2" t="s">
        <v>3407</v>
      </c>
      <c r="C2" t="s">
        <v>3964</v>
      </c>
      <c r="D2" t="s">
        <v>70</v>
      </c>
      <c r="E2" t="s">
        <v>2812</v>
      </c>
      <c r="F2" t="s">
        <v>3409</v>
      </c>
      <c r="G2" t="s">
        <v>3410</v>
      </c>
      <c r="H2" t="s">
        <v>3411</v>
      </c>
    </row>
    <row r="3" spans="1:8" x14ac:dyDescent="0.3">
      <c r="A3" t="s">
        <v>51</v>
      </c>
      <c r="B3" t="s">
        <v>3412</v>
      </c>
      <c r="C3" t="s">
        <v>3965</v>
      </c>
      <c r="D3" t="s">
        <v>70</v>
      </c>
      <c r="E3" t="s">
        <v>2812</v>
      </c>
      <c r="F3" t="s">
        <v>2813</v>
      </c>
      <c r="G3" t="s">
        <v>3413</v>
      </c>
      <c r="H3" t="s">
        <v>3414</v>
      </c>
    </row>
    <row r="4" spans="1:8" x14ac:dyDescent="0.3">
      <c r="A4" t="s">
        <v>3416</v>
      </c>
      <c r="B4" t="s">
        <v>3415</v>
      </c>
      <c r="C4" t="s">
        <v>3972</v>
      </c>
      <c r="D4" t="s">
        <v>70</v>
      </c>
      <c r="E4" t="s">
        <v>3417</v>
      </c>
      <c r="F4" t="s">
        <v>1740</v>
      </c>
      <c r="G4" t="s">
        <v>1740</v>
      </c>
      <c r="H4" t="s">
        <v>3418</v>
      </c>
    </row>
    <row r="5" spans="1:8" x14ac:dyDescent="0.3">
      <c r="A5" t="s">
        <v>3420</v>
      </c>
      <c r="B5" t="s">
        <v>3419</v>
      </c>
      <c r="C5" t="s">
        <v>3966</v>
      </c>
      <c r="D5" t="s">
        <v>70</v>
      </c>
      <c r="E5" t="s">
        <v>3364</v>
      </c>
      <c r="F5" t="s">
        <v>1130</v>
      </c>
      <c r="G5" t="s">
        <v>3421</v>
      </c>
      <c r="H5" t="s">
        <v>3422</v>
      </c>
    </row>
    <row r="6" spans="1:8" x14ac:dyDescent="0.3">
      <c r="A6" t="s">
        <v>3424</v>
      </c>
      <c r="B6" t="s">
        <v>3423</v>
      </c>
      <c r="C6" t="s">
        <v>3967</v>
      </c>
      <c r="D6" t="s">
        <v>70</v>
      </c>
      <c r="E6" t="s">
        <v>3364</v>
      </c>
      <c r="F6" t="s">
        <v>3365</v>
      </c>
      <c r="G6" t="s">
        <v>3425</v>
      </c>
      <c r="H6" t="s">
        <v>3426</v>
      </c>
    </row>
    <row r="7" spans="1:8" x14ac:dyDescent="0.3">
      <c r="A7" t="s">
        <v>3428</v>
      </c>
      <c r="B7" t="s">
        <v>3427</v>
      </c>
      <c r="C7" t="s">
        <v>3968</v>
      </c>
      <c r="D7" t="s">
        <v>70</v>
      </c>
      <c r="E7" t="s">
        <v>2874</v>
      </c>
      <c r="F7" t="s">
        <v>2875</v>
      </c>
      <c r="G7" t="s">
        <v>3413</v>
      </c>
      <c r="H7" t="s">
        <v>3418</v>
      </c>
    </row>
    <row r="8" spans="1:8" x14ac:dyDescent="0.3">
      <c r="A8" t="s">
        <v>3430</v>
      </c>
      <c r="B8" t="s">
        <v>3429</v>
      </c>
      <c r="C8" t="s">
        <v>3969</v>
      </c>
      <c r="D8" t="s">
        <v>70</v>
      </c>
      <c r="E8" t="s">
        <v>3431</v>
      </c>
      <c r="F8" t="s">
        <v>3432</v>
      </c>
      <c r="G8" t="s">
        <v>3433</v>
      </c>
      <c r="H8" t="s">
        <v>3434</v>
      </c>
    </row>
    <row r="9" spans="1:8" x14ac:dyDescent="0.3">
      <c r="A9" t="s">
        <v>3436</v>
      </c>
      <c r="B9" t="s">
        <v>3435</v>
      </c>
      <c r="C9" t="s">
        <v>3969</v>
      </c>
      <c r="D9" t="s">
        <v>70</v>
      </c>
      <c r="E9" t="s">
        <v>3431</v>
      </c>
      <c r="F9" t="s">
        <v>1740</v>
      </c>
      <c r="G9" t="s">
        <v>3433</v>
      </c>
      <c r="H9" t="s">
        <v>3418</v>
      </c>
    </row>
    <row r="10" spans="1:8" x14ac:dyDescent="0.3">
      <c r="A10" t="s">
        <v>1012</v>
      </c>
      <c r="B10" t="s">
        <v>3437</v>
      </c>
      <c r="C10" t="s">
        <v>3970</v>
      </c>
      <c r="D10" t="s">
        <v>70</v>
      </c>
      <c r="E10" t="s">
        <v>2352</v>
      </c>
      <c r="F10" t="s">
        <v>2353</v>
      </c>
      <c r="G10" t="s">
        <v>3438</v>
      </c>
      <c r="H10" t="s">
        <v>3411</v>
      </c>
    </row>
    <row r="11" spans="1:8" x14ac:dyDescent="0.3">
      <c r="A11" t="s">
        <v>3440</v>
      </c>
      <c r="B11" t="s">
        <v>3439</v>
      </c>
      <c r="C11" t="s">
        <v>3970</v>
      </c>
      <c r="D11" t="s">
        <v>70</v>
      </c>
      <c r="E11" t="s">
        <v>2352</v>
      </c>
      <c r="F11" t="s">
        <v>2353</v>
      </c>
      <c r="G11" t="s">
        <v>3441</v>
      </c>
      <c r="H11" t="s">
        <v>3442</v>
      </c>
    </row>
    <row r="12" spans="1:8" x14ac:dyDescent="0.3">
      <c r="A12" t="s">
        <v>3400</v>
      </c>
      <c r="B12" t="s">
        <v>3443</v>
      </c>
      <c r="C12" t="s">
        <v>3971</v>
      </c>
      <c r="D12" t="s">
        <v>70</v>
      </c>
      <c r="E12" t="s">
        <v>2019</v>
      </c>
      <c r="F12" t="s">
        <v>2020</v>
      </c>
      <c r="G12" t="s">
        <v>3444</v>
      </c>
      <c r="H12" t="s">
        <v>3442</v>
      </c>
    </row>
    <row r="13" spans="1:8" x14ac:dyDescent="0.3">
      <c r="A13" t="s">
        <v>142</v>
      </c>
      <c r="B13" t="s">
        <v>3445</v>
      </c>
      <c r="C13" t="s">
        <v>3971</v>
      </c>
      <c r="D13" t="s">
        <v>70</v>
      </c>
      <c r="E13" t="s">
        <v>2019</v>
      </c>
      <c r="F13" t="s">
        <v>3446</v>
      </c>
      <c r="G13" t="s">
        <v>3444</v>
      </c>
      <c r="H13" t="s">
        <v>3447</v>
      </c>
    </row>
    <row r="14" spans="1:8" x14ac:dyDescent="0.3">
      <c r="A14" t="s">
        <v>134</v>
      </c>
      <c r="B14" t="s">
        <v>3448</v>
      </c>
      <c r="C14" t="s">
        <v>3971</v>
      </c>
      <c r="D14" t="s">
        <v>70</v>
      </c>
      <c r="E14" t="s">
        <v>2019</v>
      </c>
      <c r="F14" t="s">
        <v>3446</v>
      </c>
      <c r="G14" t="s">
        <v>3449</v>
      </c>
      <c r="H14" t="s">
        <v>3434</v>
      </c>
    </row>
    <row r="15" spans="1:8" x14ac:dyDescent="0.3">
      <c r="A15" t="s">
        <v>175</v>
      </c>
      <c r="B15" t="s">
        <v>3450</v>
      </c>
      <c r="C15" t="s">
        <v>3971</v>
      </c>
      <c r="D15" t="s">
        <v>70</v>
      </c>
      <c r="E15" t="s">
        <v>2019</v>
      </c>
      <c r="F15" t="s">
        <v>3451</v>
      </c>
      <c r="G15" t="s">
        <v>3444</v>
      </c>
      <c r="H15" t="s">
        <v>3426</v>
      </c>
    </row>
    <row r="16" spans="1:8" x14ac:dyDescent="0.3">
      <c r="A16" t="s">
        <v>178</v>
      </c>
      <c r="B16" t="s">
        <v>3452</v>
      </c>
      <c r="C16" t="s">
        <v>3971</v>
      </c>
      <c r="D16" t="s">
        <v>70</v>
      </c>
      <c r="E16" t="s">
        <v>2019</v>
      </c>
      <c r="F16" t="s">
        <v>3451</v>
      </c>
      <c r="G16" t="s">
        <v>3444</v>
      </c>
      <c r="H16" t="s">
        <v>3426</v>
      </c>
    </row>
    <row r="17" spans="1:8" x14ac:dyDescent="0.3">
      <c r="A17" t="s">
        <v>3454</v>
      </c>
      <c r="B17" t="s">
        <v>3453</v>
      </c>
      <c r="C17" t="s">
        <v>4022</v>
      </c>
      <c r="D17" t="s">
        <v>70</v>
      </c>
      <c r="E17" t="s">
        <v>3455</v>
      </c>
      <c r="F17" t="s">
        <v>1740</v>
      </c>
      <c r="G17" t="s">
        <v>54</v>
      </c>
      <c r="H17" t="s">
        <v>3418</v>
      </c>
    </row>
    <row r="18" spans="1:8" x14ac:dyDescent="0.3">
      <c r="A18" t="s">
        <v>3457</v>
      </c>
      <c r="B18" t="s">
        <v>3456</v>
      </c>
      <c r="C18" t="s">
        <v>4022</v>
      </c>
      <c r="D18" t="s">
        <v>70</v>
      </c>
      <c r="E18" t="s">
        <v>3455</v>
      </c>
      <c r="F18" t="s">
        <v>2353</v>
      </c>
      <c r="G18" t="s">
        <v>3458</v>
      </c>
      <c r="H18" t="s">
        <v>3447</v>
      </c>
    </row>
    <row r="19" spans="1:8" x14ac:dyDescent="0.3">
      <c r="A19" t="s">
        <v>180</v>
      </c>
      <c r="B19" t="s">
        <v>3459</v>
      </c>
      <c r="C19" t="s">
        <v>4022</v>
      </c>
      <c r="D19" t="s">
        <v>70</v>
      </c>
      <c r="E19" t="s">
        <v>3455</v>
      </c>
      <c r="F19" t="s">
        <v>1519</v>
      </c>
      <c r="G19" t="s">
        <v>3460</v>
      </c>
      <c r="H19" t="s">
        <v>3447</v>
      </c>
    </row>
    <row r="20" spans="1:8" x14ac:dyDescent="0.3">
      <c r="A20" t="s">
        <v>3462</v>
      </c>
      <c r="B20" t="s">
        <v>3461</v>
      </c>
      <c r="C20" t="s">
        <v>4023</v>
      </c>
      <c r="D20" t="s">
        <v>70</v>
      </c>
      <c r="E20" t="s">
        <v>3463</v>
      </c>
      <c r="F20" t="s">
        <v>2392</v>
      </c>
      <c r="G20" t="s">
        <v>50</v>
      </c>
      <c r="H20" t="s">
        <v>3426</v>
      </c>
    </row>
    <row r="21" spans="1:8" x14ac:dyDescent="0.3">
      <c r="A21" t="s">
        <v>1022</v>
      </c>
      <c r="B21" t="s">
        <v>3464</v>
      </c>
      <c r="C21" t="s">
        <v>4024</v>
      </c>
      <c r="D21" t="s">
        <v>70</v>
      </c>
      <c r="E21" t="s">
        <v>3021</v>
      </c>
      <c r="F21" t="s">
        <v>2074</v>
      </c>
      <c r="G21" t="s">
        <v>3465</v>
      </c>
      <c r="H21" t="s">
        <v>3426</v>
      </c>
    </row>
    <row r="22" spans="1:8" x14ac:dyDescent="0.3">
      <c r="A22" t="s">
        <v>3467</v>
      </c>
      <c r="B22" t="s">
        <v>3466</v>
      </c>
      <c r="C22" t="s">
        <v>3973</v>
      </c>
      <c r="D22" t="s">
        <v>70</v>
      </c>
      <c r="E22" t="s">
        <v>3468</v>
      </c>
      <c r="F22" t="s">
        <v>2293</v>
      </c>
      <c r="G22" t="s">
        <v>3465</v>
      </c>
      <c r="H22" t="s">
        <v>1740</v>
      </c>
    </row>
    <row r="23" spans="1:8" x14ac:dyDescent="0.3">
      <c r="A23" t="s">
        <v>1729</v>
      </c>
      <c r="B23" t="s">
        <v>3469</v>
      </c>
      <c r="C23" t="s">
        <v>4025</v>
      </c>
      <c r="D23" t="s">
        <v>70</v>
      </c>
      <c r="E23" t="s">
        <v>3470</v>
      </c>
      <c r="F23" t="s">
        <v>2875</v>
      </c>
      <c r="G23" t="s">
        <v>54</v>
      </c>
      <c r="H23" t="s">
        <v>3447</v>
      </c>
    </row>
    <row r="24" spans="1:8" x14ac:dyDescent="0.3">
      <c r="A24" t="s">
        <v>3472</v>
      </c>
      <c r="B24" t="s">
        <v>3471</v>
      </c>
      <c r="C24" t="s">
        <v>4026</v>
      </c>
      <c r="D24" t="s">
        <v>70</v>
      </c>
      <c r="E24" t="s">
        <v>3473</v>
      </c>
      <c r="F24" t="s">
        <v>2034</v>
      </c>
      <c r="G24" t="s">
        <v>3474</v>
      </c>
      <c r="H24" t="s">
        <v>3411</v>
      </c>
    </row>
    <row r="25" spans="1:8" x14ac:dyDescent="0.3">
      <c r="A25" t="s">
        <v>186</v>
      </c>
      <c r="B25" t="s">
        <v>3475</v>
      </c>
      <c r="C25" t="s">
        <v>4027</v>
      </c>
      <c r="D25" t="s">
        <v>70</v>
      </c>
      <c r="E25" t="s">
        <v>2635</v>
      </c>
      <c r="F25" t="s">
        <v>2481</v>
      </c>
      <c r="G25" t="s">
        <v>3476</v>
      </c>
      <c r="H25" t="s">
        <v>3422</v>
      </c>
    </row>
    <row r="26" spans="1:8" x14ac:dyDescent="0.3">
      <c r="A26" t="s">
        <v>18</v>
      </c>
      <c r="B26" t="s">
        <v>3477</v>
      </c>
      <c r="C26" t="s">
        <v>4027</v>
      </c>
      <c r="D26" t="s">
        <v>70</v>
      </c>
      <c r="E26" t="s">
        <v>2635</v>
      </c>
      <c r="F26" t="s">
        <v>2636</v>
      </c>
      <c r="G26" t="s">
        <v>3478</v>
      </c>
      <c r="H26" t="s">
        <v>3479</v>
      </c>
    </row>
    <row r="27" spans="1:8" x14ac:dyDescent="0.3">
      <c r="A27" t="s">
        <v>195</v>
      </c>
      <c r="B27" t="s">
        <v>3480</v>
      </c>
      <c r="C27" t="s">
        <v>4027</v>
      </c>
      <c r="D27" t="s">
        <v>70</v>
      </c>
      <c r="E27" t="s">
        <v>2635</v>
      </c>
      <c r="F27" t="s">
        <v>2353</v>
      </c>
      <c r="G27" t="s">
        <v>3481</v>
      </c>
      <c r="H27" t="s">
        <v>3479</v>
      </c>
    </row>
    <row r="28" spans="1:8" x14ac:dyDescent="0.3">
      <c r="A28" t="s">
        <v>3483</v>
      </c>
      <c r="B28" t="s">
        <v>3482</v>
      </c>
      <c r="C28" t="s">
        <v>4028</v>
      </c>
      <c r="D28" t="s">
        <v>70</v>
      </c>
      <c r="E28" t="s">
        <v>3484</v>
      </c>
      <c r="F28" t="s">
        <v>1519</v>
      </c>
      <c r="G28" t="s">
        <v>3421</v>
      </c>
      <c r="H28" t="s">
        <v>3422</v>
      </c>
    </row>
    <row r="29" spans="1:8" x14ac:dyDescent="0.3">
      <c r="A29" t="s">
        <v>3486</v>
      </c>
      <c r="B29" t="s">
        <v>3485</v>
      </c>
      <c r="C29" t="s">
        <v>4029</v>
      </c>
      <c r="D29" t="s">
        <v>70</v>
      </c>
      <c r="E29" t="s">
        <v>3487</v>
      </c>
      <c r="F29" t="s">
        <v>3488</v>
      </c>
      <c r="G29" t="s">
        <v>3474</v>
      </c>
      <c r="H29" t="s">
        <v>3411</v>
      </c>
    </row>
    <row r="30" spans="1:8" x14ac:dyDescent="0.3">
      <c r="A30" t="s">
        <v>3490</v>
      </c>
      <c r="B30" t="s">
        <v>3489</v>
      </c>
      <c r="C30" t="s">
        <v>3974</v>
      </c>
      <c r="D30" t="s">
        <v>70</v>
      </c>
      <c r="E30" t="s">
        <v>3487</v>
      </c>
      <c r="F30" t="s">
        <v>3491</v>
      </c>
      <c r="G30" t="s">
        <v>3474</v>
      </c>
      <c r="H30" t="s">
        <v>3411</v>
      </c>
    </row>
    <row r="31" spans="1:8" x14ac:dyDescent="0.3">
      <c r="A31" t="s">
        <v>3493</v>
      </c>
      <c r="B31" t="s">
        <v>3492</v>
      </c>
      <c r="C31" t="s">
        <v>4038</v>
      </c>
      <c r="D31" t="s">
        <v>70</v>
      </c>
      <c r="E31" t="s">
        <v>3494</v>
      </c>
      <c r="F31" t="s">
        <v>2338</v>
      </c>
      <c r="G31" t="s">
        <v>3425</v>
      </c>
      <c r="H31" t="s">
        <v>3426</v>
      </c>
    </row>
    <row r="32" spans="1:8" x14ac:dyDescent="0.3">
      <c r="A32" t="s">
        <v>3496</v>
      </c>
      <c r="B32" t="s">
        <v>3495</v>
      </c>
      <c r="C32" t="s">
        <v>4030</v>
      </c>
      <c r="D32" t="s">
        <v>70</v>
      </c>
      <c r="E32" t="s">
        <v>3497</v>
      </c>
      <c r="F32" t="s">
        <v>1519</v>
      </c>
      <c r="G32" t="s">
        <v>3458</v>
      </c>
      <c r="H32" t="s">
        <v>3447</v>
      </c>
    </row>
    <row r="33" spans="1:8" x14ac:dyDescent="0.3">
      <c r="A33" t="s">
        <v>260</v>
      </c>
      <c r="B33" t="s">
        <v>3498</v>
      </c>
      <c r="C33" t="s">
        <v>4030</v>
      </c>
      <c r="D33" t="s">
        <v>70</v>
      </c>
      <c r="E33" t="s">
        <v>3497</v>
      </c>
      <c r="F33" t="s">
        <v>3499</v>
      </c>
      <c r="G33" t="s">
        <v>3449</v>
      </c>
      <c r="H33" t="s">
        <v>3434</v>
      </c>
    </row>
    <row r="34" spans="1:8" x14ac:dyDescent="0.3">
      <c r="A34" t="s">
        <v>3501</v>
      </c>
      <c r="B34" t="s">
        <v>3500</v>
      </c>
      <c r="C34" t="s">
        <v>4030</v>
      </c>
      <c r="D34" t="s">
        <v>70</v>
      </c>
      <c r="E34" t="s">
        <v>3497</v>
      </c>
      <c r="F34" t="s">
        <v>3502</v>
      </c>
      <c r="G34" t="s">
        <v>1740</v>
      </c>
      <c r="H34" t="s">
        <v>3447</v>
      </c>
    </row>
    <row r="35" spans="1:8" x14ac:dyDescent="0.3">
      <c r="A35" t="s">
        <v>3504</v>
      </c>
      <c r="B35" t="s">
        <v>3503</v>
      </c>
      <c r="D35" t="s">
        <v>70</v>
      </c>
      <c r="E35" t="s">
        <v>3505</v>
      </c>
      <c r="F35" t="s">
        <v>2034</v>
      </c>
      <c r="G35" t="s">
        <v>54</v>
      </c>
      <c r="H35" t="s">
        <v>3447</v>
      </c>
    </row>
    <row r="36" spans="1:8" x14ac:dyDescent="0.3">
      <c r="A36" t="s">
        <v>3507</v>
      </c>
      <c r="B36" t="s">
        <v>3506</v>
      </c>
      <c r="C36" t="s">
        <v>4031</v>
      </c>
      <c r="D36" t="s">
        <v>70</v>
      </c>
      <c r="E36" t="s">
        <v>2073</v>
      </c>
      <c r="F36" t="s">
        <v>2074</v>
      </c>
      <c r="G36" t="s">
        <v>3421</v>
      </c>
      <c r="H36" t="s">
        <v>3426</v>
      </c>
    </row>
    <row r="37" spans="1:8" x14ac:dyDescent="0.3">
      <c r="A37" t="s">
        <v>3509</v>
      </c>
      <c r="B37" t="s">
        <v>3508</v>
      </c>
      <c r="C37" t="s">
        <v>3975</v>
      </c>
      <c r="D37" t="s">
        <v>70</v>
      </c>
      <c r="E37" t="s">
        <v>3510</v>
      </c>
      <c r="F37" t="s">
        <v>1740</v>
      </c>
      <c r="G37" t="s">
        <v>3444</v>
      </c>
      <c r="H37" t="s">
        <v>3418</v>
      </c>
    </row>
    <row r="38" spans="1:8" x14ac:dyDescent="0.3">
      <c r="A38" t="s">
        <v>3512</v>
      </c>
      <c r="B38" t="s">
        <v>3511</v>
      </c>
      <c r="C38" t="s">
        <v>3976</v>
      </c>
      <c r="D38" t="s">
        <v>70</v>
      </c>
      <c r="E38" t="s">
        <v>3510</v>
      </c>
      <c r="F38" t="s">
        <v>3513</v>
      </c>
      <c r="G38" t="s">
        <v>3444</v>
      </c>
      <c r="H38" t="s">
        <v>3418</v>
      </c>
    </row>
    <row r="39" spans="1:8" x14ac:dyDescent="0.3">
      <c r="A39" t="s">
        <v>3515</v>
      </c>
      <c r="B39" t="s">
        <v>3514</v>
      </c>
      <c r="C39" t="s">
        <v>4034</v>
      </c>
      <c r="D39" t="s">
        <v>70</v>
      </c>
      <c r="E39" t="s">
        <v>3357</v>
      </c>
      <c r="F39" t="s">
        <v>3358</v>
      </c>
      <c r="G39" t="s">
        <v>3421</v>
      </c>
      <c r="H39" t="s">
        <v>3426</v>
      </c>
    </row>
    <row r="40" spans="1:8" x14ac:dyDescent="0.3">
      <c r="A40" t="s">
        <v>3517</v>
      </c>
      <c r="B40" t="s">
        <v>3516</v>
      </c>
      <c r="C40" t="s">
        <v>4034</v>
      </c>
      <c r="D40" t="s">
        <v>70</v>
      </c>
      <c r="E40" t="s">
        <v>3357</v>
      </c>
      <c r="F40" t="s">
        <v>3518</v>
      </c>
      <c r="G40" t="s">
        <v>3425</v>
      </c>
      <c r="H40" t="s">
        <v>3426</v>
      </c>
    </row>
    <row r="41" spans="1:8" x14ac:dyDescent="0.3">
      <c r="A41" t="s">
        <v>261</v>
      </c>
      <c r="B41" t="s">
        <v>3519</v>
      </c>
      <c r="C41" t="s">
        <v>4035</v>
      </c>
      <c r="D41" t="s">
        <v>70</v>
      </c>
      <c r="E41" t="s">
        <v>3520</v>
      </c>
      <c r="F41" t="s">
        <v>3521</v>
      </c>
      <c r="G41" t="s">
        <v>1740</v>
      </c>
      <c r="H41" t="s">
        <v>3426</v>
      </c>
    </row>
    <row r="42" spans="1:8" x14ac:dyDescent="0.3">
      <c r="A42" t="s">
        <v>1050</v>
      </c>
      <c r="B42" t="s">
        <v>3522</v>
      </c>
      <c r="C42" t="s">
        <v>4036</v>
      </c>
      <c r="D42" t="s">
        <v>70</v>
      </c>
      <c r="E42" t="s">
        <v>2357</v>
      </c>
      <c r="F42" t="s">
        <v>2358</v>
      </c>
      <c r="G42" t="s">
        <v>3438</v>
      </c>
      <c r="H42" t="s">
        <v>3442</v>
      </c>
    </row>
    <row r="43" spans="1:8" x14ac:dyDescent="0.3">
      <c r="A43" t="s">
        <v>3524</v>
      </c>
      <c r="B43" t="s">
        <v>3523</v>
      </c>
      <c r="C43" t="s">
        <v>4037</v>
      </c>
      <c r="D43" t="s">
        <v>70</v>
      </c>
      <c r="E43" t="s">
        <v>2739</v>
      </c>
      <c r="F43" t="s">
        <v>2111</v>
      </c>
      <c r="G43" t="s">
        <v>3525</v>
      </c>
      <c r="H43" t="s">
        <v>3426</v>
      </c>
    </row>
    <row r="44" spans="1:8" x14ac:dyDescent="0.3">
      <c r="A44" t="s">
        <v>1730</v>
      </c>
      <c r="B44" t="s">
        <v>3526</v>
      </c>
      <c r="C44" t="s">
        <v>4037</v>
      </c>
      <c r="D44" t="s">
        <v>70</v>
      </c>
      <c r="E44" t="s">
        <v>2739</v>
      </c>
      <c r="F44" t="s">
        <v>2481</v>
      </c>
      <c r="G44" t="s">
        <v>3525</v>
      </c>
      <c r="H44" t="s">
        <v>3442</v>
      </c>
    </row>
    <row r="45" spans="1:8" x14ac:dyDescent="0.3">
      <c r="A45" t="s">
        <v>3528</v>
      </c>
      <c r="B45" t="s">
        <v>3527</v>
      </c>
      <c r="C45" t="s">
        <v>3977</v>
      </c>
      <c r="D45" t="s">
        <v>70</v>
      </c>
      <c r="E45" t="s">
        <v>3529</v>
      </c>
      <c r="F45" t="s">
        <v>2034</v>
      </c>
      <c r="G45" t="s">
        <v>3474</v>
      </c>
      <c r="H45" t="s">
        <v>3411</v>
      </c>
    </row>
    <row r="46" spans="1:8" x14ac:dyDescent="0.3">
      <c r="A46" t="s">
        <v>1069</v>
      </c>
      <c r="B46" t="s">
        <v>3530</v>
      </c>
      <c r="C46" t="s">
        <v>4039</v>
      </c>
      <c r="D46" t="s">
        <v>70</v>
      </c>
      <c r="E46" t="s">
        <v>3531</v>
      </c>
      <c r="F46" t="s">
        <v>2392</v>
      </c>
      <c r="G46" t="s">
        <v>3525</v>
      </c>
      <c r="H46" t="s">
        <v>3411</v>
      </c>
    </row>
    <row r="47" spans="1:8" x14ac:dyDescent="0.3">
      <c r="A47" t="s">
        <v>1061</v>
      </c>
      <c r="B47" t="s">
        <v>3532</v>
      </c>
      <c r="C47" t="s">
        <v>4039</v>
      </c>
      <c r="D47" t="s">
        <v>70</v>
      </c>
      <c r="E47" t="s">
        <v>3533</v>
      </c>
      <c r="F47" t="s">
        <v>2113</v>
      </c>
      <c r="G47" t="s">
        <v>3438</v>
      </c>
      <c r="H47" t="s">
        <v>3442</v>
      </c>
    </row>
    <row r="48" spans="1:8" x14ac:dyDescent="0.3">
      <c r="A48" t="s">
        <v>3535</v>
      </c>
      <c r="B48" t="s">
        <v>3534</v>
      </c>
      <c r="C48" t="s">
        <v>4039</v>
      </c>
      <c r="D48" t="s">
        <v>70</v>
      </c>
      <c r="E48" t="s">
        <v>3533</v>
      </c>
      <c r="F48" t="s">
        <v>2396</v>
      </c>
      <c r="G48" t="s">
        <v>3474</v>
      </c>
      <c r="H48" t="s">
        <v>3411</v>
      </c>
    </row>
    <row r="49" spans="1:8" x14ac:dyDescent="0.3">
      <c r="A49" t="s">
        <v>3537</v>
      </c>
      <c r="B49" t="s">
        <v>3536</v>
      </c>
      <c r="C49" t="s">
        <v>3978</v>
      </c>
      <c r="D49" t="s">
        <v>70</v>
      </c>
      <c r="E49" t="s">
        <v>3538</v>
      </c>
      <c r="F49" t="s">
        <v>2132</v>
      </c>
      <c r="G49" t="s">
        <v>3474</v>
      </c>
      <c r="H49" t="s">
        <v>3426</v>
      </c>
    </row>
    <row r="50" spans="1:8" x14ac:dyDescent="0.3">
      <c r="A50" t="s">
        <v>3540</v>
      </c>
      <c r="B50" t="s">
        <v>3539</v>
      </c>
      <c r="C50" t="s">
        <v>3979</v>
      </c>
      <c r="D50" t="s">
        <v>70</v>
      </c>
      <c r="E50" t="s">
        <v>3541</v>
      </c>
      <c r="F50" t="s">
        <v>3542</v>
      </c>
      <c r="G50" t="s">
        <v>3441</v>
      </c>
      <c r="H50" t="s">
        <v>3543</v>
      </c>
    </row>
    <row r="51" spans="1:8" x14ac:dyDescent="0.3">
      <c r="A51" t="s">
        <v>268</v>
      </c>
      <c r="B51" t="s">
        <v>3544</v>
      </c>
      <c r="C51" t="s">
        <v>4040</v>
      </c>
      <c r="D51" t="s">
        <v>70</v>
      </c>
      <c r="E51" t="s">
        <v>3545</v>
      </c>
      <c r="F51" t="s">
        <v>3546</v>
      </c>
      <c r="G51" t="s">
        <v>3433</v>
      </c>
      <c r="H51" t="s">
        <v>3434</v>
      </c>
    </row>
    <row r="52" spans="1:8" x14ac:dyDescent="0.3">
      <c r="A52" t="s">
        <v>3548</v>
      </c>
      <c r="B52" t="s">
        <v>3547</v>
      </c>
      <c r="C52" t="s">
        <v>4040</v>
      </c>
      <c r="D52" t="s">
        <v>70</v>
      </c>
      <c r="E52" t="s">
        <v>3545</v>
      </c>
      <c r="F52" t="s">
        <v>3546</v>
      </c>
      <c r="G52" t="s">
        <v>3433</v>
      </c>
      <c r="H52" t="s">
        <v>3447</v>
      </c>
    </row>
    <row r="53" spans="1:8" x14ac:dyDescent="0.3">
      <c r="A53" t="s">
        <v>3550</v>
      </c>
      <c r="B53" t="s">
        <v>3549</v>
      </c>
      <c r="C53" t="s">
        <v>4041</v>
      </c>
      <c r="D53" t="s">
        <v>70</v>
      </c>
      <c r="E53" t="s">
        <v>2362</v>
      </c>
      <c r="F53" t="s">
        <v>2034</v>
      </c>
      <c r="G53" t="s">
        <v>3438</v>
      </c>
      <c r="H53" t="s">
        <v>3442</v>
      </c>
    </row>
    <row r="54" spans="1:8" x14ac:dyDescent="0.3">
      <c r="A54" t="s">
        <v>3552</v>
      </c>
      <c r="B54" t="s">
        <v>3551</v>
      </c>
      <c r="C54" t="s">
        <v>3980</v>
      </c>
      <c r="D54" t="s">
        <v>70</v>
      </c>
      <c r="E54" t="s">
        <v>3553</v>
      </c>
      <c r="F54" t="s">
        <v>3554</v>
      </c>
      <c r="G54" t="s">
        <v>3474</v>
      </c>
      <c r="H54" t="s">
        <v>3411</v>
      </c>
    </row>
    <row r="55" spans="1:8" x14ac:dyDescent="0.3">
      <c r="A55" t="s">
        <v>3556</v>
      </c>
      <c r="B55" t="s">
        <v>3555</v>
      </c>
      <c r="C55" t="s">
        <v>3981</v>
      </c>
      <c r="D55" t="s">
        <v>70</v>
      </c>
      <c r="E55" t="s">
        <v>3557</v>
      </c>
      <c r="F55" t="s">
        <v>3558</v>
      </c>
      <c r="G55" t="s">
        <v>3421</v>
      </c>
      <c r="H55" t="s">
        <v>3422</v>
      </c>
    </row>
    <row r="56" spans="1:8" x14ac:dyDescent="0.3">
      <c r="A56" t="s">
        <v>3560</v>
      </c>
      <c r="B56" t="s">
        <v>3559</v>
      </c>
      <c r="C56" t="s">
        <v>3982</v>
      </c>
      <c r="D56" t="s">
        <v>70</v>
      </c>
      <c r="E56" t="s">
        <v>3557</v>
      </c>
      <c r="F56" t="s">
        <v>3561</v>
      </c>
      <c r="G56" t="s">
        <v>3562</v>
      </c>
      <c r="H56" t="s">
        <v>3426</v>
      </c>
    </row>
    <row r="57" spans="1:8" x14ac:dyDescent="0.3">
      <c r="A57" t="s">
        <v>3564</v>
      </c>
      <c r="B57" t="s">
        <v>3563</v>
      </c>
      <c r="C57" t="s">
        <v>3983</v>
      </c>
      <c r="D57" t="s">
        <v>70</v>
      </c>
      <c r="E57" t="s">
        <v>3565</v>
      </c>
      <c r="F57" t="s">
        <v>2875</v>
      </c>
      <c r="G57" t="s">
        <v>3474</v>
      </c>
      <c r="H57" t="s">
        <v>3411</v>
      </c>
    </row>
    <row r="58" spans="1:8" x14ac:dyDescent="0.3">
      <c r="A58" t="s">
        <v>3567</v>
      </c>
      <c r="B58" t="s">
        <v>3566</v>
      </c>
      <c r="C58" t="s">
        <v>3984</v>
      </c>
      <c r="D58" t="s">
        <v>70</v>
      </c>
      <c r="E58" t="s">
        <v>3567</v>
      </c>
      <c r="F58" t="s">
        <v>2113</v>
      </c>
      <c r="G58" t="s">
        <v>3568</v>
      </c>
      <c r="H58" t="s">
        <v>3411</v>
      </c>
    </row>
    <row r="59" spans="1:8" x14ac:dyDescent="0.3">
      <c r="A59" t="s">
        <v>3570</v>
      </c>
      <c r="B59" t="s">
        <v>3569</v>
      </c>
      <c r="C59" t="s">
        <v>3985</v>
      </c>
      <c r="D59" t="s">
        <v>70</v>
      </c>
      <c r="E59" t="s">
        <v>3571</v>
      </c>
      <c r="F59" t="s">
        <v>2074</v>
      </c>
      <c r="G59" t="s">
        <v>50</v>
      </c>
      <c r="H59" t="s">
        <v>3442</v>
      </c>
    </row>
    <row r="60" spans="1:8" x14ac:dyDescent="0.3">
      <c r="A60" t="s">
        <v>19</v>
      </c>
      <c r="B60" t="s">
        <v>3572</v>
      </c>
      <c r="C60" t="s">
        <v>4042</v>
      </c>
      <c r="D60" t="s">
        <v>70</v>
      </c>
      <c r="E60" t="s">
        <v>3390</v>
      </c>
      <c r="F60" t="s">
        <v>3391</v>
      </c>
      <c r="G60" t="s">
        <v>50</v>
      </c>
      <c r="H60" t="s">
        <v>3426</v>
      </c>
    </row>
    <row r="61" spans="1:8" x14ac:dyDescent="0.3">
      <c r="A61" t="s">
        <v>3574</v>
      </c>
      <c r="B61" t="s">
        <v>3573</v>
      </c>
      <c r="C61" t="s">
        <v>4043</v>
      </c>
      <c r="D61" t="s">
        <v>70</v>
      </c>
      <c r="E61" t="s">
        <v>2747</v>
      </c>
      <c r="F61" t="s">
        <v>2748</v>
      </c>
      <c r="G61" t="s">
        <v>3433</v>
      </c>
      <c r="H61" t="s">
        <v>3426</v>
      </c>
    </row>
    <row r="62" spans="1:8" x14ac:dyDescent="0.3">
      <c r="A62" t="s">
        <v>297</v>
      </c>
      <c r="B62" t="s">
        <v>3575</v>
      </c>
      <c r="C62" t="s">
        <v>4100</v>
      </c>
      <c r="D62" t="s">
        <v>70</v>
      </c>
      <c r="E62" t="s">
        <v>3576</v>
      </c>
      <c r="F62" t="s">
        <v>3446</v>
      </c>
      <c r="G62" t="s">
        <v>3449</v>
      </c>
      <c r="H62" t="s">
        <v>3434</v>
      </c>
    </row>
    <row r="63" spans="1:8" x14ac:dyDescent="0.3">
      <c r="A63" t="s">
        <v>3578</v>
      </c>
      <c r="B63" t="s">
        <v>3577</v>
      </c>
      <c r="C63" t="s">
        <v>4044</v>
      </c>
      <c r="D63" t="s">
        <v>70</v>
      </c>
      <c r="E63" t="s">
        <v>2756</v>
      </c>
      <c r="F63" t="s">
        <v>2034</v>
      </c>
      <c r="G63" t="s">
        <v>3433</v>
      </c>
      <c r="H63" t="s">
        <v>3426</v>
      </c>
    </row>
    <row r="64" spans="1:8" x14ac:dyDescent="0.3">
      <c r="A64" t="s">
        <v>3580</v>
      </c>
      <c r="B64" t="s">
        <v>3579</v>
      </c>
      <c r="C64" t="s">
        <v>3986</v>
      </c>
      <c r="D64" t="s">
        <v>70</v>
      </c>
      <c r="E64" t="s">
        <v>3580</v>
      </c>
      <c r="F64" t="s">
        <v>3365</v>
      </c>
      <c r="G64" t="s">
        <v>1740</v>
      </c>
      <c r="H64" t="s">
        <v>3447</v>
      </c>
    </row>
    <row r="65" spans="1:8" x14ac:dyDescent="0.3">
      <c r="A65" t="s">
        <v>1080</v>
      </c>
      <c r="B65" t="s">
        <v>3581</v>
      </c>
      <c r="C65" t="s">
        <v>4045</v>
      </c>
      <c r="D65" t="s">
        <v>70</v>
      </c>
      <c r="E65" t="s">
        <v>2521</v>
      </c>
      <c r="F65" t="s">
        <v>2526</v>
      </c>
      <c r="G65" t="s">
        <v>3476</v>
      </c>
      <c r="H65" t="s">
        <v>3447</v>
      </c>
    </row>
    <row r="66" spans="1:8" x14ac:dyDescent="0.3">
      <c r="A66" t="s">
        <v>303</v>
      </c>
      <c r="B66" t="s">
        <v>3582</v>
      </c>
      <c r="C66" t="s">
        <v>4045</v>
      </c>
      <c r="D66" t="s">
        <v>70</v>
      </c>
      <c r="E66" t="s">
        <v>2521</v>
      </c>
      <c r="F66" t="s">
        <v>2664</v>
      </c>
      <c r="G66" t="s">
        <v>3433</v>
      </c>
      <c r="H66" t="s">
        <v>3426</v>
      </c>
    </row>
    <row r="67" spans="1:8" x14ac:dyDescent="0.3">
      <c r="A67" t="s">
        <v>300</v>
      </c>
      <c r="B67" t="s">
        <v>3583</v>
      </c>
      <c r="C67" t="s">
        <v>4045</v>
      </c>
      <c r="D67" t="s">
        <v>70</v>
      </c>
      <c r="E67" t="s">
        <v>2521</v>
      </c>
      <c r="F67" t="s">
        <v>2113</v>
      </c>
      <c r="G67" t="s">
        <v>3525</v>
      </c>
      <c r="H67" t="s">
        <v>3442</v>
      </c>
    </row>
    <row r="68" spans="1:8" x14ac:dyDescent="0.3">
      <c r="A68" t="s">
        <v>3585</v>
      </c>
      <c r="B68" t="s">
        <v>3584</v>
      </c>
      <c r="C68" t="s">
        <v>3987</v>
      </c>
      <c r="D68" t="s">
        <v>70</v>
      </c>
      <c r="E68" t="s">
        <v>3586</v>
      </c>
      <c r="F68" t="s">
        <v>2481</v>
      </c>
      <c r="G68" t="s">
        <v>3587</v>
      </c>
      <c r="H68" t="s">
        <v>3588</v>
      </c>
    </row>
    <row r="69" spans="1:8" x14ac:dyDescent="0.3">
      <c r="A69" t="s">
        <v>3590</v>
      </c>
      <c r="B69" t="s">
        <v>3589</v>
      </c>
      <c r="C69" t="s">
        <v>3988</v>
      </c>
      <c r="D69" t="s">
        <v>70</v>
      </c>
      <c r="E69" t="s">
        <v>3590</v>
      </c>
      <c r="F69" t="s">
        <v>1740</v>
      </c>
      <c r="G69" t="s">
        <v>3433</v>
      </c>
      <c r="H69" t="s">
        <v>1740</v>
      </c>
    </row>
    <row r="70" spans="1:8" x14ac:dyDescent="0.3">
      <c r="A70" t="s">
        <v>3592</v>
      </c>
      <c r="B70" t="s">
        <v>3591</v>
      </c>
      <c r="C70" t="s">
        <v>4046</v>
      </c>
      <c r="D70" t="s">
        <v>70</v>
      </c>
      <c r="E70" t="s">
        <v>2614</v>
      </c>
      <c r="F70" t="s">
        <v>2396</v>
      </c>
      <c r="G70" t="s">
        <v>3433</v>
      </c>
      <c r="H70" t="s">
        <v>3426</v>
      </c>
    </row>
    <row r="71" spans="1:8" x14ac:dyDescent="0.3">
      <c r="A71" t="s">
        <v>3594</v>
      </c>
      <c r="B71" t="s">
        <v>3593</v>
      </c>
      <c r="C71" t="s">
        <v>3989</v>
      </c>
      <c r="D71" t="s">
        <v>70</v>
      </c>
      <c r="E71" t="s">
        <v>3595</v>
      </c>
      <c r="F71" t="s">
        <v>2396</v>
      </c>
      <c r="G71" t="s">
        <v>3433</v>
      </c>
      <c r="H71" t="s">
        <v>3411</v>
      </c>
    </row>
    <row r="72" spans="1:8" x14ac:dyDescent="0.3">
      <c r="A72" t="s">
        <v>3597</v>
      </c>
      <c r="B72" t="s">
        <v>3596</v>
      </c>
      <c r="C72" t="s">
        <v>3990</v>
      </c>
      <c r="D72" t="s">
        <v>70</v>
      </c>
      <c r="E72" t="s">
        <v>3598</v>
      </c>
      <c r="F72" t="s">
        <v>3554</v>
      </c>
      <c r="G72" t="s">
        <v>3433</v>
      </c>
      <c r="H72" t="s">
        <v>3434</v>
      </c>
    </row>
    <row r="73" spans="1:8" x14ac:dyDescent="0.3">
      <c r="A73" t="s">
        <v>3600</v>
      </c>
      <c r="B73" t="s">
        <v>3599</v>
      </c>
      <c r="C73" t="s">
        <v>3991</v>
      </c>
      <c r="D73" t="s">
        <v>70</v>
      </c>
      <c r="E73" t="s">
        <v>3601</v>
      </c>
      <c r="F73" t="s">
        <v>2034</v>
      </c>
      <c r="G73" t="s">
        <v>3433</v>
      </c>
      <c r="H73" t="s">
        <v>3434</v>
      </c>
    </row>
    <row r="74" spans="1:8" x14ac:dyDescent="0.3">
      <c r="A74" t="s">
        <v>3603</v>
      </c>
      <c r="B74" t="s">
        <v>3602</v>
      </c>
      <c r="C74" t="s">
        <v>4047</v>
      </c>
      <c r="D74" t="s">
        <v>70</v>
      </c>
      <c r="E74" t="s">
        <v>3376</v>
      </c>
      <c r="F74" t="s">
        <v>3604</v>
      </c>
      <c r="G74" t="s">
        <v>3425</v>
      </c>
      <c r="H74" t="s">
        <v>3426</v>
      </c>
    </row>
    <row r="75" spans="1:8" x14ac:dyDescent="0.3">
      <c r="A75" t="s">
        <v>20</v>
      </c>
      <c r="B75" t="s">
        <v>3605</v>
      </c>
      <c r="C75" t="s">
        <v>4048</v>
      </c>
      <c r="D75" t="s">
        <v>70</v>
      </c>
      <c r="E75" t="s">
        <v>3207</v>
      </c>
      <c r="F75" t="s">
        <v>3208</v>
      </c>
      <c r="G75" t="s">
        <v>54</v>
      </c>
      <c r="H75" t="s">
        <v>3447</v>
      </c>
    </row>
    <row r="76" spans="1:8" x14ac:dyDescent="0.3">
      <c r="A76" t="s">
        <v>1176</v>
      </c>
      <c r="B76" t="s">
        <v>3606</v>
      </c>
      <c r="C76" t="s">
        <v>4049</v>
      </c>
      <c r="D76" t="s">
        <v>70</v>
      </c>
      <c r="E76" t="s">
        <v>3607</v>
      </c>
      <c r="F76" t="s">
        <v>2139</v>
      </c>
      <c r="G76" t="s">
        <v>3476</v>
      </c>
      <c r="H76" t="s">
        <v>3447</v>
      </c>
    </row>
    <row r="77" spans="1:8" x14ac:dyDescent="0.3">
      <c r="A77" t="s">
        <v>3609</v>
      </c>
      <c r="B77" t="s">
        <v>3608</v>
      </c>
      <c r="C77" t="s">
        <v>3992</v>
      </c>
      <c r="D77" t="s">
        <v>70</v>
      </c>
      <c r="E77" t="s">
        <v>3610</v>
      </c>
      <c r="F77" t="s">
        <v>3611</v>
      </c>
      <c r="G77" t="s">
        <v>3568</v>
      </c>
      <c r="H77" t="s">
        <v>3411</v>
      </c>
    </row>
    <row r="78" spans="1:8" x14ac:dyDescent="0.3">
      <c r="A78" t="s">
        <v>3613</v>
      </c>
      <c r="B78" t="s">
        <v>3612</v>
      </c>
      <c r="C78" t="s">
        <v>4050</v>
      </c>
      <c r="D78" t="s">
        <v>70</v>
      </c>
      <c r="E78" t="s">
        <v>2337</v>
      </c>
      <c r="F78" t="s">
        <v>2367</v>
      </c>
      <c r="G78" t="s">
        <v>3438</v>
      </c>
      <c r="H78" t="s">
        <v>3442</v>
      </c>
    </row>
    <row r="79" spans="1:8" x14ac:dyDescent="0.3">
      <c r="A79" t="s">
        <v>3615</v>
      </c>
      <c r="B79" t="s">
        <v>3614</v>
      </c>
      <c r="C79" t="s">
        <v>4050</v>
      </c>
      <c r="D79" t="s">
        <v>70</v>
      </c>
      <c r="E79" t="s">
        <v>2337</v>
      </c>
      <c r="F79" t="s">
        <v>2338</v>
      </c>
      <c r="G79" t="s">
        <v>48</v>
      </c>
      <c r="H79" t="s">
        <v>3479</v>
      </c>
    </row>
    <row r="80" spans="1:8" x14ac:dyDescent="0.3">
      <c r="A80" t="s">
        <v>3617</v>
      </c>
      <c r="B80" t="s">
        <v>3616</v>
      </c>
      <c r="C80" t="s">
        <v>4051</v>
      </c>
      <c r="D80" t="s">
        <v>70</v>
      </c>
      <c r="E80" t="s">
        <v>2337</v>
      </c>
      <c r="F80" t="s">
        <v>3618</v>
      </c>
      <c r="G80" t="s">
        <v>48</v>
      </c>
      <c r="H80" t="s">
        <v>1740</v>
      </c>
    </row>
    <row r="81" spans="1:8" x14ac:dyDescent="0.3">
      <c r="A81" t="s">
        <v>3620</v>
      </c>
      <c r="B81" t="s">
        <v>3619</v>
      </c>
      <c r="C81" t="s">
        <v>4052</v>
      </c>
      <c r="D81" t="s">
        <v>70</v>
      </c>
      <c r="E81" t="s">
        <v>3621</v>
      </c>
      <c r="F81" t="s">
        <v>3622</v>
      </c>
      <c r="G81" t="s">
        <v>3444</v>
      </c>
      <c r="H81" t="s">
        <v>3447</v>
      </c>
    </row>
    <row r="82" spans="1:8" x14ac:dyDescent="0.3">
      <c r="B82" t="s">
        <v>3623</v>
      </c>
      <c r="C82" t="s">
        <v>4053</v>
      </c>
      <c r="D82" t="s">
        <v>70</v>
      </c>
      <c r="E82" t="s">
        <v>3621</v>
      </c>
      <c r="F82" t="s">
        <v>3622</v>
      </c>
      <c r="G82" t="s">
        <v>3444</v>
      </c>
      <c r="H82" t="s">
        <v>3434</v>
      </c>
    </row>
    <row r="83" spans="1:8" x14ac:dyDescent="0.3">
      <c r="A83" t="s">
        <v>518</v>
      </c>
      <c r="B83" t="s">
        <v>3624</v>
      </c>
      <c r="C83" t="s">
        <v>4054</v>
      </c>
      <c r="D83" t="s">
        <v>70</v>
      </c>
      <c r="E83" t="s">
        <v>3625</v>
      </c>
      <c r="F83" t="s">
        <v>2034</v>
      </c>
      <c r="G83" t="s">
        <v>3465</v>
      </c>
      <c r="H83" t="s">
        <v>3422</v>
      </c>
    </row>
    <row r="84" spans="1:8" x14ac:dyDescent="0.3">
      <c r="A84" t="s">
        <v>1188</v>
      </c>
      <c r="B84" t="s">
        <v>3626</v>
      </c>
      <c r="C84" t="s">
        <v>4055</v>
      </c>
      <c r="D84" t="s">
        <v>70</v>
      </c>
      <c r="E84" t="s">
        <v>2480</v>
      </c>
      <c r="F84" t="s">
        <v>2186</v>
      </c>
      <c r="G84" t="s">
        <v>3433</v>
      </c>
      <c r="H84" t="s">
        <v>3426</v>
      </c>
    </row>
    <row r="85" spans="1:8" x14ac:dyDescent="0.3">
      <c r="A85" t="s">
        <v>3628</v>
      </c>
      <c r="B85" t="s">
        <v>3627</v>
      </c>
      <c r="C85" t="s">
        <v>4055</v>
      </c>
      <c r="D85" t="s">
        <v>70</v>
      </c>
      <c r="E85" t="s">
        <v>2480</v>
      </c>
      <c r="F85" t="s">
        <v>2481</v>
      </c>
      <c r="G85" t="s">
        <v>3433</v>
      </c>
      <c r="H85" t="s">
        <v>3426</v>
      </c>
    </row>
    <row r="86" spans="1:8" x14ac:dyDescent="0.3">
      <c r="A86" t="s">
        <v>3630</v>
      </c>
      <c r="B86" t="s">
        <v>3629</v>
      </c>
      <c r="C86" t="s">
        <v>4056</v>
      </c>
      <c r="D86" t="s">
        <v>70</v>
      </c>
      <c r="E86" t="s">
        <v>3631</v>
      </c>
      <c r="F86" t="s">
        <v>3502</v>
      </c>
      <c r="G86" t="s">
        <v>3441</v>
      </c>
      <c r="H86" t="s">
        <v>3442</v>
      </c>
    </row>
    <row r="87" spans="1:8" x14ac:dyDescent="0.3">
      <c r="A87" t="s">
        <v>21</v>
      </c>
      <c r="B87" t="s">
        <v>3632</v>
      </c>
      <c r="C87" t="s">
        <v>4057</v>
      </c>
      <c r="D87" t="s">
        <v>70</v>
      </c>
      <c r="E87" t="s">
        <v>2859</v>
      </c>
      <c r="F87" t="s">
        <v>2860</v>
      </c>
      <c r="G87" t="s">
        <v>3413</v>
      </c>
      <c r="H87" t="s">
        <v>3418</v>
      </c>
    </row>
    <row r="88" spans="1:8" x14ac:dyDescent="0.3">
      <c r="A88" t="s">
        <v>3634</v>
      </c>
      <c r="B88" t="s">
        <v>3633</v>
      </c>
      <c r="C88" t="s">
        <v>4058</v>
      </c>
      <c r="D88" t="s">
        <v>70</v>
      </c>
      <c r="E88" t="s">
        <v>2092</v>
      </c>
      <c r="F88" t="s">
        <v>2338</v>
      </c>
      <c r="G88" t="s">
        <v>3421</v>
      </c>
      <c r="H88" t="s">
        <v>3426</v>
      </c>
    </row>
    <row r="89" spans="1:8" x14ac:dyDescent="0.3">
      <c r="A89" t="s">
        <v>3636</v>
      </c>
      <c r="B89" t="s">
        <v>3635</v>
      </c>
      <c r="C89" t="s">
        <v>4059</v>
      </c>
      <c r="D89" t="s">
        <v>70</v>
      </c>
      <c r="E89" t="s">
        <v>3107</v>
      </c>
      <c r="F89" t="s">
        <v>2139</v>
      </c>
      <c r="G89" t="s">
        <v>3438</v>
      </c>
      <c r="H89" t="s">
        <v>3422</v>
      </c>
    </row>
    <row r="90" spans="1:8" x14ac:dyDescent="0.3">
      <c r="A90" t="s">
        <v>3638</v>
      </c>
      <c r="B90" t="s">
        <v>3637</v>
      </c>
      <c r="C90" t="s">
        <v>4036</v>
      </c>
      <c r="D90" t="s">
        <v>70</v>
      </c>
      <c r="E90" t="s">
        <v>3639</v>
      </c>
      <c r="F90" t="s">
        <v>3640</v>
      </c>
      <c r="G90" t="s">
        <v>1740</v>
      </c>
      <c r="H90" t="s">
        <v>3426</v>
      </c>
    </row>
    <row r="91" spans="1:8" x14ac:dyDescent="0.3">
      <c r="A91" t="s">
        <v>3642</v>
      </c>
      <c r="B91" t="s">
        <v>3641</v>
      </c>
      <c r="C91" t="s">
        <v>3993</v>
      </c>
      <c r="D91" t="s">
        <v>70</v>
      </c>
      <c r="E91" t="s">
        <v>3639</v>
      </c>
      <c r="F91" t="s">
        <v>3643</v>
      </c>
      <c r="G91" t="s">
        <v>3425</v>
      </c>
      <c r="H91" t="s">
        <v>3442</v>
      </c>
    </row>
    <row r="92" spans="1:8" x14ac:dyDescent="0.3">
      <c r="A92" t="s">
        <v>3645</v>
      </c>
      <c r="B92" t="s">
        <v>3644</v>
      </c>
      <c r="C92" t="s">
        <v>4060</v>
      </c>
      <c r="D92" t="s">
        <v>70</v>
      </c>
      <c r="E92" t="s">
        <v>3646</v>
      </c>
      <c r="F92" t="s">
        <v>2034</v>
      </c>
      <c r="G92" t="s">
        <v>3481</v>
      </c>
      <c r="H92" t="s">
        <v>3479</v>
      </c>
    </row>
    <row r="93" spans="1:8" x14ac:dyDescent="0.3">
      <c r="A93" t="s">
        <v>533</v>
      </c>
      <c r="B93" t="s">
        <v>3647</v>
      </c>
      <c r="C93" t="s">
        <v>4061</v>
      </c>
      <c r="D93" t="s">
        <v>70</v>
      </c>
      <c r="E93" t="s">
        <v>3648</v>
      </c>
      <c r="F93" t="s">
        <v>2526</v>
      </c>
      <c r="G93" t="s">
        <v>3449</v>
      </c>
      <c r="H93" t="s">
        <v>3434</v>
      </c>
    </row>
    <row r="94" spans="1:8" x14ac:dyDescent="0.3">
      <c r="A94" t="s">
        <v>3650</v>
      </c>
      <c r="B94" t="s">
        <v>3649</v>
      </c>
      <c r="C94" t="s">
        <v>3994</v>
      </c>
      <c r="D94" t="s">
        <v>70</v>
      </c>
      <c r="E94" t="s">
        <v>3648</v>
      </c>
      <c r="F94" t="s">
        <v>3432</v>
      </c>
      <c r="G94" t="s">
        <v>3444</v>
      </c>
      <c r="H94" t="s">
        <v>3434</v>
      </c>
    </row>
    <row r="95" spans="1:8" x14ac:dyDescent="0.3">
      <c r="A95" t="s">
        <v>53</v>
      </c>
      <c r="B95" t="s">
        <v>3651</v>
      </c>
      <c r="C95" t="s">
        <v>4062</v>
      </c>
      <c r="D95" t="s">
        <v>70</v>
      </c>
      <c r="E95" t="s">
        <v>2719</v>
      </c>
      <c r="F95" t="s">
        <v>2396</v>
      </c>
      <c r="G95" t="s">
        <v>3433</v>
      </c>
      <c r="H95" t="s">
        <v>3411</v>
      </c>
    </row>
    <row r="96" spans="1:8" x14ac:dyDescent="0.3">
      <c r="A96" t="s">
        <v>3653</v>
      </c>
      <c r="B96" t="s">
        <v>3652</v>
      </c>
      <c r="C96" t="s">
        <v>4062</v>
      </c>
      <c r="D96" t="s">
        <v>70</v>
      </c>
      <c r="E96" t="s">
        <v>2719</v>
      </c>
      <c r="F96" t="s">
        <v>2487</v>
      </c>
      <c r="G96" t="s">
        <v>3433</v>
      </c>
      <c r="H96" t="s">
        <v>3654</v>
      </c>
    </row>
    <row r="97" spans="1:8" x14ac:dyDescent="0.3">
      <c r="A97" t="s">
        <v>3656</v>
      </c>
      <c r="B97" t="s">
        <v>3655</v>
      </c>
      <c r="C97" t="s">
        <v>4063</v>
      </c>
      <c r="D97" t="s">
        <v>70</v>
      </c>
      <c r="E97" t="s">
        <v>2131</v>
      </c>
      <c r="F97" t="s">
        <v>3657</v>
      </c>
      <c r="G97" t="s">
        <v>3433</v>
      </c>
      <c r="H97" t="s">
        <v>3434</v>
      </c>
    </row>
    <row r="98" spans="1:8" x14ac:dyDescent="0.3">
      <c r="A98" t="s">
        <v>3659</v>
      </c>
      <c r="B98" t="s">
        <v>3658</v>
      </c>
      <c r="C98" t="s">
        <v>3995</v>
      </c>
      <c r="D98" t="s">
        <v>70</v>
      </c>
      <c r="E98" t="s">
        <v>2131</v>
      </c>
      <c r="F98" t="s">
        <v>3660</v>
      </c>
      <c r="G98" t="s">
        <v>3568</v>
      </c>
      <c r="H98" t="s">
        <v>3411</v>
      </c>
    </row>
    <row r="99" spans="1:8" x14ac:dyDescent="0.3">
      <c r="A99" t="s">
        <v>3662</v>
      </c>
      <c r="B99" t="s">
        <v>3661</v>
      </c>
      <c r="C99" t="s">
        <v>4064</v>
      </c>
      <c r="D99" t="s">
        <v>70</v>
      </c>
      <c r="E99" t="s">
        <v>2292</v>
      </c>
      <c r="F99" t="s">
        <v>2293</v>
      </c>
      <c r="G99" t="s">
        <v>3663</v>
      </c>
      <c r="H99" t="s">
        <v>3426</v>
      </c>
    </row>
    <row r="100" spans="1:8" x14ac:dyDescent="0.3">
      <c r="A100" t="s">
        <v>3665</v>
      </c>
      <c r="B100" t="s">
        <v>3664</v>
      </c>
      <c r="C100" t="s">
        <v>4064</v>
      </c>
      <c r="D100" t="s">
        <v>70</v>
      </c>
      <c r="E100" t="s">
        <v>2292</v>
      </c>
      <c r="F100" t="s">
        <v>2111</v>
      </c>
      <c r="G100" t="s">
        <v>1740</v>
      </c>
      <c r="H100" t="s">
        <v>3426</v>
      </c>
    </row>
    <row r="101" spans="1:8" x14ac:dyDescent="0.3">
      <c r="A101" t="s">
        <v>3667</v>
      </c>
      <c r="B101" t="s">
        <v>3666</v>
      </c>
      <c r="C101" t="s">
        <v>4064</v>
      </c>
      <c r="D101" t="s">
        <v>70</v>
      </c>
      <c r="E101" t="s">
        <v>2292</v>
      </c>
      <c r="F101" t="s">
        <v>2293</v>
      </c>
      <c r="G101" t="s">
        <v>3663</v>
      </c>
      <c r="H101" t="s">
        <v>3426</v>
      </c>
    </row>
    <row r="102" spans="1:8" x14ac:dyDescent="0.3">
      <c r="A102" t="s">
        <v>3669</v>
      </c>
      <c r="B102" t="s">
        <v>3668</v>
      </c>
      <c r="C102" t="s">
        <v>4064</v>
      </c>
      <c r="D102" t="s">
        <v>70</v>
      </c>
      <c r="E102" t="s">
        <v>2292</v>
      </c>
      <c r="F102" t="s">
        <v>2293</v>
      </c>
      <c r="G102" t="s">
        <v>3433</v>
      </c>
      <c r="H102" t="s">
        <v>3426</v>
      </c>
    </row>
    <row r="103" spans="1:8" x14ac:dyDescent="0.3">
      <c r="A103" t="s">
        <v>3671</v>
      </c>
      <c r="B103" t="s">
        <v>3670</v>
      </c>
      <c r="C103" t="s">
        <v>4065</v>
      </c>
      <c r="D103" t="s">
        <v>70</v>
      </c>
      <c r="E103" t="s">
        <v>2458</v>
      </c>
      <c r="F103" t="s">
        <v>3672</v>
      </c>
      <c r="G103" t="s">
        <v>3433</v>
      </c>
      <c r="H103" t="s">
        <v>3426</v>
      </c>
    </row>
    <row r="104" spans="1:8" x14ac:dyDescent="0.3">
      <c r="A104" t="s">
        <v>3674</v>
      </c>
      <c r="B104" t="s">
        <v>3673</v>
      </c>
      <c r="C104" t="s">
        <v>4065</v>
      </c>
      <c r="D104" t="s">
        <v>70</v>
      </c>
      <c r="E104" t="s">
        <v>2458</v>
      </c>
      <c r="F104" t="s">
        <v>2494</v>
      </c>
      <c r="G104" t="s">
        <v>3433</v>
      </c>
      <c r="H104" t="s">
        <v>3426</v>
      </c>
    </row>
    <row r="105" spans="1:8" x14ac:dyDescent="0.3">
      <c r="A105" t="s">
        <v>3676</v>
      </c>
      <c r="B105" t="s">
        <v>3675</v>
      </c>
      <c r="C105" t="s">
        <v>3996</v>
      </c>
      <c r="D105" t="s">
        <v>70</v>
      </c>
      <c r="E105" t="s">
        <v>3677</v>
      </c>
      <c r="F105" t="s">
        <v>1740</v>
      </c>
      <c r="G105" t="s">
        <v>3465</v>
      </c>
      <c r="H105" t="s">
        <v>3418</v>
      </c>
    </row>
    <row r="106" spans="1:8" x14ac:dyDescent="0.3">
      <c r="A106" t="s">
        <v>1217</v>
      </c>
      <c r="B106" t="s">
        <v>3678</v>
      </c>
      <c r="C106" t="s">
        <v>4066</v>
      </c>
      <c r="D106" t="s">
        <v>70</v>
      </c>
      <c r="E106" t="s">
        <v>3679</v>
      </c>
      <c r="F106" t="s">
        <v>2034</v>
      </c>
      <c r="G106" t="s">
        <v>3663</v>
      </c>
      <c r="H106" t="s">
        <v>3426</v>
      </c>
    </row>
    <row r="107" spans="1:8" x14ac:dyDescent="0.3">
      <c r="A107" t="s">
        <v>3681</v>
      </c>
      <c r="B107" t="s">
        <v>3680</v>
      </c>
      <c r="C107" t="s">
        <v>4066</v>
      </c>
      <c r="D107" t="s">
        <v>70</v>
      </c>
      <c r="E107" t="s">
        <v>3679</v>
      </c>
      <c r="F107" t="s">
        <v>2111</v>
      </c>
      <c r="G107" t="s">
        <v>3433</v>
      </c>
      <c r="H107" t="s">
        <v>3426</v>
      </c>
    </row>
    <row r="108" spans="1:8" x14ac:dyDescent="0.3">
      <c r="A108" t="s">
        <v>3683</v>
      </c>
      <c r="B108" t="s">
        <v>3682</v>
      </c>
      <c r="C108" t="s">
        <v>3997</v>
      </c>
      <c r="D108" t="s">
        <v>70</v>
      </c>
      <c r="E108" t="s">
        <v>2375</v>
      </c>
      <c r="F108" t="s">
        <v>2186</v>
      </c>
      <c r="G108" t="s">
        <v>3684</v>
      </c>
      <c r="H108" t="s">
        <v>3426</v>
      </c>
    </row>
    <row r="109" spans="1:8" x14ac:dyDescent="0.3">
      <c r="A109" t="s">
        <v>3686</v>
      </c>
      <c r="B109" t="s">
        <v>3685</v>
      </c>
      <c r="C109" t="s">
        <v>4067</v>
      </c>
      <c r="D109" t="s">
        <v>70</v>
      </c>
      <c r="E109" t="s">
        <v>2375</v>
      </c>
      <c r="F109" t="s">
        <v>2186</v>
      </c>
      <c r="G109" t="s">
        <v>3438</v>
      </c>
      <c r="H109" t="s">
        <v>3426</v>
      </c>
    </row>
    <row r="110" spans="1:8" x14ac:dyDescent="0.3">
      <c r="A110" t="s">
        <v>55</v>
      </c>
      <c r="B110" t="s">
        <v>3687</v>
      </c>
      <c r="C110" t="s">
        <v>4068</v>
      </c>
      <c r="D110" t="s">
        <v>70</v>
      </c>
      <c r="E110" t="s">
        <v>2167</v>
      </c>
      <c r="F110" t="s">
        <v>2168</v>
      </c>
      <c r="G110" t="s">
        <v>3425</v>
      </c>
      <c r="H110" t="s">
        <v>3422</v>
      </c>
    </row>
    <row r="111" spans="1:8" x14ac:dyDescent="0.3">
      <c r="A111" t="s">
        <v>3689</v>
      </c>
      <c r="B111" t="s">
        <v>3688</v>
      </c>
      <c r="C111" t="s">
        <v>4068</v>
      </c>
      <c r="D111" t="s">
        <v>70</v>
      </c>
      <c r="E111" t="s">
        <v>2167</v>
      </c>
      <c r="F111" t="s">
        <v>3690</v>
      </c>
      <c r="G111" t="s">
        <v>3474</v>
      </c>
      <c r="H111" t="s">
        <v>3422</v>
      </c>
    </row>
    <row r="112" spans="1:8" x14ac:dyDescent="0.3">
      <c r="A112" t="s">
        <v>1432</v>
      </c>
      <c r="B112" t="s">
        <v>3691</v>
      </c>
      <c r="C112" t="s">
        <v>4068</v>
      </c>
      <c r="D112" t="s">
        <v>70</v>
      </c>
      <c r="E112" t="s">
        <v>2167</v>
      </c>
      <c r="F112" t="s">
        <v>3692</v>
      </c>
      <c r="G112" t="s">
        <v>3476</v>
      </c>
      <c r="H112" t="s">
        <v>3422</v>
      </c>
    </row>
    <row r="113" spans="1:8" x14ac:dyDescent="0.3">
      <c r="A113" t="s">
        <v>3694</v>
      </c>
      <c r="B113" t="s">
        <v>3693</v>
      </c>
      <c r="C113" t="s">
        <v>4069</v>
      </c>
      <c r="D113" t="s">
        <v>70</v>
      </c>
      <c r="E113" t="s">
        <v>2167</v>
      </c>
      <c r="F113" t="s">
        <v>3695</v>
      </c>
      <c r="G113" t="s">
        <v>3474</v>
      </c>
      <c r="H113" t="s">
        <v>3411</v>
      </c>
    </row>
    <row r="114" spans="1:8" x14ac:dyDescent="0.3">
      <c r="A114" t="s">
        <v>22</v>
      </c>
      <c r="B114" t="s">
        <v>3696</v>
      </c>
      <c r="C114" t="s">
        <v>4068</v>
      </c>
      <c r="D114" t="s">
        <v>70</v>
      </c>
      <c r="E114" t="s">
        <v>2167</v>
      </c>
      <c r="F114" t="s">
        <v>2934</v>
      </c>
      <c r="G114" t="s">
        <v>3476</v>
      </c>
      <c r="H114" t="s">
        <v>3422</v>
      </c>
    </row>
    <row r="115" spans="1:8" x14ac:dyDescent="0.3">
      <c r="A115" t="s">
        <v>3698</v>
      </c>
      <c r="B115" t="s">
        <v>3697</v>
      </c>
      <c r="C115" t="s">
        <v>3998</v>
      </c>
      <c r="D115" t="s">
        <v>70</v>
      </c>
      <c r="E115" t="s">
        <v>3699</v>
      </c>
      <c r="F115" t="s">
        <v>2034</v>
      </c>
      <c r="G115" t="s">
        <v>54</v>
      </c>
      <c r="H115" t="s">
        <v>3434</v>
      </c>
    </row>
    <row r="116" spans="1:8" x14ac:dyDescent="0.3">
      <c r="A116" t="s">
        <v>3701</v>
      </c>
      <c r="B116" t="s">
        <v>3700</v>
      </c>
      <c r="C116" t="s">
        <v>3999</v>
      </c>
      <c r="D116" t="s">
        <v>70</v>
      </c>
      <c r="E116" t="s">
        <v>3699</v>
      </c>
      <c r="F116" t="s">
        <v>1740</v>
      </c>
      <c r="G116" t="s">
        <v>3465</v>
      </c>
      <c r="H116" t="s">
        <v>3434</v>
      </c>
    </row>
    <row r="117" spans="1:8" x14ac:dyDescent="0.3">
      <c r="A117" t="s">
        <v>1997</v>
      </c>
      <c r="B117" t="s">
        <v>3702</v>
      </c>
      <c r="C117" t="s">
        <v>4101</v>
      </c>
      <c r="D117" t="s">
        <v>70</v>
      </c>
      <c r="E117" t="s">
        <v>3703</v>
      </c>
      <c r="F117" t="s">
        <v>2526</v>
      </c>
      <c r="G117" t="s">
        <v>3413</v>
      </c>
      <c r="H117" t="s">
        <v>3426</v>
      </c>
    </row>
    <row r="118" spans="1:8" x14ac:dyDescent="0.3">
      <c r="A118" t="s">
        <v>1463</v>
      </c>
      <c r="B118" t="s">
        <v>3704</v>
      </c>
      <c r="C118" t="s">
        <v>4070</v>
      </c>
      <c r="D118" t="s">
        <v>70</v>
      </c>
      <c r="E118" t="s">
        <v>2380</v>
      </c>
      <c r="F118" t="s">
        <v>2381</v>
      </c>
      <c r="G118" t="s">
        <v>3438</v>
      </c>
      <c r="H118" t="s">
        <v>3442</v>
      </c>
    </row>
    <row r="119" spans="1:8" x14ac:dyDescent="0.3">
      <c r="A119" t="s">
        <v>3706</v>
      </c>
      <c r="B119" t="s">
        <v>3705</v>
      </c>
      <c r="C119" t="s">
        <v>4070</v>
      </c>
      <c r="D119" t="s">
        <v>70</v>
      </c>
      <c r="E119" t="s">
        <v>2380</v>
      </c>
      <c r="F119" t="s">
        <v>3707</v>
      </c>
      <c r="G119" t="s">
        <v>3474</v>
      </c>
      <c r="H119" t="s">
        <v>3411</v>
      </c>
    </row>
    <row r="120" spans="1:8" x14ac:dyDescent="0.3">
      <c r="A120" t="s">
        <v>3709</v>
      </c>
      <c r="B120" t="s">
        <v>3708</v>
      </c>
      <c r="C120" t="s">
        <v>4000</v>
      </c>
      <c r="D120" t="s">
        <v>70</v>
      </c>
      <c r="E120" t="s">
        <v>3710</v>
      </c>
      <c r="F120" t="s">
        <v>3513</v>
      </c>
      <c r="G120" t="s">
        <v>3441</v>
      </c>
      <c r="H120" t="s">
        <v>3422</v>
      </c>
    </row>
    <row r="121" spans="1:8" x14ac:dyDescent="0.3">
      <c r="A121" t="s">
        <v>3712</v>
      </c>
      <c r="B121" t="s">
        <v>3711</v>
      </c>
      <c r="C121" t="s">
        <v>4071</v>
      </c>
      <c r="D121" t="s">
        <v>70</v>
      </c>
      <c r="E121" t="s">
        <v>3713</v>
      </c>
      <c r="F121" t="s">
        <v>2034</v>
      </c>
      <c r="G121" t="s">
        <v>3433</v>
      </c>
      <c r="H121" t="s">
        <v>3426</v>
      </c>
    </row>
    <row r="122" spans="1:8" x14ac:dyDescent="0.3">
      <c r="A122" t="s">
        <v>3715</v>
      </c>
      <c r="B122" t="s">
        <v>3714</v>
      </c>
      <c r="C122" t="s">
        <v>4001</v>
      </c>
      <c r="D122" t="s">
        <v>70</v>
      </c>
      <c r="E122" t="s">
        <v>3716</v>
      </c>
      <c r="F122" t="s">
        <v>2020</v>
      </c>
      <c r="G122" t="s">
        <v>3425</v>
      </c>
      <c r="H122" t="s">
        <v>3411</v>
      </c>
    </row>
    <row r="123" spans="1:8" x14ac:dyDescent="0.3">
      <c r="A123" t="s">
        <v>3718</v>
      </c>
      <c r="B123" t="s">
        <v>3717</v>
      </c>
      <c r="C123" t="s">
        <v>4072</v>
      </c>
      <c r="D123" t="s">
        <v>70</v>
      </c>
      <c r="E123" t="s">
        <v>3098</v>
      </c>
      <c r="F123" t="s">
        <v>3719</v>
      </c>
      <c r="G123" t="s">
        <v>3438</v>
      </c>
      <c r="H123" t="s">
        <v>3442</v>
      </c>
    </row>
    <row r="124" spans="1:8" x14ac:dyDescent="0.3">
      <c r="A124" t="s">
        <v>3721</v>
      </c>
      <c r="B124" t="s">
        <v>3720</v>
      </c>
      <c r="C124" t="s">
        <v>4073</v>
      </c>
      <c r="D124" t="s">
        <v>70</v>
      </c>
      <c r="E124" t="s">
        <v>2330</v>
      </c>
      <c r="F124" t="s">
        <v>2331</v>
      </c>
      <c r="G124" t="s">
        <v>48</v>
      </c>
      <c r="H124" t="s">
        <v>3414</v>
      </c>
    </row>
    <row r="125" spans="1:8" x14ac:dyDescent="0.3">
      <c r="A125" t="s">
        <v>3723</v>
      </c>
      <c r="B125" t="s">
        <v>3722</v>
      </c>
      <c r="C125" t="s">
        <v>4073</v>
      </c>
      <c r="D125" t="s">
        <v>70</v>
      </c>
      <c r="E125" t="s">
        <v>2330</v>
      </c>
      <c r="F125" t="s">
        <v>3657</v>
      </c>
      <c r="G125" t="s">
        <v>3425</v>
      </c>
      <c r="H125" t="s">
        <v>3426</v>
      </c>
    </row>
    <row r="126" spans="1:8" x14ac:dyDescent="0.3">
      <c r="A126" t="s">
        <v>3725</v>
      </c>
      <c r="B126" t="s">
        <v>3724</v>
      </c>
      <c r="C126" t="s">
        <v>4102</v>
      </c>
      <c r="D126" t="s">
        <v>70</v>
      </c>
      <c r="E126" t="s">
        <v>3726</v>
      </c>
      <c r="F126" t="s">
        <v>3727</v>
      </c>
      <c r="G126" t="s">
        <v>3449</v>
      </c>
      <c r="H126" t="s">
        <v>3434</v>
      </c>
    </row>
    <row r="127" spans="1:8" x14ac:dyDescent="0.3">
      <c r="A127" t="s">
        <v>3729</v>
      </c>
      <c r="B127" t="s">
        <v>3728</v>
      </c>
      <c r="C127" t="s">
        <v>4104</v>
      </c>
      <c r="D127" t="s">
        <v>70</v>
      </c>
      <c r="E127" t="s">
        <v>3730</v>
      </c>
      <c r="F127" t="s">
        <v>3731</v>
      </c>
      <c r="G127" t="s">
        <v>1740</v>
      </c>
      <c r="H127" t="s">
        <v>3434</v>
      </c>
    </row>
    <row r="128" spans="1:8" x14ac:dyDescent="0.3">
      <c r="A128" t="s">
        <v>889</v>
      </c>
      <c r="B128" t="s">
        <v>3732</v>
      </c>
      <c r="C128" t="s">
        <v>4104</v>
      </c>
      <c r="D128" t="s">
        <v>70</v>
      </c>
      <c r="E128" t="s">
        <v>3730</v>
      </c>
      <c r="F128" t="s">
        <v>3733</v>
      </c>
      <c r="G128" t="s">
        <v>2154</v>
      </c>
      <c r="H128" t="s">
        <v>3447</v>
      </c>
    </row>
    <row r="129" spans="1:8" x14ac:dyDescent="0.3">
      <c r="A129" t="s">
        <v>3735</v>
      </c>
      <c r="B129" t="s">
        <v>3734</v>
      </c>
      <c r="C129" t="s">
        <v>4105</v>
      </c>
      <c r="D129" t="s">
        <v>70</v>
      </c>
      <c r="E129" t="s">
        <v>3730</v>
      </c>
      <c r="F129" t="s">
        <v>3736</v>
      </c>
      <c r="G129" t="s">
        <v>1740</v>
      </c>
      <c r="H129" t="s">
        <v>3434</v>
      </c>
    </row>
    <row r="130" spans="1:8" x14ac:dyDescent="0.3">
      <c r="A130" t="s">
        <v>3738</v>
      </c>
      <c r="B130" t="s">
        <v>3737</v>
      </c>
      <c r="C130" t="s">
        <v>4106</v>
      </c>
      <c r="D130" t="s">
        <v>70</v>
      </c>
      <c r="E130" t="s">
        <v>3730</v>
      </c>
      <c r="F130" t="s">
        <v>3739</v>
      </c>
      <c r="G130" t="s">
        <v>3449</v>
      </c>
      <c r="H130" t="s">
        <v>3434</v>
      </c>
    </row>
    <row r="131" spans="1:8" x14ac:dyDescent="0.3">
      <c r="A131" t="s">
        <v>3741</v>
      </c>
      <c r="B131" t="s">
        <v>3740</v>
      </c>
      <c r="C131" t="s">
        <v>4002</v>
      </c>
      <c r="D131" t="s">
        <v>70</v>
      </c>
      <c r="E131" t="s">
        <v>3742</v>
      </c>
      <c r="F131" t="s">
        <v>3743</v>
      </c>
      <c r="G131" t="s">
        <v>3568</v>
      </c>
      <c r="H131" t="s">
        <v>3411</v>
      </c>
    </row>
    <row r="132" spans="1:8" x14ac:dyDescent="0.3">
      <c r="A132" t="s">
        <v>1498</v>
      </c>
      <c r="B132" t="s">
        <v>3744</v>
      </c>
      <c r="C132" t="s">
        <v>4074</v>
      </c>
      <c r="D132" t="s">
        <v>70</v>
      </c>
      <c r="E132" t="s">
        <v>2386</v>
      </c>
      <c r="F132" t="s">
        <v>2387</v>
      </c>
      <c r="G132" t="s">
        <v>3438</v>
      </c>
      <c r="H132" t="s">
        <v>3442</v>
      </c>
    </row>
    <row r="133" spans="1:8" x14ac:dyDescent="0.3">
      <c r="A133" t="s">
        <v>3746</v>
      </c>
      <c r="B133" t="s">
        <v>3745</v>
      </c>
      <c r="C133" t="s">
        <v>4075</v>
      </c>
      <c r="D133" t="s">
        <v>70</v>
      </c>
      <c r="E133" t="s">
        <v>3747</v>
      </c>
      <c r="F133" t="s">
        <v>3748</v>
      </c>
      <c r="G133" t="s">
        <v>3438</v>
      </c>
      <c r="H133" t="s">
        <v>3442</v>
      </c>
    </row>
    <row r="134" spans="1:8" x14ac:dyDescent="0.3">
      <c r="A134" t="s">
        <v>3750</v>
      </c>
      <c r="B134" t="s">
        <v>3749</v>
      </c>
      <c r="C134" t="s">
        <v>4003</v>
      </c>
      <c r="D134" t="s">
        <v>70</v>
      </c>
      <c r="E134" t="s">
        <v>3747</v>
      </c>
      <c r="F134" t="s">
        <v>3751</v>
      </c>
      <c r="G134" t="s">
        <v>3425</v>
      </c>
      <c r="H134" t="s">
        <v>3426</v>
      </c>
    </row>
    <row r="135" spans="1:8" x14ac:dyDescent="0.3">
      <c r="A135" t="s">
        <v>3753</v>
      </c>
      <c r="B135" t="s">
        <v>3752</v>
      </c>
      <c r="C135" t="s">
        <v>4004</v>
      </c>
      <c r="D135" t="s">
        <v>70</v>
      </c>
      <c r="E135" t="s">
        <v>3008</v>
      </c>
      <c r="F135" t="s">
        <v>3754</v>
      </c>
      <c r="G135" t="s">
        <v>3568</v>
      </c>
      <c r="H135" t="s">
        <v>3411</v>
      </c>
    </row>
    <row r="136" spans="1:8" x14ac:dyDescent="0.3">
      <c r="A136" t="s">
        <v>3756</v>
      </c>
      <c r="B136" t="s">
        <v>3755</v>
      </c>
      <c r="C136" t="s">
        <v>4076</v>
      </c>
      <c r="D136" t="s">
        <v>70</v>
      </c>
      <c r="E136" t="s">
        <v>3008</v>
      </c>
      <c r="F136" t="s">
        <v>3009</v>
      </c>
      <c r="G136" t="s">
        <v>3458</v>
      </c>
      <c r="H136" t="s">
        <v>3447</v>
      </c>
    </row>
    <row r="137" spans="1:8" x14ac:dyDescent="0.3">
      <c r="A137" t="s">
        <v>3758</v>
      </c>
      <c r="B137" t="s">
        <v>3757</v>
      </c>
      <c r="C137" t="s">
        <v>4005</v>
      </c>
      <c r="D137" t="s">
        <v>70</v>
      </c>
      <c r="E137" t="s">
        <v>3008</v>
      </c>
      <c r="F137" t="s">
        <v>3759</v>
      </c>
      <c r="G137" t="s">
        <v>3474</v>
      </c>
      <c r="H137" t="s">
        <v>3426</v>
      </c>
    </row>
    <row r="138" spans="1:8" x14ac:dyDescent="0.3">
      <c r="A138" t="s">
        <v>3761</v>
      </c>
      <c r="B138" t="s">
        <v>3760</v>
      </c>
      <c r="C138" t="s">
        <v>4006</v>
      </c>
      <c r="D138" t="s">
        <v>70</v>
      </c>
      <c r="E138" t="s">
        <v>3008</v>
      </c>
      <c r="F138" t="s">
        <v>3762</v>
      </c>
      <c r="G138" t="s">
        <v>1740</v>
      </c>
      <c r="H138" t="s">
        <v>3422</v>
      </c>
    </row>
    <row r="139" spans="1:8" x14ac:dyDescent="0.3">
      <c r="A139" t="s">
        <v>3764</v>
      </c>
      <c r="B139" t="s">
        <v>3763</v>
      </c>
      <c r="C139" t="s">
        <v>4007</v>
      </c>
      <c r="D139" t="s">
        <v>70</v>
      </c>
      <c r="E139" t="s">
        <v>3765</v>
      </c>
      <c r="F139" t="s">
        <v>3766</v>
      </c>
      <c r="G139" t="s">
        <v>3433</v>
      </c>
      <c r="H139" t="s">
        <v>3426</v>
      </c>
    </row>
    <row r="140" spans="1:8" x14ac:dyDescent="0.3">
      <c r="A140" t="s">
        <v>3768</v>
      </c>
      <c r="B140" t="s">
        <v>3767</v>
      </c>
      <c r="C140" t="s">
        <v>4077</v>
      </c>
      <c r="D140" t="s">
        <v>70</v>
      </c>
      <c r="E140" t="s">
        <v>3769</v>
      </c>
      <c r="F140" t="s">
        <v>2034</v>
      </c>
      <c r="G140" t="s">
        <v>3410</v>
      </c>
      <c r="H140" t="s">
        <v>3447</v>
      </c>
    </row>
    <row r="141" spans="1:8" x14ac:dyDescent="0.3">
      <c r="A141" t="s">
        <v>3771</v>
      </c>
      <c r="B141" t="s">
        <v>3770</v>
      </c>
      <c r="C141" t="s">
        <v>4008</v>
      </c>
      <c r="D141" t="s">
        <v>70</v>
      </c>
      <c r="E141" t="s">
        <v>3769</v>
      </c>
      <c r="F141" t="s">
        <v>2034</v>
      </c>
      <c r="G141" t="s">
        <v>1740</v>
      </c>
      <c r="H141" t="s">
        <v>3447</v>
      </c>
    </row>
    <row r="142" spans="1:8" x14ac:dyDescent="0.3">
      <c r="A142" t="s">
        <v>3773</v>
      </c>
      <c r="B142" t="s">
        <v>3772</v>
      </c>
      <c r="C142" t="s">
        <v>4008</v>
      </c>
      <c r="D142" t="s">
        <v>70</v>
      </c>
      <c r="E142" t="s">
        <v>3769</v>
      </c>
      <c r="F142" t="s">
        <v>2034</v>
      </c>
      <c r="G142" t="s">
        <v>1740</v>
      </c>
      <c r="H142" t="s">
        <v>3447</v>
      </c>
    </row>
    <row r="143" spans="1:8" x14ac:dyDescent="0.3">
      <c r="A143" t="s">
        <v>3775</v>
      </c>
      <c r="B143" t="s">
        <v>3774</v>
      </c>
      <c r="C143" t="s">
        <v>4008</v>
      </c>
      <c r="D143" t="s">
        <v>70</v>
      </c>
      <c r="E143" t="s">
        <v>3769</v>
      </c>
      <c r="F143" t="s">
        <v>2034</v>
      </c>
      <c r="G143" t="s">
        <v>1740</v>
      </c>
      <c r="H143" t="s">
        <v>3447</v>
      </c>
    </row>
    <row r="144" spans="1:8" x14ac:dyDescent="0.3">
      <c r="A144" t="s">
        <v>3777</v>
      </c>
      <c r="B144" t="s">
        <v>3776</v>
      </c>
      <c r="C144" t="s">
        <v>4008</v>
      </c>
      <c r="D144" t="s">
        <v>70</v>
      </c>
      <c r="E144" t="s">
        <v>3769</v>
      </c>
      <c r="F144" t="s">
        <v>2034</v>
      </c>
      <c r="G144" t="s">
        <v>1740</v>
      </c>
      <c r="H144" t="s">
        <v>3447</v>
      </c>
    </row>
    <row r="145" spans="1:8" x14ac:dyDescent="0.3">
      <c r="A145" t="s">
        <v>1525</v>
      </c>
      <c r="B145" t="s">
        <v>3778</v>
      </c>
      <c r="C145" t="s">
        <v>4078</v>
      </c>
      <c r="D145" t="s">
        <v>70</v>
      </c>
      <c r="E145" t="s">
        <v>2395</v>
      </c>
      <c r="F145" t="s">
        <v>2396</v>
      </c>
      <c r="G145" t="s">
        <v>3438</v>
      </c>
      <c r="H145" t="s">
        <v>3442</v>
      </c>
    </row>
    <row r="146" spans="1:8" x14ac:dyDescent="0.3">
      <c r="A146" t="s">
        <v>3780</v>
      </c>
      <c r="B146" t="s">
        <v>3779</v>
      </c>
      <c r="C146" t="s">
        <v>4079</v>
      </c>
      <c r="D146" t="s">
        <v>70</v>
      </c>
      <c r="E146" t="s">
        <v>2917</v>
      </c>
      <c r="F146" t="s">
        <v>3037</v>
      </c>
      <c r="G146" t="s">
        <v>3476</v>
      </c>
      <c r="H146" t="s">
        <v>3422</v>
      </c>
    </row>
    <row r="147" spans="1:8" x14ac:dyDescent="0.3">
      <c r="A147" t="s">
        <v>56</v>
      </c>
      <c r="B147" t="s">
        <v>3781</v>
      </c>
      <c r="C147" t="s">
        <v>4079</v>
      </c>
      <c r="D147" t="s">
        <v>70</v>
      </c>
      <c r="E147" t="s">
        <v>2917</v>
      </c>
      <c r="F147" t="s">
        <v>3782</v>
      </c>
      <c r="G147" t="s">
        <v>3413</v>
      </c>
      <c r="H147" t="s">
        <v>3422</v>
      </c>
    </row>
    <row r="148" spans="1:8" x14ac:dyDescent="0.3">
      <c r="A148" t="s">
        <v>1966</v>
      </c>
      <c r="B148" t="s">
        <v>3783</v>
      </c>
      <c r="C148" t="s">
        <v>4080</v>
      </c>
      <c r="D148" t="s">
        <v>70</v>
      </c>
      <c r="E148" t="s">
        <v>2917</v>
      </c>
      <c r="F148" t="s">
        <v>2526</v>
      </c>
      <c r="G148" t="s">
        <v>3465</v>
      </c>
      <c r="H148" t="s">
        <v>3434</v>
      </c>
    </row>
    <row r="149" spans="1:8" x14ac:dyDescent="0.3">
      <c r="A149" t="s">
        <v>23</v>
      </c>
      <c r="B149" t="s">
        <v>3784</v>
      </c>
      <c r="C149" t="s">
        <v>4079</v>
      </c>
      <c r="D149" t="s">
        <v>70</v>
      </c>
      <c r="E149" t="s">
        <v>2917</v>
      </c>
      <c r="F149" t="s">
        <v>3248</v>
      </c>
      <c r="G149" t="s">
        <v>3476</v>
      </c>
      <c r="H149" t="s">
        <v>3422</v>
      </c>
    </row>
    <row r="150" spans="1:8" x14ac:dyDescent="0.3">
      <c r="A150" t="s">
        <v>3786</v>
      </c>
      <c r="B150" t="s">
        <v>3785</v>
      </c>
      <c r="C150" t="s">
        <v>4009</v>
      </c>
      <c r="D150" t="s">
        <v>70</v>
      </c>
      <c r="E150" t="s">
        <v>2917</v>
      </c>
      <c r="F150" t="s">
        <v>3787</v>
      </c>
      <c r="G150" t="s">
        <v>3476</v>
      </c>
      <c r="H150" t="s">
        <v>3422</v>
      </c>
    </row>
    <row r="151" spans="1:8" x14ac:dyDescent="0.3">
      <c r="A151" t="s">
        <v>3789</v>
      </c>
      <c r="B151" t="s">
        <v>3788</v>
      </c>
      <c r="C151" t="s">
        <v>4081</v>
      </c>
      <c r="D151" t="s">
        <v>70</v>
      </c>
      <c r="E151" t="s">
        <v>3141</v>
      </c>
      <c r="F151" t="s">
        <v>2034</v>
      </c>
      <c r="G151" t="s">
        <v>3433</v>
      </c>
      <c r="H151" t="s">
        <v>3422</v>
      </c>
    </row>
    <row r="152" spans="1:8" x14ac:dyDescent="0.3">
      <c r="A152" t="s">
        <v>3791</v>
      </c>
      <c r="B152" t="s">
        <v>3790</v>
      </c>
      <c r="C152" t="s">
        <v>4010</v>
      </c>
      <c r="D152" t="s">
        <v>70</v>
      </c>
      <c r="E152" t="s">
        <v>3792</v>
      </c>
      <c r="F152" t="s">
        <v>3793</v>
      </c>
      <c r="G152" t="s">
        <v>3568</v>
      </c>
      <c r="H152" t="s">
        <v>3426</v>
      </c>
    </row>
    <row r="153" spans="1:8" x14ac:dyDescent="0.3">
      <c r="A153" t="s">
        <v>3795</v>
      </c>
      <c r="B153" t="s">
        <v>3794</v>
      </c>
      <c r="C153" t="s">
        <v>4011</v>
      </c>
      <c r="D153" t="s">
        <v>70</v>
      </c>
      <c r="E153" t="s">
        <v>3792</v>
      </c>
      <c r="F153" t="s">
        <v>3796</v>
      </c>
      <c r="G153" t="s">
        <v>3568</v>
      </c>
      <c r="H153" t="s">
        <v>3411</v>
      </c>
    </row>
    <row r="154" spans="1:8" x14ac:dyDescent="0.3">
      <c r="A154" t="s">
        <v>1009</v>
      </c>
      <c r="B154" t="s">
        <v>3797</v>
      </c>
      <c r="C154" t="s">
        <v>4103</v>
      </c>
      <c r="D154" t="s">
        <v>70</v>
      </c>
      <c r="E154" t="s">
        <v>3010</v>
      </c>
      <c r="F154" t="s">
        <v>3011</v>
      </c>
      <c r="G154" t="s">
        <v>3433</v>
      </c>
      <c r="H154" t="s">
        <v>3411</v>
      </c>
    </row>
    <row r="155" spans="1:8" x14ac:dyDescent="0.3">
      <c r="A155" t="s">
        <v>3799</v>
      </c>
      <c r="B155" t="s">
        <v>3798</v>
      </c>
      <c r="C155" t="s">
        <v>4082</v>
      </c>
      <c r="D155" t="s">
        <v>70</v>
      </c>
      <c r="E155" t="s">
        <v>2493</v>
      </c>
      <c r="F155" t="s">
        <v>2494</v>
      </c>
      <c r="G155" t="s">
        <v>3460</v>
      </c>
      <c r="H155" t="s">
        <v>3447</v>
      </c>
    </row>
    <row r="156" spans="1:8" x14ac:dyDescent="0.3">
      <c r="A156" t="s">
        <v>3801</v>
      </c>
      <c r="B156" t="s">
        <v>3800</v>
      </c>
      <c r="C156" t="s">
        <v>4082</v>
      </c>
      <c r="D156" t="s">
        <v>70</v>
      </c>
      <c r="E156" t="s">
        <v>2493</v>
      </c>
      <c r="F156" t="s">
        <v>2494</v>
      </c>
      <c r="G156" t="s">
        <v>3433</v>
      </c>
      <c r="H156" t="s">
        <v>3426</v>
      </c>
    </row>
    <row r="157" spans="1:8" x14ac:dyDescent="0.3">
      <c r="A157" t="s">
        <v>1649</v>
      </c>
      <c r="B157" t="s">
        <v>3802</v>
      </c>
      <c r="C157" t="s">
        <v>4107</v>
      </c>
      <c r="D157" t="s">
        <v>70</v>
      </c>
      <c r="E157" t="s">
        <v>2407</v>
      </c>
      <c r="F157" t="s">
        <v>2353</v>
      </c>
      <c r="G157" t="s">
        <v>3438</v>
      </c>
      <c r="H157" t="s">
        <v>3442</v>
      </c>
    </row>
    <row r="158" spans="1:8" x14ac:dyDescent="0.3">
      <c r="A158" t="s">
        <v>3804</v>
      </c>
      <c r="B158" t="s">
        <v>3803</v>
      </c>
      <c r="C158" t="s">
        <v>4012</v>
      </c>
      <c r="D158" t="s">
        <v>70</v>
      </c>
      <c r="E158" t="s">
        <v>3805</v>
      </c>
      <c r="F158" t="s">
        <v>1740</v>
      </c>
      <c r="G158" t="s">
        <v>3433</v>
      </c>
      <c r="H158" t="s">
        <v>3418</v>
      </c>
    </row>
    <row r="159" spans="1:8" x14ac:dyDescent="0.3">
      <c r="A159" t="s">
        <v>3807</v>
      </c>
      <c r="B159" t="s">
        <v>3806</v>
      </c>
      <c r="C159" t="s">
        <v>4012</v>
      </c>
      <c r="D159" t="s">
        <v>70</v>
      </c>
      <c r="E159" t="s">
        <v>3805</v>
      </c>
      <c r="F159" t="s">
        <v>1740</v>
      </c>
      <c r="G159" t="s">
        <v>3433</v>
      </c>
      <c r="H159" t="s">
        <v>3418</v>
      </c>
    </row>
    <row r="160" spans="1:8" x14ac:dyDescent="0.3">
      <c r="A160" t="s">
        <v>3809</v>
      </c>
      <c r="B160" t="s">
        <v>3808</v>
      </c>
      <c r="C160" t="s">
        <v>4013</v>
      </c>
      <c r="D160" t="s">
        <v>70</v>
      </c>
      <c r="E160" t="s">
        <v>3810</v>
      </c>
      <c r="F160" t="s">
        <v>2186</v>
      </c>
      <c r="G160" t="s">
        <v>3568</v>
      </c>
      <c r="H160" t="s">
        <v>3411</v>
      </c>
    </row>
    <row r="161" spans="1:8" x14ac:dyDescent="0.3">
      <c r="A161" t="s">
        <v>892</v>
      </c>
      <c r="B161" t="s">
        <v>3811</v>
      </c>
      <c r="C161" t="s">
        <v>4083</v>
      </c>
      <c r="D161" t="s">
        <v>70</v>
      </c>
      <c r="E161" t="s">
        <v>3812</v>
      </c>
      <c r="F161" t="s">
        <v>2111</v>
      </c>
      <c r="G161" t="s">
        <v>1740</v>
      </c>
      <c r="H161" t="s">
        <v>3426</v>
      </c>
    </row>
    <row r="162" spans="1:8" x14ac:dyDescent="0.3">
      <c r="A162" t="s">
        <v>3814</v>
      </c>
      <c r="B162" t="s">
        <v>3813</v>
      </c>
      <c r="C162" t="s">
        <v>4014</v>
      </c>
      <c r="D162" t="s">
        <v>70</v>
      </c>
      <c r="E162" t="s">
        <v>3815</v>
      </c>
      <c r="F162" t="s">
        <v>3816</v>
      </c>
      <c r="G162" t="s">
        <v>3421</v>
      </c>
      <c r="H162" t="s">
        <v>3479</v>
      </c>
    </row>
    <row r="163" spans="1:8" x14ac:dyDescent="0.3">
      <c r="A163" t="s">
        <v>1653</v>
      </c>
      <c r="B163" t="s">
        <v>3817</v>
      </c>
      <c r="C163" t="s">
        <v>4084</v>
      </c>
      <c r="D163" t="s">
        <v>70</v>
      </c>
      <c r="E163" t="s">
        <v>2391</v>
      </c>
      <c r="F163" t="s">
        <v>2392</v>
      </c>
      <c r="G163" t="s">
        <v>3438</v>
      </c>
      <c r="H163" t="s">
        <v>3442</v>
      </c>
    </row>
    <row r="164" spans="1:8" x14ac:dyDescent="0.3">
      <c r="A164" t="s">
        <v>898</v>
      </c>
      <c r="B164" t="s">
        <v>3818</v>
      </c>
      <c r="C164" t="s">
        <v>4085</v>
      </c>
      <c r="D164" t="s">
        <v>70</v>
      </c>
      <c r="E164" t="s">
        <v>3819</v>
      </c>
      <c r="F164" t="s">
        <v>2800</v>
      </c>
      <c r="G164" t="s">
        <v>3433</v>
      </c>
      <c r="H164" t="s">
        <v>3422</v>
      </c>
    </row>
    <row r="165" spans="1:8" x14ac:dyDescent="0.3">
      <c r="A165" t="s">
        <v>3821</v>
      </c>
      <c r="B165" t="s">
        <v>3820</v>
      </c>
      <c r="C165" t="s">
        <v>4015</v>
      </c>
      <c r="D165" t="s">
        <v>70</v>
      </c>
      <c r="E165" t="s">
        <v>3822</v>
      </c>
      <c r="F165" t="s">
        <v>3604</v>
      </c>
      <c r="G165" t="s">
        <v>3568</v>
      </c>
      <c r="H165" t="s">
        <v>3411</v>
      </c>
    </row>
    <row r="166" spans="1:8" x14ac:dyDescent="0.3">
      <c r="A166" t="s">
        <v>24</v>
      </c>
      <c r="B166" t="s">
        <v>3823</v>
      </c>
      <c r="C166" t="s">
        <v>4086</v>
      </c>
      <c r="D166" t="s">
        <v>70</v>
      </c>
      <c r="E166" t="s">
        <v>2426</v>
      </c>
      <c r="F166" t="s">
        <v>2427</v>
      </c>
      <c r="G166" t="s">
        <v>3433</v>
      </c>
      <c r="H166" t="s">
        <v>3426</v>
      </c>
    </row>
    <row r="167" spans="1:8" x14ac:dyDescent="0.3">
      <c r="A167" t="s">
        <v>3825</v>
      </c>
      <c r="B167" t="s">
        <v>3824</v>
      </c>
      <c r="C167" t="s">
        <v>4086</v>
      </c>
      <c r="D167" t="s">
        <v>70</v>
      </c>
      <c r="E167" t="s">
        <v>2426</v>
      </c>
      <c r="F167" t="s">
        <v>2766</v>
      </c>
      <c r="G167" t="s">
        <v>3433</v>
      </c>
      <c r="H167" t="s">
        <v>3422</v>
      </c>
    </row>
    <row r="168" spans="1:8" x14ac:dyDescent="0.3">
      <c r="A168" t="s">
        <v>52</v>
      </c>
      <c r="B168" t="s">
        <v>3826</v>
      </c>
      <c r="C168" t="s">
        <v>4087</v>
      </c>
      <c r="D168" t="s">
        <v>70</v>
      </c>
      <c r="E168" t="s">
        <v>2426</v>
      </c>
      <c r="F168" t="s">
        <v>2671</v>
      </c>
      <c r="G168" t="s">
        <v>3433</v>
      </c>
      <c r="H168" t="s">
        <v>3426</v>
      </c>
    </row>
    <row r="169" spans="1:8" x14ac:dyDescent="0.3">
      <c r="A169" t="s">
        <v>920</v>
      </c>
      <c r="B169" t="s">
        <v>3827</v>
      </c>
      <c r="C169" t="s">
        <v>4088</v>
      </c>
      <c r="D169" t="s">
        <v>70</v>
      </c>
      <c r="E169" t="s">
        <v>2426</v>
      </c>
      <c r="F169" t="s">
        <v>3828</v>
      </c>
      <c r="G169" t="s">
        <v>3433</v>
      </c>
      <c r="H169" t="s">
        <v>3426</v>
      </c>
    </row>
    <row r="170" spans="1:8" x14ac:dyDescent="0.3">
      <c r="A170" t="s">
        <v>922</v>
      </c>
      <c r="B170" t="s">
        <v>3829</v>
      </c>
      <c r="C170" t="s">
        <v>4089</v>
      </c>
      <c r="D170" t="s">
        <v>70</v>
      </c>
      <c r="E170" t="s">
        <v>3830</v>
      </c>
      <c r="F170" t="s">
        <v>2413</v>
      </c>
      <c r="G170" t="s">
        <v>3481</v>
      </c>
      <c r="H170" t="s">
        <v>3479</v>
      </c>
    </row>
    <row r="171" spans="1:8" x14ac:dyDescent="0.3">
      <c r="A171" t="s">
        <v>924</v>
      </c>
      <c r="B171" t="s">
        <v>3831</v>
      </c>
      <c r="C171" t="s">
        <v>4089</v>
      </c>
      <c r="D171" t="s">
        <v>70</v>
      </c>
      <c r="E171" t="s">
        <v>3830</v>
      </c>
      <c r="F171" t="s">
        <v>2358</v>
      </c>
      <c r="G171" t="s">
        <v>3481</v>
      </c>
      <c r="H171" t="s">
        <v>3479</v>
      </c>
    </row>
    <row r="172" spans="1:8" x14ac:dyDescent="0.3">
      <c r="A172" t="s">
        <v>3833</v>
      </c>
      <c r="B172" t="s">
        <v>3832</v>
      </c>
      <c r="C172" t="s">
        <v>4090</v>
      </c>
      <c r="D172" t="s">
        <v>70</v>
      </c>
      <c r="E172" t="s">
        <v>3834</v>
      </c>
      <c r="F172" t="s">
        <v>3835</v>
      </c>
      <c r="G172" t="s">
        <v>3474</v>
      </c>
      <c r="H172" t="s">
        <v>3411</v>
      </c>
    </row>
    <row r="173" spans="1:8" x14ac:dyDescent="0.3">
      <c r="A173" t="s">
        <v>925</v>
      </c>
      <c r="B173" t="s">
        <v>3836</v>
      </c>
      <c r="C173" t="s">
        <v>4108</v>
      </c>
      <c r="D173" t="s">
        <v>70</v>
      </c>
      <c r="E173" t="s">
        <v>3834</v>
      </c>
      <c r="F173" t="s">
        <v>2074</v>
      </c>
      <c r="G173" t="s">
        <v>3421</v>
      </c>
      <c r="H173" t="s">
        <v>3479</v>
      </c>
    </row>
    <row r="174" spans="1:8" x14ac:dyDescent="0.3">
      <c r="A174" t="s">
        <v>3838</v>
      </c>
      <c r="B174" t="s">
        <v>3837</v>
      </c>
      <c r="C174" t="s">
        <v>4109</v>
      </c>
      <c r="D174" t="s">
        <v>70</v>
      </c>
      <c r="E174" t="s">
        <v>2412</v>
      </c>
      <c r="F174" t="s">
        <v>2413</v>
      </c>
      <c r="G174" t="s">
        <v>3438</v>
      </c>
      <c r="H174" t="s">
        <v>3442</v>
      </c>
    </row>
    <row r="175" spans="1:8" x14ac:dyDescent="0.3">
      <c r="A175" t="s">
        <v>1696</v>
      </c>
      <c r="B175" t="s">
        <v>3839</v>
      </c>
      <c r="C175" t="s">
        <v>4110</v>
      </c>
      <c r="D175" t="s">
        <v>70</v>
      </c>
      <c r="E175" t="s">
        <v>2420</v>
      </c>
      <c r="F175" t="s">
        <v>2421</v>
      </c>
      <c r="G175" t="s">
        <v>3438</v>
      </c>
      <c r="H175" t="s">
        <v>3442</v>
      </c>
    </row>
    <row r="176" spans="1:8" x14ac:dyDescent="0.3">
      <c r="A176" t="s">
        <v>945</v>
      </c>
      <c r="B176" t="s">
        <v>3840</v>
      </c>
      <c r="C176" t="s">
        <v>4091</v>
      </c>
      <c r="D176" t="s">
        <v>70</v>
      </c>
      <c r="E176" t="s">
        <v>3841</v>
      </c>
      <c r="F176" t="s">
        <v>2338</v>
      </c>
      <c r="G176" t="s">
        <v>3449</v>
      </c>
      <c r="H176" t="s">
        <v>3434</v>
      </c>
    </row>
    <row r="177" spans="1:8" x14ac:dyDescent="0.3">
      <c r="A177" t="s">
        <v>947</v>
      </c>
      <c r="B177" t="s">
        <v>3842</v>
      </c>
      <c r="C177" t="s">
        <v>4091</v>
      </c>
      <c r="D177" t="s">
        <v>70</v>
      </c>
      <c r="E177" t="s">
        <v>3841</v>
      </c>
      <c r="F177" t="s">
        <v>2113</v>
      </c>
      <c r="G177" t="s">
        <v>3449</v>
      </c>
      <c r="H177" t="s">
        <v>3434</v>
      </c>
    </row>
    <row r="178" spans="1:8" x14ac:dyDescent="0.3">
      <c r="A178" t="s">
        <v>952</v>
      </c>
      <c r="B178" t="s">
        <v>3843</v>
      </c>
      <c r="C178" t="s">
        <v>4091</v>
      </c>
      <c r="D178" t="s">
        <v>70</v>
      </c>
      <c r="E178" t="s">
        <v>3841</v>
      </c>
      <c r="F178" t="s">
        <v>3844</v>
      </c>
      <c r="G178" t="s">
        <v>3449</v>
      </c>
      <c r="H178" t="s">
        <v>3434</v>
      </c>
    </row>
    <row r="179" spans="1:8" x14ac:dyDescent="0.3">
      <c r="A179" t="s">
        <v>953</v>
      </c>
      <c r="B179" t="s">
        <v>3845</v>
      </c>
      <c r="C179" t="s">
        <v>4091</v>
      </c>
      <c r="D179" t="s">
        <v>70</v>
      </c>
      <c r="E179" t="s">
        <v>3841</v>
      </c>
      <c r="F179" t="s">
        <v>2526</v>
      </c>
      <c r="G179" t="s">
        <v>3449</v>
      </c>
      <c r="H179" t="s">
        <v>3434</v>
      </c>
    </row>
    <row r="180" spans="1:8" x14ac:dyDescent="0.3">
      <c r="A180" t="s">
        <v>954</v>
      </c>
      <c r="B180" t="s">
        <v>3846</v>
      </c>
      <c r="C180" t="s">
        <v>4091</v>
      </c>
      <c r="D180" t="s">
        <v>70</v>
      </c>
      <c r="E180" t="s">
        <v>3841</v>
      </c>
      <c r="F180" t="s">
        <v>3432</v>
      </c>
      <c r="G180" t="s">
        <v>3449</v>
      </c>
      <c r="H180" t="s">
        <v>3434</v>
      </c>
    </row>
    <row r="181" spans="1:8" x14ac:dyDescent="0.3">
      <c r="A181" t="s">
        <v>957</v>
      </c>
      <c r="B181" t="s">
        <v>3847</v>
      </c>
      <c r="C181" t="s">
        <v>4091</v>
      </c>
      <c r="D181" t="s">
        <v>70</v>
      </c>
      <c r="E181" t="s">
        <v>3841</v>
      </c>
      <c r="F181" t="s">
        <v>3793</v>
      </c>
      <c r="G181" t="s">
        <v>3449</v>
      </c>
      <c r="H181" t="s">
        <v>3434</v>
      </c>
    </row>
    <row r="182" spans="1:8" x14ac:dyDescent="0.3">
      <c r="A182" t="s">
        <v>958</v>
      </c>
      <c r="B182" t="s">
        <v>3848</v>
      </c>
      <c r="C182" t="s">
        <v>4091</v>
      </c>
      <c r="D182" t="s">
        <v>70</v>
      </c>
      <c r="E182" t="s">
        <v>3841</v>
      </c>
      <c r="F182" t="s">
        <v>3849</v>
      </c>
      <c r="G182" t="s">
        <v>3449</v>
      </c>
      <c r="H182" t="s">
        <v>3434</v>
      </c>
    </row>
    <row r="183" spans="1:8" x14ac:dyDescent="0.3">
      <c r="A183" t="s">
        <v>960</v>
      </c>
      <c r="B183" t="s">
        <v>3850</v>
      </c>
      <c r="C183" t="s">
        <v>4091</v>
      </c>
      <c r="D183" t="s">
        <v>70</v>
      </c>
      <c r="E183" t="s">
        <v>3841</v>
      </c>
      <c r="F183" t="s">
        <v>2020</v>
      </c>
      <c r="G183" t="s">
        <v>3449</v>
      </c>
      <c r="H183" t="s">
        <v>3434</v>
      </c>
    </row>
    <row r="184" spans="1:8" x14ac:dyDescent="0.3">
      <c r="A184" t="s">
        <v>961</v>
      </c>
      <c r="B184" t="s">
        <v>3851</v>
      </c>
      <c r="C184" t="s">
        <v>4091</v>
      </c>
      <c r="D184" t="s">
        <v>70</v>
      </c>
      <c r="E184" t="s">
        <v>3841</v>
      </c>
      <c r="F184" t="s">
        <v>3852</v>
      </c>
      <c r="G184" t="s">
        <v>3449</v>
      </c>
      <c r="H184" t="s">
        <v>3434</v>
      </c>
    </row>
    <row r="185" spans="1:8" x14ac:dyDescent="0.3">
      <c r="A185" t="s">
        <v>963</v>
      </c>
      <c r="B185" t="s">
        <v>3853</v>
      </c>
      <c r="C185" t="s">
        <v>4091</v>
      </c>
      <c r="D185" t="s">
        <v>70</v>
      </c>
      <c r="E185" t="s">
        <v>3841</v>
      </c>
      <c r="F185" t="s">
        <v>3854</v>
      </c>
      <c r="G185" t="s">
        <v>3449</v>
      </c>
      <c r="H185" t="s">
        <v>3434</v>
      </c>
    </row>
    <row r="186" spans="1:8" x14ac:dyDescent="0.3">
      <c r="A186" t="s">
        <v>965</v>
      </c>
      <c r="B186" t="s">
        <v>3855</v>
      </c>
      <c r="C186" t="s">
        <v>4091</v>
      </c>
      <c r="D186" t="s">
        <v>70</v>
      </c>
      <c r="E186" t="s">
        <v>3841</v>
      </c>
      <c r="F186" t="s">
        <v>3856</v>
      </c>
      <c r="G186" t="s">
        <v>3449</v>
      </c>
      <c r="H186" t="s">
        <v>3434</v>
      </c>
    </row>
    <row r="187" spans="1:8" x14ac:dyDescent="0.3">
      <c r="A187" t="s">
        <v>967</v>
      </c>
      <c r="B187" t="s">
        <v>3857</v>
      </c>
      <c r="C187" t="s">
        <v>4091</v>
      </c>
      <c r="D187" t="s">
        <v>70</v>
      </c>
      <c r="E187" t="s">
        <v>3841</v>
      </c>
      <c r="F187" t="s">
        <v>3622</v>
      </c>
      <c r="G187" t="s">
        <v>3449</v>
      </c>
      <c r="H187" t="s">
        <v>3434</v>
      </c>
    </row>
    <row r="188" spans="1:8" x14ac:dyDescent="0.3">
      <c r="A188" t="s">
        <v>969</v>
      </c>
      <c r="B188" t="s">
        <v>3858</v>
      </c>
      <c r="C188" t="s">
        <v>4091</v>
      </c>
      <c r="D188" t="s">
        <v>70</v>
      </c>
      <c r="E188" t="s">
        <v>3841</v>
      </c>
      <c r="F188" t="s">
        <v>3859</v>
      </c>
      <c r="G188" t="s">
        <v>3449</v>
      </c>
      <c r="H188" t="s">
        <v>3434</v>
      </c>
    </row>
    <row r="189" spans="1:8" x14ac:dyDescent="0.3">
      <c r="A189" t="s">
        <v>973</v>
      </c>
      <c r="B189" t="s">
        <v>3860</v>
      </c>
      <c r="C189" t="s">
        <v>4091</v>
      </c>
      <c r="D189" t="s">
        <v>70</v>
      </c>
      <c r="E189" t="s">
        <v>3841</v>
      </c>
      <c r="F189" t="s">
        <v>3861</v>
      </c>
      <c r="G189" t="s">
        <v>3449</v>
      </c>
      <c r="H189" t="s">
        <v>3434</v>
      </c>
    </row>
    <row r="190" spans="1:8" x14ac:dyDescent="0.3">
      <c r="A190" t="s">
        <v>974</v>
      </c>
      <c r="B190" t="s">
        <v>3862</v>
      </c>
      <c r="C190" t="s">
        <v>4091</v>
      </c>
      <c r="D190" t="s">
        <v>70</v>
      </c>
      <c r="E190" t="s">
        <v>3841</v>
      </c>
      <c r="F190" t="s">
        <v>3863</v>
      </c>
      <c r="G190" t="s">
        <v>3449</v>
      </c>
      <c r="H190" t="s">
        <v>3434</v>
      </c>
    </row>
    <row r="191" spans="1:8" x14ac:dyDescent="0.3">
      <c r="A191" t="s">
        <v>976</v>
      </c>
      <c r="B191" t="s">
        <v>3864</v>
      </c>
      <c r="C191" t="s">
        <v>4091</v>
      </c>
      <c r="D191" t="s">
        <v>70</v>
      </c>
      <c r="E191" t="s">
        <v>3841</v>
      </c>
      <c r="F191" t="s">
        <v>3865</v>
      </c>
      <c r="G191" t="s">
        <v>3449</v>
      </c>
      <c r="H191" t="s">
        <v>3434</v>
      </c>
    </row>
    <row r="192" spans="1:8" x14ac:dyDescent="0.3">
      <c r="A192" t="s">
        <v>977</v>
      </c>
      <c r="B192" t="s">
        <v>3866</v>
      </c>
      <c r="C192" t="s">
        <v>4091</v>
      </c>
      <c r="D192" t="s">
        <v>70</v>
      </c>
      <c r="E192" t="s">
        <v>3841</v>
      </c>
      <c r="F192" t="s">
        <v>3451</v>
      </c>
      <c r="G192" t="s">
        <v>3449</v>
      </c>
      <c r="H192" t="s">
        <v>3434</v>
      </c>
    </row>
    <row r="193" spans="1:8" x14ac:dyDescent="0.3">
      <c r="A193" t="s">
        <v>979</v>
      </c>
      <c r="B193" t="s">
        <v>3867</v>
      </c>
      <c r="C193" t="s">
        <v>4091</v>
      </c>
      <c r="D193" t="s">
        <v>70</v>
      </c>
      <c r="E193" t="s">
        <v>3841</v>
      </c>
      <c r="F193" t="s">
        <v>3868</v>
      </c>
      <c r="G193" t="s">
        <v>3449</v>
      </c>
      <c r="H193" t="s">
        <v>3434</v>
      </c>
    </row>
    <row r="194" spans="1:8" x14ac:dyDescent="0.3">
      <c r="A194" t="s">
        <v>980</v>
      </c>
      <c r="B194" t="s">
        <v>3869</v>
      </c>
      <c r="C194" t="s">
        <v>4091</v>
      </c>
      <c r="D194" t="s">
        <v>70</v>
      </c>
      <c r="E194" t="s">
        <v>3841</v>
      </c>
      <c r="F194" t="s">
        <v>3870</v>
      </c>
      <c r="G194" t="s">
        <v>3449</v>
      </c>
      <c r="H194" t="s">
        <v>3434</v>
      </c>
    </row>
    <row r="195" spans="1:8" x14ac:dyDescent="0.3">
      <c r="A195" t="s">
        <v>982</v>
      </c>
      <c r="B195" t="s">
        <v>3871</v>
      </c>
      <c r="C195" t="s">
        <v>4091</v>
      </c>
      <c r="D195" t="s">
        <v>70</v>
      </c>
      <c r="E195" t="s">
        <v>3841</v>
      </c>
      <c r="F195" t="s">
        <v>3872</v>
      </c>
      <c r="G195" t="s">
        <v>3449</v>
      </c>
      <c r="H195" t="s">
        <v>3434</v>
      </c>
    </row>
    <row r="196" spans="1:8" x14ac:dyDescent="0.3">
      <c r="A196" t="s">
        <v>984</v>
      </c>
      <c r="B196" t="s">
        <v>3873</v>
      </c>
      <c r="C196" t="s">
        <v>4091</v>
      </c>
      <c r="D196" t="s">
        <v>70</v>
      </c>
      <c r="E196" t="s">
        <v>3841</v>
      </c>
      <c r="F196" t="s">
        <v>3874</v>
      </c>
      <c r="G196" t="s">
        <v>3449</v>
      </c>
      <c r="H196" t="s">
        <v>3434</v>
      </c>
    </row>
    <row r="197" spans="1:8" x14ac:dyDescent="0.3">
      <c r="A197" t="s">
        <v>985</v>
      </c>
      <c r="B197" t="s">
        <v>3875</v>
      </c>
      <c r="C197" t="s">
        <v>4091</v>
      </c>
      <c r="D197" t="s">
        <v>70</v>
      </c>
      <c r="E197" t="s">
        <v>3841</v>
      </c>
      <c r="F197" t="s">
        <v>3876</v>
      </c>
      <c r="G197" t="s">
        <v>3449</v>
      </c>
      <c r="H197" t="s">
        <v>3434</v>
      </c>
    </row>
    <row r="198" spans="1:8" x14ac:dyDescent="0.3">
      <c r="A198" t="s">
        <v>994</v>
      </c>
      <c r="B198" t="s">
        <v>3877</v>
      </c>
      <c r="C198" t="s">
        <v>4091</v>
      </c>
      <c r="D198" t="s">
        <v>70</v>
      </c>
      <c r="E198" t="s">
        <v>3841</v>
      </c>
      <c r="F198" t="s">
        <v>3878</v>
      </c>
      <c r="G198" t="s">
        <v>3449</v>
      </c>
      <c r="H198" t="s">
        <v>3434</v>
      </c>
    </row>
    <row r="199" spans="1:8" x14ac:dyDescent="0.3">
      <c r="A199" t="s">
        <v>996</v>
      </c>
      <c r="B199" t="s">
        <v>3879</v>
      </c>
      <c r="C199" t="s">
        <v>4091</v>
      </c>
      <c r="D199" t="s">
        <v>70</v>
      </c>
      <c r="E199" t="s">
        <v>3841</v>
      </c>
      <c r="F199" t="s">
        <v>3880</v>
      </c>
      <c r="G199" t="s">
        <v>3449</v>
      </c>
      <c r="H199" t="s">
        <v>3434</v>
      </c>
    </row>
    <row r="200" spans="1:8" x14ac:dyDescent="0.3">
      <c r="A200" t="s">
        <v>998</v>
      </c>
      <c r="B200" t="s">
        <v>3881</v>
      </c>
      <c r="C200" t="s">
        <v>4091</v>
      </c>
      <c r="D200" t="s">
        <v>70</v>
      </c>
      <c r="E200" t="s">
        <v>3841</v>
      </c>
      <c r="F200" t="s">
        <v>3882</v>
      </c>
      <c r="G200" t="s">
        <v>3449</v>
      </c>
      <c r="H200" t="s">
        <v>3434</v>
      </c>
    </row>
    <row r="201" spans="1:8" x14ac:dyDescent="0.3">
      <c r="A201" t="s">
        <v>999</v>
      </c>
      <c r="B201" t="s">
        <v>3883</v>
      </c>
      <c r="C201" t="s">
        <v>4091</v>
      </c>
      <c r="D201" t="s">
        <v>70</v>
      </c>
      <c r="E201" t="s">
        <v>3841</v>
      </c>
      <c r="F201" t="s">
        <v>3884</v>
      </c>
      <c r="G201" t="s">
        <v>3449</v>
      </c>
      <c r="H201" t="s">
        <v>3434</v>
      </c>
    </row>
    <row r="202" spans="1:8" x14ac:dyDescent="0.3">
      <c r="A202" t="s">
        <v>986</v>
      </c>
      <c r="B202" t="s">
        <v>3885</v>
      </c>
      <c r="C202" t="s">
        <v>4091</v>
      </c>
      <c r="D202" t="s">
        <v>70</v>
      </c>
      <c r="E202" t="s">
        <v>3841</v>
      </c>
      <c r="F202" t="s">
        <v>3886</v>
      </c>
      <c r="G202" t="s">
        <v>3449</v>
      </c>
      <c r="H202" t="s">
        <v>3434</v>
      </c>
    </row>
    <row r="203" spans="1:8" x14ac:dyDescent="0.3">
      <c r="A203" t="s">
        <v>990</v>
      </c>
      <c r="B203" t="s">
        <v>3887</v>
      </c>
      <c r="C203" t="s">
        <v>4091</v>
      </c>
      <c r="D203" t="s">
        <v>70</v>
      </c>
      <c r="E203" t="s">
        <v>3841</v>
      </c>
      <c r="F203" t="s">
        <v>3888</v>
      </c>
      <c r="G203" t="s">
        <v>3449</v>
      </c>
      <c r="H203" t="s">
        <v>3434</v>
      </c>
    </row>
    <row r="204" spans="1:8" x14ac:dyDescent="0.3">
      <c r="A204" t="s">
        <v>991</v>
      </c>
      <c r="B204" t="s">
        <v>3889</v>
      </c>
      <c r="C204" t="s">
        <v>4091</v>
      </c>
      <c r="D204" t="s">
        <v>70</v>
      </c>
      <c r="E204" t="s">
        <v>3841</v>
      </c>
      <c r="F204" t="s">
        <v>3409</v>
      </c>
      <c r="G204" t="s">
        <v>3449</v>
      </c>
      <c r="H204" t="s">
        <v>3434</v>
      </c>
    </row>
    <row r="205" spans="1:8" x14ac:dyDescent="0.3">
      <c r="A205" t="s">
        <v>992</v>
      </c>
      <c r="B205" t="s">
        <v>3890</v>
      </c>
      <c r="C205" t="s">
        <v>4091</v>
      </c>
      <c r="D205" t="s">
        <v>70</v>
      </c>
      <c r="E205" t="s">
        <v>3841</v>
      </c>
      <c r="F205" t="s">
        <v>3891</v>
      </c>
      <c r="G205" t="s">
        <v>3449</v>
      </c>
      <c r="H205" t="s">
        <v>3434</v>
      </c>
    </row>
    <row r="206" spans="1:8" x14ac:dyDescent="0.3">
      <c r="A206" t="s">
        <v>993</v>
      </c>
      <c r="B206" t="s">
        <v>3892</v>
      </c>
      <c r="C206" t="s">
        <v>4091</v>
      </c>
      <c r="D206" t="s">
        <v>70</v>
      </c>
      <c r="E206" t="s">
        <v>3841</v>
      </c>
      <c r="F206" t="s">
        <v>3893</v>
      </c>
      <c r="G206" t="s">
        <v>3449</v>
      </c>
      <c r="H206" t="s">
        <v>3434</v>
      </c>
    </row>
    <row r="207" spans="1:8" x14ac:dyDescent="0.3">
      <c r="A207" t="s">
        <v>1000</v>
      </c>
      <c r="B207" t="s">
        <v>3894</v>
      </c>
      <c r="C207" t="s">
        <v>4091</v>
      </c>
      <c r="D207" t="s">
        <v>70</v>
      </c>
      <c r="E207" t="s">
        <v>3841</v>
      </c>
      <c r="F207" t="s">
        <v>3743</v>
      </c>
      <c r="G207" t="s">
        <v>3449</v>
      </c>
      <c r="H207" t="s">
        <v>3434</v>
      </c>
    </row>
    <row r="208" spans="1:8" x14ac:dyDescent="0.3">
      <c r="A208" t="s">
        <v>944</v>
      </c>
      <c r="B208" t="s">
        <v>3895</v>
      </c>
      <c r="C208" t="s">
        <v>4091</v>
      </c>
      <c r="D208" t="s">
        <v>70</v>
      </c>
      <c r="E208" t="s">
        <v>3841</v>
      </c>
      <c r="F208" t="s">
        <v>2358</v>
      </c>
      <c r="G208" t="s">
        <v>3449</v>
      </c>
      <c r="H208" t="s">
        <v>3434</v>
      </c>
    </row>
    <row r="209" spans="1:8" x14ac:dyDescent="0.3">
      <c r="A209" t="s">
        <v>950</v>
      </c>
      <c r="B209" t="s">
        <v>3896</v>
      </c>
      <c r="C209" t="s">
        <v>4091</v>
      </c>
      <c r="D209" t="s">
        <v>70</v>
      </c>
      <c r="E209" t="s">
        <v>3841</v>
      </c>
      <c r="F209" t="s">
        <v>2392</v>
      </c>
      <c r="G209" t="s">
        <v>3449</v>
      </c>
      <c r="H209" t="s">
        <v>3434</v>
      </c>
    </row>
    <row r="210" spans="1:8" x14ac:dyDescent="0.3">
      <c r="A210" t="s">
        <v>3898</v>
      </c>
      <c r="B210" t="s">
        <v>3897</v>
      </c>
      <c r="C210" t="s">
        <v>4091</v>
      </c>
      <c r="D210" t="s">
        <v>70</v>
      </c>
      <c r="E210" t="s">
        <v>3841</v>
      </c>
      <c r="F210" t="s">
        <v>3899</v>
      </c>
      <c r="G210" t="s">
        <v>3449</v>
      </c>
      <c r="H210" t="s">
        <v>3434</v>
      </c>
    </row>
    <row r="211" spans="1:8" x14ac:dyDescent="0.3">
      <c r="A211" t="s">
        <v>955</v>
      </c>
      <c r="B211" t="s">
        <v>3900</v>
      </c>
      <c r="C211" t="s">
        <v>4091</v>
      </c>
      <c r="D211" t="s">
        <v>70</v>
      </c>
      <c r="E211" t="s">
        <v>3841</v>
      </c>
      <c r="F211" t="s">
        <v>3901</v>
      </c>
      <c r="G211" t="s">
        <v>3449</v>
      </c>
      <c r="H211" t="s">
        <v>3434</v>
      </c>
    </row>
    <row r="212" spans="1:8" x14ac:dyDescent="0.3">
      <c r="A212" t="s">
        <v>956</v>
      </c>
      <c r="B212" t="s">
        <v>3902</v>
      </c>
      <c r="C212" t="s">
        <v>4091</v>
      </c>
      <c r="D212" t="s">
        <v>70</v>
      </c>
      <c r="E212" t="s">
        <v>3841</v>
      </c>
      <c r="F212" t="s">
        <v>3719</v>
      </c>
      <c r="G212" t="s">
        <v>3449</v>
      </c>
      <c r="H212" t="s">
        <v>3434</v>
      </c>
    </row>
    <row r="213" spans="1:8" x14ac:dyDescent="0.3">
      <c r="A213" t="s">
        <v>959</v>
      </c>
      <c r="B213" t="s">
        <v>3903</v>
      </c>
      <c r="C213" t="s">
        <v>4091</v>
      </c>
      <c r="D213" t="s">
        <v>70</v>
      </c>
      <c r="E213" t="s">
        <v>3841</v>
      </c>
      <c r="F213" t="s">
        <v>3446</v>
      </c>
      <c r="G213" t="s">
        <v>3449</v>
      </c>
      <c r="H213" t="s">
        <v>3434</v>
      </c>
    </row>
    <row r="214" spans="1:8" x14ac:dyDescent="0.3">
      <c r="A214" t="s">
        <v>966</v>
      </c>
      <c r="B214" t="s">
        <v>3904</v>
      </c>
      <c r="C214" t="s">
        <v>4091</v>
      </c>
      <c r="D214" t="s">
        <v>70</v>
      </c>
      <c r="E214" t="s">
        <v>3841</v>
      </c>
      <c r="F214" t="s">
        <v>3905</v>
      </c>
      <c r="G214" t="s">
        <v>3449</v>
      </c>
      <c r="H214" t="s">
        <v>3434</v>
      </c>
    </row>
    <row r="215" spans="1:8" x14ac:dyDescent="0.3">
      <c r="A215" t="s">
        <v>972</v>
      </c>
      <c r="B215" t="s">
        <v>3906</v>
      </c>
      <c r="C215" t="s">
        <v>4091</v>
      </c>
      <c r="D215" t="s">
        <v>70</v>
      </c>
      <c r="E215" t="s">
        <v>3841</v>
      </c>
      <c r="F215" t="s">
        <v>3660</v>
      </c>
      <c r="G215" t="s">
        <v>3449</v>
      </c>
      <c r="H215" t="s">
        <v>3434</v>
      </c>
    </row>
    <row r="216" spans="1:8" x14ac:dyDescent="0.3">
      <c r="A216" t="s">
        <v>981</v>
      </c>
      <c r="B216" t="s">
        <v>3907</v>
      </c>
      <c r="C216" t="s">
        <v>4091</v>
      </c>
      <c r="D216" t="s">
        <v>70</v>
      </c>
      <c r="E216" t="s">
        <v>3841</v>
      </c>
      <c r="F216" t="s">
        <v>3908</v>
      </c>
      <c r="G216" t="s">
        <v>3449</v>
      </c>
      <c r="H216" t="s">
        <v>3434</v>
      </c>
    </row>
    <row r="217" spans="1:8" x14ac:dyDescent="0.3">
      <c r="A217" t="s">
        <v>987</v>
      </c>
      <c r="B217" t="s">
        <v>3909</v>
      </c>
      <c r="C217" t="s">
        <v>4091</v>
      </c>
      <c r="D217" t="s">
        <v>70</v>
      </c>
      <c r="E217" t="s">
        <v>3841</v>
      </c>
      <c r="F217" t="s">
        <v>3910</v>
      </c>
      <c r="G217" t="s">
        <v>3449</v>
      </c>
      <c r="H217" t="s">
        <v>3434</v>
      </c>
    </row>
    <row r="218" spans="1:8" x14ac:dyDescent="0.3">
      <c r="A218" t="s">
        <v>988</v>
      </c>
      <c r="B218" t="s">
        <v>3911</v>
      </c>
      <c r="C218" t="s">
        <v>4091</v>
      </c>
      <c r="D218" t="s">
        <v>70</v>
      </c>
      <c r="E218" t="s">
        <v>3841</v>
      </c>
      <c r="F218" t="s">
        <v>2636</v>
      </c>
      <c r="G218" t="s">
        <v>3449</v>
      </c>
      <c r="H218" t="s">
        <v>3434</v>
      </c>
    </row>
    <row r="219" spans="1:8" x14ac:dyDescent="0.3">
      <c r="A219" t="s">
        <v>989</v>
      </c>
      <c r="B219" t="s">
        <v>3912</v>
      </c>
      <c r="C219" t="s">
        <v>4091</v>
      </c>
      <c r="D219" t="s">
        <v>70</v>
      </c>
      <c r="E219" t="s">
        <v>3841</v>
      </c>
      <c r="F219" t="s">
        <v>3787</v>
      </c>
      <c r="G219" t="s">
        <v>3449</v>
      </c>
      <c r="H219" t="s">
        <v>3434</v>
      </c>
    </row>
    <row r="220" spans="1:8" x14ac:dyDescent="0.3">
      <c r="A220" t="s">
        <v>1003</v>
      </c>
      <c r="B220" t="s">
        <v>3913</v>
      </c>
      <c r="C220" t="s">
        <v>4091</v>
      </c>
      <c r="D220" t="s">
        <v>70</v>
      </c>
      <c r="E220" t="s">
        <v>3841</v>
      </c>
      <c r="F220" t="s">
        <v>3914</v>
      </c>
      <c r="G220" t="s">
        <v>3449</v>
      </c>
      <c r="H220" t="s">
        <v>3434</v>
      </c>
    </row>
    <row r="221" spans="1:8" x14ac:dyDescent="0.3">
      <c r="A221" t="s">
        <v>943</v>
      </c>
      <c r="B221" t="s">
        <v>3915</v>
      </c>
      <c r="C221" t="s">
        <v>4091</v>
      </c>
      <c r="D221" t="s">
        <v>70</v>
      </c>
      <c r="E221" t="s">
        <v>3841</v>
      </c>
      <c r="F221" t="s">
        <v>3611</v>
      </c>
      <c r="G221" t="s">
        <v>3449</v>
      </c>
      <c r="H221" t="s">
        <v>3434</v>
      </c>
    </row>
    <row r="222" spans="1:8" x14ac:dyDescent="0.3">
      <c r="A222" t="s">
        <v>951</v>
      </c>
      <c r="B222" t="s">
        <v>3916</v>
      </c>
      <c r="C222" t="s">
        <v>4091</v>
      </c>
      <c r="D222" t="s">
        <v>70</v>
      </c>
      <c r="E222" t="s">
        <v>3841</v>
      </c>
      <c r="F222" t="s">
        <v>3917</v>
      </c>
      <c r="G222" t="s">
        <v>3449</v>
      </c>
      <c r="H222" t="s">
        <v>3434</v>
      </c>
    </row>
    <row r="223" spans="1:8" x14ac:dyDescent="0.3">
      <c r="A223" t="s">
        <v>1001</v>
      </c>
      <c r="B223" t="s">
        <v>3918</v>
      </c>
      <c r="C223" t="s">
        <v>4091</v>
      </c>
      <c r="D223" t="s">
        <v>70</v>
      </c>
      <c r="E223" t="s">
        <v>3841</v>
      </c>
      <c r="F223" t="s">
        <v>3919</v>
      </c>
      <c r="G223" t="s">
        <v>3449</v>
      </c>
      <c r="H223" t="s">
        <v>3434</v>
      </c>
    </row>
    <row r="224" spans="1:8" x14ac:dyDescent="0.3">
      <c r="A224" t="s">
        <v>1004</v>
      </c>
      <c r="B224" t="s">
        <v>3920</v>
      </c>
      <c r="C224" t="s">
        <v>4091</v>
      </c>
      <c r="D224" t="s">
        <v>70</v>
      </c>
      <c r="E224" t="s">
        <v>3841</v>
      </c>
      <c r="F224" t="s">
        <v>3921</v>
      </c>
      <c r="G224" t="s">
        <v>3449</v>
      </c>
      <c r="H224" t="s">
        <v>3434</v>
      </c>
    </row>
    <row r="225" spans="1:8" x14ac:dyDescent="0.3">
      <c r="A225" t="s">
        <v>3923</v>
      </c>
      <c r="B225" t="s">
        <v>3922</v>
      </c>
      <c r="C225" t="s">
        <v>4092</v>
      </c>
      <c r="D225" t="s">
        <v>70</v>
      </c>
      <c r="E225" t="s">
        <v>3924</v>
      </c>
      <c r="F225" t="s">
        <v>3835</v>
      </c>
      <c r="G225" t="s">
        <v>3458</v>
      </c>
      <c r="H225" t="s">
        <v>3925</v>
      </c>
    </row>
    <row r="226" spans="1:8" x14ac:dyDescent="0.3">
      <c r="A226" t="s">
        <v>3927</v>
      </c>
      <c r="B226" t="s">
        <v>3926</v>
      </c>
      <c r="C226" t="s">
        <v>4093</v>
      </c>
      <c r="D226" t="s">
        <v>70</v>
      </c>
      <c r="E226" t="s">
        <v>3927</v>
      </c>
      <c r="F226" t="s">
        <v>3731</v>
      </c>
      <c r="G226" t="s">
        <v>3441</v>
      </c>
      <c r="H226" t="s">
        <v>3434</v>
      </c>
    </row>
    <row r="227" spans="1:8" x14ac:dyDescent="0.3">
      <c r="A227" t="s">
        <v>3929</v>
      </c>
      <c r="B227" t="s">
        <v>3928</v>
      </c>
      <c r="C227" t="s">
        <v>4094</v>
      </c>
      <c r="D227" t="s">
        <v>70</v>
      </c>
      <c r="E227" t="s">
        <v>3927</v>
      </c>
      <c r="F227" t="s">
        <v>3930</v>
      </c>
      <c r="G227" t="s">
        <v>3476</v>
      </c>
      <c r="H227" t="s">
        <v>3422</v>
      </c>
    </row>
    <row r="228" spans="1:8" x14ac:dyDescent="0.3">
      <c r="A228" t="s">
        <v>1968</v>
      </c>
      <c r="B228" t="s">
        <v>3931</v>
      </c>
      <c r="C228" t="s">
        <v>4095</v>
      </c>
      <c r="D228" t="s">
        <v>70</v>
      </c>
      <c r="E228" t="s">
        <v>3932</v>
      </c>
      <c r="F228" t="s">
        <v>3891</v>
      </c>
      <c r="G228" t="s">
        <v>3562</v>
      </c>
      <c r="H228" t="s">
        <v>3442</v>
      </c>
    </row>
    <row r="229" spans="1:8" x14ac:dyDescent="0.3">
      <c r="A229" t="s">
        <v>49</v>
      </c>
      <c r="B229" t="s">
        <v>3933</v>
      </c>
      <c r="C229" t="s">
        <v>4096</v>
      </c>
      <c r="D229" t="s">
        <v>70</v>
      </c>
      <c r="E229" t="s">
        <v>2786</v>
      </c>
      <c r="F229" t="s">
        <v>2787</v>
      </c>
      <c r="G229" t="s">
        <v>3433</v>
      </c>
      <c r="H229" t="s">
        <v>3411</v>
      </c>
    </row>
    <row r="230" spans="1:8" x14ac:dyDescent="0.3">
      <c r="A230" t="s">
        <v>1700</v>
      </c>
      <c r="B230" t="s">
        <v>3934</v>
      </c>
      <c r="C230" t="s">
        <v>4096</v>
      </c>
      <c r="D230" t="s">
        <v>70</v>
      </c>
      <c r="E230" t="s">
        <v>2786</v>
      </c>
      <c r="F230" t="s">
        <v>2800</v>
      </c>
      <c r="G230" t="s">
        <v>3433</v>
      </c>
      <c r="H230" t="s">
        <v>3426</v>
      </c>
    </row>
    <row r="231" spans="1:8" x14ac:dyDescent="0.3">
      <c r="A231" t="s">
        <v>3936</v>
      </c>
      <c r="B231" t="s">
        <v>3935</v>
      </c>
      <c r="C231" t="s">
        <v>4016</v>
      </c>
      <c r="D231" t="s">
        <v>70</v>
      </c>
      <c r="E231" t="s">
        <v>3937</v>
      </c>
      <c r="F231" t="s">
        <v>2111</v>
      </c>
      <c r="G231" t="s">
        <v>1740</v>
      </c>
      <c r="H231" t="s">
        <v>3411</v>
      </c>
    </row>
    <row r="232" spans="1:8" x14ac:dyDescent="0.3">
      <c r="A232" t="s">
        <v>3939</v>
      </c>
      <c r="B232" t="s">
        <v>3938</v>
      </c>
      <c r="C232" t="s">
        <v>4017</v>
      </c>
      <c r="D232" t="s">
        <v>70</v>
      </c>
      <c r="E232" t="s">
        <v>3940</v>
      </c>
      <c r="F232" t="s">
        <v>2139</v>
      </c>
      <c r="G232" t="s">
        <v>3449</v>
      </c>
      <c r="H232" t="s">
        <v>3434</v>
      </c>
    </row>
    <row r="233" spans="1:8" x14ac:dyDescent="0.3">
      <c r="A233" t="s">
        <v>3942</v>
      </c>
      <c r="B233" t="s">
        <v>3941</v>
      </c>
      <c r="C233" t="s">
        <v>4018</v>
      </c>
      <c r="D233" t="s">
        <v>70</v>
      </c>
      <c r="E233" t="s">
        <v>3940</v>
      </c>
      <c r="F233" t="s">
        <v>2034</v>
      </c>
      <c r="G233" t="s">
        <v>3449</v>
      </c>
      <c r="H233" t="s">
        <v>3434</v>
      </c>
    </row>
    <row r="234" spans="1:8" x14ac:dyDescent="0.3">
      <c r="A234" t="s">
        <v>1007</v>
      </c>
      <c r="B234" t="s">
        <v>3943</v>
      </c>
      <c r="C234" t="s">
        <v>4097</v>
      </c>
      <c r="D234" t="s">
        <v>70</v>
      </c>
      <c r="E234" t="s">
        <v>2807</v>
      </c>
      <c r="F234" t="s">
        <v>3944</v>
      </c>
      <c r="G234" t="s">
        <v>3449</v>
      </c>
      <c r="H234" t="s">
        <v>3434</v>
      </c>
    </row>
    <row r="235" spans="1:8" x14ac:dyDescent="0.3">
      <c r="A235" t="s">
        <v>3946</v>
      </c>
      <c r="B235" t="s">
        <v>3945</v>
      </c>
      <c r="C235" t="s">
        <v>4019</v>
      </c>
      <c r="D235" t="s">
        <v>70</v>
      </c>
      <c r="E235" t="s">
        <v>2807</v>
      </c>
      <c r="F235" t="s">
        <v>3947</v>
      </c>
      <c r="G235" t="s">
        <v>3474</v>
      </c>
      <c r="H235" t="s">
        <v>3411</v>
      </c>
    </row>
    <row r="236" spans="1:8" x14ac:dyDescent="0.3">
      <c r="A236" t="s">
        <v>3949</v>
      </c>
      <c r="B236" t="s">
        <v>3948</v>
      </c>
      <c r="C236" t="s">
        <v>4098</v>
      </c>
      <c r="D236" t="s">
        <v>70</v>
      </c>
      <c r="E236" t="s">
        <v>2807</v>
      </c>
      <c r="F236" t="s">
        <v>2808</v>
      </c>
      <c r="G236" t="s">
        <v>3410</v>
      </c>
      <c r="H236" t="s">
        <v>3426</v>
      </c>
    </row>
    <row r="237" spans="1:8" x14ac:dyDescent="0.3">
      <c r="A237" t="s">
        <v>3951</v>
      </c>
      <c r="B237" t="s">
        <v>3950</v>
      </c>
      <c r="C237" t="s">
        <v>4099</v>
      </c>
      <c r="D237" t="s">
        <v>70</v>
      </c>
      <c r="E237" t="s">
        <v>2807</v>
      </c>
      <c r="F237" t="s">
        <v>3952</v>
      </c>
      <c r="G237" t="s">
        <v>3449</v>
      </c>
      <c r="H237" t="s">
        <v>3434</v>
      </c>
    </row>
    <row r="238" spans="1:8" x14ac:dyDescent="0.3">
      <c r="A238" t="s">
        <v>1005</v>
      </c>
      <c r="B238" t="s">
        <v>3953</v>
      </c>
      <c r="C238" t="s">
        <v>4099</v>
      </c>
      <c r="D238" t="s">
        <v>70</v>
      </c>
      <c r="E238" t="s">
        <v>2807</v>
      </c>
      <c r="F238" t="s">
        <v>3954</v>
      </c>
      <c r="G238" t="s">
        <v>3663</v>
      </c>
      <c r="H238" t="s">
        <v>3426</v>
      </c>
    </row>
    <row r="239" spans="1:8" x14ac:dyDescent="0.3">
      <c r="A239" t="s">
        <v>3956</v>
      </c>
      <c r="B239" t="s">
        <v>3955</v>
      </c>
      <c r="C239" t="s">
        <v>4099</v>
      </c>
      <c r="D239" t="s">
        <v>70</v>
      </c>
      <c r="E239" t="s">
        <v>2807</v>
      </c>
      <c r="F239" t="s">
        <v>3954</v>
      </c>
      <c r="G239" t="s">
        <v>1740</v>
      </c>
      <c r="H239" t="s">
        <v>3426</v>
      </c>
    </row>
    <row r="240" spans="1:8" x14ac:dyDescent="0.3">
      <c r="A240" t="s">
        <v>3958</v>
      </c>
      <c r="B240" t="s">
        <v>3957</v>
      </c>
      <c r="C240" t="s">
        <v>4020</v>
      </c>
      <c r="D240" t="s">
        <v>70</v>
      </c>
      <c r="E240" t="s">
        <v>2807</v>
      </c>
      <c r="F240" t="s">
        <v>3959</v>
      </c>
      <c r="G240" t="s">
        <v>3441</v>
      </c>
      <c r="H240" t="s">
        <v>3447</v>
      </c>
    </row>
    <row r="241" spans="1:8" x14ac:dyDescent="0.3">
      <c r="A241" t="s">
        <v>3961</v>
      </c>
      <c r="B241" t="s">
        <v>3960</v>
      </c>
      <c r="C241" t="s">
        <v>4021</v>
      </c>
      <c r="D241" t="s">
        <v>70</v>
      </c>
      <c r="E241" t="s">
        <v>3962</v>
      </c>
      <c r="F241" t="s">
        <v>3963</v>
      </c>
      <c r="G241" t="s">
        <v>3474</v>
      </c>
      <c r="H241" t="s">
        <v>3411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177AF-D5C4-4308-9125-007E3759764A}">
  <dimension ref="A2:S1019"/>
  <sheetViews>
    <sheetView workbookViewId="0">
      <selection activeCell="F1" sqref="F1:F1048576"/>
    </sheetView>
  </sheetViews>
  <sheetFormatPr defaultRowHeight="14.4" x14ac:dyDescent="0.3"/>
  <cols>
    <col min="1" max="1" width="26.6640625" bestFit="1" customWidth="1"/>
    <col min="2" max="2" width="18.6640625" bestFit="1" customWidth="1"/>
    <col min="3" max="3" width="15.5546875" bestFit="1" customWidth="1"/>
    <col min="4" max="4" width="12.6640625" bestFit="1" customWidth="1"/>
    <col min="5" max="5" width="43.6640625" bestFit="1" customWidth="1"/>
    <col min="6" max="6" width="44.6640625" bestFit="1" customWidth="1"/>
    <col min="7" max="7" width="12.33203125" bestFit="1" customWidth="1"/>
    <col min="8" max="8" width="8.44140625" bestFit="1" customWidth="1"/>
    <col min="9" max="9" width="53.88671875" bestFit="1" customWidth="1"/>
    <col min="10" max="10" width="82.5546875" bestFit="1" customWidth="1"/>
    <col min="11" max="11" width="12.33203125" bestFit="1" customWidth="1"/>
    <col min="12" max="12" width="7.88671875" bestFit="1" customWidth="1"/>
    <col min="13" max="13" width="17.6640625" bestFit="1" customWidth="1"/>
    <col min="14" max="14" width="12.6640625" bestFit="1" customWidth="1"/>
    <col min="15" max="15" width="32.44140625" bestFit="1" customWidth="1"/>
    <col min="16" max="16" width="22.33203125" bestFit="1" customWidth="1"/>
    <col min="17" max="17" width="20.5546875" bestFit="1" customWidth="1"/>
    <col min="18" max="18" width="14.88671875" bestFit="1" customWidth="1"/>
    <col min="19" max="19" width="18.33203125" bestFit="1" customWidth="1"/>
  </cols>
  <sheetData>
    <row r="2" spans="1:19" x14ac:dyDescent="0.3">
      <c r="A2" s="39" t="s">
        <v>2003</v>
      </c>
      <c r="B2" s="39" t="s">
        <v>2004</v>
      </c>
      <c r="C2" s="39" t="s">
        <v>2005</v>
      </c>
      <c r="D2" s="39" t="s">
        <v>2006</v>
      </c>
      <c r="E2" s="39" t="s">
        <v>17</v>
      </c>
      <c r="F2" s="39" t="s">
        <v>2007</v>
      </c>
      <c r="G2" s="39" t="s">
        <v>2008</v>
      </c>
      <c r="H2" s="39" t="s">
        <v>2009</v>
      </c>
      <c r="I2" s="39" t="s">
        <v>2010</v>
      </c>
      <c r="J2" s="39" t="s">
        <v>2011</v>
      </c>
      <c r="K2" s="39" t="s">
        <v>2012</v>
      </c>
      <c r="L2" s="39" t="s">
        <v>2013</v>
      </c>
      <c r="M2" s="39" t="s">
        <v>2014</v>
      </c>
      <c r="N2" s="39" t="s">
        <v>2015</v>
      </c>
      <c r="O2" s="39" t="s">
        <v>2016</v>
      </c>
      <c r="P2" s="39" t="s">
        <v>2017</v>
      </c>
      <c r="Q2" s="39" t="s">
        <v>2018</v>
      </c>
      <c r="R2" s="39"/>
      <c r="S2" s="40" t="s">
        <v>1998</v>
      </c>
    </row>
    <row r="3" spans="1:19" x14ac:dyDescent="0.3">
      <c r="A3" s="41" t="s">
        <v>2019</v>
      </c>
      <c r="B3" s="41" t="s">
        <v>2020</v>
      </c>
      <c r="C3" s="41" t="s">
        <v>2021</v>
      </c>
      <c r="D3" s="41" t="s">
        <v>70</v>
      </c>
      <c r="E3" s="41" t="str">
        <f t="shared" ref="E3:E18" si="0">_xlfn.TEXTJOIN(" ",,A3,B3,C3,D3)</f>
        <v>Baanhoekweg 53 3313LP Dordrecht</v>
      </c>
      <c r="F3" s="41" t="s">
        <v>2022</v>
      </c>
      <c r="G3" s="41">
        <v>1</v>
      </c>
      <c r="H3" s="41" t="s">
        <v>2023</v>
      </c>
      <c r="I3" s="41" t="s">
        <v>2024</v>
      </c>
      <c r="J3" s="41" t="s">
        <v>2025</v>
      </c>
      <c r="K3" s="41" t="s">
        <v>2026</v>
      </c>
      <c r="L3" s="41" t="s">
        <v>1740</v>
      </c>
      <c r="M3" s="41" t="s">
        <v>2027</v>
      </c>
      <c r="N3" s="41" t="s">
        <v>1740</v>
      </c>
      <c r="O3" s="41" t="s">
        <v>1740</v>
      </c>
      <c r="P3" s="41"/>
      <c r="Q3" s="41" t="s">
        <v>2028</v>
      </c>
      <c r="R3" s="41"/>
      <c r="S3" s="42">
        <v>13.85</v>
      </c>
    </row>
    <row r="4" spans="1:19" x14ac:dyDescent="0.3">
      <c r="A4" s="41" t="s">
        <v>2019</v>
      </c>
      <c r="B4" s="41" t="s">
        <v>2020</v>
      </c>
      <c r="C4" s="41" t="s">
        <v>2021</v>
      </c>
      <c r="D4" s="41" t="s">
        <v>70</v>
      </c>
      <c r="E4" s="41" t="str">
        <f t="shared" si="0"/>
        <v>Baanhoekweg 53 3313LP Dordrecht</v>
      </c>
      <c r="F4" s="41" t="s">
        <v>2022</v>
      </c>
      <c r="G4" s="41">
        <v>2</v>
      </c>
      <c r="H4" s="41" t="s">
        <v>2023</v>
      </c>
      <c r="I4" s="41" t="s">
        <v>2024</v>
      </c>
      <c r="J4" s="41" t="s">
        <v>2025</v>
      </c>
      <c r="K4" s="41" t="s">
        <v>2026</v>
      </c>
      <c r="L4" s="41" t="s">
        <v>1740</v>
      </c>
      <c r="M4" s="41" t="s">
        <v>2027</v>
      </c>
      <c r="N4" s="41" t="s">
        <v>1740</v>
      </c>
      <c r="O4" s="41" t="s">
        <v>1740</v>
      </c>
      <c r="P4" s="41"/>
      <c r="Q4" s="41" t="s">
        <v>2028</v>
      </c>
      <c r="R4" s="41"/>
      <c r="S4" s="42">
        <v>13.85</v>
      </c>
    </row>
    <row r="5" spans="1:19" x14ac:dyDescent="0.3">
      <c r="A5" s="41" t="s">
        <v>2019</v>
      </c>
      <c r="B5" s="41" t="s">
        <v>2020</v>
      </c>
      <c r="C5" s="41" t="s">
        <v>2021</v>
      </c>
      <c r="D5" s="41" t="s">
        <v>70</v>
      </c>
      <c r="E5" s="41" t="str">
        <f t="shared" si="0"/>
        <v>Baanhoekweg 53 3313LP Dordrecht</v>
      </c>
      <c r="F5" s="41" t="s">
        <v>2022</v>
      </c>
      <c r="G5" s="41">
        <v>3</v>
      </c>
      <c r="H5" s="41" t="s">
        <v>2023</v>
      </c>
      <c r="I5" s="41" t="s">
        <v>2024</v>
      </c>
      <c r="J5" s="41" t="s">
        <v>2025</v>
      </c>
      <c r="K5" s="41" t="s">
        <v>2026</v>
      </c>
      <c r="L5" s="41" t="s">
        <v>1740</v>
      </c>
      <c r="M5" s="41" t="s">
        <v>2027</v>
      </c>
      <c r="N5" s="41" t="s">
        <v>1740</v>
      </c>
      <c r="O5" s="41" t="s">
        <v>1740</v>
      </c>
      <c r="P5" s="41"/>
      <c r="Q5" s="41" t="s">
        <v>2028</v>
      </c>
      <c r="R5" s="41"/>
      <c r="S5" s="42">
        <v>13.85</v>
      </c>
    </row>
    <row r="6" spans="1:19" x14ac:dyDescent="0.3">
      <c r="A6" s="41" t="s">
        <v>2019</v>
      </c>
      <c r="B6" s="41" t="s">
        <v>2020</v>
      </c>
      <c r="C6" s="41" t="s">
        <v>2021</v>
      </c>
      <c r="D6" s="41" t="s">
        <v>70</v>
      </c>
      <c r="E6" s="41" t="str">
        <f t="shared" si="0"/>
        <v>Baanhoekweg 53 3313LP Dordrecht</v>
      </c>
      <c r="F6" s="41" t="s">
        <v>2022</v>
      </c>
      <c r="G6" s="41">
        <v>4</v>
      </c>
      <c r="H6" s="41" t="s">
        <v>2023</v>
      </c>
      <c r="I6" s="41" t="s">
        <v>2024</v>
      </c>
      <c r="J6" s="41" t="s">
        <v>2029</v>
      </c>
      <c r="K6" s="41" t="s">
        <v>2026</v>
      </c>
      <c r="L6" s="41" t="s">
        <v>1740</v>
      </c>
      <c r="M6" s="41" t="s">
        <v>2027</v>
      </c>
      <c r="N6" s="41" t="s">
        <v>1740</v>
      </c>
      <c r="O6" s="41" t="s">
        <v>1740</v>
      </c>
      <c r="P6" s="41"/>
      <c r="Q6" s="41" t="s">
        <v>2028</v>
      </c>
      <c r="R6" s="41"/>
      <c r="S6" s="42">
        <v>13.85</v>
      </c>
    </row>
    <row r="7" spans="1:19" x14ac:dyDescent="0.3">
      <c r="A7" s="41" t="s">
        <v>2019</v>
      </c>
      <c r="B7" s="41" t="s">
        <v>2020</v>
      </c>
      <c r="C7" s="41" t="s">
        <v>2021</v>
      </c>
      <c r="D7" s="41" t="s">
        <v>70</v>
      </c>
      <c r="E7" s="41" t="str">
        <f t="shared" si="0"/>
        <v>Baanhoekweg 53 3313LP Dordrecht</v>
      </c>
      <c r="F7" s="41" t="s">
        <v>2022</v>
      </c>
      <c r="G7" s="41">
        <v>5</v>
      </c>
      <c r="H7" s="41" t="s">
        <v>2023</v>
      </c>
      <c r="I7" s="41" t="s">
        <v>174</v>
      </c>
      <c r="J7" s="41" t="s">
        <v>2030</v>
      </c>
      <c r="K7" s="41" t="s">
        <v>2031</v>
      </c>
      <c r="L7" s="41" t="s">
        <v>1740</v>
      </c>
      <c r="M7" s="41" t="s">
        <v>2032</v>
      </c>
      <c r="N7" s="41" t="s">
        <v>1740</v>
      </c>
      <c r="O7" s="41" t="s">
        <v>1740</v>
      </c>
      <c r="P7" s="41"/>
      <c r="Q7" s="41" t="s">
        <v>2033</v>
      </c>
      <c r="R7" s="41"/>
      <c r="S7" s="42">
        <v>13.85</v>
      </c>
    </row>
    <row r="8" spans="1:19" x14ac:dyDescent="0.3">
      <c r="A8" s="41" t="s">
        <v>2019</v>
      </c>
      <c r="B8" s="41" t="s">
        <v>2020</v>
      </c>
      <c r="C8" s="41" t="s">
        <v>2021</v>
      </c>
      <c r="D8" s="41" t="s">
        <v>70</v>
      </c>
      <c r="E8" s="41" t="str">
        <f t="shared" si="0"/>
        <v>Baanhoekweg 53 3313LP Dordrecht</v>
      </c>
      <c r="F8" s="41" t="s">
        <v>2022</v>
      </c>
      <c r="G8" s="41">
        <v>6</v>
      </c>
      <c r="H8" s="41" t="s">
        <v>2023</v>
      </c>
      <c r="I8" s="41" t="s">
        <v>174</v>
      </c>
      <c r="J8" s="41" t="s">
        <v>2030</v>
      </c>
      <c r="K8" s="41" t="s">
        <v>2031</v>
      </c>
      <c r="L8" s="41" t="s">
        <v>1740</v>
      </c>
      <c r="M8" s="41" t="s">
        <v>2032</v>
      </c>
      <c r="N8" s="41" t="s">
        <v>1740</v>
      </c>
      <c r="O8" s="41" t="s">
        <v>1740</v>
      </c>
      <c r="P8" s="41"/>
      <c r="Q8" s="41" t="s">
        <v>2033</v>
      </c>
      <c r="R8" s="41"/>
      <c r="S8" s="42">
        <v>13.85</v>
      </c>
    </row>
    <row r="9" spans="1:19" x14ac:dyDescent="0.3">
      <c r="A9" s="41" t="s">
        <v>2019</v>
      </c>
      <c r="B9" s="41" t="s">
        <v>2020</v>
      </c>
      <c r="C9" s="41" t="s">
        <v>2021</v>
      </c>
      <c r="D9" s="41" t="s">
        <v>70</v>
      </c>
      <c r="E9" s="41" t="str">
        <f t="shared" si="0"/>
        <v>Baanhoekweg 53 3313LP Dordrecht</v>
      </c>
      <c r="F9" s="41" t="s">
        <v>2022</v>
      </c>
      <c r="G9" s="41">
        <v>7</v>
      </c>
      <c r="H9" s="41" t="s">
        <v>2034</v>
      </c>
      <c r="I9" s="41" t="s">
        <v>2035</v>
      </c>
      <c r="J9" s="41" t="s">
        <v>2036</v>
      </c>
      <c r="K9" s="41" t="s">
        <v>2037</v>
      </c>
      <c r="L9" s="41" t="s">
        <v>1740</v>
      </c>
      <c r="M9" s="41" t="s">
        <v>2027</v>
      </c>
      <c r="N9" s="41" t="s">
        <v>2038</v>
      </c>
      <c r="O9" s="41" t="s">
        <v>2039</v>
      </c>
      <c r="P9" s="41"/>
      <c r="Q9" s="41" t="s">
        <v>2028</v>
      </c>
      <c r="R9" s="41"/>
      <c r="S9" s="42">
        <v>13.85</v>
      </c>
    </row>
    <row r="10" spans="1:19" x14ac:dyDescent="0.3">
      <c r="A10" s="41" t="s">
        <v>2019</v>
      </c>
      <c r="B10" s="41" t="s">
        <v>2020</v>
      </c>
      <c r="C10" s="41" t="s">
        <v>2021</v>
      </c>
      <c r="D10" s="41" t="s">
        <v>70</v>
      </c>
      <c r="E10" s="41" t="str">
        <f t="shared" si="0"/>
        <v>Baanhoekweg 53 3313LP Dordrecht</v>
      </c>
      <c r="F10" s="41" t="s">
        <v>2022</v>
      </c>
      <c r="G10" s="41">
        <v>8</v>
      </c>
      <c r="H10" s="41" t="s">
        <v>2034</v>
      </c>
      <c r="I10" s="41" t="s">
        <v>2040</v>
      </c>
      <c r="J10" s="41" t="s">
        <v>2041</v>
      </c>
      <c r="K10" s="41" t="s">
        <v>2042</v>
      </c>
      <c r="L10" s="41" t="s">
        <v>1740</v>
      </c>
      <c r="M10" s="41" t="s">
        <v>2032</v>
      </c>
      <c r="N10" s="41" t="s">
        <v>1740</v>
      </c>
      <c r="O10" s="41" t="s">
        <v>1740</v>
      </c>
      <c r="P10" s="41"/>
      <c r="Q10" s="41" t="s">
        <v>2033</v>
      </c>
      <c r="R10" s="41"/>
      <c r="S10" s="42">
        <v>13.85</v>
      </c>
    </row>
    <row r="11" spans="1:19" x14ac:dyDescent="0.3">
      <c r="A11" s="41" t="s">
        <v>2019</v>
      </c>
      <c r="B11" s="41" t="s">
        <v>2020</v>
      </c>
      <c r="C11" s="41" t="s">
        <v>2021</v>
      </c>
      <c r="D11" s="41" t="s">
        <v>70</v>
      </c>
      <c r="E11" s="41" t="str">
        <f t="shared" si="0"/>
        <v>Baanhoekweg 53 3313LP Dordrecht</v>
      </c>
      <c r="F11" s="41" t="s">
        <v>2022</v>
      </c>
      <c r="G11" s="41">
        <v>9</v>
      </c>
      <c r="H11" s="41" t="s">
        <v>2034</v>
      </c>
      <c r="I11" s="41" t="s">
        <v>2040</v>
      </c>
      <c r="J11" s="41" t="s">
        <v>2043</v>
      </c>
      <c r="K11" s="41" t="s">
        <v>2044</v>
      </c>
      <c r="L11" s="41" t="s">
        <v>1740</v>
      </c>
      <c r="M11" s="41" t="s">
        <v>2027</v>
      </c>
      <c r="N11" s="41" t="s">
        <v>2045</v>
      </c>
      <c r="O11" s="41" t="s">
        <v>2046</v>
      </c>
      <c r="P11" s="41"/>
      <c r="Q11" s="41" t="s">
        <v>2028</v>
      </c>
      <c r="R11" s="41"/>
      <c r="S11" s="42">
        <v>13.85</v>
      </c>
    </row>
    <row r="12" spans="1:19" x14ac:dyDescent="0.3">
      <c r="A12" s="41" t="s">
        <v>2019</v>
      </c>
      <c r="B12" s="41" t="s">
        <v>2020</v>
      </c>
      <c r="C12" s="41" t="s">
        <v>2021</v>
      </c>
      <c r="D12" s="41" t="s">
        <v>70</v>
      </c>
      <c r="E12" s="41" t="str">
        <f t="shared" si="0"/>
        <v>Baanhoekweg 53 3313LP Dordrecht</v>
      </c>
      <c r="F12" s="41" t="s">
        <v>2022</v>
      </c>
      <c r="G12" s="41">
        <v>10</v>
      </c>
      <c r="H12" s="41" t="s">
        <v>2023</v>
      </c>
      <c r="I12" s="41" t="s">
        <v>2047</v>
      </c>
      <c r="J12" s="41" t="s">
        <v>2048</v>
      </c>
      <c r="K12" s="41" t="s">
        <v>2026</v>
      </c>
      <c r="L12" s="41" t="s">
        <v>1740</v>
      </c>
      <c r="M12" s="41" t="s">
        <v>2027</v>
      </c>
      <c r="N12" s="41" t="s">
        <v>2049</v>
      </c>
      <c r="O12" s="41" t="s">
        <v>2050</v>
      </c>
      <c r="P12" s="41"/>
      <c r="Q12" s="41" t="s">
        <v>2028</v>
      </c>
      <c r="R12" s="41"/>
      <c r="S12" s="42">
        <v>13.85</v>
      </c>
    </row>
    <row r="13" spans="1:19" x14ac:dyDescent="0.3">
      <c r="A13" s="41" t="s">
        <v>2019</v>
      </c>
      <c r="B13" s="41" t="s">
        <v>2020</v>
      </c>
      <c r="C13" s="41" t="s">
        <v>2021</v>
      </c>
      <c r="D13" s="41" t="s">
        <v>70</v>
      </c>
      <c r="E13" s="41" t="str">
        <f t="shared" si="0"/>
        <v>Baanhoekweg 53 3313LP Dordrecht</v>
      </c>
      <c r="F13" s="41" t="s">
        <v>2022</v>
      </c>
      <c r="G13" s="41">
        <v>11</v>
      </c>
      <c r="H13" s="41" t="s">
        <v>2023</v>
      </c>
      <c r="I13" s="41" t="s">
        <v>164</v>
      </c>
      <c r="J13" s="41" t="s">
        <v>2051</v>
      </c>
      <c r="K13" s="41" t="s">
        <v>2026</v>
      </c>
      <c r="L13" s="41" t="s">
        <v>1740</v>
      </c>
      <c r="M13" s="41" t="s">
        <v>2027</v>
      </c>
      <c r="N13" s="41" t="s">
        <v>2052</v>
      </c>
      <c r="O13" s="41" t="s">
        <v>2053</v>
      </c>
      <c r="P13" s="41"/>
      <c r="Q13" s="41" t="s">
        <v>2028</v>
      </c>
      <c r="R13" s="41"/>
      <c r="S13" s="42">
        <v>13.85</v>
      </c>
    </row>
    <row r="14" spans="1:19" x14ac:dyDescent="0.3">
      <c r="A14" s="41" t="s">
        <v>2019</v>
      </c>
      <c r="B14" s="41" t="s">
        <v>2020</v>
      </c>
      <c r="C14" s="41" t="s">
        <v>2021</v>
      </c>
      <c r="D14" s="41" t="s">
        <v>70</v>
      </c>
      <c r="E14" s="41" t="str">
        <f t="shared" si="0"/>
        <v>Baanhoekweg 53 3313LP Dordrecht</v>
      </c>
      <c r="F14" s="41" t="s">
        <v>2022</v>
      </c>
      <c r="G14" s="41">
        <v>12</v>
      </c>
      <c r="H14" s="41" t="s">
        <v>2023</v>
      </c>
      <c r="I14" s="41" t="s">
        <v>2054</v>
      </c>
      <c r="J14" s="41" t="s">
        <v>2051</v>
      </c>
      <c r="K14" s="41" t="s">
        <v>2026</v>
      </c>
      <c r="L14" s="41" t="s">
        <v>1740</v>
      </c>
      <c r="M14" s="41" t="s">
        <v>2027</v>
      </c>
      <c r="N14" s="41" t="s">
        <v>2052</v>
      </c>
      <c r="O14" s="41" t="s">
        <v>2053</v>
      </c>
      <c r="P14" s="41"/>
      <c r="Q14" s="41" t="s">
        <v>2028</v>
      </c>
      <c r="R14" s="41"/>
      <c r="S14" s="42">
        <v>13.85</v>
      </c>
    </row>
    <row r="15" spans="1:19" x14ac:dyDescent="0.3">
      <c r="A15" s="41" t="s">
        <v>2019</v>
      </c>
      <c r="B15" s="41" t="s">
        <v>2020</v>
      </c>
      <c r="C15" s="41" t="s">
        <v>2021</v>
      </c>
      <c r="D15" s="41" t="s">
        <v>70</v>
      </c>
      <c r="E15" s="41" t="str">
        <f t="shared" si="0"/>
        <v>Baanhoekweg 53 3313LP Dordrecht</v>
      </c>
      <c r="F15" s="41" t="s">
        <v>2022</v>
      </c>
      <c r="G15" s="41">
        <v>13</v>
      </c>
      <c r="H15" s="41" t="s">
        <v>2023</v>
      </c>
      <c r="I15" s="41" t="s">
        <v>2055</v>
      </c>
      <c r="J15" s="41" t="s">
        <v>2056</v>
      </c>
      <c r="K15" s="41" t="s">
        <v>2057</v>
      </c>
      <c r="L15" s="41" t="s">
        <v>1740</v>
      </c>
      <c r="M15" s="41" t="s">
        <v>2027</v>
      </c>
      <c r="N15" s="41" t="s">
        <v>2058</v>
      </c>
      <c r="O15" s="41" t="s">
        <v>2059</v>
      </c>
      <c r="P15" s="41"/>
      <c r="Q15" s="41" t="s">
        <v>2028</v>
      </c>
      <c r="R15" s="41"/>
      <c r="S15" s="42">
        <v>13.85</v>
      </c>
    </row>
    <row r="16" spans="1:19" x14ac:dyDescent="0.3">
      <c r="A16" s="41" t="s">
        <v>2019</v>
      </c>
      <c r="B16" s="41" t="s">
        <v>2020</v>
      </c>
      <c r="C16" s="41" t="s">
        <v>2021</v>
      </c>
      <c r="D16" s="41" t="s">
        <v>70</v>
      </c>
      <c r="E16" s="41" t="str">
        <f t="shared" si="0"/>
        <v>Baanhoekweg 53 3313LP Dordrecht</v>
      </c>
      <c r="F16" s="41" t="s">
        <v>2022</v>
      </c>
      <c r="G16" s="41">
        <v>14</v>
      </c>
      <c r="H16" s="41" t="s">
        <v>2023</v>
      </c>
      <c r="I16" s="41" t="s">
        <v>2060</v>
      </c>
      <c r="J16" s="41" t="s">
        <v>2061</v>
      </c>
      <c r="K16" s="41" t="s">
        <v>2062</v>
      </c>
      <c r="L16" s="41" t="s">
        <v>1740</v>
      </c>
      <c r="M16" s="41" t="s">
        <v>2027</v>
      </c>
      <c r="N16" s="41" t="s">
        <v>2063</v>
      </c>
      <c r="O16" s="41" t="s">
        <v>2064</v>
      </c>
      <c r="P16" s="41"/>
      <c r="Q16" s="41" t="s">
        <v>2028</v>
      </c>
      <c r="R16" s="41"/>
      <c r="S16" s="42">
        <v>13.85</v>
      </c>
    </row>
    <row r="17" spans="1:19" x14ac:dyDescent="0.3">
      <c r="A17" s="41" t="s">
        <v>2019</v>
      </c>
      <c r="B17" s="41" t="s">
        <v>2020</v>
      </c>
      <c r="C17" s="41" t="s">
        <v>2021</v>
      </c>
      <c r="D17" s="41" t="s">
        <v>70</v>
      </c>
      <c r="E17" s="41" t="str">
        <f t="shared" si="0"/>
        <v>Baanhoekweg 53 3313LP Dordrecht</v>
      </c>
      <c r="F17" s="41" t="s">
        <v>2022</v>
      </c>
      <c r="G17" s="41">
        <v>15</v>
      </c>
      <c r="H17" s="41" t="s">
        <v>2023</v>
      </c>
      <c r="I17" s="41" t="s">
        <v>2024</v>
      </c>
      <c r="J17" s="41" t="s">
        <v>2065</v>
      </c>
      <c r="K17" s="41" t="s">
        <v>2066</v>
      </c>
      <c r="L17" s="41" t="s">
        <v>1740</v>
      </c>
      <c r="M17" s="41" t="s">
        <v>2027</v>
      </c>
      <c r="N17" s="41" t="s">
        <v>2067</v>
      </c>
      <c r="O17" s="41" t="s">
        <v>2068</v>
      </c>
      <c r="P17" s="41"/>
      <c r="Q17" s="41" t="s">
        <v>2028</v>
      </c>
      <c r="R17" s="41"/>
      <c r="S17" s="42">
        <v>13.85</v>
      </c>
    </row>
    <row r="18" spans="1:19" x14ac:dyDescent="0.3">
      <c r="A18" s="41" t="s">
        <v>2019</v>
      </c>
      <c r="B18" s="41" t="s">
        <v>2020</v>
      </c>
      <c r="C18" s="41" t="s">
        <v>2021</v>
      </c>
      <c r="D18" s="41" t="s">
        <v>70</v>
      </c>
      <c r="E18" s="41" t="str">
        <f t="shared" si="0"/>
        <v>Baanhoekweg 53 3313LP Dordrecht</v>
      </c>
      <c r="F18" s="41" t="s">
        <v>2022</v>
      </c>
      <c r="G18" s="41">
        <v>16</v>
      </c>
      <c r="H18" s="41" t="s">
        <v>2023</v>
      </c>
      <c r="I18" s="41" t="s">
        <v>2024</v>
      </c>
      <c r="J18" s="41" t="s">
        <v>2069</v>
      </c>
      <c r="K18" s="41" t="s">
        <v>2037</v>
      </c>
      <c r="L18" s="41" t="s">
        <v>1740</v>
      </c>
      <c r="M18" s="41" t="s">
        <v>2027</v>
      </c>
      <c r="N18" s="41" t="s">
        <v>2070</v>
      </c>
      <c r="O18" s="41" t="s">
        <v>2071</v>
      </c>
      <c r="P18" s="41"/>
      <c r="Q18" s="41" t="s">
        <v>2028</v>
      </c>
      <c r="R18" s="41"/>
      <c r="S18" s="42">
        <v>13.85</v>
      </c>
    </row>
    <row r="19" spans="1:19" x14ac:dyDescent="0.3">
      <c r="A19" s="41" t="s">
        <v>2019</v>
      </c>
      <c r="B19" s="41" t="s">
        <v>2020</v>
      </c>
      <c r="C19" s="41"/>
      <c r="D19" s="41"/>
      <c r="E19" s="41"/>
      <c r="F19" s="41"/>
      <c r="G19" s="41"/>
      <c r="H19" s="41"/>
      <c r="I19" s="41"/>
      <c r="J19" s="41" t="s">
        <v>2072</v>
      </c>
      <c r="K19" s="41"/>
      <c r="L19" s="41"/>
      <c r="M19" s="41"/>
      <c r="N19" s="41"/>
      <c r="O19" s="41"/>
      <c r="P19" s="41"/>
      <c r="Q19" s="41"/>
      <c r="R19" s="41"/>
      <c r="S19" s="42">
        <v>40.1</v>
      </c>
    </row>
    <row r="20" spans="1:19" x14ac:dyDescent="0.3">
      <c r="A20" s="43" t="s">
        <v>2019</v>
      </c>
      <c r="B20" s="44" t="s">
        <v>2020</v>
      </c>
      <c r="C20" s="44"/>
      <c r="D20" s="44"/>
      <c r="E20" s="44"/>
      <c r="F20" s="44"/>
      <c r="G20" s="44"/>
      <c r="H20" s="44"/>
      <c r="I20" s="44"/>
      <c r="J20" s="44"/>
      <c r="K20" s="44"/>
      <c r="L20" s="44"/>
      <c r="M20" s="44"/>
      <c r="N20" s="44"/>
      <c r="O20" s="44"/>
      <c r="P20" s="44"/>
      <c r="Q20" s="44"/>
      <c r="R20" s="44"/>
      <c r="S20" s="45" t="s">
        <v>1999</v>
      </c>
    </row>
    <row r="21" spans="1:19" x14ac:dyDescent="0.3">
      <c r="A21" s="41" t="s">
        <v>2073</v>
      </c>
      <c r="B21" s="41" t="s">
        <v>2074</v>
      </c>
      <c r="C21" s="41" t="s">
        <v>2075</v>
      </c>
      <c r="D21" s="41" t="s">
        <v>70</v>
      </c>
      <c r="E21" s="41" t="str">
        <f>_xlfn.TEXTJOIN(" ",,A21,B21,C21,D21)</f>
        <v>Dalmeyerplein 10 3318CB Dordrecht</v>
      </c>
      <c r="F21" s="41" t="s">
        <v>2076</v>
      </c>
      <c r="G21" s="41">
        <v>1</v>
      </c>
      <c r="H21" s="41" t="s">
        <v>2023</v>
      </c>
      <c r="I21" s="41" t="s">
        <v>2077</v>
      </c>
      <c r="J21" s="41" t="s">
        <v>2078</v>
      </c>
      <c r="K21" s="41" t="s">
        <v>2079</v>
      </c>
      <c r="L21" s="41" t="s">
        <v>2080</v>
      </c>
      <c r="M21" s="41" t="s">
        <v>2027</v>
      </c>
      <c r="N21" s="41" t="s">
        <v>1740</v>
      </c>
      <c r="O21" s="41" t="s">
        <v>1740</v>
      </c>
      <c r="P21" s="41"/>
      <c r="Q21" s="41" t="s">
        <v>2028</v>
      </c>
      <c r="R21" s="41"/>
      <c r="S21" s="42">
        <v>13.85</v>
      </c>
    </row>
    <row r="22" spans="1:19" x14ac:dyDescent="0.3">
      <c r="A22" s="41" t="s">
        <v>2073</v>
      </c>
      <c r="B22" s="41" t="s">
        <v>2074</v>
      </c>
      <c r="C22" s="41" t="s">
        <v>2075</v>
      </c>
      <c r="D22" s="41" t="s">
        <v>70</v>
      </c>
      <c r="E22" s="41" t="str">
        <f>_xlfn.TEXTJOIN(" ",,A22,B22,C22,D22)</f>
        <v>Dalmeyerplein 10 3318CB Dordrecht</v>
      </c>
      <c r="F22" s="41" t="s">
        <v>2076</v>
      </c>
      <c r="G22" s="41">
        <v>2</v>
      </c>
      <c r="H22" s="41" t="s">
        <v>2023</v>
      </c>
      <c r="I22" s="41" t="s">
        <v>2077</v>
      </c>
      <c r="J22" s="41" t="s">
        <v>2078</v>
      </c>
      <c r="K22" s="41" t="s">
        <v>2079</v>
      </c>
      <c r="L22" s="41" t="s">
        <v>2081</v>
      </c>
      <c r="M22" s="41" t="s">
        <v>2027</v>
      </c>
      <c r="N22" s="41" t="s">
        <v>1740</v>
      </c>
      <c r="O22" s="41" t="s">
        <v>1740</v>
      </c>
      <c r="P22" s="41"/>
      <c r="Q22" s="41" t="s">
        <v>2028</v>
      </c>
      <c r="R22" s="41"/>
      <c r="S22" s="42">
        <v>13.85</v>
      </c>
    </row>
    <row r="23" spans="1:19" x14ac:dyDescent="0.3">
      <c r="A23" s="41" t="s">
        <v>2073</v>
      </c>
      <c r="B23" s="41" t="s">
        <v>2074</v>
      </c>
      <c r="C23" s="41" t="s">
        <v>2075</v>
      </c>
      <c r="D23" s="41" t="s">
        <v>70</v>
      </c>
      <c r="E23" s="41" t="str">
        <f>_xlfn.TEXTJOIN(" ",,A23,B23,C23,D23)</f>
        <v>Dalmeyerplein 10 3318CB Dordrecht</v>
      </c>
      <c r="F23" s="41" t="s">
        <v>2076</v>
      </c>
      <c r="G23" s="41">
        <v>3</v>
      </c>
      <c r="H23" s="41" t="s">
        <v>2023</v>
      </c>
      <c r="I23" s="41" t="s">
        <v>2082</v>
      </c>
      <c r="J23" s="41" t="s">
        <v>2083</v>
      </c>
      <c r="K23" s="41" t="s">
        <v>2042</v>
      </c>
      <c r="L23" s="41" t="s">
        <v>2084</v>
      </c>
      <c r="M23" s="41" t="s">
        <v>2032</v>
      </c>
      <c r="N23" s="41" t="s">
        <v>1740</v>
      </c>
      <c r="O23" s="41" t="s">
        <v>1740</v>
      </c>
      <c r="P23" s="41"/>
      <c r="Q23" s="41" t="s">
        <v>2028</v>
      </c>
      <c r="R23" s="41"/>
      <c r="S23" s="42">
        <v>13.85</v>
      </c>
    </row>
    <row r="24" spans="1:19" x14ac:dyDescent="0.3">
      <c r="A24" s="41" t="s">
        <v>2073</v>
      </c>
      <c r="B24" s="41" t="s">
        <v>2074</v>
      </c>
      <c r="C24" s="41" t="s">
        <v>2075</v>
      </c>
      <c r="D24" s="41" t="s">
        <v>70</v>
      </c>
      <c r="E24" s="41" t="str">
        <f>_xlfn.TEXTJOIN(" ",,A24,B24,C24,D24)</f>
        <v>Dalmeyerplein 10 3318CB Dordrecht</v>
      </c>
      <c r="F24" s="41" t="s">
        <v>2076</v>
      </c>
      <c r="G24" s="41">
        <v>4</v>
      </c>
      <c r="H24" s="41" t="s">
        <v>2023</v>
      </c>
      <c r="I24" s="41" t="s">
        <v>2085</v>
      </c>
      <c r="J24" s="41" t="s">
        <v>2083</v>
      </c>
      <c r="K24" s="41" t="s">
        <v>2042</v>
      </c>
      <c r="L24" s="41" t="s">
        <v>2086</v>
      </c>
      <c r="M24" s="41" t="s">
        <v>2032</v>
      </c>
      <c r="N24" s="41" t="s">
        <v>1740</v>
      </c>
      <c r="O24" s="41" t="s">
        <v>1740</v>
      </c>
      <c r="P24" s="41"/>
      <c r="Q24" s="41" t="s">
        <v>2028</v>
      </c>
      <c r="R24" s="41"/>
      <c r="S24" s="42">
        <v>13.85</v>
      </c>
    </row>
    <row r="25" spans="1:19" x14ac:dyDescent="0.3">
      <c r="A25" s="41" t="s">
        <v>2073</v>
      </c>
      <c r="B25" s="41" t="s">
        <v>2074</v>
      </c>
      <c r="C25" s="41" t="s">
        <v>2075</v>
      </c>
      <c r="D25" s="41" t="s">
        <v>70</v>
      </c>
      <c r="E25" s="41" t="str">
        <f>_xlfn.TEXTJOIN(" ",,A25,B25,C25,D25)</f>
        <v>Dalmeyerplein 10 3318CB Dordrecht</v>
      </c>
      <c r="F25" s="41" t="s">
        <v>2076</v>
      </c>
      <c r="G25" s="41">
        <v>5</v>
      </c>
      <c r="H25" s="41" t="s">
        <v>2023</v>
      </c>
      <c r="I25" s="41" t="s">
        <v>2085</v>
      </c>
      <c r="J25" s="41" t="s">
        <v>2087</v>
      </c>
      <c r="K25" s="41" t="s">
        <v>2088</v>
      </c>
      <c r="L25" s="41" t="s">
        <v>2089</v>
      </c>
      <c r="M25" s="41" t="s">
        <v>2027</v>
      </c>
      <c r="N25" s="41" t="s">
        <v>2090</v>
      </c>
      <c r="O25" s="41" t="s">
        <v>2091</v>
      </c>
      <c r="P25" s="41"/>
      <c r="Q25" s="41" t="s">
        <v>2028</v>
      </c>
      <c r="R25" s="41"/>
      <c r="S25" s="42">
        <v>13.85</v>
      </c>
    </row>
    <row r="26" spans="1:19" x14ac:dyDescent="0.3">
      <c r="A26" s="41" t="s">
        <v>2073</v>
      </c>
      <c r="B26" s="41" t="s">
        <v>2074</v>
      </c>
      <c r="C26" s="41"/>
      <c r="D26" s="41"/>
      <c r="E26" s="41"/>
      <c r="F26" s="41"/>
      <c r="G26" s="41"/>
      <c r="H26" s="41"/>
      <c r="I26" s="41"/>
      <c r="J26" s="41" t="s">
        <v>2072</v>
      </c>
      <c r="K26" s="41"/>
      <c r="L26" s="41"/>
      <c r="M26" s="41"/>
      <c r="N26" s="41"/>
      <c r="O26" s="41"/>
      <c r="P26" s="41"/>
      <c r="Q26" s="41"/>
      <c r="R26" s="41"/>
      <c r="S26" s="42">
        <v>40.1</v>
      </c>
    </row>
    <row r="27" spans="1:19" x14ac:dyDescent="0.3">
      <c r="A27" s="43" t="s">
        <v>2073</v>
      </c>
      <c r="B27" s="44" t="s">
        <v>2074</v>
      </c>
      <c r="C27" s="44"/>
      <c r="D27" s="44"/>
      <c r="E27" s="44"/>
      <c r="F27" s="44"/>
      <c r="G27" s="44"/>
      <c r="H27" s="44"/>
      <c r="I27" s="44"/>
      <c r="J27" s="44"/>
      <c r="K27" s="44"/>
      <c r="L27" s="44"/>
      <c r="M27" s="44"/>
      <c r="N27" s="44"/>
      <c r="O27" s="44"/>
      <c r="P27" s="44"/>
      <c r="Q27" s="44"/>
      <c r="R27" s="44"/>
      <c r="S27" s="45" t="s">
        <v>1999</v>
      </c>
    </row>
    <row r="28" spans="1:19" x14ac:dyDescent="0.3">
      <c r="A28" s="41" t="s">
        <v>2092</v>
      </c>
      <c r="B28" s="41" t="s">
        <v>2093</v>
      </c>
      <c r="C28" s="41" t="s">
        <v>2094</v>
      </c>
      <c r="D28" s="41" t="s">
        <v>70</v>
      </c>
      <c r="E28" s="41" t="str">
        <f t="shared" ref="E28:E43" si="1">_xlfn.TEXTJOIN(" ",,A28,B28,C28,D28)</f>
        <v>Maasstraat 11 3313CR Dordrecht</v>
      </c>
      <c r="F28" s="41" t="s">
        <v>2095</v>
      </c>
      <c r="G28" s="41">
        <v>1</v>
      </c>
      <c r="H28" s="41" t="s">
        <v>2023</v>
      </c>
      <c r="I28" s="41" t="s">
        <v>2096</v>
      </c>
      <c r="J28" s="41" t="s">
        <v>2097</v>
      </c>
      <c r="K28" s="41" t="s">
        <v>2098</v>
      </c>
      <c r="L28" s="41" t="s">
        <v>1740</v>
      </c>
      <c r="M28" s="41" t="s">
        <v>2032</v>
      </c>
      <c r="N28" s="41" t="s">
        <v>1740</v>
      </c>
      <c r="O28" s="41" t="s">
        <v>1740</v>
      </c>
      <c r="P28" s="41"/>
      <c r="Q28" s="41" t="s">
        <v>2028</v>
      </c>
      <c r="R28" s="41"/>
      <c r="S28" s="42">
        <v>13.85</v>
      </c>
    </row>
    <row r="29" spans="1:19" x14ac:dyDescent="0.3">
      <c r="A29" s="41" t="s">
        <v>2092</v>
      </c>
      <c r="B29" s="41" t="s">
        <v>2093</v>
      </c>
      <c r="C29" s="41" t="s">
        <v>2094</v>
      </c>
      <c r="D29" s="41" t="s">
        <v>70</v>
      </c>
      <c r="E29" s="41" t="str">
        <f t="shared" si="1"/>
        <v>Maasstraat 11 3313CR Dordrecht</v>
      </c>
      <c r="F29" s="41" t="s">
        <v>2095</v>
      </c>
      <c r="G29" s="41">
        <v>2</v>
      </c>
      <c r="H29" s="41" t="s">
        <v>2023</v>
      </c>
      <c r="I29" s="41" t="s">
        <v>2099</v>
      </c>
      <c r="J29" s="41" t="s">
        <v>2100</v>
      </c>
      <c r="K29" s="41" t="s">
        <v>2037</v>
      </c>
      <c r="L29" s="41" t="s">
        <v>1740</v>
      </c>
      <c r="M29" s="41" t="s">
        <v>2027</v>
      </c>
      <c r="N29" s="41" t="s">
        <v>1740</v>
      </c>
      <c r="O29" s="41" t="s">
        <v>1740</v>
      </c>
      <c r="P29" s="41"/>
      <c r="Q29" s="41" t="s">
        <v>2028</v>
      </c>
      <c r="R29" s="41"/>
      <c r="S29" s="42">
        <v>13.85</v>
      </c>
    </row>
    <row r="30" spans="1:19" x14ac:dyDescent="0.3">
      <c r="A30" s="41" t="s">
        <v>2092</v>
      </c>
      <c r="B30" s="41" t="s">
        <v>2093</v>
      </c>
      <c r="C30" s="41" t="s">
        <v>2094</v>
      </c>
      <c r="D30" s="41" t="s">
        <v>70</v>
      </c>
      <c r="E30" s="41" t="str">
        <f t="shared" si="1"/>
        <v>Maasstraat 11 3313CR Dordrecht</v>
      </c>
      <c r="F30" s="41" t="s">
        <v>2095</v>
      </c>
      <c r="G30" s="41">
        <v>3</v>
      </c>
      <c r="H30" s="41" t="s">
        <v>2023</v>
      </c>
      <c r="I30" s="41" t="s">
        <v>2099</v>
      </c>
      <c r="J30" s="41" t="s">
        <v>2101</v>
      </c>
      <c r="K30" s="41" t="s">
        <v>2102</v>
      </c>
      <c r="L30" s="41" t="s">
        <v>1740</v>
      </c>
      <c r="M30" s="41" t="s">
        <v>2027</v>
      </c>
      <c r="N30" s="41" t="s">
        <v>2103</v>
      </c>
      <c r="O30" s="41" t="s">
        <v>2104</v>
      </c>
      <c r="P30" s="41"/>
      <c r="Q30" s="41" t="s">
        <v>2028</v>
      </c>
      <c r="R30" s="41"/>
      <c r="S30" s="42">
        <v>13.85</v>
      </c>
    </row>
    <row r="31" spans="1:19" x14ac:dyDescent="0.3">
      <c r="A31" s="41" t="s">
        <v>2092</v>
      </c>
      <c r="B31" s="41" t="s">
        <v>2093</v>
      </c>
      <c r="C31" s="41" t="s">
        <v>2094</v>
      </c>
      <c r="D31" s="41" t="s">
        <v>70</v>
      </c>
      <c r="E31" s="41" t="str">
        <f t="shared" si="1"/>
        <v>Maasstraat 11 3313CR Dordrecht</v>
      </c>
      <c r="F31" s="41" t="s">
        <v>2095</v>
      </c>
      <c r="G31" s="41">
        <v>4</v>
      </c>
      <c r="H31" s="41" t="s">
        <v>2023</v>
      </c>
      <c r="I31" s="41" t="s">
        <v>2099</v>
      </c>
      <c r="J31" s="41" t="s">
        <v>2101</v>
      </c>
      <c r="K31" s="41" t="s">
        <v>2102</v>
      </c>
      <c r="L31" s="41" t="s">
        <v>1740</v>
      </c>
      <c r="M31" s="41" t="s">
        <v>2027</v>
      </c>
      <c r="N31" s="41" t="s">
        <v>2103</v>
      </c>
      <c r="O31" s="41" t="s">
        <v>2104</v>
      </c>
      <c r="P31" s="41"/>
      <c r="Q31" s="41" t="s">
        <v>2028</v>
      </c>
      <c r="R31" s="41"/>
      <c r="S31" s="42">
        <v>13.85</v>
      </c>
    </row>
    <row r="32" spans="1:19" x14ac:dyDescent="0.3">
      <c r="A32" s="41" t="s">
        <v>2092</v>
      </c>
      <c r="B32" s="41" t="s">
        <v>2093</v>
      </c>
      <c r="C32" s="41" t="s">
        <v>2094</v>
      </c>
      <c r="D32" s="41" t="s">
        <v>70</v>
      </c>
      <c r="E32" s="41" t="str">
        <f t="shared" si="1"/>
        <v>Maasstraat 11 3313CR Dordrecht</v>
      </c>
      <c r="F32" s="41" t="s">
        <v>2095</v>
      </c>
      <c r="G32" s="41">
        <v>5</v>
      </c>
      <c r="H32" s="41" t="s">
        <v>2023</v>
      </c>
      <c r="I32" s="41" t="s">
        <v>2105</v>
      </c>
      <c r="J32" s="41" t="s">
        <v>2097</v>
      </c>
      <c r="K32" s="41" t="s">
        <v>2098</v>
      </c>
      <c r="L32" s="41" t="s">
        <v>1740</v>
      </c>
      <c r="M32" s="41" t="s">
        <v>2032</v>
      </c>
      <c r="N32" s="41" t="s">
        <v>1740</v>
      </c>
      <c r="O32" s="41" t="s">
        <v>1740</v>
      </c>
      <c r="P32" s="41"/>
      <c r="Q32" s="41" t="s">
        <v>2028</v>
      </c>
      <c r="R32" s="41"/>
      <c r="S32" s="42">
        <v>13.85</v>
      </c>
    </row>
    <row r="33" spans="1:19" x14ac:dyDescent="0.3">
      <c r="A33" s="41" t="s">
        <v>2092</v>
      </c>
      <c r="B33" s="41" t="s">
        <v>2093</v>
      </c>
      <c r="C33" s="41" t="s">
        <v>2094</v>
      </c>
      <c r="D33" s="41" t="s">
        <v>70</v>
      </c>
      <c r="E33" s="41" t="str">
        <f t="shared" si="1"/>
        <v>Maasstraat 11 3313CR Dordrecht</v>
      </c>
      <c r="F33" s="41" t="s">
        <v>2095</v>
      </c>
      <c r="G33" s="41">
        <v>6</v>
      </c>
      <c r="H33" s="41" t="s">
        <v>2023</v>
      </c>
      <c r="I33" s="41" t="s">
        <v>2047</v>
      </c>
      <c r="J33" s="41" t="s">
        <v>2106</v>
      </c>
      <c r="K33" s="41" t="s">
        <v>2037</v>
      </c>
      <c r="L33" s="41" t="s">
        <v>1740</v>
      </c>
      <c r="M33" s="41" t="s">
        <v>2027</v>
      </c>
      <c r="N33" s="41" t="s">
        <v>1740</v>
      </c>
      <c r="O33" s="41" t="s">
        <v>1740</v>
      </c>
      <c r="P33" s="41"/>
      <c r="Q33" s="41" t="s">
        <v>2028</v>
      </c>
      <c r="R33" s="41"/>
      <c r="S33" s="42">
        <v>13.85</v>
      </c>
    </row>
    <row r="34" spans="1:19" x14ac:dyDescent="0.3">
      <c r="A34" s="41" t="s">
        <v>2092</v>
      </c>
      <c r="B34" s="41" t="s">
        <v>2093</v>
      </c>
      <c r="C34" s="41" t="s">
        <v>2094</v>
      </c>
      <c r="D34" s="41" t="s">
        <v>70</v>
      </c>
      <c r="E34" s="41" t="str">
        <f t="shared" si="1"/>
        <v>Maasstraat 11 3313CR Dordrecht</v>
      </c>
      <c r="F34" s="41" t="s">
        <v>2095</v>
      </c>
      <c r="G34" s="41">
        <v>7</v>
      </c>
      <c r="H34" s="41" t="s">
        <v>2023</v>
      </c>
      <c r="I34" s="41" t="s">
        <v>2107</v>
      </c>
      <c r="J34" s="41" t="s">
        <v>2100</v>
      </c>
      <c r="K34" s="41" t="s">
        <v>2037</v>
      </c>
      <c r="L34" s="41" t="s">
        <v>1740</v>
      </c>
      <c r="M34" s="41" t="s">
        <v>2027</v>
      </c>
      <c r="N34" s="41" t="s">
        <v>1740</v>
      </c>
      <c r="O34" s="41" t="s">
        <v>1740</v>
      </c>
      <c r="P34" s="41"/>
      <c r="Q34" s="41" t="s">
        <v>2028</v>
      </c>
      <c r="R34" s="41"/>
      <c r="S34" s="42">
        <v>13.85</v>
      </c>
    </row>
    <row r="35" spans="1:19" x14ac:dyDescent="0.3">
      <c r="A35" s="41" t="s">
        <v>2092</v>
      </c>
      <c r="B35" s="41" t="s">
        <v>2093</v>
      </c>
      <c r="C35" s="41" t="s">
        <v>2094</v>
      </c>
      <c r="D35" s="41" t="s">
        <v>70</v>
      </c>
      <c r="E35" s="41" t="str">
        <f t="shared" si="1"/>
        <v>Maasstraat 11 3313CR Dordrecht</v>
      </c>
      <c r="F35" s="41" t="s">
        <v>2095</v>
      </c>
      <c r="G35" s="41">
        <v>8</v>
      </c>
      <c r="H35" s="41" t="s">
        <v>2023</v>
      </c>
      <c r="I35" s="41" t="s">
        <v>2108</v>
      </c>
      <c r="J35" s="41" t="s">
        <v>2100</v>
      </c>
      <c r="K35" s="41" t="s">
        <v>2037</v>
      </c>
      <c r="L35" s="41" t="s">
        <v>1740</v>
      </c>
      <c r="M35" s="41" t="s">
        <v>2027</v>
      </c>
      <c r="N35" s="41" t="s">
        <v>1740</v>
      </c>
      <c r="O35" s="41" t="s">
        <v>1740</v>
      </c>
      <c r="P35" s="41"/>
      <c r="Q35" s="41" t="s">
        <v>2028</v>
      </c>
      <c r="R35" s="41"/>
      <c r="S35" s="42">
        <v>13.85</v>
      </c>
    </row>
    <row r="36" spans="1:19" x14ac:dyDescent="0.3">
      <c r="A36" s="41" t="s">
        <v>2092</v>
      </c>
      <c r="B36" s="41" t="s">
        <v>2093</v>
      </c>
      <c r="C36" s="41" t="s">
        <v>2094</v>
      </c>
      <c r="D36" s="41" t="s">
        <v>70</v>
      </c>
      <c r="E36" s="41" t="str">
        <f t="shared" si="1"/>
        <v>Maasstraat 11 3313CR Dordrecht</v>
      </c>
      <c r="F36" s="41" t="s">
        <v>2095</v>
      </c>
      <c r="G36" s="41">
        <v>9</v>
      </c>
      <c r="H36" s="41" t="s">
        <v>2023</v>
      </c>
      <c r="I36" s="41" t="s">
        <v>2105</v>
      </c>
      <c r="J36" s="41" t="s">
        <v>2100</v>
      </c>
      <c r="K36" s="41" t="s">
        <v>2037</v>
      </c>
      <c r="L36" s="41" t="s">
        <v>1740</v>
      </c>
      <c r="M36" s="41" t="s">
        <v>2027</v>
      </c>
      <c r="N36" s="41" t="s">
        <v>1740</v>
      </c>
      <c r="O36" s="41" t="s">
        <v>1740</v>
      </c>
      <c r="P36" s="41"/>
      <c r="Q36" s="41" t="s">
        <v>2028</v>
      </c>
      <c r="R36" s="41"/>
      <c r="S36" s="42">
        <v>13.85</v>
      </c>
    </row>
    <row r="37" spans="1:19" x14ac:dyDescent="0.3">
      <c r="A37" s="41" t="s">
        <v>2092</v>
      </c>
      <c r="B37" s="41" t="s">
        <v>2093</v>
      </c>
      <c r="C37" s="41" t="s">
        <v>2094</v>
      </c>
      <c r="D37" s="41" t="s">
        <v>70</v>
      </c>
      <c r="E37" s="41" t="str">
        <f t="shared" si="1"/>
        <v>Maasstraat 11 3313CR Dordrecht</v>
      </c>
      <c r="F37" s="41" t="s">
        <v>2095</v>
      </c>
      <c r="G37" s="41">
        <v>10</v>
      </c>
      <c r="H37" s="41" t="s">
        <v>2023</v>
      </c>
      <c r="I37" s="41" t="s">
        <v>2105</v>
      </c>
      <c r="J37" s="41" t="s">
        <v>2100</v>
      </c>
      <c r="K37" s="41" t="s">
        <v>2037</v>
      </c>
      <c r="L37" s="41" t="s">
        <v>1740</v>
      </c>
      <c r="M37" s="41" t="s">
        <v>2027</v>
      </c>
      <c r="N37" s="41" t="s">
        <v>1740</v>
      </c>
      <c r="O37" s="41" t="s">
        <v>1740</v>
      </c>
      <c r="P37" s="41"/>
      <c r="Q37" s="41" t="s">
        <v>2028</v>
      </c>
      <c r="R37" s="41"/>
      <c r="S37" s="42">
        <v>13.85</v>
      </c>
    </row>
    <row r="38" spans="1:19" x14ac:dyDescent="0.3">
      <c r="A38" s="41" t="s">
        <v>2092</v>
      </c>
      <c r="B38" s="41" t="s">
        <v>2093</v>
      </c>
      <c r="C38" s="41" t="s">
        <v>2094</v>
      </c>
      <c r="D38" s="41" t="s">
        <v>70</v>
      </c>
      <c r="E38" s="41" t="str">
        <f t="shared" si="1"/>
        <v>Maasstraat 11 3313CR Dordrecht</v>
      </c>
      <c r="F38" s="41" t="s">
        <v>2095</v>
      </c>
      <c r="G38" s="41">
        <v>11</v>
      </c>
      <c r="H38" s="41" t="s">
        <v>2023</v>
      </c>
      <c r="I38" s="41" t="s">
        <v>2105</v>
      </c>
      <c r="J38" s="41" t="s">
        <v>2100</v>
      </c>
      <c r="K38" s="41" t="s">
        <v>2037</v>
      </c>
      <c r="L38" s="41" t="s">
        <v>1740</v>
      </c>
      <c r="M38" s="41" t="s">
        <v>2027</v>
      </c>
      <c r="N38" s="41" t="s">
        <v>1740</v>
      </c>
      <c r="O38" s="41" t="s">
        <v>1740</v>
      </c>
      <c r="P38" s="41"/>
      <c r="Q38" s="41" t="s">
        <v>2028</v>
      </c>
      <c r="R38" s="41"/>
      <c r="S38" s="42">
        <v>13.85</v>
      </c>
    </row>
    <row r="39" spans="1:19" x14ac:dyDescent="0.3">
      <c r="A39" s="41" t="s">
        <v>2092</v>
      </c>
      <c r="B39" s="41" t="s">
        <v>2093</v>
      </c>
      <c r="C39" s="41" t="s">
        <v>2094</v>
      </c>
      <c r="D39" s="41" t="s">
        <v>70</v>
      </c>
      <c r="E39" s="41" t="str">
        <f t="shared" si="1"/>
        <v>Maasstraat 11 3313CR Dordrecht</v>
      </c>
      <c r="F39" s="41" t="s">
        <v>2095</v>
      </c>
      <c r="G39" s="41">
        <v>12</v>
      </c>
      <c r="H39" s="41" t="s">
        <v>2034</v>
      </c>
      <c r="I39" s="41" t="s">
        <v>2109</v>
      </c>
      <c r="J39" s="41" t="s">
        <v>2100</v>
      </c>
      <c r="K39" s="41" t="s">
        <v>2037</v>
      </c>
      <c r="L39" s="41" t="s">
        <v>1740</v>
      </c>
      <c r="M39" s="41" t="s">
        <v>2027</v>
      </c>
      <c r="N39" s="41" t="s">
        <v>1740</v>
      </c>
      <c r="O39" s="41" t="s">
        <v>1740</v>
      </c>
      <c r="P39" s="41"/>
      <c r="Q39" s="41" t="s">
        <v>2028</v>
      </c>
      <c r="R39" s="41"/>
      <c r="S39" s="42">
        <v>13.85</v>
      </c>
    </row>
    <row r="40" spans="1:19" x14ac:dyDescent="0.3">
      <c r="A40" s="41" t="s">
        <v>2092</v>
      </c>
      <c r="B40" s="41" t="s">
        <v>2093</v>
      </c>
      <c r="C40" s="41" t="s">
        <v>2094</v>
      </c>
      <c r="D40" s="41" t="s">
        <v>70</v>
      </c>
      <c r="E40" s="41" t="str">
        <f t="shared" si="1"/>
        <v>Maasstraat 11 3313CR Dordrecht</v>
      </c>
      <c r="F40" s="41" t="s">
        <v>2095</v>
      </c>
      <c r="G40" s="41">
        <v>13</v>
      </c>
      <c r="H40" s="41" t="s">
        <v>2034</v>
      </c>
      <c r="I40" s="41" t="s">
        <v>2109</v>
      </c>
      <c r="J40" s="41" t="s">
        <v>2100</v>
      </c>
      <c r="K40" s="41" t="s">
        <v>2037</v>
      </c>
      <c r="L40" s="41" t="s">
        <v>1740</v>
      </c>
      <c r="M40" s="41" t="s">
        <v>2027</v>
      </c>
      <c r="N40" s="41" t="s">
        <v>1740</v>
      </c>
      <c r="O40" s="41" t="s">
        <v>1740</v>
      </c>
      <c r="P40" s="41"/>
      <c r="Q40" s="41" t="s">
        <v>2028</v>
      </c>
      <c r="R40" s="41"/>
      <c r="S40" s="42">
        <v>13.85</v>
      </c>
    </row>
    <row r="41" spans="1:19" x14ac:dyDescent="0.3">
      <c r="A41" s="41" t="s">
        <v>2092</v>
      </c>
      <c r="B41" s="41" t="s">
        <v>2093</v>
      </c>
      <c r="C41" s="41" t="s">
        <v>2094</v>
      </c>
      <c r="D41" s="41" t="s">
        <v>70</v>
      </c>
      <c r="E41" s="41" t="str">
        <f t="shared" si="1"/>
        <v>Maasstraat 11 3313CR Dordrecht</v>
      </c>
      <c r="F41" s="41" t="s">
        <v>2095</v>
      </c>
      <c r="G41" s="41">
        <v>14</v>
      </c>
      <c r="H41" s="41" t="s">
        <v>2034</v>
      </c>
      <c r="I41" s="41" t="s">
        <v>2110</v>
      </c>
      <c r="J41" s="41" t="s">
        <v>2100</v>
      </c>
      <c r="K41" s="41" t="s">
        <v>2037</v>
      </c>
      <c r="L41" s="41" t="s">
        <v>1740</v>
      </c>
      <c r="M41" s="41" t="s">
        <v>2027</v>
      </c>
      <c r="N41" s="41" t="s">
        <v>1740</v>
      </c>
      <c r="O41" s="41" t="s">
        <v>1740</v>
      </c>
      <c r="P41" s="41"/>
      <c r="Q41" s="41" t="s">
        <v>2028</v>
      </c>
      <c r="R41" s="41"/>
      <c r="S41" s="42">
        <v>13.85</v>
      </c>
    </row>
    <row r="42" spans="1:19" x14ac:dyDescent="0.3">
      <c r="A42" s="41" t="s">
        <v>2092</v>
      </c>
      <c r="B42" s="41" t="s">
        <v>2093</v>
      </c>
      <c r="C42" s="41" t="s">
        <v>2094</v>
      </c>
      <c r="D42" s="41" t="s">
        <v>70</v>
      </c>
      <c r="E42" s="41" t="str">
        <f t="shared" si="1"/>
        <v>Maasstraat 11 3313CR Dordrecht</v>
      </c>
      <c r="F42" s="41" t="s">
        <v>2095</v>
      </c>
      <c r="G42" s="41">
        <v>15</v>
      </c>
      <c r="H42" s="41" t="s">
        <v>2111</v>
      </c>
      <c r="I42" s="41" t="s">
        <v>2112</v>
      </c>
      <c r="J42" s="41" t="s">
        <v>2100</v>
      </c>
      <c r="K42" s="41" t="s">
        <v>2037</v>
      </c>
      <c r="L42" s="41" t="s">
        <v>1740</v>
      </c>
      <c r="M42" s="41" t="s">
        <v>2027</v>
      </c>
      <c r="N42" s="41" t="s">
        <v>1740</v>
      </c>
      <c r="O42" s="41" t="s">
        <v>1740</v>
      </c>
      <c r="P42" s="41"/>
      <c r="Q42" s="41" t="s">
        <v>2028</v>
      </c>
      <c r="R42" s="41"/>
      <c r="S42" s="42">
        <v>13.85</v>
      </c>
    </row>
    <row r="43" spans="1:19" x14ac:dyDescent="0.3">
      <c r="A43" s="41" t="s">
        <v>2092</v>
      </c>
      <c r="B43" s="41" t="s">
        <v>2093</v>
      </c>
      <c r="C43" s="41" t="s">
        <v>2094</v>
      </c>
      <c r="D43" s="41" t="s">
        <v>70</v>
      </c>
      <c r="E43" s="41" t="str">
        <f t="shared" si="1"/>
        <v>Maasstraat 11 3313CR Dordrecht</v>
      </c>
      <c r="F43" s="41" t="s">
        <v>2095</v>
      </c>
      <c r="G43" s="41">
        <v>16</v>
      </c>
      <c r="H43" s="41" t="s">
        <v>2111</v>
      </c>
      <c r="I43" s="41" t="s">
        <v>2110</v>
      </c>
      <c r="J43" s="41" t="s">
        <v>2100</v>
      </c>
      <c r="K43" s="41" t="s">
        <v>2037</v>
      </c>
      <c r="L43" s="41" t="s">
        <v>1740</v>
      </c>
      <c r="M43" s="41" t="s">
        <v>2027</v>
      </c>
      <c r="N43" s="41" t="s">
        <v>1740</v>
      </c>
      <c r="O43" s="41" t="s">
        <v>1740</v>
      </c>
      <c r="P43" s="41"/>
      <c r="Q43" s="41" t="s">
        <v>2028</v>
      </c>
      <c r="R43" s="41"/>
      <c r="S43" s="42">
        <v>13.85</v>
      </c>
    </row>
    <row r="44" spans="1:19" x14ac:dyDescent="0.3">
      <c r="A44" s="41" t="s">
        <v>2092</v>
      </c>
      <c r="B44" s="41" t="s">
        <v>2093</v>
      </c>
      <c r="C44" s="41"/>
      <c r="D44" s="41"/>
      <c r="E44" s="41"/>
      <c r="F44" s="41"/>
      <c r="G44" s="41"/>
      <c r="H44" s="41"/>
      <c r="I44" s="41"/>
      <c r="J44" s="41" t="s">
        <v>2072</v>
      </c>
      <c r="K44" s="41"/>
      <c r="L44" s="41"/>
      <c r="M44" s="41"/>
      <c r="N44" s="41"/>
      <c r="O44" s="41"/>
      <c r="P44" s="41"/>
      <c r="Q44" s="41"/>
      <c r="R44" s="41"/>
      <c r="S44" s="42">
        <v>40.1</v>
      </c>
    </row>
    <row r="45" spans="1:19" x14ac:dyDescent="0.3">
      <c r="A45" s="43" t="s">
        <v>2092</v>
      </c>
      <c r="B45" s="44" t="s">
        <v>2093</v>
      </c>
      <c r="C45" s="44"/>
      <c r="D45" s="44"/>
      <c r="E45" s="44"/>
      <c r="F45" s="44"/>
      <c r="G45" s="44"/>
      <c r="H45" s="44"/>
      <c r="I45" s="44"/>
      <c r="J45" s="44"/>
      <c r="K45" s="44"/>
      <c r="L45" s="44"/>
      <c r="M45" s="44"/>
      <c r="N45" s="44"/>
      <c r="O45" s="44"/>
      <c r="P45" s="44"/>
      <c r="Q45" s="44"/>
      <c r="R45" s="44"/>
      <c r="S45" s="45" t="s">
        <v>1999</v>
      </c>
    </row>
    <row r="46" spans="1:19" x14ac:dyDescent="0.3">
      <c r="A46" s="41" t="s">
        <v>2092</v>
      </c>
      <c r="B46" s="41" t="s">
        <v>2113</v>
      </c>
      <c r="C46" s="41" t="s">
        <v>2114</v>
      </c>
      <c r="D46" s="41" t="s">
        <v>70</v>
      </c>
      <c r="E46" s="41" t="str">
        <f>_xlfn.TEXTJOIN(" ",,A46,B46,C46,D46)</f>
        <v>Maasstraat 25 3313EG Dordrecht</v>
      </c>
      <c r="F46" s="41" t="s">
        <v>2115</v>
      </c>
      <c r="G46" s="41">
        <v>1</v>
      </c>
      <c r="H46" s="41" t="s">
        <v>2023</v>
      </c>
      <c r="I46" s="41" t="s">
        <v>2116</v>
      </c>
      <c r="J46" s="41" t="s">
        <v>2117</v>
      </c>
      <c r="K46" s="41" t="s">
        <v>2118</v>
      </c>
      <c r="L46" s="41" t="s">
        <v>2119</v>
      </c>
      <c r="M46" s="41" t="s">
        <v>2032</v>
      </c>
      <c r="N46" s="41" t="s">
        <v>1740</v>
      </c>
      <c r="O46" s="41" t="s">
        <v>1740</v>
      </c>
      <c r="P46" s="41"/>
      <c r="Q46" s="41" t="s">
        <v>2028</v>
      </c>
      <c r="R46" s="41"/>
      <c r="S46" s="42">
        <v>13.85</v>
      </c>
    </row>
    <row r="47" spans="1:19" x14ac:dyDescent="0.3">
      <c r="A47" s="41" t="s">
        <v>2092</v>
      </c>
      <c r="B47" s="41" t="s">
        <v>2113</v>
      </c>
      <c r="C47" s="41" t="s">
        <v>2114</v>
      </c>
      <c r="D47" s="41" t="s">
        <v>70</v>
      </c>
      <c r="E47" s="41" t="str">
        <f>_xlfn.TEXTJOIN(" ",,A47,B47,C47,D47)</f>
        <v>Maasstraat 25 3313EG Dordrecht</v>
      </c>
      <c r="F47" s="41" t="s">
        <v>2115</v>
      </c>
      <c r="G47" s="41">
        <v>2</v>
      </c>
      <c r="H47" s="41" t="s">
        <v>2023</v>
      </c>
      <c r="I47" s="41" t="s">
        <v>2120</v>
      </c>
      <c r="J47" s="41" t="s">
        <v>2087</v>
      </c>
      <c r="K47" s="41" t="s">
        <v>2121</v>
      </c>
      <c r="L47" s="41" t="s">
        <v>2122</v>
      </c>
      <c r="M47" s="41" t="s">
        <v>2027</v>
      </c>
      <c r="N47" s="41" t="s">
        <v>2090</v>
      </c>
      <c r="O47" s="41" t="s">
        <v>2091</v>
      </c>
      <c r="P47" s="41"/>
      <c r="Q47" s="41" t="s">
        <v>2028</v>
      </c>
      <c r="R47" s="41"/>
      <c r="S47" s="42">
        <v>13.85</v>
      </c>
    </row>
    <row r="48" spans="1:19" x14ac:dyDescent="0.3">
      <c r="A48" s="41" t="s">
        <v>2092</v>
      </c>
      <c r="B48" s="41" t="s">
        <v>2113</v>
      </c>
      <c r="C48" s="41" t="s">
        <v>2114</v>
      </c>
      <c r="D48" s="41" t="s">
        <v>70</v>
      </c>
      <c r="E48" s="41" t="str">
        <f>_xlfn.TEXTJOIN(" ",,A48,B48,C48,D48)</f>
        <v>Maasstraat 25 3313EG Dordrecht</v>
      </c>
      <c r="F48" s="41" t="s">
        <v>2115</v>
      </c>
      <c r="G48" s="41">
        <v>3</v>
      </c>
      <c r="H48" s="41" t="s">
        <v>2023</v>
      </c>
      <c r="I48" s="41" t="s">
        <v>2047</v>
      </c>
      <c r="J48" s="41" t="s">
        <v>2123</v>
      </c>
      <c r="K48" s="41" t="s">
        <v>2044</v>
      </c>
      <c r="L48" s="41" t="s">
        <v>2124</v>
      </c>
      <c r="M48" s="41" t="s">
        <v>2027</v>
      </c>
      <c r="N48" s="41" t="s">
        <v>2038</v>
      </c>
      <c r="O48" s="41" t="s">
        <v>2125</v>
      </c>
      <c r="P48" s="41"/>
      <c r="Q48" s="41" t="s">
        <v>2028</v>
      </c>
      <c r="R48" s="41"/>
      <c r="S48" s="42">
        <v>13.85</v>
      </c>
    </row>
    <row r="49" spans="1:19" x14ac:dyDescent="0.3">
      <c r="A49" s="41" t="s">
        <v>2092</v>
      </c>
      <c r="B49" s="41" t="s">
        <v>2113</v>
      </c>
      <c r="C49" s="41" t="s">
        <v>2114</v>
      </c>
      <c r="D49" s="41" t="s">
        <v>70</v>
      </c>
      <c r="E49" s="41" t="str">
        <f>_xlfn.TEXTJOIN(" ",,A49,B49,C49,D49)</f>
        <v>Maasstraat 25 3313EG Dordrecht</v>
      </c>
      <c r="F49" s="41" t="s">
        <v>2115</v>
      </c>
      <c r="G49" s="41">
        <v>4</v>
      </c>
      <c r="H49" s="41" t="s">
        <v>2023</v>
      </c>
      <c r="I49" s="41" t="s">
        <v>2126</v>
      </c>
      <c r="J49" s="41" t="s">
        <v>2117</v>
      </c>
      <c r="K49" s="41" t="s">
        <v>2118</v>
      </c>
      <c r="L49" s="41" t="s">
        <v>2127</v>
      </c>
      <c r="M49" s="41" t="s">
        <v>2032</v>
      </c>
      <c r="N49" s="41" t="s">
        <v>1740</v>
      </c>
      <c r="O49" s="41" t="s">
        <v>1740</v>
      </c>
      <c r="P49" s="41"/>
      <c r="Q49" s="41" t="s">
        <v>2028</v>
      </c>
      <c r="R49" s="41"/>
      <c r="S49" s="42">
        <v>13.85</v>
      </c>
    </row>
    <row r="50" spans="1:19" x14ac:dyDescent="0.3">
      <c r="A50" s="41" t="s">
        <v>2092</v>
      </c>
      <c r="B50" s="41" t="s">
        <v>2113</v>
      </c>
      <c r="C50" s="41" t="s">
        <v>2114</v>
      </c>
      <c r="D50" s="41" t="s">
        <v>70</v>
      </c>
      <c r="E50" s="41" t="str">
        <f>_xlfn.TEXTJOIN(" ",,A50,B50,C50,D50)</f>
        <v>Maasstraat 25 3313EG Dordrecht</v>
      </c>
      <c r="F50" s="41" t="s">
        <v>2115</v>
      </c>
      <c r="G50" s="41">
        <v>5</v>
      </c>
      <c r="H50" s="41" t="s">
        <v>2023</v>
      </c>
      <c r="I50" s="41" t="s">
        <v>2128</v>
      </c>
      <c r="J50" s="41" t="s">
        <v>2129</v>
      </c>
      <c r="K50" s="41" t="s">
        <v>2062</v>
      </c>
      <c r="L50" s="41" t="s">
        <v>2130</v>
      </c>
      <c r="M50" s="41" t="s">
        <v>2027</v>
      </c>
      <c r="N50" s="41" t="s">
        <v>1740</v>
      </c>
      <c r="O50" s="41" t="s">
        <v>1740</v>
      </c>
      <c r="P50" s="41"/>
      <c r="Q50" s="41" t="s">
        <v>2028</v>
      </c>
      <c r="R50" s="41"/>
      <c r="S50" s="42">
        <v>13.85</v>
      </c>
    </row>
    <row r="51" spans="1:19" x14ac:dyDescent="0.3">
      <c r="A51" s="41" t="s">
        <v>2092</v>
      </c>
      <c r="B51" s="41" t="s">
        <v>2113</v>
      </c>
      <c r="C51" s="41"/>
      <c r="D51" s="41"/>
      <c r="E51" s="41"/>
      <c r="F51" s="41"/>
      <c r="G51" s="41"/>
      <c r="H51" s="41"/>
      <c r="I51" s="41"/>
      <c r="J51" s="41" t="s">
        <v>2072</v>
      </c>
      <c r="K51" s="41"/>
      <c r="L51" s="41"/>
      <c r="M51" s="41"/>
      <c r="N51" s="41"/>
      <c r="O51" s="41"/>
      <c r="P51" s="41"/>
      <c r="Q51" s="41"/>
      <c r="R51" s="41"/>
      <c r="S51" s="42">
        <v>40.1</v>
      </c>
    </row>
    <row r="52" spans="1:19" x14ac:dyDescent="0.3">
      <c r="A52" s="43" t="s">
        <v>2092</v>
      </c>
      <c r="B52" s="44" t="s">
        <v>2113</v>
      </c>
      <c r="C52" s="44"/>
      <c r="D52" s="44"/>
      <c r="E52" s="44"/>
      <c r="F52" s="44"/>
      <c r="G52" s="44"/>
      <c r="H52" s="44"/>
      <c r="I52" s="44"/>
      <c r="J52" s="44"/>
      <c r="K52" s="44"/>
      <c r="L52" s="44"/>
      <c r="M52" s="44"/>
      <c r="N52" s="44"/>
      <c r="O52" s="44"/>
      <c r="P52" s="44"/>
      <c r="Q52" s="44"/>
      <c r="R52" s="44"/>
      <c r="S52" s="45" t="s">
        <v>1999</v>
      </c>
    </row>
    <row r="53" spans="1:19" x14ac:dyDescent="0.3">
      <c r="A53" s="41" t="s">
        <v>2131</v>
      </c>
      <c r="B53" s="41" t="s">
        <v>2132</v>
      </c>
      <c r="C53" s="41" t="s">
        <v>2133</v>
      </c>
      <c r="D53" s="41" t="s">
        <v>70</v>
      </c>
      <c r="E53" s="41" t="str">
        <f t="shared" ref="E53:E95" si="2">_xlfn.TEXTJOIN(" ",,A53,B53,C53,D53)</f>
        <v>Museumstraat 40 3312XP Dordrecht</v>
      </c>
      <c r="F53" s="41" t="s">
        <v>60</v>
      </c>
      <c r="G53" s="41">
        <v>1</v>
      </c>
      <c r="H53" s="41" t="s">
        <v>2023</v>
      </c>
      <c r="I53" s="41" t="s">
        <v>2134</v>
      </c>
      <c r="J53" s="41" t="s">
        <v>2030</v>
      </c>
      <c r="K53" s="41" t="s">
        <v>2098</v>
      </c>
      <c r="L53" s="41" t="s">
        <v>1740</v>
      </c>
      <c r="M53" s="41" t="s">
        <v>2032</v>
      </c>
      <c r="N53" s="41" t="s">
        <v>1740</v>
      </c>
      <c r="O53" s="41" t="s">
        <v>1740</v>
      </c>
      <c r="P53" s="46">
        <v>45642</v>
      </c>
      <c r="Q53" s="41" t="s">
        <v>2028</v>
      </c>
      <c r="R53" s="41"/>
      <c r="S53" s="42">
        <v>13.85</v>
      </c>
    </row>
    <row r="54" spans="1:19" x14ac:dyDescent="0.3">
      <c r="A54" s="41" t="s">
        <v>2131</v>
      </c>
      <c r="B54" s="41" t="s">
        <v>2132</v>
      </c>
      <c r="C54" s="41" t="s">
        <v>2133</v>
      </c>
      <c r="D54" s="41" t="s">
        <v>70</v>
      </c>
      <c r="E54" s="41" t="str">
        <f t="shared" si="2"/>
        <v>Museumstraat 40 3312XP Dordrecht</v>
      </c>
      <c r="F54" s="41" t="s">
        <v>60</v>
      </c>
      <c r="G54" s="41">
        <v>2</v>
      </c>
      <c r="H54" s="41" t="s">
        <v>2034</v>
      </c>
      <c r="I54" s="41" t="s">
        <v>2135</v>
      </c>
      <c r="J54" s="41" t="s">
        <v>2030</v>
      </c>
      <c r="K54" s="41" t="s">
        <v>2098</v>
      </c>
      <c r="L54" s="41" t="s">
        <v>1740</v>
      </c>
      <c r="M54" s="41" t="s">
        <v>2032</v>
      </c>
      <c r="N54" s="41" t="s">
        <v>1740</v>
      </c>
      <c r="O54" s="41" t="s">
        <v>1740</v>
      </c>
      <c r="P54" s="46">
        <v>45642</v>
      </c>
      <c r="Q54" s="41" t="s">
        <v>2028</v>
      </c>
      <c r="R54" s="41"/>
      <c r="S54" s="42">
        <v>13.85</v>
      </c>
    </row>
    <row r="55" spans="1:19" x14ac:dyDescent="0.3">
      <c r="A55" s="41" t="s">
        <v>2131</v>
      </c>
      <c r="B55" s="41" t="s">
        <v>2132</v>
      </c>
      <c r="C55" s="41" t="s">
        <v>2133</v>
      </c>
      <c r="D55" s="41" t="s">
        <v>70</v>
      </c>
      <c r="E55" s="41" t="str">
        <f t="shared" si="2"/>
        <v>Museumstraat 40 3312XP Dordrecht</v>
      </c>
      <c r="F55" s="41" t="s">
        <v>60</v>
      </c>
      <c r="G55" s="41">
        <v>3</v>
      </c>
      <c r="H55" s="41" t="s">
        <v>2034</v>
      </c>
      <c r="I55" s="41" t="s">
        <v>2135</v>
      </c>
      <c r="J55" s="41" t="s">
        <v>2136</v>
      </c>
      <c r="K55" s="41" t="s">
        <v>2098</v>
      </c>
      <c r="L55" s="41" t="s">
        <v>1740</v>
      </c>
      <c r="M55" s="41" t="s">
        <v>2027</v>
      </c>
      <c r="N55" s="41" t="s">
        <v>2038</v>
      </c>
      <c r="O55" s="41" t="s">
        <v>2137</v>
      </c>
      <c r="P55" s="46">
        <v>45642</v>
      </c>
      <c r="Q55" s="41" t="s">
        <v>2028</v>
      </c>
      <c r="R55" s="41"/>
      <c r="S55" s="42">
        <v>13.85</v>
      </c>
    </row>
    <row r="56" spans="1:19" x14ac:dyDescent="0.3">
      <c r="A56" s="41" t="s">
        <v>2131</v>
      </c>
      <c r="B56" s="41" t="s">
        <v>2132</v>
      </c>
      <c r="C56" s="41" t="s">
        <v>2133</v>
      </c>
      <c r="D56" s="41" t="s">
        <v>70</v>
      </c>
      <c r="E56" s="41" t="str">
        <f t="shared" si="2"/>
        <v>Museumstraat 40 3312XP Dordrecht</v>
      </c>
      <c r="F56" s="41" t="s">
        <v>60</v>
      </c>
      <c r="G56" s="41">
        <v>4</v>
      </c>
      <c r="H56" s="41" t="s">
        <v>2111</v>
      </c>
      <c r="I56" s="41" t="s">
        <v>2138</v>
      </c>
      <c r="J56" s="41" t="s">
        <v>2136</v>
      </c>
      <c r="K56" s="41" t="s">
        <v>2098</v>
      </c>
      <c r="L56" s="41" t="s">
        <v>1740</v>
      </c>
      <c r="M56" s="41" t="s">
        <v>2027</v>
      </c>
      <c r="N56" s="41" t="s">
        <v>2038</v>
      </c>
      <c r="O56" s="41" t="s">
        <v>2137</v>
      </c>
      <c r="P56" s="46">
        <v>45642</v>
      </c>
      <c r="Q56" s="41" t="s">
        <v>2028</v>
      </c>
      <c r="R56" s="41"/>
      <c r="S56" s="42">
        <v>13.85</v>
      </c>
    </row>
    <row r="57" spans="1:19" x14ac:dyDescent="0.3">
      <c r="A57" s="41" t="s">
        <v>2131</v>
      </c>
      <c r="B57" s="41" t="s">
        <v>2132</v>
      </c>
      <c r="C57" s="41" t="s">
        <v>2133</v>
      </c>
      <c r="D57" s="41" t="s">
        <v>70</v>
      </c>
      <c r="E57" s="41" t="str">
        <f t="shared" si="2"/>
        <v>Museumstraat 40 3312XP Dordrecht</v>
      </c>
      <c r="F57" s="41" t="s">
        <v>60</v>
      </c>
      <c r="G57" s="41">
        <v>5</v>
      </c>
      <c r="H57" s="41" t="s">
        <v>2111</v>
      </c>
      <c r="I57" s="41" t="s">
        <v>2138</v>
      </c>
      <c r="J57" s="41" t="s">
        <v>2030</v>
      </c>
      <c r="K57" s="41" t="s">
        <v>2098</v>
      </c>
      <c r="L57" s="41" t="s">
        <v>1740</v>
      </c>
      <c r="M57" s="41" t="s">
        <v>2032</v>
      </c>
      <c r="N57" s="41" t="s">
        <v>1740</v>
      </c>
      <c r="O57" s="41" t="s">
        <v>1740</v>
      </c>
      <c r="P57" s="46">
        <v>45642</v>
      </c>
      <c r="Q57" s="41" t="s">
        <v>2028</v>
      </c>
      <c r="R57" s="41"/>
      <c r="S57" s="42">
        <v>13.85</v>
      </c>
    </row>
    <row r="58" spans="1:19" x14ac:dyDescent="0.3">
      <c r="A58" s="41" t="s">
        <v>2131</v>
      </c>
      <c r="B58" s="41" t="s">
        <v>2132</v>
      </c>
      <c r="C58" s="41" t="s">
        <v>2133</v>
      </c>
      <c r="D58" s="41" t="s">
        <v>70</v>
      </c>
      <c r="E58" s="41" t="str">
        <f t="shared" si="2"/>
        <v>Museumstraat 40 3312XP Dordrecht</v>
      </c>
      <c r="F58" s="41" t="s">
        <v>60</v>
      </c>
      <c r="G58" s="41">
        <v>6</v>
      </c>
      <c r="H58" s="41" t="s">
        <v>2139</v>
      </c>
      <c r="I58" s="41" t="s">
        <v>2140</v>
      </c>
      <c r="J58" s="41" t="s">
        <v>2030</v>
      </c>
      <c r="K58" s="41" t="s">
        <v>2098</v>
      </c>
      <c r="L58" s="41" t="s">
        <v>1740</v>
      </c>
      <c r="M58" s="41" t="s">
        <v>2032</v>
      </c>
      <c r="N58" s="41" t="s">
        <v>1740</v>
      </c>
      <c r="O58" s="41" t="s">
        <v>1740</v>
      </c>
      <c r="P58" s="46">
        <v>45642</v>
      </c>
      <c r="Q58" s="41" t="s">
        <v>2028</v>
      </c>
      <c r="R58" s="41"/>
      <c r="S58" s="42">
        <v>13.85</v>
      </c>
    </row>
    <row r="59" spans="1:19" x14ac:dyDescent="0.3">
      <c r="A59" s="41" t="s">
        <v>2131</v>
      </c>
      <c r="B59" s="41" t="s">
        <v>2132</v>
      </c>
      <c r="C59" s="41" t="s">
        <v>2133</v>
      </c>
      <c r="D59" s="41" t="s">
        <v>70</v>
      </c>
      <c r="E59" s="41" t="str">
        <f t="shared" si="2"/>
        <v>Museumstraat 40 3312XP Dordrecht</v>
      </c>
      <c r="F59" s="41" t="s">
        <v>60</v>
      </c>
      <c r="G59" s="41">
        <v>7</v>
      </c>
      <c r="H59" s="41" t="s">
        <v>2139</v>
      </c>
      <c r="I59" s="41" t="s">
        <v>2141</v>
      </c>
      <c r="J59" s="41" t="s">
        <v>2136</v>
      </c>
      <c r="K59" s="41" t="s">
        <v>2098</v>
      </c>
      <c r="L59" s="41" t="s">
        <v>1740</v>
      </c>
      <c r="M59" s="41" t="s">
        <v>2027</v>
      </c>
      <c r="N59" s="41" t="s">
        <v>2038</v>
      </c>
      <c r="O59" s="41" t="s">
        <v>2137</v>
      </c>
      <c r="P59" s="46">
        <v>45642</v>
      </c>
      <c r="Q59" s="41" t="s">
        <v>2028</v>
      </c>
      <c r="R59" s="41"/>
      <c r="S59" s="42">
        <v>13.85</v>
      </c>
    </row>
    <row r="60" spans="1:19" x14ac:dyDescent="0.3">
      <c r="A60" s="41" t="s">
        <v>2131</v>
      </c>
      <c r="B60" s="41" t="s">
        <v>2132</v>
      </c>
      <c r="C60" s="41" t="s">
        <v>2133</v>
      </c>
      <c r="D60" s="41" t="s">
        <v>70</v>
      </c>
      <c r="E60" s="41" t="str">
        <f t="shared" si="2"/>
        <v>Museumstraat 40 3312XP Dordrecht</v>
      </c>
      <c r="F60" s="41" t="s">
        <v>60</v>
      </c>
      <c r="G60" s="41">
        <v>8</v>
      </c>
      <c r="H60" s="41" t="s">
        <v>2139</v>
      </c>
      <c r="I60" s="41" t="s">
        <v>2141</v>
      </c>
      <c r="J60" s="41" t="s">
        <v>2030</v>
      </c>
      <c r="K60" s="41" t="s">
        <v>2098</v>
      </c>
      <c r="L60" s="41" t="s">
        <v>1740</v>
      </c>
      <c r="M60" s="41" t="s">
        <v>2032</v>
      </c>
      <c r="N60" s="41" t="s">
        <v>1740</v>
      </c>
      <c r="O60" s="41" t="s">
        <v>1740</v>
      </c>
      <c r="P60" s="46">
        <v>45642</v>
      </c>
      <c r="Q60" s="41" t="s">
        <v>2028</v>
      </c>
      <c r="R60" s="41"/>
      <c r="S60" s="42">
        <v>13.85</v>
      </c>
    </row>
    <row r="61" spans="1:19" x14ac:dyDescent="0.3">
      <c r="A61" s="41" t="s">
        <v>2131</v>
      </c>
      <c r="B61" s="41" t="s">
        <v>2132</v>
      </c>
      <c r="C61" s="41" t="s">
        <v>2133</v>
      </c>
      <c r="D61" s="41" t="s">
        <v>70</v>
      </c>
      <c r="E61" s="41" t="str">
        <f t="shared" si="2"/>
        <v>Museumstraat 40 3312XP Dordrecht</v>
      </c>
      <c r="F61" s="41" t="s">
        <v>60</v>
      </c>
      <c r="G61" s="41">
        <v>9</v>
      </c>
      <c r="H61" s="41" t="s">
        <v>2139</v>
      </c>
      <c r="I61" s="41" t="s">
        <v>2141</v>
      </c>
      <c r="J61" s="41" t="s">
        <v>2136</v>
      </c>
      <c r="K61" s="41" t="s">
        <v>2098</v>
      </c>
      <c r="L61" s="41" t="s">
        <v>1740</v>
      </c>
      <c r="M61" s="41" t="s">
        <v>2027</v>
      </c>
      <c r="N61" s="41" t="s">
        <v>2038</v>
      </c>
      <c r="O61" s="41" t="s">
        <v>2137</v>
      </c>
      <c r="P61" s="46">
        <v>45642</v>
      </c>
      <c r="Q61" s="41" t="s">
        <v>2028</v>
      </c>
      <c r="R61" s="41"/>
      <c r="S61" s="42">
        <v>13.85</v>
      </c>
    </row>
    <row r="62" spans="1:19" x14ac:dyDescent="0.3">
      <c r="A62" s="41" t="s">
        <v>2131</v>
      </c>
      <c r="B62" s="41" t="s">
        <v>2132</v>
      </c>
      <c r="C62" s="41" t="s">
        <v>2133</v>
      </c>
      <c r="D62" s="41" t="s">
        <v>70</v>
      </c>
      <c r="E62" s="41" t="str">
        <f t="shared" si="2"/>
        <v>Museumstraat 40 3312XP Dordrecht</v>
      </c>
      <c r="F62" s="41" t="s">
        <v>60</v>
      </c>
      <c r="G62" s="41">
        <v>10</v>
      </c>
      <c r="H62" s="41" t="s">
        <v>2139</v>
      </c>
      <c r="I62" s="41" t="s">
        <v>2047</v>
      </c>
      <c r="J62" s="41" t="s">
        <v>2136</v>
      </c>
      <c r="K62" s="41" t="s">
        <v>2098</v>
      </c>
      <c r="L62" s="41" t="s">
        <v>1740</v>
      </c>
      <c r="M62" s="41" t="s">
        <v>2027</v>
      </c>
      <c r="N62" s="41" t="s">
        <v>2038</v>
      </c>
      <c r="O62" s="41" t="s">
        <v>2137</v>
      </c>
      <c r="P62" s="46">
        <v>45642</v>
      </c>
      <c r="Q62" s="41" t="s">
        <v>2028</v>
      </c>
      <c r="R62" s="41"/>
      <c r="S62" s="42">
        <v>13.85</v>
      </c>
    </row>
    <row r="63" spans="1:19" x14ac:dyDescent="0.3">
      <c r="A63" s="41" t="s">
        <v>2131</v>
      </c>
      <c r="B63" s="41" t="s">
        <v>2132</v>
      </c>
      <c r="C63" s="41" t="s">
        <v>2133</v>
      </c>
      <c r="D63" s="41" t="s">
        <v>70</v>
      </c>
      <c r="E63" s="41" t="str">
        <f t="shared" si="2"/>
        <v>Museumstraat 40 3312XP Dordrecht</v>
      </c>
      <c r="F63" s="41" t="s">
        <v>60</v>
      </c>
      <c r="G63" s="41">
        <v>11</v>
      </c>
      <c r="H63" s="41" t="s">
        <v>2023</v>
      </c>
      <c r="I63" s="41" t="s">
        <v>2142</v>
      </c>
      <c r="J63" s="41" t="s">
        <v>2030</v>
      </c>
      <c r="K63" s="41" t="s">
        <v>2098</v>
      </c>
      <c r="L63" s="41" t="s">
        <v>1740</v>
      </c>
      <c r="M63" s="41" t="s">
        <v>2032</v>
      </c>
      <c r="N63" s="41" t="s">
        <v>1740</v>
      </c>
      <c r="O63" s="41" t="s">
        <v>1740</v>
      </c>
      <c r="P63" s="46">
        <v>45642</v>
      </c>
      <c r="Q63" s="41" t="s">
        <v>2028</v>
      </c>
      <c r="R63" s="41"/>
      <c r="S63" s="42">
        <v>13.85</v>
      </c>
    </row>
    <row r="64" spans="1:19" x14ac:dyDescent="0.3">
      <c r="A64" s="41" t="s">
        <v>2131</v>
      </c>
      <c r="B64" s="41" t="s">
        <v>2132</v>
      </c>
      <c r="C64" s="41" t="s">
        <v>2133</v>
      </c>
      <c r="D64" s="41" t="s">
        <v>70</v>
      </c>
      <c r="E64" s="41" t="str">
        <f t="shared" si="2"/>
        <v>Museumstraat 40 3312XP Dordrecht</v>
      </c>
      <c r="F64" s="41" t="s">
        <v>60</v>
      </c>
      <c r="G64" s="41">
        <v>12</v>
      </c>
      <c r="H64" s="41" t="s">
        <v>2023</v>
      </c>
      <c r="I64" s="41" t="s">
        <v>2143</v>
      </c>
      <c r="J64" s="41" t="s">
        <v>2030</v>
      </c>
      <c r="K64" s="41" t="s">
        <v>2098</v>
      </c>
      <c r="L64" s="41" t="s">
        <v>1740</v>
      </c>
      <c r="M64" s="41" t="s">
        <v>2032</v>
      </c>
      <c r="N64" s="41" t="s">
        <v>1740</v>
      </c>
      <c r="O64" s="41" t="s">
        <v>1740</v>
      </c>
      <c r="P64" s="46">
        <v>45642</v>
      </c>
      <c r="Q64" s="41" t="s">
        <v>2028</v>
      </c>
      <c r="R64" s="41"/>
      <c r="S64" s="42">
        <v>13.85</v>
      </c>
    </row>
    <row r="65" spans="1:19" x14ac:dyDescent="0.3">
      <c r="A65" s="41" t="s">
        <v>2131</v>
      </c>
      <c r="B65" s="41" t="s">
        <v>2132</v>
      </c>
      <c r="C65" s="41" t="s">
        <v>2133</v>
      </c>
      <c r="D65" s="41" t="s">
        <v>70</v>
      </c>
      <c r="E65" s="41" t="str">
        <f t="shared" si="2"/>
        <v>Museumstraat 40 3312XP Dordrecht</v>
      </c>
      <c r="F65" s="41" t="s">
        <v>60</v>
      </c>
      <c r="G65" s="41">
        <v>13</v>
      </c>
      <c r="H65" s="41" t="s">
        <v>2023</v>
      </c>
      <c r="I65" s="41" t="s">
        <v>2144</v>
      </c>
      <c r="J65" s="41" t="s">
        <v>2030</v>
      </c>
      <c r="K65" s="41" t="s">
        <v>2098</v>
      </c>
      <c r="L65" s="41" t="s">
        <v>1740</v>
      </c>
      <c r="M65" s="41" t="s">
        <v>2032</v>
      </c>
      <c r="N65" s="41" t="s">
        <v>1740</v>
      </c>
      <c r="O65" s="41" t="s">
        <v>1740</v>
      </c>
      <c r="P65" s="46">
        <v>45642</v>
      </c>
      <c r="Q65" s="41" t="s">
        <v>2028</v>
      </c>
      <c r="R65" s="41"/>
      <c r="S65" s="42">
        <v>13.85</v>
      </c>
    </row>
    <row r="66" spans="1:19" x14ac:dyDescent="0.3">
      <c r="A66" s="41" t="s">
        <v>2131</v>
      </c>
      <c r="B66" s="41" t="s">
        <v>2132</v>
      </c>
      <c r="C66" s="41" t="s">
        <v>2133</v>
      </c>
      <c r="D66" s="41" t="s">
        <v>70</v>
      </c>
      <c r="E66" s="41" t="str">
        <f t="shared" si="2"/>
        <v>Museumstraat 40 3312XP Dordrecht</v>
      </c>
      <c r="F66" s="41" t="s">
        <v>60</v>
      </c>
      <c r="G66" s="41">
        <v>14</v>
      </c>
      <c r="H66" s="41" t="s">
        <v>2023</v>
      </c>
      <c r="I66" s="41" t="s">
        <v>2145</v>
      </c>
      <c r="J66" s="41" t="s">
        <v>2146</v>
      </c>
      <c r="K66" s="41" t="s">
        <v>2037</v>
      </c>
      <c r="L66" s="41" t="s">
        <v>1740</v>
      </c>
      <c r="M66" s="41" t="s">
        <v>2027</v>
      </c>
      <c r="N66" s="41" t="s">
        <v>2045</v>
      </c>
      <c r="O66" s="41" t="s">
        <v>2147</v>
      </c>
      <c r="P66" s="46">
        <v>45642</v>
      </c>
      <c r="Q66" s="41" t="s">
        <v>2028</v>
      </c>
      <c r="R66" s="41"/>
      <c r="S66" s="42">
        <v>13.85</v>
      </c>
    </row>
    <row r="67" spans="1:19" x14ac:dyDescent="0.3">
      <c r="A67" s="41" t="s">
        <v>2131</v>
      </c>
      <c r="B67" s="41" t="s">
        <v>2132</v>
      </c>
      <c r="C67" s="41" t="s">
        <v>2133</v>
      </c>
      <c r="D67" s="41" t="s">
        <v>70</v>
      </c>
      <c r="E67" s="41" t="str">
        <f t="shared" si="2"/>
        <v>Museumstraat 40 3312XP Dordrecht</v>
      </c>
      <c r="F67" s="41" t="s">
        <v>60</v>
      </c>
      <c r="G67" s="41">
        <v>15</v>
      </c>
      <c r="H67" s="41" t="s">
        <v>2023</v>
      </c>
      <c r="I67" s="41" t="s">
        <v>2148</v>
      </c>
      <c r="J67" s="41" t="s">
        <v>2136</v>
      </c>
      <c r="K67" s="41" t="s">
        <v>2098</v>
      </c>
      <c r="L67" s="41" t="s">
        <v>1740</v>
      </c>
      <c r="M67" s="41" t="s">
        <v>2027</v>
      </c>
      <c r="N67" s="41" t="s">
        <v>2038</v>
      </c>
      <c r="O67" s="41" t="s">
        <v>2137</v>
      </c>
      <c r="P67" s="46">
        <v>45642</v>
      </c>
      <c r="Q67" s="41" t="s">
        <v>2028</v>
      </c>
      <c r="R67" s="41"/>
      <c r="S67" s="42">
        <v>13.85</v>
      </c>
    </row>
    <row r="68" spans="1:19" x14ac:dyDescent="0.3">
      <c r="A68" s="41" t="s">
        <v>2131</v>
      </c>
      <c r="B68" s="41" t="s">
        <v>2132</v>
      </c>
      <c r="C68" s="41" t="s">
        <v>2133</v>
      </c>
      <c r="D68" s="41" t="s">
        <v>70</v>
      </c>
      <c r="E68" s="41" t="str">
        <f t="shared" si="2"/>
        <v>Museumstraat 40 3312XP Dordrecht</v>
      </c>
      <c r="F68" s="41" t="s">
        <v>60</v>
      </c>
      <c r="G68" s="41">
        <v>16</v>
      </c>
      <c r="H68" s="41" t="s">
        <v>2023</v>
      </c>
      <c r="I68" s="41" t="s">
        <v>2149</v>
      </c>
      <c r="J68" s="41" t="s">
        <v>2030</v>
      </c>
      <c r="K68" s="41" t="s">
        <v>2098</v>
      </c>
      <c r="L68" s="41" t="s">
        <v>1740</v>
      </c>
      <c r="M68" s="41" t="s">
        <v>2032</v>
      </c>
      <c r="N68" s="41" t="s">
        <v>1740</v>
      </c>
      <c r="O68" s="41" t="s">
        <v>1740</v>
      </c>
      <c r="P68" s="46">
        <v>45642</v>
      </c>
      <c r="Q68" s="41" t="s">
        <v>2028</v>
      </c>
      <c r="R68" s="41"/>
      <c r="S68" s="42">
        <v>13.85</v>
      </c>
    </row>
    <row r="69" spans="1:19" x14ac:dyDescent="0.3">
      <c r="A69" s="41" t="s">
        <v>2131</v>
      </c>
      <c r="B69" s="41" t="s">
        <v>2132</v>
      </c>
      <c r="C69" s="41" t="s">
        <v>2133</v>
      </c>
      <c r="D69" s="41" t="s">
        <v>70</v>
      </c>
      <c r="E69" s="41" t="str">
        <f t="shared" si="2"/>
        <v>Museumstraat 40 3312XP Dordrecht</v>
      </c>
      <c r="F69" s="41" t="s">
        <v>60</v>
      </c>
      <c r="G69" s="41">
        <v>17</v>
      </c>
      <c r="H69" s="41" t="s">
        <v>2023</v>
      </c>
      <c r="I69" s="41" t="s">
        <v>2150</v>
      </c>
      <c r="J69" s="41" t="s">
        <v>2146</v>
      </c>
      <c r="K69" s="41" t="s">
        <v>2037</v>
      </c>
      <c r="L69" s="41" t="s">
        <v>1740</v>
      </c>
      <c r="M69" s="41" t="s">
        <v>2027</v>
      </c>
      <c r="N69" s="41" t="s">
        <v>2045</v>
      </c>
      <c r="O69" s="41" t="s">
        <v>2147</v>
      </c>
      <c r="P69" s="46">
        <v>45642</v>
      </c>
      <c r="Q69" s="41" t="s">
        <v>2028</v>
      </c>
      <c r="R69" s="41"/>
      <c r="S69" s="42">
        <v>13.85</v>
      </c>
    </row>
    <row r="70" spans="1:19" x14ac:dyDescent="0.3">
      <c r="A70" s="41" t="s">
        <v>2131</v>
      </c>
      <c r="B70" s="41" t="s">
        <v>2132</v>
      </c>
      <c r="C70" s="41" t="s">
        <v>2133</v>
      </c>
      <c r="D70" s="41" t="s">
        <v>70</v>
      </c>
      <c r="E70" s="41" t="str">
        <f t="shared" si="2"/>
        <v>Museumstraat 40 3312XP Dordrecht</v>
      </c>
      <c r="F70" s="41" t="s">
        <v>60</v>
      </c>
      <c r="G70" s="41">
        <v>18</v>
      </c>
      <c r="H70" s="41" t="s">
        <v>2023</v>
      </c>
      <c r="I70" s="41" t="s">
        <v>2151</v>
      </c>
      <c r="J70" s="41" t="s">
        <v>2030</v>
      </c>
      <c r="K70" s="41" t="s">
        <v>2098</v>
      </c>
      <c r="L70" s="41" t="s">
        <v>1740</v>
      </c>
      <c r="M70" s="41" t="s">
        <v>2032</v>
      </c>
      <c r="N70" s="41" t="s">
        <v>1740</v>
      </c>
      <c r="O70" s="41" t="s">
        <v>1740</v>
      </c>
      <c r="P70" s="46">
        <v>45642</v>
      </c>
      <c r="Q70" s="41" t="s">
        <v>2028</v>
      </c>
      <c r="R70" s="41"/>
      <c r="S70" s="42">
        <v>13.85</v>
      </c>
    </row>
    <row r="71" spans="1:19" x14ac:dyDescent="0.3">
      <c r="A71" s="41" t="s">
        <v>2131</v>
      </c>
      <c r="B71" s="41" t="s">
        <v>2132</v>
      </c>
      <c r="C71" s="41" t="s">
        <v>2133</v>
      </c>
      <c r="D71" s="41" t="s">
        <v>70</v>
      </c>
      <c r="E71" s="41" t="str">
        <f t="shared" si="2"/>
        <v>Museumstraat 40 3312XP Dordrecht</v>
      </c>
      <c r="F71" s="41" t="s">
        <v>60</v>
      </c>
      <c r="G71" s="41">
        <v>19</v>
      </c>
      <c r="H71" s="41" t="s">
        <v>2023</v>
      </c>
      <c r="I71" s="41" t="s">
        <v>2152</v>
      </c>
      <c r="J71" s="41" t="s">
        <v>2030</v>
      </c>
      <c r="K71" s="41" t="s">
        <v>2098</v>
      </c>
      <c r="L71" s="41" t="s">
        <v>1740</v>
      </c>
      <c r="M71" s="41" t="s">
        <v>2032</v>
      </c>
      <c r="N71" s="41" t="s">
        <v>1740</v>
      </c>
      <c r="O71" s="41" t="s">
        <v>1740</v>
      </c>
      <c r="P71" s="46">
        <v>45642</v>
      </c>
      <c r="Q71" s="41" t="s">
        <v>2028</v>
      </c>
      <c r="R71" s="41"/>
      <c r="S71" s="42">
        <v>13.85</v>
      </c>
    </row>
    <row r="72" spans="1:19" x14ac:dyDescent="0.3">
      <c r="A72" s="41" t="s">
        <v>2131</v>
      </c>
      <c r="B72" s="41" t="s">
        <v>2132</v>
      </c>
      <c r="C72" s="41" t="s">
        <v>2133</v>
      </c>
      <c r="D72" s="41" t="s">
        <v>70</v>
      </c>
      <c r="E72" s="41" t="str">
        <f t="shared" si="2"/>
        <v>Museumstraat 40 3312XP Dordrecht</v>
      </c>
      <c r="F72" s="41" t="s">
        <v>60</v>
      </c>
      <c r="G72" s="41">
        <v>20</v>
      </c>
      <c r="H72" s="41" t="s">
        <v>2023</v>
      </c>
      <c r="I72" s="41" t="s">
        <v>2153</v>
      </c>
      <c r="J72" s="41" t="s">
        <v>2030</v>
      </c>
      <c r="K72" s="41" t="s">
        <v>2098</v>
      </c>
      <c r="L72" s="41" t="s">
        <v>1740</v>
      </c>
      <c r="M72" s="41" t="s">
        <v>2032</v>
      </c>
      <c r="N72" s="41" t="s">
        <v>1740</v>
      </c>
      <c r="O72" s="41" t="s">
        <v>1740</v>
      </c>
      <c r="P72" s="46">
        <v>45642</v>
      </c>
      <c r="Q72" s="41" t="s">
        <v>2028</v>
      </c>
      <c r="R72" s="41"/>
      <c r="S72" s="42">
        <v>13.85</v>
      </c>
    </row>
    <row r="73" spans="1:19" x14ac:dyDescent="0.3">
      <c r="A73" s="41" t="s">
        <v>2131</v>
      </c>
      <c r="B73" s="41" t="s">
        <v>2132</v>
      </c>
      <c r="C73" s="41" t="s">
        <v>2133</v>
      </c>
      <c r="D73" s="41" t="s">
        <v>70</v>
      </c>
      <c r="E73" s="41" t="str">
        <f t="shared" si="2"/>
        <v>Museumstraat 40 3312XP Dordrecht</v>
      </c>
      <c r="F73" s="41" t="s">
        <v>60</v>
      </c>
      <c r="G73" s="41">
        <v>21</v>
      </c>
      <c r="H73" s="41" t="s">
        <v>2023</v>
      </c>
      <c r="I73" s="41" t="s">
        <v>2154</v>
      </c>
      <c r="J73" s="41" t="s">
        <v>2030</v>
      </c>
      <c r="K73" s="41" t="s">
        <v>2098</v>
      </c>
      <c r="L73" s="41" t="s">
        <v>1740</v>
      </c>
      <c r="M73" s="41" t="s">
        <v>2032</v>
      </c>
      <c r="N73" s="41" t="s">
        <v>1740</v>
      </c>
      <c r="O73" s="41" t="s">
        <v>1740</v>
      </c>
      <c r="P73" s="46">
        <v>45642</v>
      </c>
      <c r="Q73" s="41" t="s">
        <v>2028</v>
      </c>
      <c r="R73" s="41"/>
      <c r="S73" s="42">
        <v>13.85</v>
      </c>
    </row>
    <row r="74" spans="1:19" x14ac:dyDescent="0.3">
      <c r="A74" s="41" t="s">
        <v>2131</v>
      </c>
      <c r="B74" s="41" t="s">
        <v>2132</v>
      </c>
      <c r="C74" s="41" t="s">
        <v>2133</v>
      </c>
      <c r="D74" s="41" t="s">
        <v>70</v>
      </c>
      <c r="E74" s="41" t="str">
        <f t="shared" si="2"/>
        <v>Museumstraat 40 3312XP Dordrecht</v>
      </c>
      <c r="F74" s="41" t="s">
        <v>60</v>
      </c>
      <c r="G74" s="41">
        <v>22</v>
      </c>
      <c r="H74" s="41" t="s">
        <v>2023</v>
      </c>
      <c r="I74" s="41" t="s">
        <v>2154</v>
      </c>
      <c r="J74" s="41" t="s">
        <v>2136</v>
      </c>
      <c r="K74" s="41" t="s">
        <v>2098</v>
      </c>
      <c r="L74" s="41" t="s">
        <v>1740</v>
      </c>
      <c r="M74" s="41" t="s">
        <v>2027</v>
      </c>
      <c r="N74" s="41" t="s">
        <v>2038</v>
      </c>
      <c r="O74" s="41" t="s">
        <v>2137</v>
      </c>
      <c r="P74" s="46">
        <v>45642</v>
      </c>
      <c r="Q74" s="41" t="s">
        <v>2028</v>
      </c>
      <c r="R74" s="41"/>
      <c r="S74" s="42">
        <v>13.85</v>
      </c>
    </row>
    <row r="75" spans="1:19" x14ac:dyDescent="0.3">
      <c r="A75" s="41" t="s">
        <v>2131</v>
      </c>
      <c r="B75" s="41" t="s">
        <v>2132</v>
      </c>
      <c r="C75" s="41" t="s">
        <v>2133</v>
      </c>
      <c r="D75" s="41" t="s">
        <v>70</v>
      </c>
      <c r="E75" s="41" t="str">
        <f t="shared" si="2"/>
        <v>Museumstraat 40 3312XP Dordrecht</v>
      </c>
      <c r="F75" s="41" t="s">
        <v>60</v>
      </c>
      <c r="G75" s="41">
        <v>23</v>
      </c>
      <c r="H75" s="41" t="s">
        <v>2023</v>
      </c>
      <c r="I75" s="41" t="s">
        <v>2154</v>
      </c>
      <c r="J75" s="41" t="s">
        <v>2136</v>
      </c>
      <c r="K75" s="41" t="s">
        <v>2098</v>
      </c>
      <c r="L75" s="41" t="s">
        <v>1740</v>
      </c>
      <c r="M75" s="41" t="s">
        <v>2027</v>
      </c>
      <c r="N75" s="41" t="s">
        <v>2038</v>
      </c>
      <c r="O75" s="41" t="s">
        <v>2137</v>
      </c>
      <c r="P75" s="46">
        <v>45642</v>
      </c>
      <c r="Q75" s="41" t="s">
        <v>2028</v>
      </c>
      <c r="R75" s="41"/>
      <c r="S75" s="42">
        <v>13.85</v>
      </c>
    </row>
    <row r="76" spans="1:19" x14ac:dyDescent="0.3">
      <c r="A76" s="41" t="s">
        <v>2131</v>
      </c>
      <c r="B76" s="41" t="s">
        <v>2132</v>
      </c>
      <c r="C76" s="41" t="s">
        <v>2133</v>
      </c>
      <c r="D76" s="41" t="s">
        <v>70</v>
      </c>
      <c r="E76" s="41" t="str">
        <f t="shared" si="2"/>
        <v>Museumstraat 40 3312XP Dordrecht</v>
      </c>
      <c r="F76" s="41" t="s">
        <v>60</v>
      </c>
      <c r="G76" s="41">
        <v>24</v>
      </c>
      <c r="H76" s="41" t="s">
        <v>2023</v>
      </c>
      <c r="I76" s="41" t="s">
        <v>2155</v>
      </c>
      <c r="J76" s="41" t="s">
        <v>2030</v>
      </c>
      <c r="K76" s="41" t="s">
        <v>2098</v>
      </c>
      <c r="L76" s="41" t="s">
        <v>1740</v>
      </c>
      <c r="M76" s="41" t="s">
        <v>2032</v>
      </c>
      <c r="N76" s="41" t="s">
        <v>1740</v>
      </c>
      <c r="O76" s="41" t="s">
        <v>1740</v>
      </c>
      <c r="P76" s="46">
        <v>45642</v>
      </c>
      <c r="Q76" s="41" t="s">
        <v>2028</v>
      </c>
      <c r="R76" s="41"/>
      <c r="S76" s="42">
        <v>13.85</v>
      </c>
    </row>
    <row r="77" spans="1:19" x14ac:dyDescent="0.3">
      <c r="A77" s="41" t="s">
        <v>2131</v>
      </c>
      <c r="B77" s="41" t="s">
        <v>2132</v>
      </c>
      <c r="C77" s="41" t="s">
        <v>2133</v>
      </c>
      <c r="D77" s="41" t="s">
        <v>70</v>
      </c>
      <c r="E77" s="41" t="str">
        <f t="shared" si="2"/>
        <v>Museumstraat 40 3312XP Dordrecht</v>
      </c>
      <c r="F77" s="41" t="s">
        <v>60</v>
      </c>
      <c r="G77" s="41">
        <v>25</v>
      </c>
      <c r="H77" s="41" t="s">
        <v>2034</v>
      </c>
      <c r="I77" s="41" t="s">
        <v>2156</v>
      </c>
      <c r="J77" s="41" t="s">
        <v>2030</v>
      </c>
      <c r="K77" s="41" t="s">
        <v>2098</v>
      </c>
      <c r="L77" s="41" t="s">
        <v>1740</v>
      </c>
      <c r="M77" s="41" t="s">
        <v>2032</v>
      </c>
      <c r="N77" s="41" t="s">
        <v>1740</v>
      </c>
      <c r="O77" s="41" t="s">
        <v>1740</v>
      </c>
      <c r="P77" s="46">
        <v>45642</v>
      </c>
      <c r="Q77" s="41" t="s">
        <v>2028</v>
      </c>
      <c r="R77" s="41"/>
      <c r="S77" s="42">
        <v>13.85</v>
      </c>
    </row>
    <row r="78" spans="1:19" x14ac:dyDescent="0.3">
      <c r="A78" s="41" t="s">
        <v>2131</v>
      </c>
      <c r="B78" s="41" t="s">
        <v>2132</v>
      </c>
      <c r="C78" s="41" t="s">
        <v>2133</v>
      </c>
      <c r="D78" s="41" t="s">
        <v>70</v>
      </c>
      <c r="E78" s="41" t="str">
        <f t="shared" si="2"/>
        <v>Museumstraat 40 3312XP Dordrecht</v>
      </c>
      <c r="F78" s="41" t="s">
        <v>60</v>
      </c>
      <c r="G78" s="41">
        <v>26</v>
      </c>
      <c r="H78" s="41" t="s">
        <v>2023</v>
      </c>
      <c r="I78" s="41" t="s">
        <v>2156</v>
      </c>
      <c r="J78" s="41" t="s">
        <v>2136</v>
      </c>
      <c r="K78" s="41" t="s">
        <v>2098</v>
      </c>
      <c r="L78" s="41" t="s">
        <v>1740</v>
      </c>
      <c r="M78" s="41" t="s">
        <v>2027</v>
      </c>
      <c r="N78" s="41" t="s">
        <v>2038</v>
      </c>
      <c r="O78" s="41" t="s">
        <v>2137</v>
      </c>
      <c r="P78" s="46">
        <v>45642</v>
      </c>
      <c r="Q78" s="41" t="s">
        <v>2028</v>
      </c>
      <c r="R78" s="41"/>
      <c r="S78" s="42">
        <v>13.85</v>
      </c>
    </row>
    <row r="79" spans="1:19" x14ac:dyDescent="0.3">
      <c r="A79" s="41" t="s">
        <v>2131</v>
      </c>
      <c r="B79" s="41" t="s">
        <v>2132</v>
      </c>
      <c r="C79" s="41" t="s">
        <v>2133</v>
      </c>
      <c r="D79" s="41" t="s">
        <v>70</v>
      </c>
      <c r="E79" s="41" t="str">
        <f t="shared" si="2"/>
        <v>Museumstraat 40 3312XP Dordrecht</v>
      </c>
      <c r="F79" s="41" t="s">
        <v>60</v>
      </c>
      <c r="G79" s="41">
        <v>27</v>
      </c>
      <c r="H79" s="41" t="s">
        <v>2034</v>
      </c>
      <c r="I79" s="41" t="s">
        <v>2157</v>
      </c>
      <c r="J79" s="41" t="s">
        <v>2030</v>
      </c>
      <c r="K79" s="41" t="s">
        <v>2098</v>
      </c>
      <c r="L79" s="41" t="s">
        <v>1740</v>
      </c>
      <c r="M79" s="41" t="s">
        <v>2032</v>
      </c>
      <c r="N79" s="41" t="s">
        <v>1740</v>
      </c>
      <c r="O79" s="41" t="s">
        <v>1740</v>
      </c>
      <c r="P79" s="46">
        <v>45642</v>
      </c>
      <c r="Q79" s="41" t="s">
        <v>2028</v>
      </c>
      <c r="R79" s="41"/>
      <c r="S79" s="42">
        <v>13.85</v>
      </c>
    </row>
    <row r="80" spans="1:19" x14ac:dyDescent="0.3">
      <c r="A80" s="41" t="s">
        <v>2131</v>
      </c>
      <c r="B80" s="41" t="s">
        <v>2132</v>
      </c>
      <c r="C80" s="41" t="s">
        <v>2133</v>
      </c>
      <c r="D80" s="41" t="s">
        <v>70</v>
      </c>
      <c r="E80" s="41" t="str">
        <f t="shared" si="2"/>
        <v>Museumstraat 40 3312XP Dordrecht</v>
      </c>
      <c r="F80" s="41" t="s">
        <v>60</v>
      </c>
      <c r="G80" s="41">
        <v>28</v>
      </c>
      <c r="H80" s="41" t="s">
        <v>2034</v>
      </c>
      <c r="I80" s="41" t="s">
        <v>2157</v>
      </c>
      <c r="J80" s="41" t="s">
        <v>2136</v>
      </c>
      <c r="K80" s="41" t="s">
        <v>2098</v>
      </c>
      <c r="L80" s="41" t="s">
        <v>1740</v>
      </c>
      <c r="M80" s="41" t="s">
        <v>2027</v>
      </c>
      <c r="N80" s="41" t="s">
        <v>2038</v>
      </c>
      <c r="O80" s="41" t="s">
        <v>2137</v>
      </c>
      <c r="P80" s="46">
        <v>45642</v>
      </c>
      <c r="Q80" s="41" t="s">
        <v>2028</v>
      </c>
      <c r="R80" s="41"/>
      <c r="S80" s="42">
        <v>13.85</v>
      </c>
    </row>
    <row r="81" spans="1:19" x14ac:dyDescent="0.3">
      <c r="A81" s="41" t="s">
        <v>2131</v>
      </c>
      <c r="B81" s="41" t="s">
        <v>2132</v>
      </c>
      <c r="C81" s="41" t="s">
        <v>2133</v>
      </c>
      <c r="D81" s="41" t="s">
        <v>70</v>
      </c>
      <c r="E81" s="41" t="str">
        <f t="shared" si="2"/>
        <v>Museumstraat 40 3312XP Dordrecht</v>
      </c>
      <c r="F81" s="41" t="s">
        <v>60</v>
      </c>
      <c r="G81" s="41">
        <v>29</v>
      </c>
      <c r="H81" s="41" t="s">
        <v>2139</v>
      </c>
      <c r="I81" s="41" t="s">
        <v>2158</v>
      </c>
      <c r="J81" s="41" t="s">
        <v>2136</v>
      </c>
      <c r="K81" s="41" t="s">
        <v>2098</v>
      </c>
      <c r="L81" s="41" t="s">
        <v>1740</v>
      </c>
      <c r="M81" s="41" t="s">
        <v>2027</v>
      </c>
      <c r="N81" s="41" t="s">
        <v>2038</v>
      </c>
      <c r="O81" s="41" t="s">
        <v>2137</v>
      </c>
      <c r="P81" s="46">
        <v>45642</v>
      </c>
      <c r="Q81" s="41" t="s">
        <v>2028</v>
      </c>
      <c r="R81" s="41"/>
      <c r="S81" s="42">
        <v>13.85</v>
      </c>
    </row>
    <row r="82" spans="1:19" x14ac:dyDescent="0.3">
      <c r="A82" s="41" t="s">
        <v>2131</v>
      </c>
      <c r="B82" s="41" t="s">
        <v>2132</v>
      </c>
      <c r="C82" s="41" t="s">
        <v>2133</v>
      </c>
      <c r="D82" s="41" t="s">
        <v>70</v>
      </c>
      <c r="E82" s="41" t="str">
        <f t="shared" si="2"/>
        <v>Museumstraat 40 3312XP Dordrecht</v>
      </c>
      <c r="F82" s="41" t="s">
        <v>60</v>
      </c>
      <c r="G82" s="41">
        <v>30</v>
      </c>
      <c r="H82" s="41" t="s">
        <v>2139</v>
      </c>
      <c r="I82" s="41" t="s">
        <v>2158</v>
      </c>
      <c r="J82" s="41" t="s">
        <v>2030</v>
      </c>
      <c r="K82" s="41" t="s">
        <v>2098</v>
      </c>
      <c r="L82" s="41" t="s">
        <v>1740</v>
      </c>
      <c r="M82" s="41" t="s">
        <v>2032</v>
      </c>
      <c r="N82" s="41" t="s">
        <v>1740</v>
      </c>
      <c r="O82" s="41" t="s">
        <v>1740</v>
      </c>
      <c r="P82" s="46">
        <v>45642</v>
      </c>
      <c r="Q82" s="41" t="s">
        <v>2028</v>
      </c>
      <c r="R82" s="41"/>
      <c r="S82" s="42">
        <v>13.85</v>
      </c>
    </row>
    <row r="83" spans="1:19" x14ac:dyDescent="0.3">
      <c r="A83" s="41" t="s">
        <v>2131</v>
      </c>
      <c r="B83" s="41" t="s">
        <v>2132</v>
      </c>
      <c r="C83" s="41" t="s">
        <v>2133</v>
      </c>
      <c r="D83" s="41" t="s">
        <v>70</v>
      </c>
      <c r="E83" s="41" t="str">
        <f t="shared" si="2"/>
        <v>Museumstraat 40 3312XP Dordrecht</v>
      </c>
      <c r="F83" s="41" t="s">
        <v>60</v>
      </c>
      <c r="G83" s="41">
        <v>31</v>
      </c>
      <c r="H83" s="41" t="s">
        <v>2034</v>
      </c>
      <c r="I83" s="41" t="s">
        <v>2040</v>
      </c>
      <c r="J83" s="41" t="s">
        <v>2146</v>
      </c>
      <c r="K83" s="41" t="s">
        <v>2037</v>
      </c>
      <c r="L83" s="41" t="s">
        <v>1740</v>
      </c>
      <c r="M83" s="41" t="s">
        <v>2027</v>
      </c>
      <c r="N83" s="41" t="s">
        <v>2045</v>
      </c>
      <c r="O83" s="41" t="s">
        <v>2147</v>
      </c>
      <c r="P83" s="46">
        <v>45642</v>
      </c>
      <c r="Q83" s="41" t="s">
        <v>2028</v>
      </c>
      <c r="R83" s="41"/>
      <c r="S83" s="42">
        <v>13.85</v>
      </c>
    </row>
    <row r="84" spans="1:19" x14ac:dyDescent="0.3">
      <c r="A84" s="41" t="s">
        <v>2131</v>
      </c>
      <c r="B84" s="41" t="s">
        <v>2132</v>
      </c>
      <c r="C84" s="41" t="s">
        <v>2133</v>
      </c>
      <c r="D84" s="41" t="s">
        <v>70</v>
      </c>
      <c r="E84" s="41" t="str">
        <f t="shared" si="2"/>
        <v>Museumstraat 40 3312XP Dordrecht</v>
      </c>
      <c r="F84" s="41" t="s">
        <v>60</v>
      </c>
      <c r="G84" s="41">
        <v>32</v>
      </c>
      <c r="H84" s="41" t="s">
        <v>2034</v>
      </c>
      <c r="I84" s="41" t="s">
        <v>2159</v>
      </c>
      <c r="J84" s="41" t="s">
        <v>2030</v>
      </c>
      <c r="K84" s="41" t="s">
        <v>2098</v>
      </c>
      <c r="L84" s="41" t="s">
        <v>1740</v>
      </c>
      <c r="M84" s="41" t="s">
        <v>2032</v>
      </c>
      <c r="N84" s="41" t="s">
        <v>1740</v>
      </c>
      <c r="O84" s="41" t="s">
        <v>1740</v>
      </c>
      <c r="P84" s="46">
        <v>45642</v>
      </c>
      <c r="Q84" s="41" t="s">
        <v>2028</v>
      </c>
      <c r="R84" s="41"/>
      <c r="S84" s="42">
        <v>13.85</v>
      </c>
    </row>
    <row r="85" spans="1:19" x14ac:dyDescent="0.3">
      <c r="A85" s="41" t="s">
        <v>2131</v>
      </c>
      <c r="B85" s="41" t="s">
        <v>2132</v>
      </c>
      <c r="C85" s="41" t="s">
        <v>2133</v>
      </c>
      <c r="D85" s="41" t="s">
        <v>70</v>
      </c>
      <c r="E85" s="41" t="str">
        <f t="shared" si="2"/>
        <v>Museumstraat 40 3312XP Dordrecht</v>
      </c>
      <c r="F85" s="41" t="s">
        <v>60</v>
      </c>
      <c r="G85" s="41">
        <v>33</v>
      </c>
      <c r="H85" s="41" t="s">
        <v>2034</v>
      </c>
      <c r="I85" s="41" t="s">
        <v>2159</v>
      </c>
      <c r="J85" s="41" t="s">
        <v>2030</v>
      </c>
      <c r="K85" s="41" t="s">
        <v>2098</v>
      </c>
      <c r="L85" s="41" t="s">
        <v>1740</v>
      </c>
      <c r="M85" s="41" t="s">
        <v>2032</v>
      </c>
      <c r="N85" s="41" t="s">
        <v>1740</v>
      </c>
      <c r="O85" s="41" t="s">
        <v>1740</v>
      </c>
      <c r="P85" s="46">
        <v>45642</v>
      </c>
      <c r="Q85" s="41" t="s">
        <v>2028</v>
      </c>
      <c r="R85" s="41"/>
      <c r="S85" s="42">
        <v>13.85</v>
      </c>
    </row>
    <row r="86" spans="1:19" x14ac:dyDescent="0.3">
      <c r="A86" s="41" t="s">
        <v>2131</v>
      </c>
      <c r="B86" s="41" t="s">
        <v>2132</v>
      </c>
      <c r="C86" s="41" t="s">
        <v>2133</v>
      </c>
      <c r="D86" s="41" t="s">
        <v>70</v>
      </c>
      <c r="E86" s="41" t="str">
        <f t="shared" si="2"/>
        <v>Museumstraat 40 3312XP Dordrecht</v>
      </c>
      <c r="F86" s="41" t="s">
        <v>60</v>
      </c>
      <c r="G86" s="41">
        <v>34</v>
      </c>
      <c r="H86" s="41" t="s">
        <v>2034</v>
      </c>
      <c r="I86" s="41" t="s">
        <v>2160</v>
      </c>
      <c r="J86" s="41" t="s">
        <v>2030</v>
      </c>
      <c r="K86" s="41" t="s">
        <v>2098</v>
      </c>
      <c r="L86" s="41" t="s">
        <v>1740</v>
      </c>
      <c r="M86" s="41" t="s">
        <v>2032</v>
      </c>
      <c r="N86" s="41" t="s">
        <v>1740</v>
      </c>
      <c r="O86" s="41" t="s">
        <v>1740</v>
      </c>
      <c r="P86" s="46">
        <v>45642</v>
      </c>
      <c r="Q86" s="41" t="s">
        <v>2028</v>
      </c>
      <c r="R86" s="41"/>
      <c r="S86" s="42">
        <v>13.85</v>
      </c>
    </row>
    <row r="87" spans="1:19" x14ac:dyDescent="0.3">
      <c r="A87" s="41" t="s">
        <v>2131</v>
      </c>
      <c r="B87" s="41" t="s">
        <v>2132</v>
      </c>
      <c r="C87" s="41" t="s">
        <v>2133</v>
      </c>
      <c r="D87" s="41" t="s">
        <v>70</v>
      </c>
      <c r="E87" s="41" t="str">
        <f t="shared" si="2"/>
        <v>Museumstraat 40 3312XP Dordrecht</v>
      </c>
      <c r="F87" s="41" t="s">
        <v>60</v>
      </c>
      <c r="G87" s="41">
        <v>35</v>
      </c>
      <c r="H87" s="41" t="s">
        <v>2034</v>
      </c>
      <c r="I87" s="41" t="s">
        <v>2161</v>
      </c>
      <c r="J87" s="41" t="s">
        <v>2030</v>
      </c>
      <c r="K87" s="41" t="s">
        <v>2098</v>
      </c>
      <c r="L87" s="41" t="s">
        <v>1740</v>
      </c>
      <c r="M87" s="41" t="s">
        <v>2032</v>
      </c>
      <c r="N87" s="41" t="s">
        <v>1740</v>
      </c>
      <c r="O87" s="41" t="s">
        <v>1740</v>
      </c>
      <c r="P87" s="46">
        <v>45642</v>
      </c>
      <c r="Q87" s="41" t="s">
        <v>2028</v>
      </c>
      <c r="R87" s="41"/>
      <c r="S87" s="42">
        <v>13.85</v>
      </c>
    </row>
    <row r="88" spans="1:19" x14ac:dyDescent="0.3">
      <c r="A88" s="41" t="s">
        <v>2131</v>
      </c>
      <c r="B88" s="41" t="s">
        <v>2132</v>
      </c>
      <c r="C88" s="41" t="s">
        <v>2133</v>
      </c>
      <c r="D88" s="41" t="s">
        <v>70</v>
      </c>
      <c r="E88" s="41" t="str">
        <f t="shared" si="2"/>
        <v>Museumstraat 40 3312XP Dordrecht</v>
      </c>
      <c r="F88" s="41" t="s">
        <v>60</v>
      </c>
      <c r="G88" s="41">
        <v>36</v>
      </c>
      <c r="H88" s="41" t="s">
        <v>2139</v>
      </c>
      <c r="I88" s="41" t="s">
        <v>2162</v>
      </c>
      <c r="J88" s="41" t="s">
        <v>2041</v>
      </c>
      <c r="K88" s="41" t="s">
        <v>2163</v>
      </c>
      <c r="L88" s="41" t="s">
        <v>1740</v>
      </c>
      <c r="M88" s="41" t="s">
        <v>2032</v>
      </c>
      <c r="N88" s="41" t="s">
        <v>1740</v>
      </c>
      <c r="O88" s="41" t="s">
        <v>1740</v>
      </c>
      <c r="P88" s="46">
        <v>45642</v>
      </c>
      <c r="Q88" s="41" t="s">
        <v>2028</v>
      </c>
      <c r="R88" s="41"/>
      <c r="S88" s="42">
        <v>13.85</v>
      </c>
    </row>
    <row r="89" spans="1:19" x14ac:dyDescent="0.3">
      <c r="A89" s="41" t="s">
        <v>2131</v>
      </c>
      <c r="B89" s="41" t="s">
        <v>2132</v>
      </c>
      <c r="C89" s="41" t="s">
        <v>2133</v>
      </c>
      <c r="D89" s="41" t="s">
        <v>70</v>
      </c>
      <c r="E89" s="41" t="str">
        <f t="shared" si="2"/>
        <v>Museumstraat 40 3312XP Dordrecht</v>
      </c>
      <c r="F89" s="41" t="s">
        <v>60</v>
      </c>
      <c r="G89" s="41">
        <v>37</v>
      </c>
      <c r="H89" s="41" t="s">
        <v>2139</v>
      </c>
      <c r="I89" s="41" t="s">
        <v>2162</v>
      </c>
      <c r="J89" s="41" t="s">
        <v>2136</v>
      </c>
      <c r="K89" s="41" t="s">
        <v>2098</v>
      </c>
      <c r="L89" s="41" t="s">
        <v>1740</v>
      </c>
      <c r="M89" s="41" t="s">
        <v>2027</v>
      </c>
      <c r="N89" s="41" t="s">
        <v>2038</v>
      </c>
      <c r="O89" s="41" t="s">
        <v>2137</v>
      </c>
      <c r="P89" s="46">
        <v>45642</v>
      </c>
      <c r="Q89" s="41" t="s">
        <v>2028</v>
      </c>
      <c r="R89" s="41"/>
      <c r="S89" s="42">
        <v>13.85</v>
      </c>
    </row>
    <row r="90" spans="1:19" x14ac:dyDescent="0.3">
      <c r="A90" s="41" t="s">
        <v>2131</v>
      </c>
      <c r="B90" s="41" t="s">
        <v>2132</v>
      </c>
      <c r="C90" s="41" t="s">
        <v>2133</v>
      </c>
      <c r="D90" s="41" t="s">
        <v>70</v>
      </c>
      <c r="E90" s="41" t="str">
        <f t="shared" si="2"/>
        <v>Museumstraat 40 3312XP Dordrecht</v>
      </c>
      <c r="F90" s="41" t="s">
        <v>60</v>
      </c>
      <c r="G90" s="41">
        <v>38</v>
      </c>
      <c r="H90" s="41" t="s">
        <v>2139</v>
      </c>
      <c r="I90" s="41" t="s">
        <v>2164</v>
      </c>
      <c r="J90" s="41" t="s">
        <v>2136</v>
      </c>
      <c r="K90" s="41" t="s">
        <v>2098</v>
      </c>
      <c r="L90" s="41" t="s">
        <v>1740</v>
      </c>
      <c r="M90" s="41" t="s">
        <v>2027</v>
      </c>
      <c r="N90" s="41" t="s">
        <v>2038</v>
      </c>
      <c r="O90" s="41" t="s">
        <v>2137</v>
      </c>
      <c r="P90" s="46">
        <v>45642</v>
      </c>
      <c r="Q90" s="41" t="s">
        <v>2028</v>
      </c>
      <c r="R90" s="41"/>
      <c r="S90" s="42">
        <v>13.85</v>
      </c>
    </row>
    <row r="91" spans="1:19" x14ac:dyDescent="0.3">
      <c r="A91" s="41" t="s">
        <v>2131</v>
      </c>
      <c r="B91" s="41" t="s">
        <v>2132</v>
      </c>
      <c r="C91" s="41" t="s">
        <v>2133</v>
      </c>
      <c r="D91" s="41" t="s">
        <v>70</v>
      </c>
      <c r="E91" s="41" t="str">
        <f t="shared" si="2"/>
        <v>Museumstraat 40 3312XP Dordrecht</v>
      </c>
      <c r="F91" s="41" t="s">
        <v>60</v>
      </c>
      <c r="G91" s="41">
        <v>43</v>
      </c>
      <c r="H91" s="41">
        <v>3</v>
      </c>
      <c r="I91" s="41" t="s">
        <v>2165</v>
      </c>
      <c r="J91" s="41" t="s">
        <v>2030</v>
      </c>
      <c r="K91" s="47">
        <v>2010</v>
      </c>
      <c r="L91" s="41"/>
      <c r="M91" s="41" t="s">
        <v>2032</v>
      </c>
      <c r="N91" s="41"/>
      <c r="O91" s="41"/>
      <c r="P91" s="46">
        <v>45642</v>
      </c>
      <c r="Q91" s="41" t="s">
        <v>2028</v>
      </c>
      <c r="R91" s="41"/>
      <c r="S91" s="42">
        <v>13.85</v>
      </c>
    </row>
    <row r="92" spans="1:19" x14ac:dyDescent="0.3">
      <c r="A92" s="41" t="s">
        <v>2131</v>
      </c>
      <c r="B92" s="41" t="s">
        <v>2132</v>
      </c>
      <c r="C92" s="41" t="s">
        <v>2133</v>
      </c>
      <c r="D92" s="41" t="s">
        <v>70</v>
      </c>
      <c r="E92" s="41" t="str">
        <f t="shared" si="2"/>
        <v>Museumstraat 40 3312XP Dordrecht</v>
      </c>
      <c r="F92" s="41" t="s">
        <v>60</v>
      </c>
      <c r="G92" s="41">
        <v>39</v>
      </c>
      <c r="H92" s="41" t="s">
        <v>2023</v>
      </c>
      <c r="I92" s="41" t="s">
        <v>898</v>
      </c>
      <c r="J92" s="41" t="s">
        <v>2043</v>
      </c>
      <c r="K92" s="41" t="s">
        <v>2121</v>
      </c>
      <c r="L92" s="41" t="s">
        <v>1740</v>
      </c>
      <c r="M92" s="41" t="s">
        <v>2027</v>
      </c>
      <c r="N92" s="41" t="s">
        <v>2045</v>
      </c>
      <c r="O92" s="41" t="s">
        <v>2046</v>
      </c>
      <c r="P92" s="46">
        <v>45642</v>
      </c>
      <c r="Q92" s="41" t="s">
        <v>2028</v>
      </c>
      <c r="R92" s="41"/>
      <c r="S92" s="42">
        <v>13.85</v>
      </c>
    </row>
    <row r="93" spans="1:19" x14ac:dyDescent="0.3">
      <c r="A93" s="41" t="s">
        <v>2131</v>
      </c>
      <c r="B93" s="41" t="s">
        <v>2132</v>
      </c>
      <c r="C93" s="41" t="s">
        <v>2133</v>
      </c>
      <c r="D93" s="41" t="s">
        <v>70</v>
      </c>
      <c r="E93" s="41" t="str">
        <f t="shared" si="2"/>
        <v>Museumstraat 40 3312XP Dordrecht</v>
      </c>
      <c r="F93" s="41" t="s">
        <v>60</v>
      </c>
      <c r="G93" s="41">
        <v>40</v>
      </c>
      <c r="H93" s="41" t="s">
        <v>2023</v>
      </c>
      <c r="I93" s="41" t="s">
        <v>898</v>
      </c>
      <c r="J93" s="41" t="s">
        <v>2041</v>
      </c>
      <c r="K93" s="41" t="s">
        <v>2166</v>
      </c>
      <c r="L93" s="41" t="s">
        <v>1740</v>
      </c>
      <c r="M93" s="41" t="s">
        <v>2032</v>
      </c>
      <c r="N93" s="41" t="s">
        <v>1740</v>
      </c>
      <c r="O93" s="41" t="s">
        <v>1740</v>
      </c>
      <c r="P93" s="46">
        <v>45642</v>
      </c>
      <c r="Q93" s="41" t="s">
        <v>2028</v>
      </c>
      <c r="R93" s="41"/>
      <c r="S93" s="42">
        <v>13.85</v>
      </c>
    </row>
    <row r="94" spans="1:19" x14ac:dyDescent="0.3">
      <c r="A94" s="41" t="s">
        <v>2131</v>
      </c>
      <c r="B94" s="41" t="s">
        <v>2132</v>
      </c>
      <c r="C94" s="41" t="s">
        <v>2133</v>
      </c>
      <c r="D94" s="41" t="s">
        <v>70</v>
      </c>
      <c r="E94" s="41" t="str">
        <f t="shared" si="2"/>
        <v>Museumstraat 40 3312XP Dordrecht</v>
      </c>
      <c r="F94" s="41" t="s">
        <v>60</v>
      </c>
      <c r="G94" s="41">
        <v>41</v>
      </c>
      <c r="H94" s="41" t="s">
        <v>2034</v>
      </c>
      <c r="I94" s="41" t="s">
        <v>898</v>
      </c>
      <c r="J94" s="41" t="s">
        <v>2043</v>
      </c>
      <c r="K94" s="41" t="s">
        <v>2121</v>
      </c>
      <c r="L94" s="41" t="s">
        <v>1740</v>
      </c>
      <c r="M94" s="41" t="s">
        <v>2027</v>
      </c>
      <c r="N94" s="41" t="s">
        <v>2045</v>
      </c>
      <c r="O94" s="41" t="s">
        <v>2046</v>
      </c>
      <c r="P94" s="46">
        <v>45642</v>
      </c>
      <c r="Q94" s="41" t="s">
        <v>2028</v>
      </c>
      <c r="R94" s="41"/>
      <c r="S94" s="42">
        <v>13.85</v>
      </c>
    </row>
    <row r="95" spans="1:19" x14ac:dyDescent="0.3">
      <c r="A95" s="41" t="s">
        <v>2131</v>
      </c>
      <c r="B95" s="41" t="s">
        <v>2132</v>
      </c>
      <c r="C95" s="41" t="s">
        <v>2133</v>
      </c>
      <c r="D95" s="41" t="s">
        <v>70</v>
      </c>
      <c r="E95" s="41" t="str">
        <f t="shared" si="2"/>
        <v>Museumstraat 40 3312XP Dordrecht</v>
      </c>
      <c r="F95" s="41" t="s">
        <v>60</v>
      </c>
      <c r="G95" s="41">
        <v>42</v>
      </c>
      <c r="H95" s="41" t="s">
        <v>2034</v>
      </c>
      <c r="I95" s="41" t="s">
        <v>898</v>
      </c>
      <c r="J95" s="41" t="s">
        <v>2041</v>
      </c>
      <c r="K95" s="41" t="s">
        <v>2166</v>
      </c>
      <c r="L95" s="41" t="s">
        <v>1740</v>
      </c>
      <c r="M95" s="41" t="s">
        <v>2032</v>
      </c>
      <c r="N95" s="41" t="s">
        <v>1740</v>
      </c>
      <c r="O95" s="41" t="s">
        <v>1740</v>
      </c>
      <c r="P95" s="46">
        <v>45642</v>
      </c>
      <c r="Q95" s="41" t="s">
        <v>2028</v>
      </c>
      <c r="R95" s="41"/>
      <c r="S95" s="42">
        <v>13.85</v>
      </c>
    </row>
    <row r="96" spans="1:19" x14ac:dyDescent="0.3">
      <c r="A96" s="41" t="s">
        <v>2131</v>
      </c>
      <c r="B96" s="47">
        <v>40</v>
      </c>
      <c r="C96" s="41"/>
      <c r="D96" s="41"/>
      <c r="E96" s="41"/>
      <c r="F96" s="41"/>
      <c r="G96" s="41"/>
      <c r="H96" s="41"/>
      <c r="I96" s="41"/>
      <c r="J96" s="41" t="s">
        <v>2072</v>
      </c>
      <c r="K96" s="41"/>
      <c r="L96" s="41"/>
      <c r="M96" s="41"/>
      <c r="N96" s="41"/>
      <c r="O96" s="41"/>
      <c r="P96" s="41"/>
      <c r="Q96" s="41"/>
      <c r="R96" s="41"/>
      <c r="S96" s="42">
        <v>40.1</v>
      </c>
    </row>
    <row r="97" spans="1:19" x14ac:dyDescent="0.3">
      <c r="A97" s="43" t="s">
        <v>2131</v>
      </c>
      <c r="B97" s="48">
        <v>40</v>
      </c>
      <c r="C97" s="44"/>
      <c r="D97" s="44"/>
      <c r="E97" s="44"/>
      <c r="F97" s="44"/>
      <c r="G97" s="44"/>
      <c r="H97" s="44"/>
      <c r="I97" s="44"/>
      <c r="J97" s="44"/>
      <c r="K97" s="44"/>
      <c r="L97" s="44"/>
      <c r="M97" s="44"/>
      <c r="N97" s="44"/>
      <c r="O97" s="44"/>
      <c r="P97" s="44"/>
      <c r="Q97" s="44"/>
      <c r="R97" s="44"/>
      <c r="S97" s="45" t="s">
        <v>1999</v>
      </c>
    </row>
    <row r="98" spans="1:19" x14ac:dyDescent="0.3">
      <c r="A98" s="41" t="s">
        <v>2167</v>
      </c>
      <c r="B98" s="41" t="s">
        <v>2168</v>
      </c>
      <c r="C98" s="41" t="s">
        <v>2169</v>
      </c>
      <c r="D98" s="41" t="s">
        <v>70</v>
      </c>
      <c r="E98" s="41" t="str">
        <f t="shared" ref="E98:E161" si="3">_xlfn.TEXTJOIN(" ",,A98,B98,C98,D98)</f>
        <v>Noordendijk 148 3311RR Dordrecht</v>
      </c>
      <c r="F98" s="41" t="s">
        <v>1374</v>
      </c>
      <c r="G98" s="41">
        <v>1</v>
      </c>
      <c r="H98" s="41" t="s">
        <v>2111</v>
      </c>
      <c r="I98" s="41" t="s">
        <v>2170</v>
      </c>
      <c r="J98" s="41" t="s">
        <v>2171</v>
      </c>
      <c r="K98" s="41" t="s">
        <v>2026</v>
      </c>
      <c r="L98" s="41" t="s">
        <v>1740</v>
      </c>
      <c r="M98" s="41" t="s">
        <v>2027</v>
      </c>
      <c r="N98" s="41" t="s">
        <v>1740</v>
      </c>
      <c r="O98" s="41" t="s">
        <v>1740</v>
      </c>
      <c r="P98" s="41"/>
      <c r="Q98" s="41" t="s">
        <v>2028</v>
      </c>
      <c r="R98" s="41"/>
      <c r="S98" s="42">
        <v>13.85</v>
      </c>
    </row>
    <row r="99" spans="1:19" x14ac:dyDescent="0.3">
      <c r="A99" s="41" t="s">
        <v>2167</v>
      </c>
      <c r="B99" s="41" t="s">
        <v>2168</v>
      </c>
      <c r="C99" s="41" t="s">
        <v>2169</v>
      </c>
      <c r="D99" s="41" t="s">
        <v>70</v>
      </c>
      <c r="E99" s="41" t="str">
        <f t="shared" si="3"/>
        <v>Noordendijk 148 3311RR Dordrecht</v>
      </c>
      <c r="F99" s="41" t="s">
        <v>1374</v>
      </c>
      <c r="G99" s="41">
        <v>2</v>
      </c>
      <c r="H99" s="41" t="s">
        <v>2111</v>
      </c>
      <c r="I99" s="41" t="s">
        <v>2172</v>
      </c>
      <c r="J99" s="41" t="s">
        <v>2173</v>
      </c>
      <c r="K99" s="41" t="s">
        <v>2079</v>
      </c>
      <c r="L99" s="41" t="s">
        <v>2174</v>
      </c>
      <c r="M99" s="41" t="s">
        <v>2027</v>
      </c>
      <c r="N99" s="41" t="s">
        <v>2038</v>
      </c>
      <c r="O99" s="41" t="s">
        <v>2091</v>
      </c>
      <c r="P99" s="41"/>
      <c r="Q99" s="41" t="s">
        <v>2028</v>
      </c>
      <c r="R99" s="41"/>
      <c r="S99" s="42">
        <v>13.85</v>
      </c>
    </row>
    <row r="100" spans="1:19" x14ac:dyDescent="0.3">
      <c r="A100" s="41" t="s">
        <v>2167</v>
      </c>
      <c r="B100" s="41" t="s">
        <v>2168</v>
      </c>
      <c r="C100" s="41" t="s">
        <v>2169</v>
      </c>
      <c r="D100" s="41" t="s">
        <v>70</v>
      </c>
      <c r="E100" s="41" t="str">
        <f t="shared" si="3"/>
        <v>Noordendijk 148 3311RR Dordrecht</v>
      </c>
      <c r="F100" s="41" t="s">
        <v>1374</v>
      </c>
      <c r="G100" s="41">
        <v>3</v>
      </c>
      <c r="H100" s="41" t="s">
        <v>2111</v>
      </c>
      <c r="I100" s="41" t="s">
        <v>2175</v>
      </c>
      <c r="J100" s="41" t="s">
        <v>2171</v>
      </c>
      <c r="K100" s="41" t="s">
        <v>2026</v>
      </c>
      <c r="L100" s="41" t="s">
        <v>1740</v>
      </c>
      <c r="M100" s="41" t="s">
        <v>2027</v>
      </c>
      <c r="N100" s="41" t="s">
        <v>1740</v>
      </c>
      <c r="O100" s="41" t="s">
        <v>1740</v>
      </c>
      <c r="P100" s="41"/>
      <c r="Q100" s="41" t="s">
        <v>2028</v>
      </c>
      <c r="R100" s="41"/>
      <c r="S100" s="42">
        <v>13.85</v>
      </c>
    </row>
    <row r="101" spans="1:19" x14ac:dyDescent="0.3">
      <c r="A101" s="41" t="s">
        <v>2167</v>
      </c>
      <c r="B101" s="41" t="s">
        <v>2168</v>
      </c>
      <c r="C101" s="41" t="s">
        <v>2169</v>
      </c>
      <c r="D101" s="41" t="s">
        <v>70</v>
      </c>
      <c r="E101" s="41" t="str">
        <f t="shared" si="3"/>
        <v>Noordendijk 148 3311RR Dordrecht</v>
      </c>
      <c r="F101" s="41" t="s">
        <v>1374</v>
      </c>
      <c r="G101" s="41">
        <v>4</v>
      </c>
      <c r="H101" s="41" t="s">
        <v>2111</v>
      </c>
      <c r="I101" s="41" t="s">
        <v>2175</v>
      </c>
      <c r="J101" s="41" t="s">
        <v>2176</v>
      </c>
      <c r="K101" s="41" t="s">
        <v>2088</v>
      </c>
      <c r="L101" s="41" t="s">
        <v>2177</v>
      </c>
      <c r="M101" s="41" t="s">
        <v>2032</v>
      </c>
      <c r="N101" s="41" t="s">
        <v>1740</v>
      </c>
      <c r="O101" s="41" t="s">
        <v>1740</v>
      </c>
      <c r="P101" s="41"/>
      <c r="Q101" s="41" t="s">
        <v>2033</v>
      </c>
      <c r="R101" s="41"/>
      <c r="S101" s="42">
        <v>13.85</v>
      </c>
    </row>
    <row r="102" spans="1:19" x14ac:dyDescent="0.3">
      <c r="A102" s="41" t="s">
        <v>2167</v>
      </c>
      <c r="B102" s="41" t="s">
        <v>2168</v>
      </c>
      <c r="C102" s="41" t="s">
        <v>2169</v>
      </c>
      <c r="D102" s="41" t="s">
        <v>70</v>
      </c>
      <c r="E102" s="41" t="str">
        <f t="shared" si="3"/>
        <v>Noordendijk 148 3311RR Dordrecht</v>
      </c>
      <c r="F102" s="41" t="s">
        <v>1374</v>
      </c>
      <c r="G102" s="41">
        <v>5</v>
      </c>
      <c r="H102" s="41" t="s">
        <v>2139</v>
      </c>
      <c r="I102" s="41" t="s">
        <v>2178</v>
      </c>
      <c r="J102" s="41" t="s">
        <v>2106</v>
      </c>
      <c r="K102" s="41" t="s">
        <v>2037</v>
      </c>
      <c r="L102" s="41" t="s">
        <v>1740</v>
      </c>
      <c r="M102" s="41" t="s">
        <v>2027</v>
      </c>
      <c r="N102" s="41" t="s">
        <v>1740</v>
      </c>
      <c r="O102" s="41" t="s">
        <v>1740</v>
      </c>
      <c r="P102" s="41"/>
      <c r="Q102" s="41" t="s">
        <v>2028</v>
      </c>
      <c r="R102" s="41"/>
      <c r="S102" s="42">
        <v>13.85</v>
      </c>
    </row>
    <row r="103" spans="1:19" x14ac:dyDescent="0.3">
      <c r="A103" s="41" t="s">
        <v>2167</v>
      </c>
      <c r="B103" s="41" t="s">
        <v>2168</v>
      </c>
      <c r="C103" s="41" t="s">
        <v>2169</v>
      </c>
      <c r="D103" s="41" t="s">
        <v>70</v>
      </c>
      <c r="E103" s="41" t="str">
        <f t="shared" si="3"/>
        <v>Noordendijk 148 3311RR Dordrecht</v>
      </c>
      <c r="F103" s="41" t="s">
        <v>1374</v>
      </c>
      <c r="G103" s="41">
        <v>6</v>
      </c>
      <c r="H103" s="41" t="s">
        <v>2139</v>
      </c>
      <c r="I103" s="41" t="s">
        <v>2179</v>
      </c>
      <c r="J103" s="41" t="s">
        <v>2171</v>
      </c>
      <c r="K103" s="41" t="s">
        <v>2026</v>
      </c>
      <c r="L103" s="41" t="s">
        <v>1740</v>
      </c>
      <c r="M103" s="41" t="s">
        <v>2027</v>
      </c>
      <c r="N103" s="41" t="s">
        <v>1740</v>
      </c>
      <c r="O103" s="41" t="s">
        <v>1740</v>
      </c>
      <c r="P103" s="41"/>
      <c r="Q103" s="41" t="s">
        <v>2028</v>
      </c>
      <c r="R103" s="41"/>
      <c r="S103" s="42">
        <v>13.85</v>
      </c>
    </row>
    <row r="104" spans="1:19" x14ac:dyDescent="0.3">
      <c r="A104" s="41" t="s">
        <v>2167</v>
      </c>
      <c r="B104" s="41" t="s">
        <v>2168</v>
      </c>
      <c r="C104" s="41" t="s">
        <v>2169</v>
      </c>
      <c r="D104" s="41" t="s">
        <v>70</v>
      </c>
      <c r="E104" s="41" t="str">
        <f t="shared" si="3"/>
        <v>Noordendijk 148 3311RR Dordrecht</v>
      </c>
      <c r="F104" s="41" t="s">
        <v>1374</v>
      </c>
      <c r="G104" s="41">
        <v>7</v>
      </c>
      <c r="H104" s="41" t="s">
        <v>2139</v>
      </c>
      <c r="I104" s="41" t="s">
        <v>2180</v>
      </c>
      <c r="J104" s="41" t="s">
        <v>2106</v>
      </c>
      <c r="K104" s="41" t="s">
        <v>2037</v>
      </c>
      <c r="L104" s="41" t="s">
        <v>1740</v>
      </c>
      <c r="M104" s="41" t="s">
        <v>2027</v>
      </c>
      <c r="N104" s="41" t="s">
        <v>1740</v>
      </c>
      <c r="O104" s="41" t="s">
        <v>1740</v>
      </c>
      <c r="P104" s="41"/>
      <c r="Q104" s="41" t="s">
        <v>2028</v>
      </c>
      <c r="R104" s="41"/>
      <c r="S104" s="42">
        <v>13.85</v>
      </c>
    </row>
    <row r="105" spans="1:19" x14ac:dyDescent="0.3">
      <c r="A105" s="41" t="s">
        <v>2167</v>
      </c>
      <c r="B105" s="41" t="s">
        <v>2168</v>
      </c>
      <c r="C105" s="41" t="s">
        <v>2169</v>
      </c>
      <c r="D105" s="41" t="s">
        <v>70</v>
      </c>
      <c r="E105" s="41" t="str">
        <f t="shared" si="3"/>
        <v>Noordendijk 148 3311RR Dordrecht</v>
      </c>
      <c r="F105" s="41" t="s">
        <v>1374</v>
      </c>
      <c r="G105" s="41">
        <v>8</v>
      </c>
      <c r="H105" s="41" t="s">
        <v>2139</v>
      </c>
      <c r="I105" s="41" t="s">
        <v>2180</v>
      </c>
      <c r="J105" s="41" t="s">
        <v>2176</v>
      </c>
      <c r="K105" s="41" t="s">
        <v>2088</v>
      </c>
      <c r="L105" s="41" t="s">
        <v>2181</v>
      </c>
      <c r="M105" s="41" t="s">
        <v>2032</v>
      </c>
      <c r="N105" s="41" t="s">
        <v>1740</v>
      </c>
      <c r="O105" s="41" t="s">
        <v>1740</v>
      </c>
      <c r="P105" s="41"/>
      <c r="Q105" s="41" t="s">
        <v>2033</v>
      </c>
      <c r="R105" s="41"/>
      <c r="S105" s="42">
        <v>13.85</v>
      </c>
    </row>
    <row r="106" spans="1:19" x14ac:dyDescent="0.3">
      <c r="A106" s="41" t="s">
        <v>2167</v>
      </c>
      <c r="B106" s="41" t="s">
        <v>2168</v>
      </c>
      <c r="C106" s="41" t="s">
        <v>2169</v>
      </c>
      <c r="D106" s="41" t="s">
        <v>70</v>
      </c>
      <c r="E106" s="41" t="str">
        <f t="shared" si="3"/>
        <v>Noordendijk 148 3311RR Dordrecht</v>
      </c>
      <c r="F106" s="41" t="s">
        <v>1374</v>
      </c>
      <c r="G106" s="41">
        <v>9</v>
      </c>
      <c r="H106" s="41" t="s">
        <v>2139</v>
      </c>
      <c r="I106" s="41" t="s">
        <v>2182</v>
      </c>
      <c r="J106" s="41" t="s">
        <v>2176</v>
      </c>
      <c r="K106" s="41" t="s">
        <v>2088</v>
      </c>
      <c r="L106" s="41" t="s">
        <v>2183</v>
      </c>
      <c r="M106" s="41" t="s">
        <v>2032</v>
      </c>
      <c r="N106" s="41" t="s">
        <v>1740</v>
      </c>
      <c r="O106" s="41" t="s">
        <v>1740</v>
      </c>
      <c r="P106" s="41"/>
      <c r="Q106" s="41" t="s">
        <v>2033</v>
      </c>
      <c r="R106" s="41"/>
      <c r="S106" s="42">
        <v>13.85</v>
      </c>
    </row>
    <row r="107" spans="1:19" x14ac:dyDescent="0.3">
      <c r="A107" s="41" t="s">
        <v>2167</v>
      </c>
      <c r="B107" s="41" t="s">
        <v>2168</v>
      </c>
      <c r="C107" s="41" t="s">
        <v>2169</v>
      </c>
      <c r="D107" s="41" t="s">
        <v>70</v>
      </c>
      <c r="E107" s="41" t="str">
        <f t="shared" si="3"/>
        <v>Noordendijk 148 3311RR Dordrecht</v>
      </c>
      <c r="F107" s="41" t="s">
        <v>1374</v>
      </c>
      <c r="G107" s="41">
        <v>10</v>
      </c>
      <c r="H107" s="41" t="s">
        <v>2111</v>
      </c>
      <c r="I107" s="41" t="s">
        <v>2184</v>
      </c>
      <c r="J107" s="41" t="s">
        <v>2176</v>
      </c>
      <c r="K107" s="41" t="s">
        <v>2088</v>
      </c>
      <c r="L107" s="41" t="s">
        <v>2185</v>
      </c>
      <c r="M107" s="41" t="s">
        <v>2032</v>
      </c>
      <c r="N107" s="41" t="s">
        <v>1740</v>
      </c>
      <c r="O107" s="41" t="s">
        <v>1740</v>
      </c>
      <c r="P107" s="41"/>
      <c r="Q107" s="41" t="s">
        <v>2033</v>
      </c>
      <c r="R107" s="41"/>
      <c r="S107" s="42">
        <v>13.85</v>
      </c>
    </row>
    <row r="108" spans="1:19" x14ac:dyDescent="0.3">
      <c r="A108" s="41" t="s">
        <v>2167</v>
      </c>
      <c r="B108" s="41" t="s">
        <v>2168</v>
      </c>
      <c r="C108" s="41" t="s">
        <v>2169</v>
      </c>
      <c r="D108" s="41" t="s">
        <v>70</v>
      </c>
      <c r="E108" s="41" t="str">
        <f t="shared" si="3"/>
        <v>Noordendijk 148 3311RR Dordrecht</v>
      </c>
      <c r="F108" s="41" t="s">
        <v>1374</v>
      </c>
      <c r="G108" s="41">
        <v>11</v>
      </c>
      <c r="H108" s="41" t="s">
        <v>2111</v>
      </c>
      <c r="I108" s="41" t="s">
        <v>2184</v>
      </c>
      <c r="J108" s="41" t="s">
        <v>2171</v>
      </c>
      <c r="K108" s="41" t="s">
        <v>2026</v>
      </c>
      <c r="L108" s="41" t="s">
        <v>1740</v>
      </c>
      <c r="M108" s="41" t="s">
        <v>2027</v>
      </c>
      <c r="N108" s="41" t="s">
        <v>1740</v>
      </c>
      <c r="O108" s="41" t="s">
        <v>1740</v>
      </c>
      <c r="P108" s="41"/>
      <c r="Q108" s="41" t="s">
        <v>2028</v>
      </c>
      <c r="R108" s="41"/>
      <c r="S108" s="42">
        <v>13.85</v>
      </c>
    </row>
    <row r="109" spans="1:19" x14ac:dyDescent="0.3">
      <c r="A109" s="41" t="s">
        <v>2167</v>
      </c>
      <c r="B109" s="41" t="s">
        <v>2168</v>
      </c>
      <c r="C109" s="41" t="s">
        <v>2169</v>
      </c>
      <c r="D109" s="41" t="s">
        <v>70</v>
      </c>
      <c r="E109" s="41" t="str">
        <f t="shared" si="3"/>
        <v>Noordendijk 148 3311RR Dordrecht</v>
      </c>
      <c r="F109" s="41" t="s">
        <v>1374</v>
      </c>
      <c r="G109" s="41">
        <v>12</v>
      </c>
      <c r="H109" s="41" t="s">
        <v>2186</v>
      </c>
      <c r="I109" s="41" t="s">
        <v>2182</v>
      </c>
      <c r="J109" s="41" t="s">
        <v>2176</v>
      </c>
      <c r="K109" s="41" t="s">
        <v>2088</v>
      </c>
      <c r="L109" s="41" t="s">
        <v>2187</v>
      </c>
      <c r="M109" s="41" t="s">
        <v>2032</v>
      </c>
      <c r="N109" s="41" t="s">
        <v>1740</v>
      </c>
      <c r="O109" s="41" t="s">
        <v>1740</v>
      </c>
      <c r="P109" s="41"/>
      <c r="Q109" s="41" t="s">
        <v>2033</v>
      </c>
      <c r="R109" s="41"/>
      <c r="S109" s="42">
        <v>13.85</v>
      </c>
    </row>
    <row r="110" spans="1:19" x14ac:dyDescent="0.3">
      <c r="A110" s="41" t="s">
        <v>2167</v>
      </c>
      <c r="B110" s="41" t="s">
        <v>2168</v>
      </c>
      <c r="C110" s="41" t="s">
        <v>2169</v>
      </c>
      <c r="D110" s="41" t="s">
        <v>70</v>
      </c>
      <c r="E110" s="41" t="str">
        <f t="shared" si="3"/>
        <v>Noordendijk 148 3311RR Dordrecht</v>
      </c>
      <c r="F110" s="41" t="s">
        <v>1374</v>
      </c>
      <c r="G110" s="41">
        <v>13</v>
      </c>
      <c r="H110" s="41" t="s">
        <v>2186</v>
      </c>
      <c r="I110" s="41" t="s">
        <v>2188</v>
      </c>
      <c r="J110" s="41" t="s">
        <v>2176</v>
      </c>
      <c r="K110" s="41" t="s">
        <v>2088</v>
      </c>
      <c r="L110" s="41" t="s">
        <v>2189</v>
      </c>
      <c r="M110" s="41" t="s">
        <v>2032</v>
      </c>
      <c r="N110" s="41" t="s">
        <v>1740</v>
      </c>
      <c r="O110" s="41" t="s">
        <v>1740</v>
      </c>
      <c r="P110" s="41"/>
      <c r="Q110" s="41" t="s">
        <v>2033</v>
      </c>
      <c r="R110" s="41"/>
      <c r="S110" s="42">
        <v>13.85</v>
      </c>
    </row>
    <row r="111" spans="1:19" x14ac:dyDescent="0.3">
      <c r="A111" s="41" t="s">
        <v>2167</v>
      </c>
      <c r="B111" s="41" t="s">
        <v>2168</v>
      </c>
      <c r="C111" s="41" t="s">
        <v>2169</v>
      </c>
      <c r="D111" s="41" t="s">
        <v>70</v>
      </c>
      <c r="E111" s="41" t="str">
        <f t="shared" si="3"/>
        <v>Noordendijk 148 3311RR Dordrecht</v>
      </c>
      <c r="F111" s="41" t="s">
        <v>1374</v>
      </c>
      <c r="G111" s="41">
        <v>14</v>
      </c>
      <c r="H111" s="41" t="s">
        <v>2139</v>
      </c>
      <c r="I111" s="41" t="s">
        <v>2190</v>
      </c>
      <c r="J111" s="41" t="s">
        <v>2106</v>
      </c>
      <c r="K111" s="41" t="s">
        <v>2037</v>
      </c>
      <c r="L111" s="41" t="s">
        <v>1740</v>
      </c>
      <c r="M111" s="41" t="s">
        <v>2027</v>
      </c>
      <c r="N111" s="41" t="s">
        <v>1740</v>
      </c>
      <c r="O111" s="41" t="s">
        <v>1740</v>
      </c>
      <c r="P111" s="41"/>
      <c r="Q111" s="41" t="s">
        <v>2028</v>
      </c>
      <c r="R111" s="41"/>
      <c r="S111" s="42">
        <v>13.85</v>
      </c>
    </row>
    <row r="112" spans="1:19" x14ac:dyDescent="0.3">
      <c r="A112" s="41" t="s">
        <v>2167</v>
      </c>
      <c r="B112" s="41" t="s">
        <v>2168</v>
      </c>
      <c r="C112" s="41" t="s">
        <v>2169</v>
      </c>
      <c r="D112" s="41" t="s">
        <v>70</v>
      </c>
      <c r="E112" s="41" t="str">
        <f t="shared" si="3"/>
        <v>Noordendijk 148 3311RR Dordrecht</v>
      </c>
      <c r="F112" s="41" t="s">
        <v>1374</v>
      </c>
      <c r="G112" s="41">
        <v>15</v>
      </c>
      <c r="H112" s="41" t="s">
        <v>2111</v>
      </c>
      <c r="I112" s="41" t="s">
        <v>2191</v>
      </c>
      <c r="J112" s="41" t="s">
        <v>2171</v>
      </c>
      <c r="K112" s="41" t="s">
        <v>2026</v>
      </c>
      <c r="L112" s="41" t="s">
        <v>1740</v>
      </c>
      <c r="M112" s="41" t="s">
        <v>2027</v>
      </c>
      <c r="N112" s="41" t="s">
        <v>1740</v>
      </c>
      <c r="O112" s="41" t="s">
        <v>1740</v>
      </c>
      <c r="P112" s="41"/>
      <c r="Q112" s="41" t="s">
        <v>2028</v>
      </c>
      <c r="R112" s="41"/>
      <c r="S112" s="42">
        <v>13.85</v>
      </c>
    </row>
    <row r="113" spans="1:19" x14ac:dyDescent="0.3">
      <c r="A113" s="41" t="s">
        <v>2167</v>
      </c>
      <c r="B113" s="41" t="s">
        <v>2168</v>
      </c>
      <c r="C113" s="41" t="s">
        <v>2169</v>
      </c>
      <c r="D113" s="41" t="s">
        <v>70</v>
      </c>
      <c r="E113" s="41" t="str">
        <f t="shared" si="3"/>
        <v>Noordendijk 148 3311RR Dordrecht</v>
      </c>
      <c r="F113" s="41" t="s">
        <v>1374</v>
      </c>
      <c r="G113" s="41">
        <v>16</v>
      </c>
      <c r="H113" s="41" t="s">
        <v>2111</v>
      </c>
      <c r="I113" s="41" t="s">
        <v>2192</v>
      </c>
      <c r="J113" s="41" t="s">
        <v>2176</v>
      </c>
      <c r="K113" s="41" t="s">
        <v>2088</v>
      </c>
      <c r="L113" s="41" t="s">
        <v>2193</v>
      </c>
      <c r="M113" s="41" t="s">
        <v>2032</v>
      </c>
      <c r="N113" s="41" t="s">
        <v>1740</v>
      </c>
      <c r="O113" s="41" t="s">
        <v>1740</v>
      </c>
      <c r="P113" s="41"/>
      <c r="Q113" s="41" t="s">
        <v>2033</v>
      </c>
      <c r="R113" s="41"/>
      <c r="S113" s="42">
        <v>13.85</v>
      </c>
    </row>
    <row r="114" spans="1:19" x14ac:dyDescent="0.3">
      <c r="A114" s="41" t="s">
        <v>2167</v>
      </c>
      <c r="B114" s="41" t="s">
        <v>2168</v>
      </c>
      <c r="C114" s="41" t="s">
        <v>2169</v>
      </c>
      <c r="D114" s="41" t="s">
        <v>70</v>
      </c>
      <c r="E114" s="41" t="str">
        <f t="shared" si="3"/>
        <v>Noordendijk 148 3311RR Dordrecht</v>
      </c>
      <c r="F114" s="41" t="s">
        <v>1374</v>
      </c>
      <c r="G114" s="41">
        <v>17</v>
      </c>
      <c r="H114" s="41" t="s">
        <v>2111</v>
      </c>
      <c r="I114" s="41" t="s">
        <v>2194</v>
      </c>
      <c r="J114" s="41" t="s">
        <v>2176</v>
      </c>
      <c r="K114" s="41" t="s">
        <v>2088</v>
      </c>
      <c r="L114" s="41" t="s">
        <v>2195</v>
      </c>
      <c r="M114" s="41" t="s">
        <v>2032</v>
      </c>
      <c r="N114" s="41" t="s">
        <v>1740</v>
      </c>
      <c r="O114" s="41" t="s">
        <v>1740</v>
      </c>
      <c r="P114" s="41"/>
      <c r="Q114" s="41" t="s">
        <v>2033</v>
      </c>
      <c r="R114" s="41"/>
      <c r="S114" s="42">
        <v>13.85</v>
      </c>
    </row>
    <row r="115" spans="1:19" x14ac:dyDescent="0.3">
      <c r="A115" s="41" t="s">
        <v>2167</v>
      </c>
      <c r="B115" s="41" t="s">
        <v>2168</v>
      </c>
      <c r="C115" s="41" t="s">
        <v>2169</v>
      </c>
      <c r="D115" s="41" t="s">
        <v>70</v>
      </c>
      <c r="E115" s="41" t="str">
        <f t="shared" si="3"/>
        <v>Noordendijk 148 3311RR Dordrecht</v>
      </c>
      <c r="F115" s="41" t="s">
        <v>1374</v>
      </c>
      <c r="G115" s="41">
        <v>18</v>
      </c>
      <c r="H115" s="41" t="s">
        <v>2111</v>
      </c>
      <c r="I115" s="41" t="s">
        <v>2194</v>
      </c>
      <c r="J115" s="41" t="s">
        <v>2171</v>
      </c>
      <c r="K115" s="41" t="s">
        <v>2026</v>
      </c>
      <c r="L115" s="41" t="s">
        <v>1740</v>
      </c>
      <c r="M115" s="41" t="s">
        <v>2027</v>
      </c>
      <c r="N115" s="41" t="s">
        <v>1740</v>
      </c>
      <c r="O115" s="41" t="s">
        <v>1740</v>
      </c>
      <c r="P115" s="41"/>
      <c r="Q115" s="41" t="s">
        <v>2028</v>
      </c>
      <c r="R115" s="41"/>
      <c r="S115" s="42">
        <v>13.85</v>
      </c>
    </row>
    <row r="116" spans="1:19" x14ac:dyDescent="0.3">
      <c r="A116" s="41" t="s">
        <v>2167</v>
      </c>
      <c r="B116" s="41" t="s">
        <v>2168</v>
      </c>
      <c r="C116" s="41" t="s">
        <v>2169</v>
      </c>
      <c r="D116" s="41" t="s">
        <v>70</v>
      </c>
      <c r="E116" s="41" t="str">
        <f t="shared" si="3"/>
        <v>Noordendijk 148 3311RR Dordrecht</v>
      </c>
      <c r="F116" s="41" t="s">
        <v>1374</v>
      </c>
      <c r="G116" s="41">
        <v>19</v>
      </c>
      <c r="H116" s="41" t="s">
        <v>2034</v>
      </c>
      <c r="I116" s="41" t="s">
        <v>2196</v>
      </c>
      <c r="J116" s="41" t="s">
        <v>2176</v>
      </c>
      <c r="K116" s="41" t="s">
        <v>2088</v>
      </c>
      <c r="L116" s="41" t="s">
        <v>2197</v>
      </c>
      <c r="M116" s="41" t="s">
        <v>2032</v>
      </c>
      <c r="N116" s="41" t="s">
        <v>1740</v>
      </c>
      <c r="O116" s="41" t="s">
        <v>1740</v>
      </c>
      <c r="P116" s="41"/>
      <c r="Q116" s="41" t="s">
        <v>2033</v>
      </c>
      <c r="R116" s="41"/>
      <c r="S116" s="42">
        <v>13.85</v>
      </c>
    </row>
    <row r="117" spans="1:19" x14ac:dyDescent="0.3">
      <c r="A117" s="41" t="s">
        <v>2167</v>
      </c>
      <c r="B117" s="41" t="s">
        <v>2168</v>
      </c>
      <c r="C117" s="41" t="s">
        <v>2169</v>
      </c>
      <c r="D117" s="41" t="s">
        <v>70</v>
      </c>
      <c r="E117" s="41" t="str">
        <f t="shared" si="3"/>
        <v>Noordendijk 148 3311RR Dordrecht</v>
      </c>
      <c r="F117" s="41" t="s">
        <v>1374</v>
      </c>
      <c r="G117" s="41">
        <v>20</v>
      </c>
      <c r="H117" s="41" t="s">
        <v>2034</v>
      </c>
      <c r="I117" s="41" t="s">
        <v>2198</v>
      </c>
      <c r="J117" s="41" t="s">
        <v>2176</v>
      </c>
      <c r="K117" s="41" t="s">
        <v>2088</v>
      </c>
      <c r="L117" s="41" t="s">
        <v>2199</v>
      </c>
      <c r="M117" s="41" t="s">
        <v>2032</v>
      </c>
      <c r="N117" s="41" t="s">
        <v>1740</v>
      </c>
      <c r="O117" s="41" t="s">
        <v>1740</v>
      </c>
      <c r="P117" s="41"/>
      <c r="Q117" s="41" t="s">
        <v>2033</v>
      </c>
      <c r="R117" s="41"/>
      <c r="S117" s="42">
        <v>13.85</v>
      </c>
    </row>
    <row r="118" spans="1:19" x14ac:dyDescent="0.3">
      <c r="A118" s="41" t="s">
        <v>2167</v>
      </c>
      <c r="B118" s="41" t="s">
        <v>2168</v>
      </c>
      <c r="C118" s="41" t="s">
        <v>2169</v>
      </c>
      <c r="D118" s="41" t="s">
        <v>70</v>
      </c>
      <c r="E118" s="41" t="str">
        <f t="shared" si="3"/>
        <v>Noordendijk 148 3311RR Dordrecht</v>
      </c>
      <c r="F118" s="41" t="s">
        <v>1374</v>
      </c>
      <c r="G118" s="41">
        <v>21</v>
      </c>
      <c r="H118" s="41" t="s">
        <v>2139</v>
      </c>
      <c r="I118" s="41" t="s">
        <v>2200</v>
      </c>
      <c r="J118" s="41" t="s">
        <v>2176</v>
      </c>
      <c r="K118" s="41" t="s">
        <v>2088</v>
      </c>
      <c r="L118" s="41" t="s">
        <v>2201</v>
      </c>
      <c r="M118" s="41" t="s">
        <v>2032</v>
      </c>
      <c r="N118" s="41" t="s">
        <v>1740</v>
      </c>
      <c r="O118" s="41" t="s">
        <v>1740</v>
      </c>
      <c r="P118" s="41"/>
      <c r="Q118" s="41" t="s">
        <v>2033</v>
      </c>
      <c r="R118" s="41"/>
      <c r="S118" s="42">
        <v>13.85</v>
      </c>
    </row>
    <row r="119" spans="1:19" x14ac:dyDescent="0.3">
      <c r="A119" s="41" t="s">
        <v>2167</v>
      </c>
      <c r="B119" s="41" t="s">
        <v>2168</v>
      </c>
      <c r="C119" s="41" t="s">
        <v>2169</v>
      </c>
      <c r="D119" s="41" t="s">
        <v>70</v>
      </c>
      <c r="E119" s="41" t="str">
        <f t="shared" si="3"/>
        <v>Noordendijk 148 3311RR Dordrecht</v>
      </c>
      <c r="F119" s="41" t="s">
        <v>1374</v>
      </c>
      <c r="G119" s="41">
        <v>22</v>
      </c>
      <c r="H119" s="41" t="s">
        <v>2034</v>
      </c>
      <c r="I119" s="41" t="s">
        <v>2202</v>
      </c>
      <c r="J119" s="41" t="s">
        <v>2176</v>
      </c>
      <c r="K119" s="41" t="s">
        <v>2088</v>
      </c>
      <c r="L119" s="41" t="s">
        <v>2203</v>
      </c>
      <c r="M119" s="41" t="s">
        <v>2032</v>
      </c>
      <c r="N119" s="41" t="s">
        <v>1740</v>
      </c>
      <c r="O119" s="41" t="s">
        <v>1740</v>
      </c>
      <c r="P119" s="41"/>
      <c r="Q119" s="41" t="s">
        <v>2033</v>
      </c>
      <c r="R119" s="41"/>
      <c r="S119" s="42">
        <v>13.85</v>
      </c>
    </row>
    <row r="120" spans="1:19" x14ac:dyDescent="0.3">
      <c r="A120" s="41" t="s">
        <v>2167</v>
      </c>
      <c r="B120" s="41" t="s">
        <v>2168</v>
      </c>
      <c r="C120" s="41" t="s">
        <v>2169</v>
      </c>
      <c r="D120" s="41" t="s">
        <v>70</v>
      </c>
      <c r="E120" s="41" t="str">
        <f t="shared" si="3"/>
        <v>Noordendijk 148 3311RR Dordrecht</v>
      </c>
      <c r="F120" s="41" t="s">
        <v>1374</v>
      </c>
      <c r="G120" s="41">
        <v>23</v>
      </c>
      <c r="H120" s="41" t="s">
        <v>2139</v>
      </c>
      <c r="I120" s="41" t="s">
        <v>2204</v>
      </c>
      <c r="J120" s="41" t="s">
        <v>2176</v>
      </c>
      <c r="K120" s="41" t="s">
        <v>2088</v>
      </c>
      <c r="L120" s="41" t="s">
        <v>2205</v>
      </c>
      <c r="M120" s="41" t="s">
        <v>2032</v>
      </c>
      <c r="N120" s="41" t="s">
        <v>1740</v>
      </c>
      <c r="O120" s="41" t="s">
        <v>1740</v>
      </c>
      <c r="P120" s="41"/>
      <c r="Q120" s="41" t="s">
        <v>2033</v>
      </c>
      <c r="R120" s="41"/>
      <c r="S120" s="42">
        <v>13.85</v>
      </c>
    </row>
    <row r="121" spans="1:19" x14ac:dyDescent="0.3">
      <c r="A121" s="41" t="s">
        <v>2167</v>
      </c>
      <c r="B121" s="41" t="s">
        <v>2168</v>
      </c>
      <c r="C121" s="41" t="s">
        <v>2169</v>
      </c>
      <c r="D121" s="41" t="s">
        <v>70</v>
      </c>
      <c r="E121" s="41" t="str">
        <f t="shared" si="3"/>
        <v>Noordendijk 148 3311RR Dordrecht</v>
      </c>
      <c r="F121" s="41" t="s">
        <v>1374</v>
      </c>
      <c r="G121" s="41">
        <v>24</v>
      </c>
      <c r="H121" s="41" t="s">
        <v>2111</v>
      </c>
      <c r="I121" s="41" t="s">
        <v>2206</v>
      </c>
      <c r="J121" s="41" t="s">
        <v>2171</v>
      </c>
      <c r="K121" s="41" t="s">
        <v>2026</v>
      </c>
      <c r="L121" s="41" t="s">
        <v>1740</v>
      </c>
      <c r="M121" s="41" t="s">
        <v>2027</v>
      </c>
      <c r="N121" s="41" t="s">
        <v>1740</v>
      </c>
      <c r="O121" s="41" t="s">
        <v>1740</v>
      </c>
      <c r="P121" s="41"/>
      <c r="Q121" s="41" t="s">
        <v>2028</v>
      </c>
      <c r="R121" s="41"/>
      <c r="S121" s="42">
        <v>13.85</v>
      </c>
    </row>
    <row r="122" spans="1:19" x14ac:dyDescent="0.3">
      <c r="A122" s="41" t="s">
        <v>2167</v>
      </c>
      <c r="B122" s="41" t="s">
        <v>2168</v>
      </c>
      <c r="C122" s="41" t="s">
        <v>2169</v>
      </c>
      <c r="D122" s="41" t="s">
        <v>70</v>
      </c>
      <c r="E122" s="41" t="str">
        <f t="shared" si="3"/>
        <v>Noordendijk 148 3311RR Dordrecht</v>
      </c>
      <c r="F122" s="41" t="s">
        <v>1374</v>
      </c>
      <c r="G122" s="41">
        <v>25</v>
      </c>
      <c r="H122" s="41" t="s">
        <v>2207</v>
      </c>
      <c r="I122" s="41" t="s">
        <v>2208</v>
      </c>
      <c r="J122" s="41" t="s">
        <v>2176</v>
      </c>
      <c r="K122" s="41" t="s">
        <v>2088</v>
      </c>
      <c r="L122" s="41" t="s">
        <v>2209</v>
      </c>
      <c r="M122" s="41" t="s">
        <v>2032</v>
      </c>
      <c r="N122" s="41" t="s">
        <v>1740</v>
      </c>
      <c r="O122" s="41" t="s">
        <v>1740</v>
      </c>
      <c r="P122" s="41"/>
      <c r="Q122" s="41" t="s">
        <v>2033</v>
      </c>
      <c r="R122" s="41"/>
      <c r="S122" s="42">
        <v>13.85</v>
      </c>
    </row>
    <row r="123" spans="1:19" x14ac:dyDescent="0.3">
      <c r="A123" s="41" t="s">
        <v>2167</v>
      </c>
      <c r="B123" s="41" t="s">
        <v>2168</v>
      </c>
      <c r="C123" s="41" t="s">
        <v>2169</v>
      </c>
      <c r="D123" s="41" t="s">
        <v>70</v>
      </c>
      <c r="E123" s="41" t="str">
        <f t="shared" si="3"/>
        <v>Noordendijk 148 3311RR Dordrecht</v>
      </c>
      <c r="F123" s="41" t="s">
        <v>1374</v>
      </c>
      <c r="G123" s="41">
        <v>26</v>
      </c>
      <c r="H123" s="41" t="s">
        <v>2210</v>
      </c>
      <c r="I123" s="41" t="s">
        <v>2208</v>
      </c>
      <c r="J123" s="41" t="s">
        <v>2176</v>
      </c>
      <c r="K123" s="41" t="s">
        <v>2088</v>
      </c>
      <c r="L123" s="41" t="s">
        <v>2211</v>
      </c>
      <c r="M123" s="41" t="s">
        <v>2032</v>
      </c>
      <c r="N123" s="41" t="s">
        <v>1740</v>
      </c>
      <c r="O123" s="41" t="s">
        <v>1740</v>
      </c>
      <c r="P123" s="41"/>
      <c r="Q123" s="41" t="s">
        <v>2033</v>
      </c>
      <c r="R123" s="41"/>
      <c r="S123" s="42">
        <v>13.85</v>
      </c>
    </row>
    <row r="124" spans="1:19" x14ac:dyDescent="0.3">
      <c r="A124" s="41" t="s">
        <v>2167</v>
      </c>
      <c r="B124" s="41" t="s">
        <v>2168</v>
      </c>
      <c r="C124" s="41" t="s">
        <v>2169</v>
      </c>
      <c r="D124" s="41" t="s">
        <v>70</v>
      </c>
      <c r="E124" s="41" t="str">
        <f t="shared" si="3"/>
        <v>Noordendijk 148 3311RR Dordrecht</v>
      </c>
      <c r="F124" s="41" t="s">
        <v>1374</v>
      </c>
      <c r="G124" s="41">
        <v>27</v>
      </c>
      <c r="H124" s="41" t="s">
        <v>2210</v>
      </c>
      <c r="I124" s="41" t="s">
        <v>2208</v>
      </c>
      <c r="J124" s="41" t="s">
        <v>2176</v>
      </c>
      <c r="K124" s="41" t="s">
        <v>2088</v>
      </c>
      <c r="L124" s="41" t="s">
        <v>2212</v>
      </c>
      <c r="M124" s="41" t="s">
        <v>2032</v>
      </c>
      <c r="N124" s="41" t="s">
        <v>1740</v>
      </c>
      <c r="O124" s="41" t="s">
        <v>1740</v>
      </c>
      <c r="P124" s="41"/>
      <c r="Q124" s="41" t="s">
        <v>2033</v>
      </c>
      <c r="R124" s="41"/>
      <c r="S124" s="42">
        <v>13.85</v>
      </c>
    </row>
    <row r="125" spans="1:19" x14ac:dyDescent="0.3">
      <c r="A125" s="41" t="s">
        <v>2167</v>
      </c>
      <c r="B125" s="41" t="s">
        <v>2168</v>
      </c>
      <c r="C125" s="41" t="s">
        <v>2169</v>
      </c>
      <c r="D125" s="41" t="s">
        <v>70</v>
      </c>
      <c r="E125" s="41" t="str">
        <f t="shared" si="3"/>
        <v>Noordendijk 148 3311RR Dordrecht</v>
      </c>
      <c r="F125" s="41" t="s">
        <v>1374</v>
      </c>
      <c r="G125" s="41">
        <v>28</v>
      </c>
      <c r="H125" s="41" t="s">
        <v>2023</v>
      </c>
      <c r="I125" s="41" t="s">
        <v>2208</v>
      </c>
      <c r="J125" s="41" t="s">
        <v>2176</v>
      </c>
      <c r="K125" s="41" t="s">
        <v>2088</v>
      </c>
      <c r="L125" s="41" t="s">
        <v>2213</v>
      </c>
      <c r="M125" s="41" t="s">
        <v>2032</v>
      </c>
      <c r="N125" s="41" t="s">
        <v>1740</v>
      </c>
      <c r="O125" s="41" t="s">
        <v>1740</v>
      </c>
      <c r="P125" s="41"/>
      <c r="Q125" s="41" t="s">
        <v>2033</v>
      </c>
      <c r="R125" s="41"/>
      <c r="S125" s="42">
        <v>13.85</v>
      </c>
    </row>
    <row r="126" spans="1:19" x14ac:dyDescent="0.3">
      <c r="A126" s="41" t="s">
        <v>2167</v>
      </c>
      <c r="B126" s="41" t="s">
        <v>2168</v>
      </c>
      <c r="C126" s="41" t="s">
        <v>2169</v>
      </c>
      <c r="D126" s="41" t="s">
        <v>70</v>
      </c>
      <c r="E126" s="41" t="str">
        <f t="shared" si="3"/>
        <v>Noordendijk 148 3311RR Dordrecht</v>
      </c>
      <c r="F126" s="41" t="s">
        <v>1374</v>
      </c>
      <c r="G126" s="41">
        <v>29</v>
      </c>
      <c r="H126" s="41" t="s">
        <v>2023</v>
      </c>
      <c r="I126" s="41" t="s">
        <v>2214</v>
      </c>
      <c r="J126" s="41" t="s">
        <v>2171</v>
      </c>
      <c r="K126" s="41" t="s">
        <v>2026</v>
      </c>
      <c r="L126" s="41" t="s">
        <v>1740</v>
      </c>
      <c r="M126" s="41" t="s">
        <v>2027</v>
      </c>
      <c r="N126" s="41" t="s">
        <v>1740</v>
      </c>
      <c r="O126" s="41" t="s">
        <v>1740</v>
      </c>
      <c r="P126" s="41"/>
      <c r="Q126" s="41" t="s">
        <v>2028</v>
      </c>
      <c r="R126" s="41"/>
      <c r="S126" s="42">
        <v>13.85</v>
      </c>
    </row>
    <row r="127" spans="1:19" x14ac:dyDescent="0.3">
      <c r="A127" s="41" t="s">
        <v>2167</v>
      </c>
      <c r="B127" s="41" t="s">
        <v>2168</v>
      </c>
      <c r="C127" s="41" t="s">
        <v>2169</v>
      </c>
      <c r="D127" s="41" t="s">
        <v>70</v>
      </c>
      <c r="E127" s="41" t="str">
        <f t="shared" si="3"/>
        <v>Noordendijk 148 3311RR Dordrecht</v>
      </c>
      <c r="F127" s="41" t="s">
        <v>1374</v>
      </c>
      <c r="G127" s="41">
        <v>30</v>
      </c>
      <c r="H127" s="41" t="s">
        <v>2215</v>
      </c>
      <c r="I127" s="41" t="s">
        <v>2216</v>
      </c>
      <c r="J127" s="41" t="s">
        <v>2078</v>
      </c>
      <c r="K127" s="41" t="s">
        <v>2079</v>
      </c>
      <c r="L127" s="41" t="s">
        <v>2217</v>
      </c>
      <c r="M127" s="41" t="s">
        <v>2027</v>
      </c>
      <c r="N127" s="41" t="s">
        <v>1740</v>
      </c>
      <c r="O127" s="41" t="s">
        <v>1740</v>
      </c>
      <c r="P127" s="41"/>
      <c r="Q127" s="41" t="s">
        <v>2028</v>
      </c>
      <c r="R127" s="41"/>
      <c r="S127" s="42">
        <v>13.85</v>
      </c>
    </row>
    <row r="128" spans="1:19" x14ac:dyDescent="0.3">
      <c r="A128" s="41" t="s">
        <v>2167</v>
      </c>
      <c r="B128" s="41" t="s">
        <v>2168</v>
      </c>
      <c r="C128" s="41" t="s">
        <v>2169</v>
      </c>
      <c r="D128" s="41" t="s">
        <v>70</v>
      </c>
      <c r="E128" s="41" t="str">
        <f t="shared" si="3"/>
        <v>Noordendijk 148 3311RR Dordrecht</v>
      </c>
      <c r="F128" s="41" t="s">
        <v>1374</v>
      </c>
      <c r="G128" s="41">
        <v>31</v>
      </c>
      <c r="H128" s="41" t="s">
        <v>2215</v>
      </c>
      <c r="I128" s="41" t="s">
        <v>2218</v>
      </c>
      <c r="J128" s="41" t="s">
        <v>2171</v>
      </c>
      <c r="K128" s="41" t="s">
        <v>2026</v>
      </c>
      <c r="L128" s="41" t="s">
        <v>1740</v>
      </c>
      <c r="M128" s="41" t="s">
        <v>2027</v>
      </c>
      <c r="N128" s="41" t="s">
        <v>1740</v>
      </c>
      <c r="O128" s="41" t="s">
        <v>1740</v>
      </c>
      <c r="P128" s="41"/>
      <c r="Q128" s="41" t="s">
        <v>2028</v>
      </c>
      <c r="R128" s="41"/>
      <c r="S128" s="42">
        <v>13.85</v>
      </c>
    </row>
    <row r="129" spans="1:19" x14ac:dyDescent="0.3">
      <c r="A129" s="41" t="s">
        <v>2167</v>
      </c>
      <c r="B129" s="41" t="s">
        <v>2168</v>
      </c>
      <c r="C129" s="41" t="s">
        <v>2169</v>
      </c>
      <c r="D129" s="41" t="s">
        <v>70</v>
      </c>
      <c r="E129" s="41" t="str">
        <f t="shared" si="3"/>
        <v>Noordendijk 148 3311RR Dordrecht</v>
      </c>
      <c r="F129" s="41" t="s">
        <v>1374</v>
      </c>
      <c r="G129" s="41">
        <v>32</v>
      </c>
      <c r="H129" s="41" t="s">
        <v>2215</v>
      </c>
      <c r="I129" s="41" t="s">
        <v>2219</v>
      </c>
      <c r="J129" s="41" t="s">
        <v>2106</v>
      </c>
      <c r="K129" s="41" t="s">
        <v>2037</v>
      </c>
      <c r="L129" s="41" t="s">
        <v>1740</v>
      </c>
      <c r="M129" s="41" t="s">
        <v>2027</v>
      </c>
      <c r="N129" s="41" t="s">
        <v>1740</v>
      </c>
      <c r="O129" s="41" t="s">
        <v>1740</v>
      </c>
      <c r="P129" s="41"/>
      <c r="Q129" s="41" t="s">
        <v>2028</v>
      </c>
      <c r="R129" s="41"/>
      <c r="S129" s="42">
        <v>13.85</v>
      </c>
    </row>
    <row r="130" spans="1:19" x14ac:dyDescent="0.3">
      <c r="A130" s="41" t="s">
        <v>2167</v>
      </c>
      <c r="B130" s="41" t="s">
        <v>2168</v>
      </c>
      <c r="C130" s="41" t="s">
        <v>2169</v>
      </c>
      <c r="D130" s="41" t="s">
        <v>70</v>
      </c>
      <c r="E130" s="41" t="str">
        <f t="shared" si="3"/>
        <v>Noordendijk 148 3311RR Dordrecht</v>
      </c>
      <c r="F130" s="41" t="s">
        <v>1374</v>
      </c>
      <c r="G130" s="41">
        <v>33</v>
      </c>
      <c r="H130" s="41" t="s">
        <v>2215</v>
      </c>
      <c r="I130" s="41" t="s">
        <v>2220</v>
      </c>
      <c r="J130" s="41" t="s">
        <v>2176</v>
      </c>
      <c r="K130" s="41" t="s">
        <v>2088</v>
      </c>
      <c r="L130" s="41" t="s">
        <v>2221</v>
      </c>
      <c r="M130" s="41" t="s">
        <v>2032</v>
      </c>
      <c r="N130" s="41" t="s">
        <v>1740</v>
      </c>
      <c r="O130" s="41" t="s">
        <v>1740</v>
      </c>
      <c r="P130" s="41"/>
      <c r="Q130" s="41" t="s">
        <v>2033</v>
      </c>
      <c r="R130" s="41"/>
      <c r="S130" s="42">
        <v>13.85</v>
      </c>
    </row>
    <row r="131" spans="1:19" x14ac:dyDescent="0.3">
      <c r="A131" s="41" t="s">
        <v>2167</v>
      </c>
      <c r="B131" s="41" t="s">
        <v>2168</v>
      </c>
      <c r="C131" s="41" t="s">
        <v>2169</v>
      </c>
      <c r="D131" s="41" t="s">
        <v>70</v>
      </c>
      <c r="E131" s="41" t="str">
        <f t="shared" si="3"/>
        <v>Noordendijk 148 3311RR Dordrecht</v>
      </c>
      <c r="F131" s="41" t="s">
        <v>1374</v>
      </c>
      <c r="G131" s="41">
        <v>34</v>
      </c>
      <c r="H131" s="41" t="s">
        <v>2215</v>
      </c>
      <c r="I131" s="41" t="s">
        <v>2220</v>
      </c>
      <c r="J131" s="41" t="s">
        <v>2176</v>
      </c>
      <c r="K131" s="41" t="s">
        <v>2088</v>
      </c>
      <c r="L131" s="41" t="s">
        <v>2222</v>
      </c>
      <c r="M131" s="41" t="s">
        <v>2032</v>
      </c>
      <c r="N131" s="41" t="s">
        <v>1740</v>
      </c>
      <c r="O131" s="41" t="s">
        <v>1740</v>
      </c>
      <c r="P131" s="41"/>
      <c r="Q131" s="41" t="s">
        <v>2033</v>
      </c>
      <c r="R131" s="41"/>
      <c r="S131" s="42">
        <v>13.85</v>
      </c>
    </row>
    <row r="132" spans="1:19" x14ac:dyDescent="0.3">
      <c r="A132" s="41" t="s">
        <v>2167</v>
      </c>
      <c r="B132" s="41" t="s">
        <v>2168</v>
      </c>
      <c r="C132" s="41" t="s">
        <v>2169</v>
      </c>
      <c r="D132" s="41" t="s">
        <v>70</v>
      </c>
      <c r="E132" s="41" t="str">
        <f t="shared" si="3"/>
        <v>Noordendijk 148 3311RR Dordrecht</v>
      </c>
      <c r="F132" s="41" t="s">
        <v>1374</v>
      </c>
      <c r="G132" s="41">
        <v>35</v>
      </c>
      <c r="H132" s="41" t="s">
        <v>2215</v>
      </c>
      <c r="I132" s="41" t="s">
        <v>2223</v>
      </c>
      <c r="J132" s="41" t="s">
        <v>2176</v>
      </c>
      <c r="K132" s="41" t="s">
        <v>2088</v>
      </c>
      <c r="L132" s="41" t="s">
        <v>2224</v>
      </c>
      <c r="M132" s="41" t="s">
        <v>2032</v>
      </c>
      <c r="N132" s="41" t="s">
        <v>1740</v>
      </c>
      <c r="O132" s="41" t="s">
        <v>1740</v>
      </c>
      <c r="P132" s="41"/>
      <c r="Q132" s="41" t="s">
        <v>2033</v>
      </c>
      <c r="R132" s="41"/>
      <c r="S132" s="42">
        <v>13.85</v>
      </c>
    </row>
    <row r="133" spans="1:19" x14ac:dyDescent="0.3">
      <c r="A133" s="41" t="s">
        <v>2167</v>
      </c>
      <c r="B133" s="41" t="s">
        <v>2168</v>
      </c>
      <c r="C133" s="41" t="s">
        <v>2169</v>
      </c>
      <c r="D133" s="41" t="s">
        <v>70</v>
      </c>
      <c r="E133" s="41" t="str">
        <f t="shared" si="3"/>
        <v>Noordendijk 148 3311RR Dordrecht</v>
      </c>
      <c r="F133" s="41" t="s">
        <v>1374</v>
      </c>
      <c r="G133" s="41">
        <v>36</v>
      </c>
      <c r="H133" s="41" t="s">
        <v>2023</v>
      </c>
      <c r="I133" s="41" t="s">
        <v>2225</v>
      </c>
      <c r="J133" s="41" t="s">
        <v>2171</v>
      </c>
      <c r="K133" s="41" t="s">
        <v>2026</v>
      </c>
      <c r="L133" s="41" t="s">
        <v>1740</v>
      </c>
      <c r="M133" s="41" t="s">
        <v>2027</v>
      </c>
      <c r="N133" s="41" t="s">
        <v>1740</v>
      </c>
      <c r="O133" s="41" t="s">
        <v>1740</v>
      </c>
      <c r="P133" s="41"/>
      <c r="Q133" s="41" t="s">
        <v>2028</v>
      </c>
      <c r="R133" s="41"/>
      <c r="S133" s="42">
        <v>13.85</v>
      </c>
    </row>
    <row r="134" spans="1:19" x14ac:dyDescent="0.3">
      <c r="A134" s="41" t="s">
        <v>2167</v>
      </c>
      <c r="B134" s="41" t="s">
        <v>2168</v>
      </c>
      <c r="C134" s="41" t="s">
        <v>2169</v>
      </c>
      <c r="D134" s="41" t="s">
        <v>70</v>
      </c>
      <c r="E134" s="41" t="str">
        <f t="shared" si="3"/>
        <v>Noordendijk 148 3311RR Dordrecht</v>
      </c>
      <c r="F134" s="41" t="s">
        <v>1374</v>
      </c>
      <c r="G134" s="41">
        <v>37</v>
      </c>
      <c r="H134" s="41" t="s">
        <v>2023</v>
      </c>
      <c r="I134" s="41" t="s">
        <v>2226</v>
      </c>
      <c r="J134" s="41" t="s">
        <v>2171</v>
      </c>
      <c r="K134" s="41" t="s">
        <v>2026</v>
      </c>
      <c r="L134" s="41" t="s">
        <v>1740</v>
      </c>
      <c r="M134" s="41" t="s">
        <v>2027</v>
      </c>
      <c r="N134" s="41" t="s">
        <v>1740</v>
      </c>
      <c r="O134" s="41" t="s">
        <v>1740</v>
      </c>
      <c r="P134" s="41"/>
      <c r="Q134" s="41" t="s">
        <v>2028</v>
      </c>
      <c r="R134" s="41"/>
      <c r="S134" s="42">
        <v>13.85</v>
      </c>
    </row>
    <row r="135" spans="1:19" x14ac:dyDescent="0.3">
      <c r="A135" s="41" t="s">
        <v>2167</v>
      </c>
      <c r="B135" s="41" t="s">
        <v>2168</v>
      </c>
      <c r="C135" s="41" t="s">
        <v>2169</v>
      </c>
      <c r="D135" s="41" t="s">
        <v>70</v>
      </c>
      <c r="E135" s="41" t="str">
        <f t="shared" si="3"/>
        <v>Noordendijk 148 3311RR Dordrecht</v>
      </c>
      <c r="F135" s="41" t="s">
        <v>1374</v>
      </c>
      <c r="G135" s="41">
        <v>38</v>
      </c>
      <c r="H135" s="41" t="s">
        <v>2023</v>
      </c>
      <c r="I135" s="41" t="s">
        <v>2227</v>
      </c>
      <c r="J135" s="41" t="s">
        <v>2100</v>
      </c>
      <c r="K135" s="41" t="s">
        <v>2037</v>
      </c>
      <c r="L135" s="41" t="s">
        <v>1740</v>
      </c>
      <c r="M135" s="41" t="s">
        <v>2027</v>
      </c>
      <c r="N135" s="41" t="s">
        <v>1740</v>
      </c>
      <c r="O135" s="41" t="s">
        <v>1740</v>
      </c>
      <c r="P135" s="41"/>
      <c r="Q135" s="41" t="s">
        <v>2028</v>
      </c>
      <c r="R135" s="41"/>
      <c r="S135" s="42">
        <v>13.85</v>
      </c>
    </row>
    <row r="136" spans="1:19" x14ac:dyDescent="0.3">
      <c r="A136" s="41" t="s">
        <v>2167</v>
      </c>
      <c r="B136" s="41" t="s">
        <v>2168</v>
      </c>
      <c r="C136" s="41" t="s">
        <v>2169</v>
      </c>
      <c r="D136" s="41" t="s">
        <v>70</v>
      </c>
      <c r="E136" s="41" t="str">
        <f t="shared" si="3"/>
        <v>Noordendijk 148 3311RR Dordrecht</v>
      </c>
      <c r="F136" s="41" t="s">
        <v>1374</v>
      </c>
      <c r="G136" s="41">
        <v>39</v>
      </c>
      <c r="H136" s="41" t="s">
        <v>2023</v>
      </c>
      <c r="I136" s="41" t="s">
        <v>2228</v>
      </c>
      <c r="J136" s="41" t="s">
        <v>2171</v>
      </c>
      <c r="K136" s="41" t="s">
        <v>2026</v>
      </c>
      <c r="L136" s="41" t="s">
        <v>1740</v>
      </c>
      <c r="M136" s="41" t="s">
        <v>2027</v>
      </c>
      <c r="N136" s="41" t="s">
        <v>1740</v>
      </c>
      <c r="O136" s="41" t="s">
        <v>1740</v>
      </c>
      <c r="P136" s="41"/>
      <c r="Q136" s="41" t="s">
        <v>2028</v>
      </c>
      <c r="R136" s="41"/>
      <c r="S136" s="42">
        <v>13.85</v>
      </c>
    </row>
    <row r="137" spans="1:19" x14ac:dyDescent="0.3">
      <c r="A137" s="41" t="s">
        <v>2167</v>
      </c>
      <c r="B137" s="41" t="s">
        <v>2168</v>
      </c>
      <c r="C137" s="41" t="s">
        <v>2169</v>
      </c>
      <c r="D137" s="41" t="s">
        <v>70</v>
      </c>
      <c r="E137" s="41" t="str">
        <f t="shared" si="3"/>
        <v>Noordendijk 148 3311RR Dordrecht</v>
      </c>
      <c r="F137" s="41" t="s">
        <v>1374</v>
      </c>
      <c r="G137" s="41">
        <v>40</v>
      </c>
      <c r="H137" s="41" t="s">
        <v>2023</v>
      </c>
      <c r="I137" s="41" t="s">
        <v>2229</v>
      </c>
      <c r="J137" s="41" t="s">
        <v>2171</v>
      </c>
      <c r="K137" s="41" t="s">
        <v>2026</v>
      </c>
      <c r="L137" s="41" t="s">
        <v>1740</v>
      </c>
      <c r="M137" s="41" t="s">
        <v>2027</v>
      </c>
      <c r="N137" s="41" t="s">
        <v>1740</v>
      </c>
      <c r="O137" s="41" t="s">
        <v>1740</v>
      </c>
      <c r="P137" s="41"/>
      <c r="Q137" s="41" t="s">
        <v>2028</v>
      </c>
      <c r="R137" s="41"/>
      <c r="S137" s="42">
        <v>13.85</v>
      </c>
    </row>
    <row r="138" spans="1:19" x14ac:dyDescent="0.3">
      <c r="A138" s="41" t="s">
        <v>2167</v>
      </c>
      <c r="B138" s="41" t="s">
        <v>2168</v>
      </c>
      <c r="C138" s="41" t="s">
        <v>2169</v>
      </c>
      <c r="D138" s="41" t="s">
        <v>70</v>
      </c>
      <c r="E138" s="41" t="str">
        <f t="shared" si="3"/>
        <v>Noordendijk 148 3311RR Dordrecht</v>
      </c>
      <c r="F138" s="41" t="s">
        <v>1374</v>
      </c>
      <c r="G138" s="41">
        <v>41</v>
      </c>
      <c r="H138" s="41" t="s">
        <v>2023</v>
      </c>
      <c r="I138" s="41" t="s">
        <v>2229</v>
      </c>
      <c r="J138" s="41" t="s">
        <v>2176</v>
      </c>
      <c r="K138" s="41" t="s">
        <v>2088</v>
      </c>
      <c r="L138" s="41" t="s">
        <v>2230</v>
      </c>
      <c r="M138" s="41" t="s">
        <v>2032</v>
      </c>
      <c r="N138" s="41" t="s">
        <v>1740</v>
      </c>
      <c r="O138" s="41" t="s">
        <v>1740</v>
      </c>
      <c r="P138" s="41"/>
      <c r="Q138" s="41" t="s">
        <v>2033</v>
      </c>
      <c r="R138" s="41"/>
      <c r="S138" s="42">
        <v>13.85</v>
      </c>
    </row>
    <row r="139" spans="1:19" x14ac:dyDescent="0.3">
      <c r="A139" s="41" t="s">
        <v>2167</v>
      </c>
      <c r="B139" s="41" t="s">
        <v>2168</v>
      </c>
      <c r="C139" s="41" t="s">
        <v>2169</v>
      </c>
      <c r="D139" s="41" t="s">
        <v>70</v>
      </c>
      <c r="E139" s="41" t="str">
        <f t="shared" si="3"/>
        <v>Noordendijk 148 3311RR Dordrecht</v>
      </c>
      <c r="F139" s="41" t="s">
        <v>1374</v>
      </c>
      <c r="G139" s="41">
        <v>42</v>
      </c>
      <c r="H139" s="41" t="s">
        <v>2023</v>
      </c>
      <c r="I139" s="41" t="s">
        <v>2231</v>
      </c>
      <c r="J139" s="41" t="s">
        <v>2171</v>
      </c>
      <c r="K139" s="41" t="s">
        <v>2026</v>
      </c>
      <c r="L139" s="41" t="s">
        <v>1740</v>
      </c>
      <c r="M139" s="41" t="s">
        <v>2027</v>
      </c>
      <c r="N139" s="41" t="s">
        <v>1740</v>
      </c>
      <c r="O139" s="41" t="s">
        <v>1740</v>
      </c>
      <c r="P139" s="41"/>
      <c r="Q139" s="41" t="s">
        <v>2028</v>
      </c>
      <c r="R139" s="41"/>
      <c r="S139" s="42">
        <v>13.85</v>
      </c>
    </row>
    <row r="140" spans="1:19" x14ac:dyDescent="0.3">
      <c r="A140" s="41" t="s">
        <v>2167</v>
      </c>
      <c r="B140" s="41" t="s">
        <v>2168</v>
      </c>
      <c r="C140" s="41" t="s">
        <v>2169</v>
      </c>
      <c r="D140" s="41" t="s">
        <v>70</v>
      </c>
      <c r="E140" s="41" t="str">
        <f t="shared" si="3"/>
        <v>Noordendijk 148 3311RR Dordrecht</v>
      </c>
      <c r="F140" s="41" t="s">
        <v>1374</v>
      </c>
      <c r="G140" s="41">
        <v>43</v>
      </c>
      <c r="H140" s="41" t="s">
        <v>2023</v>
      </c>
      <c r="I140" s="41" t="s">
        <v>2231</v>
      </c>
      <c r="J140" s="41" t="s">
        <v>2176</v>
      </c>
      <c r="K140" s="41" t="s">
        <v>2088</v>
      </c>
      <c r="L140" s="41" t="s">
        <v>2232</v>
      </c>
      <c r="M140" s="41" t="s">
        <v>2032</v>
      </c>
      <c r="N140" s="41" t="s">
        <v>1740</v>
      </c>
      <c r="O140" s="41" t="s">
        <v>1740</v>
      </c>
      <c r="P140" s="41"/>
      <c r="Q140" s="41" t="s">
        <v>2033</v>
      </c>
      <c r="R140" s="41"/>
      <c r="S140" s="42">
        <v>13.85</v>
      </c>
    </row>
    <row r="141" spans="1:19" x14ac:dyDescent="0.3">
      <c r="A141" s="41" t="s">
        <v>2167</v>
      </c>
      <c r="B141" s="41" t="s">
        <v>2168</v>
      </c>
      <c r="C141" s="41" t="s">
        <v>2169</v>
      </c>
      <c r="D141" s="41" t="s">
        <v>70</v>
      </c>
      <c r="E141" s="41" t="str">
        <f t="shared" si="3"/>
        <v>Noordendijk 148 3311RR Dordrecht</v>
      </c>
      <c r="F141" s="41" t="s">
        <v>1374</v>
      </c>
      <c r="G141" s="41">
        <v>44</v>
      </c>
      <c r="H141" s="41" t="s">
        <v>2023</v>
      </c>
      <c r="I141" s="41" t="s">
        <v>2233</v>
      </c>
      <c r="J141" s="41" t="s">
        <v>2176</v>
      </c>
      <c r="K141" s="41" t="s">
        <v>2088</v>
      </c>
      <c r="L141" s="41" t="s">
        <v>2234</v>
      </c>
      <c r="M141" s="41" t="s">
        <v>2032</v>
      </c>
      <c r="N141" s="41" t="s">
        <v>1740</v>
      </c>
      <c r="O141" s="41" t="s">
        <v>1740</v>
      </c>
      <c r="P141" s="41"/>
      <c r="Q141" s="41" t="s">
        <v>2033</v>
      </c>
      <c r="R141" s="41"/>
      <c r="S141" s="42">
        <v>13.85</v>
      </c>
    </row>
    <row r="142" spans="1:19" x14ac:dyDescent="0.3">
      <c r="A142" s="41" t="s">
        <v>2167</v>
      </c>
      <c r="B142" s="41" t="s">
        <v>2168</v>
      </c>
      <c r="C142" s="41" t="s">
        <v>2169</v>
      </c>
      <c r="D142" s="41" t="s">
        <v>70</v>
      </c>
      <c r="E142" s="41" t="str">
        <f t="shared" si="3"/>
        <v>Noordendijk 148 3311RR Dordrecht</v>
      </c>
      <c r="F142" s="41" t="s">
        <v>1374</v>
      </c>
      <c r="G142" s="41">
        <v>45</v>
      </c>
      <c r="H142" s="41" t="s">
        <v>2139</v>
      </c>
      <c r="I142" s="41" t="s">
        <v>2235</v>
      </c>
      <c r="J142" s="41" t="s">
        <v>2176</v>
      </c>
      <c r="K142" s="41" t="s">
        <v>2088</v>
      </c>
      <c r="L142" s="41" t="s">
        <v>2236</v>
      </c>
      <c r="M142" s="41" t="s">
        <v>2032</v>
      </c>
      <c r="N142" s="41" t="s">
        <v>1740</v>
      </c>
      <c r="O142" s="41" t="s">
        <v>1740</v>
      </c>
      <c r="P142" s="41"/>
      <c r="Q142" s="41" t="s">
        <v>2033</v>
      </c>
      <c r="R142" s="41"/>
      <c r="S142" s="42">
        <v>13.85</v>
      </c>
    </row>
    <row r="143" spans="1:19" x14ac:dyDescent="0.3">
      <c r="A143" s="41" t="s">
        <v>2167</v>
      </c>
      <c r="B143" s="41" t="s">
        <v>2168</v>
      </c>
      <c r="C143" s="41" t="s">
        <v>2169</v>
      </c>
      <c r="D143" s="41" t="s">
        <v>70</v>
      </c>
      <c r="E143" s="41" t="str">
        <f t="shared" si="3"/>
        <v>Noordendijk 148 3311RR Dordrecht</v>
      </c>
      <c r="F143" s="41" t="s">
        <v>1374</v>
      </c>
      <c r="G143" s="41">
        <v>46</v>
      </c>
      <c r="H143" s="41" t="s">
        <v>2139</v>
      </c>
      <c r="I143" s="41" t="s">
        <v>816</v>
      </c>
      <c r="J143" s="41" t="s">
        <v>2176</v>
      </c>
      <c r="K143" s="41" t="s">
        <v>2088</v>
      </c>
      <c r="L143" s="41" t="s">
        <v>2237</v>
      </c>
      <c r="M143" s="41" t="s">
        <v>2032</v>
      </c>
      <c r="N143" s="41" t="s">
        <v>1740</v>
      </c>
      <c r="O143" s="41" t="s">
        <v>1740</v>
      </c>
      <c r="P143" s="41"/>
      <c r="Q143" s="41" t="s">
        <v>2033</v>
      </c>
      <c r="R143" s="41"/>
      <c r="S143" s="42">
        <v>13.85</v>
      </c>
    </row>
    <row r="144" spans="1:19" x14ac:dyDescent="0.3">
      <c r="A144" s="41" t="s">
        <v>2167</v>
      </c>
      <c r="B144" s="41" t="s">
        <v>2168</v>
      </c>
      <c r="C144" s="41" t="s">
        <v>2169</v>
      </c>
      <c r="D144" s="41" t="s">
        <v>70</v>
      </c>
      <c r="E144" s="41" t="str">
        <f t="shared" si="3"/>
        <v>Noordendijk 148 3311RR Dordrecht</v>
      </c>
      <c r="F144" s="41" t="s">
        <v>1374</v>
      </c>
      <c r="G144" s="41">
        <v>47</v>
      </c>
      <c r="H144" s="41" t="s">
        <v>2111</v>
      </c>
      <c r="I144" s="41" t="s">
        <v>2238</v>
      </c>
      <c r="J144" s="41" t="s">
        <v>2100</v>
      </c>
      <c r="K144" s="41" t="s">
        <v>2037</v>
      </c>
      <c r="L144" s="41" t="s">
        <v>1740</v>
      </c>
      <c r="M144" s="41" t="s">
        <v>2027</v>
      </c>
      <c r="N144" s="41" t="s">
        <v>1740</v>
      </c>
      <c r="O144" s="41" t="s">
        <v>1740</v>
      </c>
      <c r="P144" s="41"/>
      <c r="Q144" s="41" t="s">
        <v>2028</v>
      </c>
      <c r="R144" s="41"/>
      <c r="S144" s="42">
        <v>13.85</v>
      </c>
    </row>
    <row r="145" spans="1:19" x14ac:dyDescent="0.3">
      <c r="A145" s="41" t="s">
        <v>2167</v>
      </c>
      <c r="B145" s="41" t="s">
        <v>2168</v>
      </c>
      <c r="C145" s="41" t="s">
        <v>2169</v>
      </c>
      <c r="D145" s="41" t="s">
        <v>70</v>
      </c>
      <c r="E145" s="41" t="str">
        <f t="shared" si="3"/>
        <v>Noordendijk 148 3311RR Dordrecht</v>
      </c>
      <c r="F145" s="41" t="s">
        <v>1374</v>
      </c>
      <c r="G145" s="41">
        <v>48</v>
      </c>
      <c r="H145" s="41" t="s">
        <v>2111</v>
      </c>
      <c r="I145" s="41" t="s">
        <v>2239</v>
      </c>
      <c r="J145" s="41" t="s">
        <v>2176</v>
      </c>
      <c r="K145" s="41" t="s">
        <v>2088</v>
      </c>
      <c r="L145" s="41" t="s">
        <v>2240</v>
      </c>
      <c r="M145" s="41" t="s">
        <v>2032</v>
      </c>
      <c r="N145" s="41" t="s">
        <v>1740</v>
      </c>
      <c r="O145" s="41" t="s">
        <v>1740</v>
      </c>
      <c r="P145" s="41"/>
      <c r="Q145" s="41" t="s">
        <v>2033</v>
      </c>
      <c r="R145" s="41"/>
      <c r="S145" s="42">
        <v>13.85</v>
      </c>
    </row>
    <row r="146" spans="1:19" x14ac:dyDescent="0.3">
      <c r="A146" s="41" t="s">
        <v>2167</v>
      </c>
      <c r="B146" s="41" t="s">
        <v>2168</v>
      </c>
      <c r="C146" s="41" t="s">
        <v>2169</v>
      </c>
      <c r="D146" s="41" t="s">
        <v>70</v>
      </c>
      <c r="E146" s="41" t="str">
        <f t="shared" si="3"/>
        <v>Noordendijk 148 3311RR Dordrecht</v>
      </c>
      <c r="F146" s="41" t="s">
        <v>1374</v>
      </c>
      <c r="G146" s="41">
        <v>49</v>
      </c>
      <c r="H146" s="41" t="s">
        <v>2034</v>
      </c>
      <c r="I146" s="41" t="s">
        <v>2241</v>
      </c>
      <c r="J146" s="41" t="s">
        <v>2100</v>
      </c>
      <c r="K146" s="41" t="s">
        <v>2037</v>
      </c>
      <c r="L146" s="41" t="s">
        <v>1740</v>
      </c>
      <c r="M146" s="41" t="s">
        <v>2027</v>
      </c>
      <c r="N146" s="41" t="s">
        <v>1740</v>
      </c>
      <c r="O146" s="41" t="s">
        <v>1740</v>
      </c>
      <c r="P146" s="41"/>
      <c r="Q146" s="41" t="s">
        <v>2028</v>
      </c>
      <c r="R146" s="41"/>
      <c r="S146" s="42">
        <v>13.85</v>
      </c>
    </row>
    <row r="147" spans="1:19" x14ac:dyDescent="0.3">
      <c r="A147" s="41" t="s">
        <v>2167</v>
      </c>
      <c r="B147" s="41" t="s">
        <v>2168</v>
      </c>
      <c r="C147" s="41" t="s">
        <v>2169</v>
      </c>
      <c r="D147" s="41" t="s">
        <v>70</v>
      </c>
      <c r="E147" s="41" t="str">
        <f t="shared" si="3"/>
        <v>Noordendijk 148 3311RR Dordrecht</v>
      </c>
      <c r="F147" s="41" t="s">
        <v>1374</v>
      </c>
      <c r="G147" s="41">
        <v>50</v>
      </c>
      <c r="H147" s="41" t="s">
        <v>2023</v>
      </c>
      <c r="I147" s="41" t="s">
        <v>2242</v>
      </c>
      <c r="J147" s="41" t="s">
        <v>2078</v>
      </c>
      <c r="K147" s="41" t="s">
        <v>2079</v>
      </c>
      <c r="L147" s="41" t="s">
        <v>2243</v>
      </c>
      <c r="M147" s="41" t="s">
        <v>2027</v>
      </c>
      <c r="N147" s="41" t="s">
        <v>1740</v>
      </c>
      <c r="O147" s="41" t="s">
        <v>1740</v>
      </c>
      <c r="P147" s="41"/>
      <c r="Q147" s="41" t="s">
        <v>2028</v>
      </c>
      <c r="R147" s="41"/>
      <c r="S147" s="42">
        <v>13.85</v>
      </c>
    </row>
    <row r="148" spans="1:19" x14ac:dyDescent="0.3">
      <c r="A148" s="41" t="s">
        <v>2167</v>
      </c>
      <c r="B148" s="41" t="s">
        <v>2168</v>
      </c>
      <c r="C148" s="41" t="s">
        <v>2169</v>
      </c>
      <c r="D148" s="41" t="s">
        <v>70</v>
      </c>
      <c r="E148" s="41" t="str">
        <f t="shared" si="3"/>
        <v>Noordendijk 148 3311RR Dordrecht</v>
      </c>
      <c r="F148" s="41" t="s">
        <v>1374</v>
      </c>
      <c r="G148" s="41">
        <v>51</v>
      </c>
      <c r="H148" s="41" t="s">
        <v>2023</v>
      </c>
      <c r="I148" s="41" t="s">
        <v>2242</v>
      </c>
      <c r="J148" s="41" t="s">
        <v>2176</v>
      </c>
      <c r="K148" s="41" t="s">
        <v>2088</v>
      </c>
      <c r="L148" s="41" t="s">
        <v>2244</v>
      </c>
      <c r="M148" s="41" t="s">
        <v>2032</v>
      </c>
      <c r="N148" s="41" t="s">
        <v>1740</v>
      </c>
      <c r="O148" s="41" t="s">
        <v>1740</v>
      </c>
      <c r="P148" s="41"/>
      <c r="Q148" s="41" t="s">
        <v>2033</v>
      </c>
      <c r="R148" s="41"/>
      <c r="S148" s="42">
        <v>13.85</v>
      </c>
    </row>
    <row r="149" spans="1:19" x14ac:dyDescent="0.3">
      <c r="A149" s="41" t="s">
        <v>2167</v>
      </c>
      <c r="B149" s="41" t="s">
        <v>2168</v>
      </c>
      <c r="C149" s="41" t="s">
        <v>2169</v>
      </c>
      <c r="D149" s="41" t="s">
        <v>70</v>
      </c>
      <c r="E149" s="41" t="str">
        <f t="shared" si="3"/>
        <v>Noordendijk 148 3311RR Dordrecht</v>
      </c>
      <c r="F149" s="41" t="s">
        <v>1374</v>
      </c>
      <c r="G149" s="41">
        <v>52</v>
      </c>
      <c r="H149" s="41" t="s">
        <v>2023</v>
      </c>
      <c r="I149" s="41" t="s">
        <v>2154</v>
      </c>
      <c r="J149" s="41" t="s">
        <v>2078</v>
      </c>
      <c r="K149" s="41" t="s">
        <v>2079</v>
      </c>
      <c r="L149" s="41" t="s">
        <v>2245</v>
      </c>
      <c r="M149" s="41" t="s">
        <v>2027</v>
      </c>
      <c r="N149" s="41" t="s">
        <v>1740</v>
      </c>
      <c r="O149" s="41" t="s">
        <v>1740</v>
      </c>
      <c r="P149" s="41"/>
      <c r="Q149" s="41" t="s">
        <v>2028</v>
      </c>
      <c r="R149" s="41"/>
      <c r="S149" s="42">
        <v>13.85</v>
      </c>
    </row>
    <row r="150" spans="1:19" x14ac:dyDescent="0.3">
      <c r="A150" s="41" t="s">
        <v>2167</v>
      </c>
      <c r="B150" s="41" t="s">
        <v>2168</v>
      </c>
      <c r="C150" s="41" t="s">
        <v>2169</v>
      </c>
      <c r="D150" s="41" t="s">
        <v>70</v>
      </c>
      <c r="E150" s="41" t="str">
        <f t="shared" si="3"/>
        <v>Noordendijk 148 3311RR Dordrecht</v>
      </c>
      <c r="F150" s="41" t="s">
        <v>1374</v>
      </c>
      <c r="G150" s="41">
        <v>53</v>
      </c>
      <c r="H150" s="41" t="s">
        <v>2023</v>
      </c>
      <c r="I150" s="41" t="s">
        <v>2246</v>
      </c>
      <c r="J150" s="41" t="s">
        <v>2171</v>
      </c>
      <c r="K150" s="41" t="s">
        <v>2026</v>
      </c>
      <c r="L150" s="41" t="s">
        <v>1740</v>
      </c>
      <c r="M150" s="41" t="s">
        <v>2027</v>
      </c>
      <c r="N150" s="41" t="s">
        <v>1740</v>
      </c>
      <c r="O150" s="41" t="s">
        <v>1740</v>
      </c>
      <c r="P150" s="41"/>
      <c r="Q150" s="41" t="s">
        <v>2028</v>
      </c>
      <c r="R150" s="41"/>
      <c r="S150" s="42">
        <v>13.85</v>
      </c>
    </row>
    <row r="151" spans="1:19" x14ac:dyDescent="0.3">
      <c r="A151" s="41" t="s">
        <v>2167</v>
      </c>
      <c r="B151" s="41" t="s">
        <v>2168</v>
      </c>
      <c r="C151" s="41" t="s">
        <v>2169</v>
      </c>
      <c r="D151" s="41" t="s">
        <v>70</v>
      </c>
      <c r="E151" s="41" t="str">
        <f t="shared" si="3"/>
        <v>Noordendijk 148 3311RR Dordrecht</v>
      </c>
      <c r="F151" s="41" t="s">
        <v>1374</v>
      </c>
      <c r="G151" s="41">
        <v>54</v>
      </c>
      <c r="H151" s="41" t="s">
        <v>2023</v>
      </c>
      <c r="I151" s="41" t="s">
        <v>2247</v>
      </c>
      <c r="J151" s="41" t="s">
        <v>2171</v>
      </c>
      <c r="K151" s="41" t="s">
        <v>2026</v>
      </c>
      <c r="L151" s="41" t="s">
        <v>1740</v>
      </c>
      <c r="M151" s="41" t="s">
        <v>2027</v>
      </c>
      <c r="N151" s="41" t="s">
        <v>1740</v>
      </c>
      <c r="O151" s="41" t="s">
        <v>1740</v>
      </c>
      <c r="P151" s="41"/>
      <c r="Q151" s="41" t="s">
        <v>2028</v>
      </c>
      <c r="R151" s="41"/>
      <c r="S151" s="42">
        <v>13.85</v>
      </c>
    </row>
    <row r="152" spans="1:19" x14ac:dyDescent="0.3">
      <c r="A152" s="41" t="s">
        <v>2167</v>
      </c>
      <c r="B152" s="41" t="s">
        <v>2168</v>
      </c>
      <c r="C152" s="41" t="s">
        <v>2169</v>
      </c>
      <c r="D152" s="41" t="s">
        <v>70</v>
      </c>
      <c r="E152" s="41" t="str">
        <f t="shared" si="3"/>
        <v>Noordendijk 148 3311RR Dordrecht</v>
      </c>
      <c r="F152" s="41" t="s">
        <v>1374</v>
      </c>
      <c r="G152" s="41">
        <v>55</v>
      </c>
      <c r="H152" s="41" t="s">
        <v>2023</v>
      </c>
      <c r="I152" s="41" t="s">
        <v>2247</v>
      </c>
      <c r="J152" s="41" t="s">
        <v>2171</v>
      </c>
      <c r="K152" s="41" t="s">
        <v>2026</v>
      </c>
      <c r="L152" s="41" t="s">
        <v>1740</v>
      </c>
      <c r="M152" s="41" t="s">
        <v>2027</v>
      </c>
      <c r="N152" s="41" t="s">
        <v>1740</v>
      </c>
      <c r="O152" s="41" t="s">
        <v>1740</v>
      </c>
      <c r="P152" s="41"/>
      <c r="Q152" s="41" t="s">
        <v>2028</v>
      </c>
      <c r="R152" s="41"/>
      <c r="S152" s="42">
        <v>13.85</v>
      </c>
    </row>
    <row r="153" spans="1:19" x14ac:dyDescent="0.3">
      <c r="A153" s="41" t="s">
        <v>2167</v>
      </c>
      <c r="B153" s="41" t="s">
        <v>2168</v>
      </c>
      <c r="C153" s="41" t="s">
        <v>2169</v>
      </c>
      <c r="D153" s="41" t="s">
        <v>70</v>
      </c>
      <c r="E153" s="41" t="str">
        <f t="shared" si="3"/>
        <v>Noordendijk 148 3311RR Dordrecht</v>
      </c>
      <c r="F153" s="41" t="s">
        <v>1374</v>
      </c>
      <c r="G153" s="41">
        <v>56</v>
      </c>
      <c r="H153" s="41" t="s">
        <v>2023</v>
      </c>
      <c r="I153" s="41" t="s">
        <v>2154</v>
      </c>
      <c r="J153" s="41" t="s">
        <v>2176</v>
      </c>
      <c r="K153" s="41" t="s">
        <v>2088</v>
      </c>
      <c r="L153" s="41" t="s">
        <v>2248</v>
      </c>
      <c r="M153" s="41" t="s">
        <v>2032</v>
      </c>
      <c r="N153" s="41" t="s">
        <v>1740</v>
      </c>
      <c r="O153" s="41" t="s">
        <v>1740</v>
      </c>
      <c r="P153" s="41"/>
      <c r="Q153" s="41" t="s">
        <v>2033</v>
      </c>
      <c r="R153" s="41"/>
      <c r="S153" s="42">
        <v>13.85</v>
      </c>
    </row>
    <row r="154" spans="1:19" x14ac:dyDescent="0.3">
      <c r="A154" s="41" t="s">
        <v>2167</v>
      </c>
      <c r="B154" s="41" t="s">
        <v>2168</v>
      </c>
      <c r="C154" s="41" t="s">
        <v>2169</v>
      </c>
      <c r="D154" s="41" t="s">
        <v>70</v>
      </c>
      <c r="E154" s="41" t="str">
        <f t="shared" si="3"/>
        <v>Noordendijk 148 3311RR Dordrecht</v>
      </c>
      <c r="F154" s="41" t="s">
        <v>1374</v>
      </c>
      <c r="G154" s="41">
        <v>57</v>
      </c>
      <c r="H154" s="41" t="s">
        <v>2034</v>
      </c>
      <c r="I154" s="41" t="s">
        <v>2249</v>
      </c>
      <c r="J154" s="41" t="s">
        <v>2176</v>
      </c>
      <c r="K154" s="41" t="s">
        <v>2088</v>
      </c>
      <c r="L154" s="41" t="s">
        <v>2250</v>
      </c>
      <c r="M154" s="41" t="s">
        <v>2032</v>
      </c>
      <c r="N154" s="41" t="s">
        <v>1740</v>
      </c>
      <c r="O154" s="41" t="s">
        <v>1740</v>
      </c>
      <c r="P154" s="41"/>
      <c r="Q154" s="41" t="s">
        <v>2033</v>
      </c>
      <c r="R154" s="41"/>
      <c r="S154" s="42">
        <v>13.85</v>
      </c>
    </row>
    <row r="155" spans="1:19" x14ac:dyDescent="0.3">
      <c r="A155" s="41" t="s">
        <v>2167</v>
      </c>
      <c r="B155" s="41" t="s">
        <v>2168</v>
      </c>
      <c r="C155" s="41" t="s">
        <v>2169</v>
      </c>
      <c r="D155" s="41" t="s">
        <v>70</v>
      </c>
      <c r="E155" s="41" t="str">
        <f t="shared" si="3"/>
        <v>Noordendijk 148 3311RR Dordrecht</v>
      </c>
      <c r="F155" s="41" t="s">
        <v>1374</v>
      </c>
      <c r="G155" s="41">
        <v>58</v>
      </c>
      <c r="H155" s="41" t="s">
        <v>2023</v>
      </c>
      <c r="I155" s="41" t="s">
        <v>2251</v>
      </c>
      <c r="J155" s="41" t="s">
        <v>2106</v>
      </c>
      <c r="K155" s="41" t="s">
        <v>2037</v>
      </c>
      <c r="L155" s="41" t="s">
        <v>1740</v>
      </c>
      <c r="M155" s="41" t="s">
        <v>2027</v>
      </c>
      <c r="N155" s="41" t="s">
        <v>1740</v>
      </c>
      <c r="O155" s="41" t="s">
        <v>1740</v>
      </c>
      <c r="P155" s="41"/>
      <c r="Q155" s="41" t="s">
        <v>2028</v>
      </c>
      <c r="R155" s="41"/>
      <c r="S155" s="42">
        <v>13.85</v>
      </c>
    </row>
    <row r="156" spans="1:19" x14ac:dyDescent="0.3">
      <c r="A156" s="41" t="s">
        <v>2167</v>
      </c>
      <c r="B156" s="41" t="s">
        <v>2168</v>
      </c>
      <c r="C156" s="41" t="s">
        <v>2169</v>
      </c>
      <c r="D156" s="41" t="s">
        <v>70</v>
      </c>
      <c r="E156" s="41" t="str">
        <f t="shared" si="3"/>
        <v>Noordendijk 148 3311RR Dordrecht</v>
      </c>
      <c r="F156" s="41" t="s">
        <v>1374</v>
      </c>
      <c r="G156" s="41">
        <v>59</v>
      </c>
      <c r="H156" s="41" t="s">
        <v>2023</v>
      </c>
      <c r="I156" s="41" t="s">
        <v>2252</v>
      </c>
      <c r="J156" s="41" t="s">
        <v>2176</v>
      </c>
      <c r="K156" s="41" t="s">
        <v>2088</v>
      </c>
      <c r="L156" s="41" t="s">
        <v>2253</v>
      </c>
      <c r="M156" s="41" t="s">
        <v>2032</v>
      </c>
      <c r="N156" s="41" t="s">
        <v>1740</v>
      </c>
      <c r="O156" s="41" t="s">
        <v>1740</v>
      </c>
      <c r="P156" s="41"/>
      <c r="Q156" s="41" t="s">
        <v>2033</v>
      </c>
      <c r="R156" s="41"/>
      <c r="S156" s="42">
        <v>13.85</v>
      </c>
    </row>
    <row r="157" spans="1:19" x14ac:dyDescent="0.3">
      <c r="A157" s="41" t="s">
        <v>2167</v>
      </c>
      <c r="B157" s="41" t="s">
        <v>2168</v>
      </c>
      <c r="C157" s="41" t="s">
        <v>2169</v>
      </c>
      <c r="D157" s="41" t="s">
        <v>70</v>
      </c>
      <c r="E157" s="41" t="str">
        <f t="shared" si="3"/>
        <v>Noordendijk 148 3311RR Dordrecht</v>
      </c>
      <c r="F157" s="41" t="s">
        <v>1374</v>
      </c>
      <c r="G157" s="41">
        <v>60</v>
      </c>
      <c r="H157" s="41" t="s">
        <v>2023</v>
      </c>
      <c r="I157" s="41" t="s">
        <v>2254</v>
      </c>
      <c r="J157" s="41" t="s">
        <v>2255</v>
      </c>
      <c r="K157" s="41" t="s">
        <v>2026</v>
      </c>
      <c r="L157" s="41" t="s">
        <v>1740</v>
      </c>
      <c r="M157" s="41" t="s">
        <v>2027</v>
      </c>
      <c r="N157" s="41" t="s">
        <v>1740</v>
      </c>
      <c r="O157" s="41" t="s">
        <v>1740</v>
      </c>
      <c r="P157" s="41"/>
      <c r="Q157" s="41" t="s">
        <v>2028</v>
      </c>
      <c r="R157" s="41"/>
      <c r="S157" s="42">
        <v>13.85</v>
      </c>
    </row>
    <row r="158" spans="1:19" x14ac:dyDescent="0.3">
      <c r="A158" s="41" t="s">
        <v>2167</v>
      </c>
      <c r="B158" s="41" t="s">
        <v>2168</v>
      </c>
      <c r="C158" s="41" t="s">
        <v>2169</v>
      </c>
      <c r="D158" s="41" t="s">
        <v>70</v>
      </c>
      <c r="E158" s="41" t="str">
        <f t="shared" si="3"/>
        <v>Noordendijk 148 3311RR Dordrecht</v>
      </c>
      <c r="F158" s="41" t="s">
        <v>1374</v>
      </c>
      <c r="G158" s="41">
        <v>61</v>
      </c>
      <c r="H158" s="41" t="s">
        <v>2023</v>
      </c>
      <c r="I158" s="41" t="s">
        <v>2254</v>
      </c>
      <c r="J158" s="41" t="s">
        <v>2255</v>
      </c>
      <c r="K158" s="41" t="s">
        <v>2026</v>
      </c>
      <c r="L158" s="41" t="s">
        <v>1740</v>
      </c>
      <c r="M158" s="41" t="s">
        <v>2027</v>
      </c>
      <c r="N158" s="41" t="s">
        <v>1740</v>
      </c>
      <c r="O158" s="41" t="s">
        <v>1740</v>
      </c>
      <c r="P158" s="41"/>
      <c r="Q158" s="41" t="s">
        <v>2028</v>
      </c>
      <c r="R158" s="41"/>
      <c r="S158" s="42">
        <v>13.85</v>
      </c>
    </row>
    <row r="159" spans="1:19" x14ac:dyDescent="0.3">
      <c r="A159" s="41" t="s">
        <v>2167</v>
      </c>
      <c r="B159" s="41" t="s">
        <v>2168</v>
      </c>
      <c r="C159" s="41" t="s">
        <v>2169</v>
      </c>
      <c r="D159" s="41" t="s">
        <v>70</v>
      </c>
      <c r="E159" s="41" t="str">
        <f t="shared" si="3"/>
        <v>Noordendijk 148 3311RR Dordrecht</v>
      </c>
      <c r="F159" s="41" t="s">
        <v>1374</v>
      </c>
      <c r="G159" s="41">
        <v>62</v>
      </c>
      <c r="H159" s="41" t="s">
        <v>2023</v>
      </c>
      <c r="I159" s="41" t="s">
        <v>2256</v>
      </c>
      <c r="J159" s="41" t="s">
        <v>2171</v>
      </c>
      <c r="K159" s="41" t="s">
        <v>2026</v>
      </c>
      <c r="L159" s="41" t="s">
        <v>1740</v>
      </c>
      <c r="M159" s="41" t="s">
        <v>2027</v>
      </c>
      <c r="N159" s="41" t="s">
        <v>1740</v>
      </c>
      <c r="O159" s="41" t="s">
        <v>1740</v>
      </c>
      <c r="P159" s="41"/>
      <c r="Q159" s="41" t="s">
        <v>2028</v>
      </c>
      <c r="R159" s="41"/>
      <c r="S159" s="42">
        <v>13.85</v>
      </c>
    </row>
    <row r="160" spans="1:19" x14ac:dyDescent="0.3">
      <c r="A160" s="41" t="s">
        <v>2167</v>
      </c>
      <c r="B160" s="41" t="s">
        <v>2168</v>
      </c>
      <c r="C160" s="41" t="s">
        <v>2169</v>
      </c>
      <c r="D160" s="41" t="s">
        <v>70</v>
      </c>
      <c r="E160" s="41" t="str">
        <f t="shared" si="3"/>
        <v>Noordendijk 148 3311RR Dordrecht</v>
      </c>
      <c r="F160" s="41" t="s">
        <v>1374</v>
      </c>
      <c r="G160" s="41">
        <v>63</v>
      </c>
      <c r="H160" s="41" t="s">
        <v>2023</v>
      </c>
      <c r="I160" s="41" t="s">
        <v>2257</v>
      </c>
      <c r="J160" s="41" t="s">
        <v>2171</v>
      </c>
      <c r="K160" s="41" t="s">
        <v>2026</v>
      </c>
      <c r="L160" s="41" t="s">
        <v>1740</v>
      </c>
      <c r="M160" s="41" t="s">
        <v>2027</v>
      </c>
      <c r="N160" s="41" t="s">
        <v>1740</v>
      </c>
      <c r="O160" s="41" t="s">
        <v>1740</v>
      </c>
      <c r="P160" s="41"/>
      <c r="Q160" s="41" t="s">
        <v>2028</v>
      </c>
      <c r="R160" s="41"/>
      <c r="S160" s="42">
        <v>13.85</v>
      </c>
    </row>
    <row r="161" spans="1:19" x14ac:dyDescent="0.3">
      <c r="A161" s="41" t="s">
        <v>2167</v>
      </c>
      <c r="B161" s="41" t="s">
        <v>2168</v>
      </c>
      <c r="C161" s="41" t="s">
        <v>2169</v>
      </c>
      <c r="D161" s="41" t="s">
        <v>70</v>
      </c>
      <c r="E161" s="41" t="str">
        <f t="shared" si="3"/>
        <v>Noordendijk 148 3311RR Dordrecht</v>
      </c>
      <c r="F161" s="41" t="s">
        <v>1374</v>
      </c>
      <c r="G161" s="41">
        <v>64</v>
      </c>
      <c r="H161" s="41" t="s">
        <v>2023</v>
      </c>
      <c r="I161" s="41" t="s">
        <v>2257</v>
      </c>
      <c r="J161" s="41" t="s">
        <v>2171</v>
      </c>
      <c r="K161" s="41" t="s">
        <v>2026</v>
      </c>
      <c r="L161" s="41" t="s">
        <v>1740</v>
      </c>
      <c r="M161" s="41" t="s">
        <v>2027</v>
      </c>
      <c r="N161" s="41" t="s">
        <v>1740</v>
      </c>
      <c r="O161" s="41" t="s">
        <v>1740</v>
      </c>
      <c r="P161" s="41"/>
      <c r="Q161" s="41" t="s">
        <v>2028</v>
      </c>
      <c r="R161" s="41"/>
      <c r="S161" s="42">
        <v>13.85</v>
      </c>
    </row>
    <row r="162" spans="1:19" x14ac:dyDescent="0.3">
      <c r="A162" s="41" t="s">
        <v>2167</v>
      </c>
      <c r="B162" s="41" t="s">
        <v>2168</v>
      </c>
      <c r="C162" s="41" t="s">
        <v>2169</v>
      </c>
      <c r="D162" s="41" t="s">
        <v>70</v>
      </c>
      <c r="E162" s="41" t="str">
        <f t="shared" ref="E162:E179" si="4">_xlfn.TEXTJOIN(" ",,A162,B162,C162,D162)</f>
        <v>Noordendijk 148 3311RR Dordrecht</v>
      </c>
      <c r="F162" s="41" t="s">
        <v>1374</v>
      </c>
      <c r="G162" s="41">
        <v>65</v>
      </c>
      <c r="H162" s="41" t="s">
        <v>2023</v>
      </c>
      <c r="I162" s="41" t="s">
        <v>2257</v>
      </c>
      <c r="J162" s="41" t="s">
        <v>2176</v>
      </c>
      <c r="K162" s="41" t="s">
        <v>2088</v>
      </c>
      <c r="L162" s="41" t="s">
        <v>2258</v>
      </c>
      <c r="M162" s="41" t="s">
        <v>2032</v>
      </c>
      <c r="N162" s="41" t="s">
        <v>1740</v>
      </c>
      <c r="O162" s="41" t="s">
        <v>1740</v>
      </c>
      <c r="P162" s="41"/>
      <c r="Q162" s="41" t="s">
        <v>2033</v>
      </c>
      <c r="R162" s="41"/>
      <c r="S162" s="42">
        <v>13.85</v>
      </c>
    </row>
    <row r="163" spans="1:19" x14ac:dyDescent="0.3">
      <c r="A163" s="41" t="s">
        <v>2167</v>
      </c>
      <c r="B163" s="41" t="s">
        <v>2168</v>
      </c>
      <c r="C163" s="41" t="s">
        <v>2169</v>
      </c>
      <c r="D163" s="41" t="s">
        <v>70</v>
      </c>
      <c r="E163" s="41" t="str">
        <f t="shared" si="4"/>
        <v>Noordendijk 148 3311RR Dordrecht</v>
      </c>
      <c r="F163" s="41" t="s">
        <v>1374</v>
      </c>
      <c r="G163" s="41">
        <v>66</v>
      </c>
      <c r="H163" s="41" t="s">
        <v>2023</v>
      </c>
      <c r="I163" s="41" t="s">
        <v>2259</v>
      </c>
      <c r="J163" s="41" t="s">
        <v>2171</v>
      </c>
      <c r="K163" s="41" t="s">
        <v>2026</v>
      </c>
      <c r="L163" s="41" t="s">
        <v>1740</v>
      </c>
      <c r="M163" s="41" t="s">
        <v>2027</v>
      </c>
      <c r="N163" s="41" t="s">
        <v>1740</v>
      </c>
      <c r="O163" s="41" t="s">
        <v>1740</v>
      </c>
      <c r="P163" s="41"/>
      <c r="Q163" s="41" t="s">
        <v>2028</v>
      </c>
      <c r="R163" s="41"/>
      <c r="S163" s="42">
        <v>13.85</v>
      </c>
    </row>
    <row r="164" spans="1:19" x14ac:dyDescent="0.3">
      <c r="A164" s="41" t="s">
        <v>2167</v>
      </c>
      <c r="B164" s="41" t="s">
        <v>2168</v>
      </c>
      <c r="C164" s="41" t="s">
        <v>2169</v>
      </c>
      <c r="D164" s="41" t="s">
        <v>70</v>
      </c>
      <c r="E164" s="41" t="str">
        <f t="shared" si="4"/>
        <v>Noordendijk 148 3311RR Dordrecht</v>
      </c>
      <c r="F164" s="41" t="s">
        <v>1374</v>
      </c>
      <c r="G164" s="41">
        <v>67</v>
      </c>
      <c r="H164" s="41" t="s">
        <v>2034</v>
      </c>
      <c r="I164" s="41" t="s">
        <v>2260</v>
      </c>
      <c r="J164" s="41" t="s">
        <v>2176</v>
      </c>
      <c r="K164" s="41" t="s">
        <v>2088</v>
      </c>
      <c r="L164" s="41" t="s">
        <v>2261</v>
      </c>
      <c r="M164" s="41" t="s">
        <v>2032</v>
      </c>
      <c r="N164" s="41" t="s">
        <v>1740</v>
      </c>
      <c r="O164" s="41" t="s">
        <v>1740</v>
      </c>
      <c r="P164" s="41"/>
      <c r="Q164" s="41" t="s">
        <v>2033</v>
      </c>
      <c r="R164" s="41"/>
      <c r="S164" s="42">
        <v>13.85</v>
      </c>
    </row>
    <row r="165" spans="1:19" x14ac:dyDescent="0.3">
      <c r="A165" s="41" t="s">
        <v>2167</v>
      </c>
      <c r="B165" s="41" t="s">
        <v>2168</v>
      </c>
      <c r="C165" s="41" t="s">
        <v>2169</v>
      </c>
      <c r="D165" s="41" t="s">
        <v>70</v>
      </c>
      <c r="E165" s="41" t="str">
        <f t="shared" si="4"/>
        <v>Noordendijk 148 3311RR Dordrecht</v>
      </c>
      <c r="F165" s="41" t="s">
        <v>1374</v>
      </c>
      <c r="G165" s="41">
        <v>68</v>
      </c>
      <c r="H165" s="41" t="s">
        <v>2034</v>
      </c>
      <c r="I165" s="41" t="s">
        <v>2262</v>
      </c>
      <c r="J165" s="41" t="s">
        <v>2106</v>
      </c>
      <c r="K165" s="41" t="s">
        <v>2037</v>
      </c>
      <c r="L165" s="41" t="s">
        <v>1740</v>
      </c>
      <c r="M165" s="41" t="s">
        <v>2027</v>
      </c>
      <c r="N165" s="41" t="s">
        <v>1740</v>
      </c>
      <c r="O165" s="41" t="s">
        <v>1740</v>
      </c>
      <c r="P165" s="41"/>
      <c r="Q165" s="41" t="s">
        <v>2028</v>
      </c>
      <c r="R165" s="41"/>
      <c r="S165" s="42">
        <v>13.85</v>
      </c>
    </row>
    <row r="166" spans="1:19" x14ac:dyDescent="0.3">
      <c r="A166" s="41" t="s">
        <v>2167</v>
      </c>
      <c r="B166" s="41" t="s">
        <v>2168</v>
      </c>
      <c r="C166" s="41" t="s">
        <v>2169</v>
      </c>
      <c r="D166" s="41" t="s">
        <v>70</v>
      </c>
      <c r="E166" s="41" t="str">
        <f t="shared" si="4"/>
        <v>Noordendijk 148 3311RR Dordrecht</v>
      </c>
      <c r="F166" s="41" t="s">
        <v>1374</v>
      </c>
      <c r="G166" s="41">
        <v>69</v>
      </c>
      <c r="H166" s="41" t="s">
        <v>2111</v>
      </c>
      <c r="I166" s="41" t="s">
        <v>2263</v>
      </c>
      <c r="J166" s="41" t="s">
        <v>2176</v>
      </c>
      <c r="K166" s="41" t="s">
        <v>2088</v>
      </c>
      <c r="L166" s="41" t="s">
        <v>2264</v>
      </c>
      <c r="M166" s="41" t="s">
        <v>2032</v>
      </c>
      <c r="N166" s="41" t="s">
        <v>1740</v>
      </c>
      <c r="O166" s="41" t="s">
        <v>1740</v>
      </c>
      <c r="P166" s="41"/>
      <c r="Q166" s="41" t="s">
        <v>2033</v>
      </c>
      <c r="R166" s="41"/>
      <c r="S166" s="42">
        <v>13.85</v>
      </c>
    </row>
    <row r="167" spans="1:19" x14ac:dyDescent="0.3">
      <c r="A167" s="41" t="s">
        <v>2167</v>
      </c>
      <c r="B167" s="41" t="s">
        <v>2168</v>
      </c>
      <c r="C167" s="41" t="s">
        <v>2169</v>
      </c>
      <c r="D167" s="41" t="s">
        <v>70</v>
      </c>
      <c r="E167" s="41" t="str">
        <f t="shared" si="4"/>
        <v>Noordendijk 148 3311RR Dordrecht</v>
      </c>
      <c r="F167" s="41" t="s">
        <v>1374</v>
      </c>
      <c r="G167" s="41">
        <v>70</v>
      </c>
      <c r="H167" s="41" t="s">
        <v>2111</v>
      </c>
      <c r="I167" s="41" t="s">
        <v>2263</v>
      </c>
      <c r="J167" s="41" t="s">
        <v>2106</v>
      </c>
      <c r="K167" s="41" t="s">
        <v>2057</v>
      </c>
      <c r="L167" s="41" t="s">
        <v>2265</v>
      </c>
      <c r="M167" s="41" t="s">
        <v>2027</v>
      </c>
      <c r="N167" s="41" t="s">
        <v>1740</v>
      </c>
      <c r="O167" s="41" t="s">
        <v>1740</v>
      </c>
      <c r="P167" s="41"/>
      <c r="Q167" s="41" t="s">
        <v>2028</v>
      </c>
      <c r="R167" s="41"/>
      <c r="S167" s="42">
        <v>13.85</v>
      </c>
    </row>
    <row r="168" spans="1:19" x14ac:dyDescent="0.3">
      <c r="A168" s="41" t="s">
        <v>2167</v>
      </c>
      <c r="B168" s="41" t="s">
        <v>2168</v>
      </c>
      <c r="C168" s="41" t="s">
        <v>2169</v>
      </c>
      <c r="D168" s="41" t="s">
        <v>70</v>
      </c>
      <c r="E168" s="41" t="str">
        <f t="shared" si="4"/>
        <v>Noordendijk 148 3311RR Dordrecht</v>
      </c>
      <c r="F168" s="41" t="s">
        <v>1374</v>
      </c>
      <c r="G168" s="41">
        <v>71</v>
      </c>
      <c r="H168" s="41" t="s">
        <v>2034</v>
      </c>
      <c r="I168" s="41" t="s">
        <v>2266</v>
      </c>
      <c r="J168" s="41" t="s">
        <v>2171</v>
      </c>
      <c r="K168" s="41" t="s">
        <v>2026</v>
      </c>
      <c r="L168" s="41" t="s">
        <v>1740</v>
      </c>
      <c r="M168" s="41" t="s">
        <v>2027</v>
      </c>
      <c r="N168" s="41" t="s">
        <v>1740</v>
      </c>
      <c r="O168" s="41" t="s">
        <v>1740</v>
      </c>
      <c r="P168" s="41"/>
      <c r="Q168" s="41" t="s">
        <v>2028</v>
      </c>
      <c r="R168" s="41"/>
      <c r="S168" s="42">
        <v>13.85</v>
      </c>
    </row>
    <row r="169" spans="1:19" x14ac:dyDescent="0.3">
      <c r="A169" s="41" t="s">
        <v>2167</v>
      </c>
      <c r="B169" s="41" t="s">
        <v>2168</v>
      </c>
      <c r="C169" s="41" t="s">
        <v>2169</v>
      </c>
      <c r="D169" s="41" t="s">
        <v>70</v>
      </c>
      <c r="E169" s="41" t="str">
        <f t="shared" si="4"/>
        <v>Noordendijk 148 3311RR Dordrecht</v>
      </c>
      <c r="F169" s="41" t="s">
        <v>1374</v>
      </c>
      <c r="G169" s="41">
        <v>72</v>
      </c>
      <c r="H169" s="41" t="s">
        <v>2034</v>
      </c>
      <c r="I169" s="41" t="s">
        <v>2267</v>
      </c>
      <c r="J169" s="41" t="s">
        <v>2268</v>
      </c>
      <c r="K169" s="41" t="s">
        <v>2269</v>
      </c>
      <c r="L169" s="41" t="s">
        <v>2270</v>
      </c>
      <c r="M169" s="41" t="s">
        <v>2027</v>
      </c>
      <c r="N169" s="41" t="s">
        <v>2038</v>
      </c>
      <c r="O169" s="41" t="s">
        <v>2271</v>
      </c>
      <c r="P169" s="41"/>
      <c r="Q169" s="41" t="s">
        <v>2028</v>
      </c>
      <c r="R169" s="41"/>
      <c r="S169" s="42">
        <v>13.85</v>
      </c>
    </row>
    <row r="170" spans="1:19" x14ac:dyDescent="0.3">
      <c r="A170" s="41" t="s">
        <v>2167</v>
      </c>
      <c r="B170" s="41" t="s">
        <v>2168</v>
      </c>
      <c r="C170" s="41" t="s">
        <v>2169</v>
      </c>
      <c r="D170" s="41" t="s">
        <v>70</v>
      </c>
      <c r="E170" s="41" t="str">
        <f t="shared" si="4"/>
        <v>Noordendijk 148 3311RR Dordrecht</v>
      </c>
      <c r="F170" s="41" t="s">
        <v>1374</v>
      </c>
      <c r="G170" s="41">
        <v>73</v>
      </c>
      <c r="H170" s="41" t="s">
        <v>2034</v>
      </c>
      <c r="I170" s="41" t="s">
        <v>2272</v>
      </c>
      <c r="J170" s="41" t="s">
        <v>2176</v>
      </c>
      <c r="K170" s="41" t="s">
        <v>2088</v>
      </c>
      <c r="L170" s="41" t="s">
        <v>2273</v>
      </c>
      <c r="M170" s="41" t="s">
        <v>2032</v>
      </c>
      <c r="N170" s="41" t="s">
        <v>1740</v>
      </c>
      <c r="O170" s="41" t="s">
        <v>1740</v>
      </c>
      <c r="P170" s="41"/>
      <c r="Q170" s="41" t="s">
        <v>2028</v>
      </c>
      <c r="R170" s="41"/>
      <c r="S170" s="42">
        <v>13.85</v>
      </c>
    </row>
    <row r="171" spans="1:19" x14ac:dyDescent="0.3">
      <c r="A171" s="41" t="s">
        <v>2167</v>
      </c>
      <c r="B171" s="41" t="s">
        <v>2168</v>
      </c>
      <c r="C171" s="41" t="s">
        <v>2169</v>
      </c>
      <c r="D171" s="41" t="s">
        <v>70</v>
      </c>
      <c r="E171" s="41" t="str">
        <f t="shared" si="4"/>
        <v>Noordendijk 148 3311RR Dordrecht</v>
      </c>
      <c r="F171" s="41" t="s">
        <v>1374</v>
      </c>
      <c r="G171" s="41">
        <v>74</v>
      </c>
      <c r="H171" s="41" t="s">
        <v>2034</v>
      </c>
      <c r="I171" s="41" t="s">
        <v>2274</v>
      </c>
      <c r="J171" s="41" t="s">
        <v>2176</v>
      </c>
      <c r="K171" s="41" t="s">
        <v>2088</v>
      </c>
      <c r="L171" s="41" t="s">
        <v>2275</v>
      </c>
      <c r="M171" s="41" t="s">
        <v>2032</v>
      </c>
      <c r="N171" s="41" t="s">
        <v>1740</v>
      </c>
      <c r="O171" s="41" t="s">
        <v>1740</v>
      </c>
      <c r="P171" s="41"/>
      <c r="Q171" s="41" t="s">
        <v>2033</v>
      </c>
      <c r="R171" s="41"/>
      <c r="S171" s="42">
        <v>13.85</v>
      </c>
    </row>
    <row r="172" spans="1:19" x14ac:dyDescent="0.3">
      <c r="A172" s="41" t="s">
        <v>2167</v>
      </c>
      <c r="B172" s="41" t="s">
        <v>2168</v>
      </c>
      <c r="C172" s="41" t="s">
        <v>2169</v>
      </c>
      <c r="D172" s="41" t="s">
        <v>70</v>
      </c>
      <c r="E172" s="41" t="str">
        <f t="shared" si="4"/>
        <v>Noordendijk 148 3311RR Dordrecht</v>
      </c>
      <c r="F172" s="41" t="s">
        <v>1374</v>
      </c>
      <c r="G172" s="41">
        <v>75</v>
      </c>
      <c r="H172" s="41" t="s">
        <v>2034</v>
      </c>
      <c r="I172" s="41" t="s">
        <v>2276</v>
      </c>
      <c r="J172" s="41" t="s">
        <v>2106</v>
      </c>
      <c r="K172" s="41" t="s">
        <v>2037</v>
      </c>
      <c r="L172" s="41" t="s">
        <v>1740</v>
      </c>
      <c r="M172" s="41" t="s">
        <v>2027</v>
      </c>
      <c r="N172" s="41" t="s">
        <v>1740</v>
      </c>
      <c r="O172" s="41" t="s">
        <v>1740</v>
      </c>
      <c r="P172" s="41"/>
      <c r="Q172" s="41" t="s">
        <v>2028</v>
      </c>
      <c r="R172" s="41"/>
      <c r="S172" s="42">
        <v>13.85</v>
      </c>
    </row>
    <row r="173" spans="1:19" x14ac:dyDescent="0.3">
      <c r="A173" s="41" t="s">
        <v>2167</v>
      </c>
      <c r="B173" s="41" t="s">
        <v>2168</v>
      </c>
      <c r="C173" s="41" t="s">
        <v>2169</v>
      </c>
      <c r="D173" s="41" t="s">
        <v>70</v>
      </c>
      <c r="E173" s="41" t="str">
        <f t="shared" si="4"/>
        <v>Noordendijk 148 3311RR Dordrecht</v>
      </c>
      <c r="F173" s="41" t="s">
        <v>1374</v>
      </c>
      <c r="G173" s="41">
        <v>76</v>
      </c>
      <c r="H173" s="41" t="s">
        <v>2111</v>
      </c>
      <c r="I173" s="41" t="s">
        <v>2208</v>
      </c>
      <c r="J173" s="41" t="s">
        <v>2176</v>
      </c>
      <c r="K173" s="41" t="s">
        <v>2088</v>
      </c>
      <c r="L173" s="41" t="s">
        <v>2277</v>
      </c>
      <c r="M173" s="41" t="s">
        <v>2032</v>
      </c>
      <c r="N173" s="41" t="s">
        <v>1740</v>
      </c>
      <c r="O173" s="41" t="s">
        <v>1740</v>
      </c>
      <c r="P173" s="41"/>
      <c r="Q173" s="41" t="s">
        <v>2033</v>
      </c>
      <c r="R173" s="41"/>
      <c r="S173" s="42">
        <v>13.85</v>
      </c>
    </row>
    <row r="174" spans="1:19" x14ac:dyDescent="0.3">
      <c r="A174" s="41" t="s">
        <v>2167</v>
      </c>
      <c r="B174" s="41" t="s">
        <v>2168</v>
      </c>
      <c r="C174" s="41" t="s">
        <v>2169</v>
      </c>
      <c r="D174" s="41" t="s">
        <v>70</v>
      </c>
      <c r="E174" s="41" t="str">
        <f t="shared" si="4"/>
        <v>Noordendijk 148 3311RR Dordrecht</v>
      </c>
      <c r="F174" s="41" t="s">
        <v>1374</v>
      </c>
      <c r="G174" s="41">
        <v>77</v>
      </c>
      <c r="H174" s="41" t="s">
        <v>2023</v>
      </c>
      <c r="I174" s="41" t="s">
        <v>2278</v>
      </c>
      <c r="J174" s="41" t="s">
        <v>2176</v>
      </c>
      <c r="K174" s="41" t="s">
        <v>2088</v>
      </c>
      <c r="L174" s="41" t="s">
        <v>1740</v>
      </c>
      <c r="M174" s="41" t="s">
        <v>2032</v>
      </c>
      <c r="N174" s="41" t="s">
        <v>1740</v>
      </c>
      <c r="O174" s="41" t="s">
        <v>1740</v>
      </c>
      <c r="P174" s="41"/>
      <c r="Q174" s="41" t="s">
        <v>2033</v>
      </c>
      <c r="R174" s="41"/>
      <c r="S174" s="42">
        <v>13.85</v>
      </c>
    </row>
    <row r="175" spans="1:19" x14ac:dyDescent="0.3">
      <c r="A175" s="41" t="s">
        <v>2167</v>
      </c>
      <c r="B175" s="41" t="s">
        <v>2168</v>
      </c>
      <c r="C175" s="41" t="s">
        <v>2169</v>
      </c>
      <c r="D175" s="41" t="s">
        <v>70</v>
      </c>
      <c r="E175" s="41" t="str">
        <f t="shared" si="4"/>
        <v>Noordendijk 148 3311RR Dordrecht</v>
      </c>
      <c r="F175" s="41" t="s">
        <v>1374</v>
      </c>
      <c r="G175" s="41">
        <v>78</v>
      </c>
      <c r="H175" s="41" t="s">
        <v>2023</v>
      </c>
      <c r="I175" s="41" t="s">
        <v>2279</v>
      </c>
      <c r="J175" s="41" t="s">
        <v>2280</v>
      </c>
      <c r="K175" s="41" t="s">
        <v>2102</v>
      </c>
      <c r="L175" s="41" t="s">
        <v>1740</v>
      </c>
      <c r="M175" s="41" t="s">
        <v>2027</v>
      </c>
      <c r="N175" s="41" t="s">
        <v>1740</v>
      </c>
      <c r="O175" s="41" t="s">
        <v>1740</v>
      </c>
      <c r="P175" s="41"/>
      <c r="Q175" s="41" t="s">
        <v>2028</v>
      </c>
      <c r="R175" s="41"/>
      <c r="S175" s="42">
        <v>13.85</v>
      </c>
    </row>
    <row r="176" spans="1:19" x14ac:dyDescent="0.3">
      <c r="A176" s="41" t="s">
        <v>2167</v>
      </c>
      <c r="B176" s="41" t="s">
        <v>2168</v>
      </c>
      <c r="C176" s="41" t="s">
        <v>2169</v>
      </c>
      <c r="D176" s="41" t="s">
        <v>70</v>
      </c>
      <c r="E176" s="41" t="str">
        <f t="shared" si="4"/>
        <v>Noordendijk 148 3311RR Dordrecht</v>
      </c>
      <c r="F176" s="41" t="s">
        <v>1374</v>
      </c>
      <c r="G176" s="41">
        <v>79</v>
      </c>
      <c r="H176" s="41" t="s">
        <v>2034</v>
      </c>
      <c r="I176" s="41" t="s">
        <v>2281</v>
      </c>
      <c r="J176" s="41" t="s">
        <v>2280</v>
      </c>
      <c r="K176" s="41" t="s">
        <v>2102</v>
      </c>
      <c r="L176" s="41" t="s">
        <v>1740</v>
      </c>
      <c r="M176" s="41" t="s">
        <v>2027</v>
      </c>
      <c r="N176" s="41" t="s">
        <v>1740</v>
      </c>
      <c r="O176" s="41" t="s">
        <v>1740</v>
      </c>
      <c r="P176" s="41"/>
      <c r="Q176" s="41" t="s">
        <v>2028</v>
      </c>
      <c r="R176" s="41"/>
      <c r="S176" s="42">
        <v>13.85</v>
      </c>
    </row>
    <row r="177" spans="1:19" x14ac:dyDescent="0.3">
      <c r="A177" s="41" t="s">
        <v>2167</v>
      </c>
      <c r="B177" s="41" t="s">
        <v>2168</v>
      </c>
      <c r="C177" s="41" t="s">
        <v>2169</v>
      </c>
      <c r="D177" s="41" t="s">
        <v>70</v>
      </c>
      <c r="E177" s="41" t="str">
        <f t="shared" si="4"/>
        <v>Noordendijk 148 3311RR Dordrecht</v>
      </c>
      <c r="F177" s="41" t="s">
        <v>1374</v>
      </c>
      <c r="G177" s="41">
        <v>80</v>
      </c>
      <c r="H177" s="41" t="s">
        <v>2023</v>
      </c>
      <c r="I177" s="41" t="s">
        <v>2247</v>
      </c>
      <c r="J177" s="41" t="s">
        <v>2171</v>
      </c>
      <c r="K177" s="41" t="s">
        <v>2026</v>
      </c>
      <c r="L177" s="41" t="s">
        <v>1740</v>
      </c>
      <c r="M177" s="41" t="s">
        <v>2027</v>
      </c>
      <c r="N177" s="41" t="s">
        <v>1740</v>
      </c>
      <c r="O177" s="41" t="s">
        <v>1740</v>
      </c>
      <c r="P177" s="41"/>
      <c r="Q177" s="41" t="s">
        <v>2028</v>
      </c>
      <c r="R177" s="41"/>
      <c r="S177" s="42">
        <v>13.85</v>
      </c>
    </row>
    <row r="178" spans="1:19" x14ac:dyDescent="0.3">
      <c r="A178" s="41" t="s">
        <v>2167</v>
      </c>
      <c r="B178" s="41" t="s">
        <v>2168</v>
      </c>
      <c r="C178" s="41" t="s">
        <v>2169</v>
      </c>
      <c r="D178" s="41" t="s">
        <v>70</v>
      </c>
      <c r="E178" s="41" t="str">
        <f t="shared" si="4"/>
        <v>Noordendijk 148 3311RR Dordrecht</v>
      </c>
      <c r="F178" s="41" t="s">
        <v>1374</v>
      </c>
      <c r="G178" s="41">
        <v>81</v>
      </c>
      <c r="H178" s="41" t="s">
        <v>2034</v>
      </c>
      <c r="I178" s="41" t="s">
        <v>2282</v>
      </c>
      <c r="J178" s="41" t="s">
        <v>2283</v>
      </c>
      <c r="K178" s="41" t="s">
        <v>2284</v>
      </c>
      <c r="L178" s="41" t="s">
        <v>1740</v>
      </c>
      <c r="M178" s="41" t="s">
        <v>2032</v>
      </c>
      <c r="N178" s="41" t="s">
        <v>1740</v>
      </c>
      <c r="O178" s="41" t="s">
        <v>1740</v>
      </c>
      <c r="P178" s="41"/>
      <c r="Q178" s="41" t="s">
        <v>2033</v>
      </c>
      <c r="R178" s="41"/>
      <c r="S178" s="42">
        <v>13.85</v>
      </c>
    </row>
    <row r="179" spans="1:19" x14ac:dyDescent="0.3">
      <c r="A179" s="41" t="s">
        <v>2167</v>
      </c>
      <c r="B179" s="41" t="s">
        <v>2168</v>
      </c>
      <c r="C179" s="41" t="s">
        <v>2169</v>
      </c>
      <c r="D179" s="41" t="s">
        <v>70</v>
      </c>
      <c r="E179" s="41" t="str">
        <f t="shared" si="4"/>
        <v>Noordendijk 148 3311RR Dordrecht</v>
      </c>
      <c r="F179" s="41" t="s">
        <v>1374</v>
      </c>
      <c r="G179" s="41">
        <v>82</v>
      </c>
      <c r="H179" s="41" t="s">
        <v>2034</v>
      </c>
      <c r="I179" s="41" t="s">
        <v>2285</v>
      </c>
      <c r="J179" s="41" t="s">
        <v>2286</v>
      </c>
      <c r="K179" s="41" t="s">
        <v>2026</v>
      </c>
      <c r="L179" s="41" t="s">
        <v>1740</v>
      </c>
      <c r="M179" s="41" t="s">
        <v>2027</v>
      </c>
      <c r="N179" s="41" t="s">
        <v>1740</v>
      </c>
      <c r="O179" s="41" t="s">
        <v>1740</v>
      </c>
      <c r="P179" s="41"/>
      <c r="Q179" s="41" t="s">
        <v>2028</v>
      </c>
      <c r="R179" s="41"/>
      <c r="S179" s="42">
        <v>13.85</v>
      </c>
    </row>
    <row r="180" spans="1:19" x14ac:dyDescent="0.3">
      <c r="A180" s="41" t="s">
        <v>2167</v>
      </c>
      <c r="B180" s="41" t="s">
        <v>2168</v>
      </c>
      <c r="C180" s="41" t="s">
        <v>2169</v>
      </c>
      <c r="D180" s="41" t="s">
        <v>70</v>
      </c>
      <c r="E180" s="41" t="s">
        <v>2287</v>
      </c>
      <c r="F180" s="41" t="s">
        <v>1374</v>
      </c>
      <c r="G180" s="41">
        <v>1</v>
      </c>
      <c r="H180" s="41" t="s">
        <v>2023</v>
      </c>
      <c r="I180" s="41" t="s">
        <v>2040</v>
      </c>
      <c r="J180" s="41" t="s">
        <v>2288</v>
      </c>
      <c r="K180" s="41" t="s">
        <v>2284</v>
      </c>
      <c r="L180" s="41" t="s">
        <v>1740</v>
      </c>
      <c r="M180" s="41" t="s">
        <v>2289</v>
      </c>
      <c r="N180" s="41"/>
      <c r="O180" s="41"/>
      <c r="P180" s="41"/>
      <c r="Q180" s="41" t="s">
        <v>2028</v>
      </c>
      <c r="R180" s="41"/>
      <c r="S180" s="42"/>
    </row>
    <row r="181" spans="1:19" x14ac:dyDescent="0.3">
      <c r="A181" s="41" t="s">
        <v>2167</v>
      </c>
      <c r="B181" s="41" t="s">
        <v>2168</v>
      </c>
      <c r="C181" s="41" t="s">
        <v>2169</v>
      </c>
      <c r="D181" s="41" t="s">
        <v>70</v>
      </c>
      <c r="E181" s="41" t="s">
        <v>2287</v>
      </c>
      <c r="F181" s="41" t="s">
        <v>1374</v>
      </c>
      <c r="G181" s="41">
        <v>2</v>
      </c>
      <c r="H181" s="41" t="s">
        <v>2023</v>
      </c>
      <c r="I181" s="41" t="s">
        <v>2290</v>
      </c>
      <c r="J181" s="41" t="s">
        <v>2288</v>
      </c>
      <c r="K181" s="41" t="s">
        <v>2088</v>
      </c>
      <c r="L181" s="41" t="s">
        <v>1740</v>
      </c>
      <c r="M181" s="41" t="s">
        <v>2289</v>
      </c>
      <c r="N181" s="41"/>
      <c r="O181" s="41"/>
      <c r="P181" s="41"/>
      <c r="Q181" s="41" t="s">
        <v>2028</v>
      </c>
      <c r="R181" s="41"/>
      <c r="S181" s="42"/>
    </row>
    <row r="182" spans="1:19" x14ac:dyDescent="0.3">
      <c r="A182" s="41" t="s">
        <v>2167</v>
      </c>
      <c r="B182" s="41" t="s">
        <v>2168</v>
      </c>
      <c r="C182" s="41" t="s">
        <v>2169</v>
      </c>
      <c r="D182" s="41" t="s">
        <v>70</v>
      </c>
      <c r="E182" s="41" t="s">
        <v>2287</v>
      </c>
      <c r="F182" s="41" t="s">
        <v>1374</v>
      </c>
      <c r="G182" s="41">
        <v>3</v>
      </c>
      <c r="H182" s="41" t="s">
        <v>2023</v>
      </c>
      <c r="I182" s="41" t="s">
        <v>2291</v>
      </c>
      <c r="J182" s="41" t="s">
        <v>2288</v>
      </c>
      <c r="K182" s="41" t="s">
        <v>2284</v>
      </c>
      <c r="L182" s="41" t="s">
        <v>1740</v>
      </c>
      <c r="M182" s="41" t="s">
        <v>2289</v>
      </c>
      <c r="N182" s="41"/>
      <c r="O182" s="41"/>
      <c r="P182" s="41"/>
      <c r="Q182" s="41" t="s">
        <v>2028</v>
      </c>
      <c r="R182" s="41"/>
      <c r="S182" s="42"/>
    </row>
    <row r="183" spans="1:19" x14ac:dyDescent="0.3">
      <c r="A183" s="41" t="s">
        <v>2167</v>
      </c>
      <c r="B183" s="41" t="s">
        <v>2168</v>
      </c>
      <c r="C183" s="41"/>
      <c r="D183" s="41"/>
      <c r="E183" s="41"/>
      <c r="F183" s="41"/>
      <c r="G183" s="41"/>
      <c r="H183" s="41"/>
      <c r="I183" s="41"/>
      <c r="J183" s="41" t="s">
        <v>2072</v>
      </c>
      <c r="K183" s="41"/>
      <c r="L183" s="41"/>
      <c r="M183" s="41"/>
      <c r="N183" s="41"/>
      <c r="O183" s="41"/>
      <c r="P183" s="41"/>
      <c r="Q183" s="41"/>
      <c r="R183" s="41"/>
      <c r="S183" s="42">
        <v>40.1</v>
      </c>
    </row>
    <row r="184" spans="1:19" x14ac:dyDescent="0.3">
      <c r="A184" s="43" t="s">
        <v>2167</v>
      </c>
      <c r="B184" s="44" t="s">
        <v>2168</v>
      </c>
      <c r="C184" s="44"/>
      <c r="D184" s="44"/>
      <c r="E184" s="44"/>
      <c r="F184" s="44"/>
      <c r="G184" s="44"/>
      <c r="H184" s="44"/>
      <c r="I184" s="44"/>
      <c r="J184" s="44"/>
      <c r="K184" s="44"/>
      <c r="L184" s="44"/>
      <c r="M184" s="44"/>
      <c r="N184" s="44"/>
      <c r="O184" s="44"/>
      <c r="P184" s="44"/>
      <c r="Q184" s="44"/>
      <c r="R184" s="44"/>
      <c r="S184" s="45" t="s">
        <v>1999</v>
      </c>
    </row>
    <row r="185" spans="1:19" x14ac:dyDescent="0.3">
      <c r="A185" s="41" t="s">
        <v>2292</v>
      </c>
      <c r="B185" s="41" t="s">
        <v>2293</v>
      </c>
      <c r="C185" s="41" t="s">
        <v>2294</v>
      </c>
      <c r="D185" s="41" t="s">
        <v>70</v>
      </c>
      <c r="E185" s="41" t="str">
        <f t="shared" ref="E185:E197" si="5">_xlfn.TEXTJOIN(" ",,A185,B185,C185,D185)</f>
        <v>Nassauweg 200 3314JR Dordrecht</v>
      </c>
      <c r="F185" s="41" t="s">
        <v>2295</v>
      </c>
      <c r="G185" s="41">
        <v>1</v>
      </c>
      <c r="H185" s="41" t="s">
        <v>2023</v>
      </c>
      <c r="I185" s="41" t="s">
        <v>2296</v>
      </c>
      <c r="J185" s="41" t="s">
        <v>2297</v>
      </c>
      <c r="K185" s="41" t="s">
        <v>2088</v>
      </c>
      <c r="L185" s="41" t="s">
        <v>2298</v>
      </c>
      <c r="M185" s="41" t="s">
        <v>2032</v>
      </c>
      <c r="N185" s="41" t="s">
        <v>1740</v>
      </c>
      <c r="O185" s="41" t="s">
        <v>1740</v>
      </c>
      <c r="P185" s="41"/>
      <c r="Q185" s="41" t="s">
        <v>2028</v>
      </c>
      <c r="R185" s="41"/>
      <c r="S185" s="42">
        <v>13.85</v>
      </c>
    </row>
    <row r="186" spans="1:19" x14ac:dyDescent="0.3">
      <c r="A186" s="41" t="s">
        <v>2292</v>
      </c>
      <c r="B186" s="41" t="s">
        <v>2293</v>
      </c>
      <c r="C186" s="41" t="s">
        <v>2294</v>
      </c>
      <c r="D186" s="41" t="s">
        <v>70</v>
      </c>
      <c r="E186" s="41" t="str">
        <f t="shared" si="5"/>
        <v>Nassauweg 200 3314JR Dordrecht</v>
      </c>
      <c r="F186" s="41" t="s">
        <v>2295</v>
      </c>
      <c r="G186" s="41">
        <v>2</v>
      </c>
      <c r="H186" s="41" t="s">
        <v>2023</v>
      </c>
      <c r="I186" s="41" t="s">
        <v>2299</v>
      </c>
      <c r="J186" s="41" t="s">
        <v>2297</v>
      </c>
      <c r="K186" s="41" t="s">
        <v>2088</v>
      </c>
      <c r="L186" s="41" t="s">
        <v>2300</v>
      </c>
      <c r="M186" s="41" t="s">
        <v>2032</v>
      </c>
      <c r="N186" s="41" t="s">
        <v>1740</v>
      </c>
      <c r="O186" s="41" t="s">
        <v>1740</v>
      </c>
      <c r="P186" s="41"/>
      <c r="Q186" s="41" t="s">
        <v>2028</v>
      </c>
      <c r="R186" s="41"/>
      <c r="S186" s="42">
        <v>13.85</v>
      </c>
    </row>
    <row r="187" spans="1:19" x14ac:dyDescent="0.3">
      <c r="A187" s="41" t="s">
        <v>2292</v>
      </c>
      <c r="B187" s="41" t="s">
        <v>2293</v>
      </c>
      <c r="C187" s="41" t="s">
        <v>2294</v>
      </c>
      <c r="D187" s="41" t="s">
        <v>70</v>
      </c>
      <c r="E187" s="41" t="str">
        <f t="shared" si="5"/>
        <v>Nassauweg 200 3314JR Dordrecht</v>
      </c>
      <c r="F187" s="41" t="s">
        <v>2295</v>
      </c>
      <c r="G187" s="41">
        <v>3</v>
      </c>
      <c r="H187" s="41" t="s">
        <v>2215</v>
      </c>
      <c r="I187" s="41" t="s">
        <v>2301</v>
      </c>
      <c r="J187" s="41" t="s">
        <v>2043</v>
      </c>
      <c r="K187" s="41" t="s">
        <v>2121</v>
      </c>
      <c r="L187" s="41" t="s">
        <v>2302</v>
      </c>
      <c r="M187" s="41" t="s">
        <v>2027</v>
      </c>
      <c r="N187" s="41" t="s">
        <v>2045</v>
      </c>
      <c r="O187" s="41" t="s">
        <v>2046</v>
      </c>
      <c r="P187" s="41"/>
      <c r="Q187" s="41" t="s">
        <v>2028</v>
      </c>
      <c r="R187" s="41"/>
      <c r="S187" s="42">
        <v>13.85</v>
      </c>
    </row>
    <row r="188" spans="1:19" x14ac:dyDescent="0.3">
      <c r="A188" s="41" t="s">
        <v>2292</v>
      </c>
      <c r="B188" s="41" t="s">
        <v>2293</v>
      </c>
      <c r="C188" s="41" t="s">
        <v>2294</v>
      </c>
      <c r="D188" s="41" t="s">
        <v>70</v>
      </c>
      <c r="E188" s="41" t="str">
        <f t="shared" si="5"/>
        <v>Nassauweg 200 3314JR Dordrecht</v>
      </c>
      <c r="F188" s="41" t="s">
        <v>2295</v>
      </c>
      <c r="G188" s="41">
        <v>4</v>
      </c>
      <c r="H188" s="41" t="s">
        <v>2215</v>
      </c>
      <c r="I188" s="41" t="s">
        <v>2303</v>
      </c>
      <c r="J188" s="41" t="s">
        <v>2304</v>
      </c>
      <c r="K188" s="41" t="s">
        <v>2305</v>
      </c>
      <c r="L188" s="41" t="s">
        <v>2306</v>
      </c>
      <c r="M188" s="41" t="s">
        <v>2027</v>
      </c>
      <c r="N188" s="41" t="s">
        <v>1740</v>
      </c>
      <c r="O188" s="41" t="s">
        <v>2307</v>
      </c>
      <c r="P188" s="41"/>
      <c r="Q188" s="41" t="s">
        <v>2028</v>
      </c>
      <c r="R188" s="41"/>
      <c r="S188" s="42">
        <v>13.85</v>
      </c>
    </row>
    <row r="189" spans="1:19" x14ac:dyDescent="0.3">
      <c r="A189" s="41" t="s">
        <v>2292</v>
      </c>
      <c r="B189" s="41" t="s">
        <v>2293</v>
      </c>
      <c r="C189" s="41" t="s">
        <v>2294</v>
      </c>
      <c r="D189" s="41" t="s">
        <v>70</v>
      </c>
      <c r="E189" s="41" t="str">
        <f t="shared" si="5"/>
        <v>Nassauweg 200 3314JR Dordrecht</v>
      </c>
      <c r="F189" s="41" t="s">
        <v>2295</v>
      </c>
      <c r="G189" s="41">
        <v>5</v>
      </c>
      <c r="H189" s="41" t="s">
        <v>2023</v>
      </c>
      <c r="I189" s="41" t="s">
        <v>2308</v>
      </c>
      <c r="J189" s="41" t="s">
        <v>2176</v>
      </c>
      <c r="K189" s="41" t="s">
        <v>2309</v>
      </c>
      <c r="L189" s="41" t="s">
        <v>2310</v>
      </c>
      <c r="M189" s="41" t="s">
        <v>2032</v>
      </c>
      <c r="N189" s="41" t="s">
        <v>1740</v>
      </c>
      <c r="O189" s="41" t="s">
        <v>1740</v>
      </c>
      <c r="P189" s="41"/>
      <c r="Q189" s="41" t="s">
        <v>2028</v>
      </c>
      <c r="R189" s="41"/>
      <c r="S189" s="42">
        <v>13.85</v>
      </c>
    </row>
    <row r="190" spans="1:19" x14ac:dyDescent="0.3">
      <c r="A190" s="41" t="s">
        <v>2292</v>
      </c>
      <c r="B190" s="41" t="s">
        <v>2293</v>
      </c>
      <c r="C190" s="41" t="s">
        <v>2294</v>
      </c>
      <c r="D190" s="41" t="s">
        <v>70</v>
      </c>
      <c r="E190" s="41" t="str">
        <f t="shared" si="5"/>
        <v>Nassauweg 200 3314JR Dordrecht</v>
      </c>
      <c r="F190" s="41" t="s">
        <v>2295</v>
      </c>
      <c r="G190" s="41">
        <v>6</v>
      </c>
      <c r="H190" s="41" t="s">
        <v>2311</v>
      </c>
      <c r="I190" s="41" t="s">
        <v>2312</v>
      </c>
      <c r="J190" s="41" t="s">
        <v>2313</v>
      </c>
      <c r="K190" s="41" t="s">
        <v>2037</v>
      </c>
      <c r="L190" s="41" t="s">
        <v>1740</v>
      </c>
      <c r="M190" s="41" t="s">
        <v>2027</v>
      </c>
      <c r="N190" s="41" t="s">
        <v>1740</v>
      </c>
      <c r="O190" s="41" t="s">
        <v>1740</v>
      </c>
      <c r="P190" s="41"/>
      <c r="Q190" s="41" t="s">
        <v>2028</v>
      </c>
      <c r="R190" s="41"/>
      <c r="S190" s="42">
        <v>13.85</v>
      </c>
    </row>
    <row r="191" spans="1:19" x14ac:dyDescent="0.3">
      <c r="A191" s="41" t="s">
        <v>2292</v>
      </c>
      <c r="B191" s="41" t="s">
        <v>2293</v>
      </c>
      <c r="C191" s="41" t="s">
        <v>2294</v>
      </c>
      <c r="D191" s="41" t="s">
        <v>70</v>
      </c>
      <c r="E191" s="41" t="str">
        <f t="shared" si="5"/>
        <v>Nassauweg 200 3314JR Dordrecht</v>
      </c>
      <c r="F191" s="41" t="s">
        <v>2295</v>
      </c>
      <c r="G191" s="41">
        <v>7</v>
      </c>
      <c r="H191" s="41" t="s">
        <v>2311</v>
      </c>
      <c r="I191" s="41" t="s">
        <v>2314</v>
      </c>
      <c r="J191" s="41" t="s">
        <v>2315</v>
      </c>
      <c r="K191" s="41" t="s">
        <v>2102</v>
      </c>
      <c r="L191" s="41" t="s">
        <v>1740</v>
      </c>
      <c r="M191" s="41" t="s">
        <v>2027</v>
      </c>
      <c r="N191" s="41" t="s">
        <v>1740</v>
      </c>
      <c r="O191" s="41" t="s">
        <v>1740</v>
      </c>
      <c r="P191" s="41"/>
      <c r="Q191" s="41" t="s">
        <v>2028</v>
      </c>
      <c r="R191" s="41"/>
      <c r="S191" s="42">
        <v>13.85</v>
      </c>
    </row>
    <row r="192" spans="1:19" x14ac:dyDescent="0.3">
      <c r="A192" s="41" t="s">
        <v>2292</v>
      </c>
      <c r="B192" s="41" t="s">
        <v>2293</v>
      </c>
      <c r="C192" s="41" t="s">
        <v>2294</v>
      </c>
      <c r="D192" s="41" t="s">
        <v>70</v>
      </c>
      <c r="E192" s="41" t="str">
        <f t="shared" si="5"/>
        <v>Nassauweg 200 3314JR Dordrecht</v>
      </c>
      <c r="F192" s="41" t="s">
        <v>2295</v>
      </c>
      <c r="G192" s="41">
        <v>8</v>
      </c>
      <c r="H192" s="41" t="s">
        <v>2023</v>
      </c>
      <c r="I192" s="41" t="s">
        <v>2314</v>
      </c>
      <c r="J192" s="41" t="s">
        <v>2043</v>
      </c>
      <c r="K192" s="41" t="s">
        <v>2121</v>
      </c>
      <c r="L192" s="41" t="s">
        <v>2316</v>
      </c>
      <c r="M192" s="41" t="s">
        <v>2027</v>
      </c>
      <c r="N192" s="41" t="s">
        <v>2045</v>
      </c>
      <c r="O192" s="41" t="s">
        <v>2046</v>
      </c>
      <c r="P192" s="41"/>
      <c r="Q192" s="41" t="s">
        <v>2028</v>
      </c>
      <c r="R192" s="41"/>
      <c r="S192" s="42">
        <v>13.85</v>
      </c>
    </row>
    <row r="193" spans="1:19" x14ac:dyDescent="0.3">
      <c r="A193" s="41" t="s">
        <v>2292</v>
      </c>
      <c r="B193" s="41" t="s">
        <v>2293</v>
      </c>
      <c r="C193" s="41" t="s">
        <v>2294</v>
      </c>
      <c r="D193" s="41" t="s">
        <v>70</v>
      </c>
      <c r="E193" s="41" t="str">
        <f t="shared" si="5"/>
        <v>Nassauweg 200 3314JR Dordrecht</v>
      </c>
      <c r="F193" s="41" t="s">
        <v>2295</v>
      </c>
      <c r="G193" s="41">
        <v>9</v>
      </c>
      <c r="H193" s="41" t="s">
        <v>2023</v>
      </c>
      <c r="I193" s="41" t="s">
        <v>2314</v>
      </c>
      <c r="J193" s="41" t="s">
        <v>2317</v>
      </c>
      <c r="K193" s="41" t="s">
        <v>2037</v>
      </c>
      <c r="L193" s="41" t="s">
        <v>1740</v>
      </c>
      <c r="M193" s="41" t="s">
        <v>2027</v>
      </c>
      <c r="N193" s="41" t="s">
        <v>1740</v>
      </c>
      <c r="O193" s="41" t="s">
        <v>1740</v>
      </c>
      <c r="P193" s="41"/>
      <c r="Q193" s="41" t="s">
        <v>2028</v>
      </c>
      <c r="R193" s="41"/>
      <c r="S193" s="42">
        <v>13.85</v>
      </c>
    </row>
    <row r="194" spans="1:19" x14ac:dyDescent="0.3">
      <c r="A194" s="41" t="s">
        <v>2292</v>
      </c>
      <c r="B194" s="41" t="s">
        <v>2293</v>
      </c>
      <c r="C194" s="41" t="s">
        <v>2294</v>
      </c>
      <c r="D194" s="41" t="s">
        <v>70</v>
      </c>
      <c r="E194" s="41" t="str">
        <f t="shared" si="5"/>
        <v>Nassauweg 200 3314JR Dordrecht</v>
      </c>
      <c r="F194" s="41" t="s">
        <v>2295</v>
      </c>
      <c r="G194" s="41">
        <v>10</v>
      </c>
      <c r="H194" s="41" t="s">
        <v>2023</v>
      </c>
      <c r="I194" s="41" t="s">
        <v>2314</v>
      </c>
      <c r="J194" s="41" t="s">
        <v>2318</v>
      </c>
      <c r="K194" s="41" t="s">
        <v>2319</v>
      </c>
      <c r="L194" s="41" t="s">
        <v>2320</v>
      </c>
      <c r="M194" s="41" t="s">
        <v>2027</v>
      </c>
      <c r="N194" s="41" t="s">
        <v>2103</v>
      </c>
      <c r="O194" s="41" t="s">
        <v>2321</v>
      </c>
      <c r="P194" s="41"/>
      <c r="Q194" s="41" t="s">
        <v>2028</v>
      </c>
      <c r="R194" s="41"/>
      <c r="S194" s="42">
        <v>13.85</v>
      </c>
    </row>
    <row r="195" spans="1:19" x14ac:dyDescent="0.3">
      <c r="A195" s="41" t="s">
        <v>2292</v>
      </c>
      <c r="B195" s="41" t="s">
        <v>2293</v>
      </c>
      <c r="C195" s="41" t="s">
        <v>2294</v>
      </c>
      <c r="D195" s="41" t="s">
        <v>70</v>
      </c>
      <c r="E195" s="41" t="str">
        <f t="shared" si="5"/>
        <v>Nassauweg 200 3314JR Dordrecht</v>
      </c>
      <c r="F195" s="41" t="s">
        <v>2295</v>
      </c>
      <c r="G195" s="41">
        <v>11</v>
      </c>
      <c r="H195" s="41" t="s">
        <v>2023</v>
      </c>
      <c r="I195" s="41" t="s">
        <v>2322</v>
      </c>
      <c r="J195" s="41" t="s">
        <v>2323</v>
      </c>
      <c r="K195" s="41" t="s">
        <v>2102</v>
      </c>
      <c r="L195" s="41" t="s">
        <v>2324</v>
      </c>
      <c r="M195" s="41" t="s">
        <v>2027</v>
      </c>
      <c r="N195" s="41" t="s">
        <v>1740</v>
      </c>
      <c r="O195" s="41" t="s">
        <v>1740</v>
      </c>
      <c r="P195" s="41"/>
      <c r="Q195" s="41" t="s">
        <v>2028</v>
      </c>
      <c r="R195" s="41"/>
      <c r="S195" s="42">
        <v>13.85</v>
      </c>
    </row>
    <row r="196" spans="1:19" x14ac:dyDescent="0.3">
      <c r="A196" s="41" t="s">
        <v>2292</v>
      </c>
      <c r="B196" s="41" t="s">
        <v>2293</v>
      </c>
      <c r="C196" s="41" t="s">
        <v>2294</v>
      </c>
      <c r="D196" s="41" t="s">
        <v>70</v>
      </c>
      <c r="E196" s="41" t="str">
        <f t="shared" si="5"/>
        <v>Nassauweg 200 3314JR Dordrecht</v>
      </c>
      <c r="F196" s="41" t="s">
        <v>2295</v>
      </c>
      <c r="G196" s="41">
        <v>12</v>
      </c>
      <c r="H196" s="41" t="s">
        <v>2023</v>
      </c>
      <c r="I196" s="41" t="s">
        <v>2325</v>
      </c>
      <c r="J196" s="41" t="s">
        <v>2326</v>
      </c>
      <c r="K196" s="41" t="s">
        <v>2102</v>
      </c>
      <c r="L196" s="41" t="s">
        <v>2327</v>
      </c>
      <c r="M196" s="41" t="s">
        <v>2027</v>
      </c>
      <c r="N196" s="41" t="s">
        <v>2063</v>
      </c>
      <c r="O196" s="41" t="s">
        <v>2328</v>
      </c>
      <c r="P196" s="41"/>
      <c r="Q196" s="41" t="s">
        <v>2028</v>
      </c>
      <c r="R196" s="41"/>
      <c r="S196" s="42">
        <v>13.85</v>
      </c>
    </row>
    <row r="197" spans="1:19" x14ac:dyDescent="0.3">
      <c r="A197" s="41" t="s">
        <v>2292</v>
      </c>
      <c r="B197" s="41" t="s">
        <v>2293</v>
      </c>
      <c r="C197" s="41" t="s">
        <v>2294</v>
      </c>
      <c r="D197" s="41" t="s">
        <v>70</v>
      </c>
      <c r="E197" s="41" t="str">
        <f t="shared" si="5"/>
        <v>Nassauweg 200 3314JR Dordrecht</v>
      </c>
      <c r="F197" s="41" t="s">
        <v>2295</v>
      </c>
      <c r="G197" s="41">
        <v>13</v>
      </c>
      <c r="H197" s="41" t="s">
        <v>2023</v>
      </c>
      <c r="I197" s="41" t="s">
        <v>2329</v>
      </c>
      <c r="J197" s="41" t="s">
        <v>2043</v>
      </c>
      <c r="K197" s="41" t="s">
        <v>2044</v>
      </c>
      <c r="L197" s="41" t="s">
        <v>1740</v>
      </c>
      <c r="M197" s="41" t="s">
        <v>2027</v>
      </c>
      <c r="N197" s="41" t="s">
        <v>2045</v>
      </c>
      <c r="O197" s="41" t="s">
        <v>2046</v>
      </c>
      <c r="P197" s="41"/>
      <c r="Q197" s="41" t="s">
        <v>2028</v>
      </c>
      <c r="R197" s="41"/>
      <c r="S197" s="42">
        <v>13.85</v>
      </c>
    </row>
    <row r="198" spans="1:19" x14ac:dyDescent="0.3">
      <c r="A198" s="41" t="s">
        <v>2292</v>
      </c>
      <c r="B198" s="41" t="s">
        <v>2293</v>
      </c>
      <c r="C198" s="41"/>
      <c r="D198" s="41"/>
      <c r="E198" s="41"/>
      <c r="F198" s="41"/>
      <c r="G198" s="41"/>
      <c r="H198" s="41"/>
      <c r="I198" s="41"/>
      <c r="J198" s="41" t="s">
        <v>2072</v>
      </c>
      <c r="K198" s="41"/>
      <c r="L198" s="41"/>
      <c r="M198" s="41"/>
      <c r="N198" s="41"/>
      <c r="O198" s="41"/>
      <c r="P198" s="41"/>
      <c r="Q198" s="41"/>
      <c r="R198" s="41"/>
      <c r="S198" s="42">
        <v>40.1</v>
      </c>
    </row>
    <row r="199" spans="1:19" x14ac:dyDescent="0.3">
      <c r="A199" s="43" t="s">
        <v>2292</v>
      </c>
      <c r="B199" s="44" t="s">
        <v>2293</v>
      </c>
      <c r="C199" s="44"/>
      <c r="D199" s="44"/>
      <c r="E199" s="44"/>
      <c r="F199" s="44"/>
      <c r="G199" s="44"/>
      <c r="H199" s="44"/>
      <c r="I199" s="44"/>
      <c r="J199" s="44"/>
      <c r="K199" s="44"/>
      <c r="L199" s="44"/>
      <c r="M199" s="44"/>
      <c r="N199" s="44"/>
      <c r="O199" s="44"/>
      <c r="P199" s="44"/>
      <c r="Q199" s="44"/>
      <c r="R199" s="44"/>
      <c r="S199" s="45" t="s">
        <v>1999</v>
      </c>
    </row>
    <row r="200" spans="1:19" x14ac:dyDescent="0.3">
      <c r="A200" s="41" t="s">
        <v>2330</v>
      </c>
      <c r="B200" s="41" t="s">
        <v>2331</v>
      </c>
      <c r="C200" s="41" t="s">
        <v>2332</v>
      </c>
      <c r="D200" s="41" t="s">
        <v>70</v>
      </c>
      <c r="E200" s="41" t="str">
        <f>_xlfn.TEXTJOIN(" ",,A200,B200,C200,D200)</f>
        <v>Raamstraat 34 3311VR Dordrecht</v>
      </c>
      <c r="F200" s="41" t="s">
        <v>2333</v>
      </c>
      <c r="G200" s="41">
        <v>1</v>
      </c>
      <c r="H200" s="41" t="s">
        <v>2215</v>
      </c>
      <c r="I200" s="41" t="s">
        <v>48</v>
      </c>
      <c r="J200" s="41" t="s">
        <v>2176</v>
      </c>
      <c r="K200" s="41" t="s">
        <v>2334</v>
      </c>
      <c r="L200" s="41" t="s">
        <v>1740</v>
      </c>
      <c r="M200" s="41" t="s">
        <v>2032</v>
      </c>
      <c r="N200" s="41" t="s">
        <v>1740</v>
      </c>
      <c r="O200" s="41" t="s">
        <v>1740</v>
      </c>
      <c r="P200" s="41"/>
      <c r="Q200" s="41" t="s">
        <v>2028</v>
      </c>
      <c r="R200" s="41"/>
      <c r="S200" s="42">
        <v>13.85</v>
      </c>
    </row>
    <row r="201" spans="1:19" x14ac:dyDescent="0.3">
      <c r="A201" s="41" t="s">
        <v>2330</v>
      </c>
      <c r="B201" s="41" t="s">
        <v>2331</v>
      </c>
      <c r="C201" s="41" t="s">
        <v>2332</v>
      </c>
      <c r="D201" s="41" t="s">
        <v>70</v>
      </c>
      <c r="E201" s="41" t="str">
        <f>_xlfn.TEXTJOIN(" ",,A201,B201,C201,D201)</f>
        <v>Raamstraat 34 3311VR Dordrecht</v>
      </c>
      <c r="F201" s="41" t="s">
        <v>2333</v>
      </c>
      <c r="G201" s="41">
        <v>2</v>
      </c>
      <c r="H201" s="41" t="s">
        <v>2215</v>
      </c>
      <c r="I201" s="41" t="s">
        <v>48</v>
      </c>
      <c r="J201" s="41" t="s">
        <v>2176</v>
      </c>
      <c r="K201" s="41" t="s">
        <v>2334</v>
      </c>
      <c r="L201" s="41" t="s">
        <v>1740</v>
      </c>
      <c r="M201" s="41" t="s">
        <v>2032</v>
      </c>
      <c r="N201" s="41" t="s">
        <v>1740</v>
      </c>
      <c r="O201" s="41" t="s">
        <v>1740</v>
      </c>
      <c r="P201" s="41"/>
      <c r="Q201" s="41" t="s">
        <v>2028</v>
      </c>
      <c r="R201" s="41"/>
      <c r="S201" s="42">
        <v>13.85</v>
      </c>
    </row>
    <row r="202" spans="1:19" x14ac:dyDescent="0.3">
      <c r="A202" s="41" t="s">
        <v>2330</v>
      </c>
      <c r="B202" s="41" t="s">
        <v>2331</v>
      </c>
      <c r="C202" s="41" t="s">
        <v>2332</v>
      </c>
      <c r="D202" s="41" t="s">
        <v>70</v>
      </c>
      <c r="E202" s="41" t="str">
        <f>_xlfn.TEXTJOIN(" ",,A202,B202,C202,D202)</f>
        <v>Raamstraat 34 3311VR Dordrecht</v>
      </c>
      <c r="F202" s="41" t="s">
        <v>2333</v>
      </c>
      <c r="G202" s="41">
        <v>3</v>
      </c>
      <c r="H202" s="41" t="s">
        <v>2215</v>
      </c>
      <c r="I202" s="41" t="s">
        <v>2335</v>
      </c>
      <c r="J202" s="41" t="s">
        <v>2336</v>
      </c>
      <c r="K202" s="41" t="s">
        <v>2079</v>
      </c>
      <c r="L202" s="41" t="s">
        <v>1740</v>
      </c>
      <c r="M202" s="41" t="s">
        <v>2027</v>
      </c>
      <c r="N202" s="41" t="s">
        <v>1740</v>
      </c>
      <c r="O202" s="41" t="s">
        <v>1740</v>
      </c>
      <c r="P202" s="41"/>
      <c r="Q202" s="41" t="s">
        <v>2028</v>
      </c>
      <c r="R202" s="41"/>
      <c r="S202" s="42">
        <v>13.85</v>
      </c>
    </row>
    <row r="203" spans="1:19" x14ac:dyDescent="0.3">
      <c r="A203" s="41" t="s">
        <v>2330</v>
      </c>
      <c r="B203" s="41" t="s">
        <v>2331</v>
      </c>
      <c r="C203" s="41"/>
      <c r="D203" s="41"/>
      <c r="E203" s="41"/>
      <c r="F203" s="41"/>
      <c r="G203" s="41"/>
      <c r="H203" s="41"/>
      <c r="I203" s="41"/>
      <c r="J203" s="41" t="s">
        <v>2072</v>
      </c>
      <c r="K203" s="41"/>
      <c r="L203" s="41"/>
      <c r="M203" s="41"/>
      <c r="N203" s="41"/>
      <c r="O203" s="41"/>
      <c r="P203" s="41"/>
      <c r="Q203" s="41"/>
      <c r="R203" s="41"/>
      <c r="S203" s="42">
        <v>40.1</v>
      </c>
    </row>
    <row r="204" spans="1:19" x14ac:dyDescent="0.3">
      <c r="A204" s="43" t="s">
        <v>2330</v>
      </c>
      <c r="B204" s="44" t="s">
        <v>2331</v>
      </c>
      <c r="C204" s="44"/>
      <c r="D204" s="44"/>
      <c r="E204" s="44"/>
      <c r="F204" s="44"/>
      <c r="G204" s="44"/>
      <c r="H204" s="44"/>
      <c r="I204" s="44"/>
      <c r="J204" s="44"/>
      <c r="K204" s="44"/>
      <c r="L204" s="44"/>
      <c r="M204" s="44"/>
      <c r="N204" s="44"/>
      <c r="O204" s="44"/>
      <c r="P204" s="44"/>
      <c r="Q204" s="44"/>
      <c r="R204" s="44"/>
      <c r="S204" s="45" t="s">
        <v>1999</v>
      </c>
    </row>
    <row r="205" spans="1:19" x14ac:dyDescent="0.3">
      <c r="A205" s="41" t="s">
        <v>2337</v>
      </c>
      <c r="B205" s="41" t="s">
        <v>2338</v>
      </c>
      <c r="C205" s="41" t="s">
        <v>2339</v>
      </c>
      <c r="D205" s="41" t="s">
        <v>70</v>
      </c>
      <c r="E205" s="41" t="str">
        <f>_xlfn.TEXTJOIN(" ",,A205,B205,C205,D205)</f>
        <v>Kolfstraat 23 3311XL Dordrecht</v>
      </c>
      <c r="F205" s="41" t="s">
        <v>2340</v>
      </c>
      <c r="G205" s="41">
        <v>1</v>
      </c>
      <c r="H205" s="41" t="s">
        <v>2023</v>
      </c>
      <c r="I205" s="41" t="s">
        <v>48</v>
      </c>
      <c r="J205" s="41" t="s">
        <v>2117</v>
      </c>
      <c r="K205" s="41" t="s">
        <v>2319</v>
      </c>
      <c r="L205" s="41" t="s">
        <v>2341</v>
      </c>
      <c r="M205" s="41" t="s">
        <v>2032</v>
      </c>
      <c r="N205" s="41" t="s">
        <v>1740</v>
      </c>
      <c r="O205" s="41" t="s">
        <v>1740</v>
      </c>
      <c r="P205" s="41"/>
      <c r="Q205" s="41" t="s">
        <v>2028</v>
      </c>
      <c r="R205" s="41"/>
      <c r="S205" s="42">
        <v>13.85</v>
      </c>
    </row>
    <row r="206" spans="1:19" x14ac:dyDescent="0.3">
      <c r="A206" s="41" t="s">
        <v>2337</v>
      </c>
      <c r="B206" s="41" t="s">
        <v>2338</v>
      </c>
      <c r="C206" s="41" t="s">
        <v>2339</v>
      </c>
      <c r="D206" s="41" t="s">
        <v>70</v>
      </c>
      <c r="E206" s="41" t="str">
        <f>_xlfn.TEXTJOIN(" ",,A206,B206,C206,D206)</f>
        <v>Kolfstraat 23 3311XL Dordrecht</v>
      </c>
      <c r="F206" s="41" t="s">
        <v>2340</v>
      </c>
      <c r="G206" s="41">
        <v>2</v>
      </c>
      <c r="H206" s="41" t="s">
        <v>2023</v>
      </c>
      <c r="I206" s="41" t="s">
        <v>48</v>
      </c>
      <c r="J206" s="41" t="s">
        <v>2117</v>
      </c>
      <c r="K206" s="41" t="s">
        <v>2319</v>
      </c>
      <c r="L206" s="41" t="s">
        <v>2342</v>
      </c>
      <c r="M206" s="41" t="s">
        <v>2032</v>
      </c>
      <c r="N206" s="41" t="s">
        <v>1740</v>
      </c>
      <c r="O206" s="41" t="s">
        <v>1740</v>
      </c>
      <c r="P206" s="41"/>
      <c r="Q206" s="41" t="s">
        <v>2028</v>
      </c>
      <c r="R206" s="41"/>
      <c r="S206" s="42">
        <v>13.85</v>
      </c>
    </row>
    <row r="207" spans="1:19" x14ac:dyDescent="0.3">
      <c r="A207" s="41" t="s">
        <v>2337</v>
      </c>
      <c r="B207" s="41" t="s">
        <v>2338</v>
      </c>
      <c r="C207" s="41" t="s">
        <v>2339</v>
      </c>
      <c r="D207" s="41" t="s">
        <v>70</v>
      </c>
      <c r="E207" s="41" t="str">
        <f>_xlfn.TEXTJOIN(" ",,A207,B207,C207,D207)</f>
        <v>Kolfstraat 23 3311XL Dordrecht</v>
      </c>
      <c r="F207" s="41" t="s">
        <v>2340</v>
      </c>
      <c r="G207" s="41">
        <v>3</v>
      </c>
      <c r="H207" s="41" t="s">
        <v>2023</v>
      </c>
      <c r="I207" s="41" t="s">
        <v>48</v>
      </c>
      <c r="J207" s="41" t="s">
        <v>2117</v>
      </c>
      <c r="K207" s="41" t="s">
        <v>2319</v>
      </c>
      <c r="L207" s="41" t="s">
        <v>2343</v>
      </c>
      <c r="M207" s="41" t="s">
        <v>2032</v>
      </c>
      <c r="N207" s="41" t="s">
        <v>1740</v>
      </c>
      <c r="O207" s="41" t="s">
        <v>1740</v>
      </c>
      <c r="P207" s="41"/>
      <c r="Q207" s="41" t="s">
        <v>2028</v>
      </c>
      <c r="R207" s="41"/>
      <c r="S207" s="42">
        <v>13.85</v>
      </c>
    </row>
    <row r="208" spans="1:19" x14ac:dyDescent="0.3">
      <c r="A208" s="41" t="s">
        <v>2337</v>
      </c>
      <c r="B208" s="41" t="s">
        <v>2338</v>
      </c>
      <c r="C208" s="41" t="s">
        <v>2339</v>
      </c>
      <c r="D208" s="41" t="s">
        <v>70</v>
      </c>
      <c r="E208" s="41" t="str">
        <f>_xlfn.TEXTJOIN(" ",,A208,B208,C208,D208)</f>
        <v>Kolfstraat 23 3311XL Dordrecht</v>
      </c>
      <c r="F208" s="41" t="s">
        <v>2340</v>
      </c>
      <c r="G208" s="41">
        <v>4</v>
      </c>
      <c r="H208" s="41" t="s">
        <v>2023</v>
      </c>
      <c r="I208" s="41" t="s">
        <v>48</v>
      </c>
      <c r="J208" s="41" t="s">
        <v>2117</v>
      </c>
      <c r="K208" s="41" t="s">
        <v>2319</v>
      </c>
      <c r="L208" s="41" t="s">
        <v>2344</v>
      </c>
      <c r="M208" s="41" t="s">
        <v>2032</v>
      </c>
      <c r="N208" s="41" t="s">
        <v>1740</v>
      </c>
      <c r="O208" s="41" t="s">
        <v>1740</v>
      </c>
      <c r="P208" s="41"/>
      <c r="Q208" s="41" t="s">
        <v>2028</v>
      </c>
      <c r="R208" s="41"/>
      <c r="S208" s="42">
        <v>13.85</v>
      </c>
    </row>
    <row r="209" spans="1:19" x14ac:dyDescent="0.3">
      <c r="A209" s="41" t="s">
        <v>2337</v>
      </c>
      <c r="B209" s="41" t="s">
        <v>2338</v>
      </c>
      <c r="C209" s="41" t="s">
        <v>2339</v>
      </c>
      <c r="D209" s="41" t="s">
        <v>70</v>
      </c>
      <c r="E209" s="41" t="str">
        <f>_xlfn.TEXTJOIN(" ",,A209,B209,C209,D209)</f>
        <v>Kolfstraat 23 3311XL Dordrecht</v>
      </c>
      <c r="F209" s="41" t="s">
        <v>2340</v>
      </c>
      <c r="G209" s="41">
        <v>5</v>
      </c>
      <c r="H209" s="41" t="s">
        <v>2023</v>
      </c>
      <c r="I209" s="41" t="s">
        <v>2345</v>
      </c>
      <c r="J209" s="41" t="s">
        <v>2043</v>
      </c>
      <c r="K209" s="41" t="s">
        <v>2062</v>
      </c>
      <c r="L209" s="41" t="s">
        <v>2346</v>
      </c>
      <c r="M209" s="41" t="s">
        <v>2027</v>
      </c>
      <c r="N209" s="41" t="s">
        <v>2045</v>
      </c>
      <c r="O209" s="41" t="s">
        <v>2046</v>
      </c>
      <c r="P209" s="41"/>
      <c r="Q209" s="41" t="s">
        <v>2028</v>
      </c>
      <c r="R209" s="41"/>
      <c r="S209" s="42">
        <v>13.85</v>
      </c>
    </row>
    <row r="210" spans="1:19" x14ac:dyDescent="0.3">
      <c r="A210" s="41" t="s">
        <v>2337</v>
      </c>
      <c r="B210" s="41" t="s">
        <v>2338</v>
      </c>
      <c r="C210" s="41"/>
      <c r="D210" s="41"/>
      <c r="E210" s="41"/>
      <c r="F210" s="41"/>
      <c r="G210" s="41"/>
      <c r="H210" s="41"/>
      <c r="I210" s="41"/>
      <c r="J210" s="41" t="s">
        <v>2072</v>
      </c>
      <c r="K210" s="41"/>
      <c r="L210" s="41"/>
      <c r="M210" s="41"/>
      <c r="N210" s="41"/>
      <c r="O210" s="41"/>
      <c r="P210" s="41"/>
      <c r="Q210" s="41"/>
      <c r="R210" s="41"/>
      <c r="S210" s="42">
        <v>40.1</v>
      </c>
    </row>
    <row r="211" spans="1:19" x14ac:dyDescent="0.3">
      <c r="A211" s="43" t="s">
        <v>2337</v>
      </c>
      <c r="B211" s="44" t="s">
        <v>2338</v>
      </c>
      <c r="C211" s="44"/>
      <c r="D211" s="44"/>
      <c r="E211" s="44"/>
      <c r="F211" s="44"/>
      <c r="G211" s="44"/>
      <c r="H211" s="44"/>
      <c r="I211" s="44"/>
      <c r="J211" s="44"/>
      <c r="K211" s="44"/>
      <c r="L211" s="44"/>
      <c r="M211" s="44"/>
      <c r="N211" s="44"/>
      <c r="O211" s="44"/>
      <c r="P211" s="44"/>
      <c r="Q211" s="44"/>
      <c r="R211" s="44"/>
      <c r="S211" s="45" t="s">
        <v>1999</v>
      </c>
    </row>
    <row r="212" spans="1:19" x14ac:dyDescent="0.3">
      <c r="A212" s="41" t="s">
        <v>2073</v>
      </c>
      <c r="B212" s="41" t="s">
        <v>1519</v>
      </c>
      <c r="C212" s="41" t="s">
        <v>2075</v>
      </c>
      <c r="D212" s="41" t="s">
        <v>70</v>
      </c>
      <c r="E212" s="41" t="str">
        <f>_xlfn.TEXTJOIN(" ",,A212,B212,C212,D212)</f>
        <v>Dalmeyerplein 12 3318CB Dordrecht</v>
      </c>
      <c r="F212" s="41" t="s">
        <v>2347</v>
      </c>
      <c r="G212" s="41">
        <v>1</v>
      </c>
      <c r="H212" s="41" t="s">
        <v>2034</v>
      </c>
      <c r="I212" s="41" t="s">
        <v>2096</v>
      </c>
      <c r="J212" s="41" t="s">
        <v>2348</v>
      </c>
      <c r="K212" s="41" t="s">
        <v>2066</v>
      </c>
      <c r="L212" s="41" t="s">
        <v>2349</v>
      </c>
      <c r="M212" s="41" t="s">
        <v>2032</v>
      </c>
      <c r="N212" s="41" t="s">
        <v>1740</v>
      </c>
      <c r="O212" s="41" t="s">
        <v>1740</v>
      </c>
      <c r="P212" s="41"/>
      <c r="Q212" s="41" t="s">
        <v>2028</v>
      </c>
      <c r="R212" s="41"/>
      <c r="S212" s="42">
        <v>13.85</v>
      </c>
    </row>
    <row r="213" spans="1:19" x14ac:dyDescent="0.3">
      <c r="A213" s="41" t="s">
        <v>2073</v>
      </c>
      <c r="B213" s="41" t="s">
        <v>1519</v>
      </c>
      <c r="C213" s="41" t="s">
        <v>2075</v>
      </c>
      <c r="D213" s="41" t="s">
        <v>70</v>
      </c>
      <c r="E213" s="41" t="str">
        <f>_xlfn.TEXTJOIN(" ",,A213,B213,C213,D213)</f>
        <v>Dalmeyerplein 12 3318CB Dordrecht</v>
      </c>
      <c r="F213" s="41" t="s">
        <v>2347</v>
      </c>
      <c r="G213" s="41">
        <v>2</v>
      </c>
      <c r="H213" s="41" t="s">
        <v>2034</v>
      </c>
      <c r="I213" s="41" t="s">
        <v>2350</v>
      </c>
      <c r="J213" s="41" t="s">
        <v>2078</v>
      </c>
      <c r="K213" s="41" t="s">
        <v>2079</v>
      </c>
      <c r="L213" s="41" t="s">
        <v>2351</v>
      </c>
      <c r="M213" s="41" t="s">
        <v>2027</v>
      </c>
      <c r="N213" s="41" t="s">
        <v>1740</v>
      </c>
      <c r="O213" s="41" t="s">
        <v>1740</v>
      </c>
      <c r="P213" s="41"/>
      <c r="Q213" s="41" t="s">
        <v>2028</v>
      </c>
      <c r="R213" s="41"/>
      <c r="S213" s="42">
        <v>13.85</v>
      </c>
    </row>
    <row r="214" spans="1:19" x14ac:dyDescent="0.3">
      <c r="A214" s="41" t="s">
        <v>2073</v>
      </c>
      <c r="B214" s="41" t="s">
        <v>1519</v>
      </c>
      <c r="C214" s="41"/>
      <c r="D214" s="41"/>
      <c r="E214" s="41"/>
      <c r="F214" s="41"/>
      <c r="G214" s="41"/>
      <c r="H214" s="41"/>
      <c r="I214" s="41"/>
      <c r="J214" s="41" t="s">
        <v>2072</v>
      </c>
      <c r="K214" s="41"/>
      <c r="L214" s="41"/>
      <c r="M214" s="41"/>
      <c r="N214" s="41"/>
      <c r="O214" s="41"/>
      <c r="P214" s="41"/>
      <c r="Q214" s="41"/>
      <c r="R214" s="41"/>
      <c r="S214" s="42">
        <v>40.1</v>
      </c>
    </row>
    <row r="215" spans="1:19" x14ac:dyDescent="0.3">
      <c r="A215" s="43" t="s">
        <v>2073</v>
      </c>
      <c r="B215" s="44" t="s">
        <v>1519</v>
      </c>
      <c r="C215" s="44"/>
      <c r="D215" s="44"/>
      <c r="E215" s="44"/>
      <c r="F215" s="44"/>
      <c r="G215" s="44"/>
      <c r="H215" s="44"/>
      <c r="I215" s="44"/>
      <c r="J215" s="44"/>
      <c r="K215" s="44"/>
      <c r="L215" s="44"/>
      <c r="M215" s="44"/>
      <c r="N215" s="44"/>
      <c r="O215" s="44"/>
      <c r="P215" s="44"/>
      <c r="Q215" s="44"/>
      <c r="R215" s="44"/>
      <c r="S215" s="45" t="s">
        <v>1999</v>
      </c>
    </row>
    <row r="216" spans="1:19" x14ac:dyDescent="0.3">
      <c r="A216" s="41" t="s">
        <v>2352</v>
      </c>
      <c r="B216" s="41" t="s">
        <v>2353</v>
      </c>
      <c r="C216" s="41" t="s">
        <v>2354</v>
      </c>
      <c r="D216" s="41" t="s">
        <v>70</v>
      </c>
      <c r="E216" s="41" t="str">
        <f>_xlfn.TEXTJOIN(" ",,A216,B216,C216,D216)</f>
        <v>Atmosfeerstraat 8 3328GD Dordrecht</v>
      </c>
      <c r="F216" s="41" t="s">
        <v>2355</v>
      </c>
      <c r="G216" s="41">
        <v>1</v>
      </c>
      <c r="H216" s="41" t="s">
        <v>2023</v>
      </c>
      <c r="I216" s="41" t="s">
        <v>2356</v>
      </c>
      <c r="J216" s="41" t="s">
        <v>2286</v>
      </c>
      <c r="K216" s="41" t="s">
        <v>2026</v>
      </c>
      <c r="L216" s="41" t="s">
        <v>1740</v>
      </c>
      <c r="M216" s="41" t="s">
        <v>2027</v>
      </c>
      <c r="N216" s="41" t="s">
        <v>1740</v>
      </c>
      <c r="O216" s="41" t="s">
        <v>1740</v>
      </c>
      <c r="P216" s="41"/>
      <c r="Q216" s="41" t="s">
        <v>2028</v>
      </c>
      <c r="R216" s="41"/>
      <c r="S216" s="42">
        <v>13.85</v>
      </c>
    </row>
    <row r="217" spans="1:19" x14ac:dyDescent="0.3">
      <c r="A217" s="41" t="s">
        <v>2352</v>
      </c>
      <c r="B217" s="41" t="s">
        <v>2353</v>
      </c>
      <c r="C217" s="41"/>
      <c r="D217" s="41"/>
      <c r="E217" s="41"/>
      <c r="F217" s="41"/>
      <c r="G217" s="41"/>
      <c r="H217" s="41"/>
      <c r="I217" s="41"/>
      <c r="J217" s="41" t="s">
        <v>2072</v>
      </c>
      <c r="K217" s="41"/>
      <c r="L217" s="41"/>
      <c r="M217" s="41"/>
      <c r="N217" s="41"/>
      <c r="O217" s="41"/>
      <c r="P217" s="41"/>
      <c r="Q217" s="41"/>
      <c r="R217" s="41"/>
      <c r="S217" s="42">
        <v>40.1</v>
      </c>
    </row>
    <row r="218" spans="1:19" x14ac:dyDescent="0.3">
      <c r="A218" s="43" t="s">
        <v>2352</v>
      </c>
      <c r="B218" s="44" t="s">
        <v>2353</v>
      </c>
      <c r="C218" s="44"/>
      <c r="D218" s="44"/>
      <c r="E218" s="44"/>
      <c r="F218" s="44"/>
      <c r="G218" s="44"/>
      <c r="H218" s="44"/>
      <c r="I218" s="44"/>
      <c r="J218" s="44"/>
      <c r="K218" s="44"/>
      <c r="L218" s="44"/>
      <c r="M218" s="44"/>
      <c r="N218" s="44"/>
      <c r="O218" s="44"/>
      <c r="P218" s="44"/>
      <c r="Q218" s="44"/>
      <c r="R218" s="44"/>
      <c r="S218" s="45" t="s">
        <v>1999</v>
      </c>
    </row>
    <row r="219" spans="1:19" x14ac:dyDescent="0.3">
      <c r="A219" s="41" t="s">
        <v>2357</v>
      </c>
      <c r="B219" s="41" t="s">
        <v>2358</v>
      </c>
      <c r="C219" s="41" t="s">
        <v>2359</v>
      </c>
      <c r="D219" s="41" t="s">
        <v>70</v>
      </c>
      <c r="E219" s="41" t="str">
        <f>_xlfn.TEXTJOIN(" ",,A219,B219,C219,D219)</f>
        <v>Dintelstraat 21 3313GT Dordrecht</v>
      </c>
      <c r="F219" s="41" t="s">
        <v>2360</v>
      </c>
      <c r="G219" s="41">
        <v>1</v>
      </c>
      <c r="H219" s="41" t="s">
        <v>2023</v>
      </c>
      <c r="I219" s="41" t="s">
        <v>2096</v>
      </c>
      <c r="J219" s="41" t="s">
        <v>2123</v>
      </c>
      <c r="K219" s="41" t="s">
        <v>2079</v>
      </c>
      <c r="L219" s="41" t="s">
        <v>2361</v>
      </c>
      <c r="M219" s="41" t="s">
        <v>2027</v>
      </c>
      <c r="N219" s="41" t="s">
        <v>2038</v>
      </c>
      <c r="O219" s="41" t="s">
        <v>2125</v>
      </c>
      <c r="P219" s="41"/>
      <c r="Q219" s="41" t="s">
        <v>2028</v>
      </c>
      <c r="R219" s="41"/>
      <c r="S219" s="42">
        <v>13.85</v>
      </c>
    </row>
    <row r="220" spans="1:19" x14ac:dyDescent="0.3">
      <c r="A220" s="41" t="s">
        <v>2357</v>
      </c>
      <c r="B220" s="41" t="s">
        <v>2358</v>
      </c>
      <c r="C220" s="41"/>
      <c r="D220" s="41"/>
      <c r="E220" s="41"/>
      <c r="F220" s="41"/>
      <c r="G220" s="41"/>
      <c r="H220" s="41"/>
      <c r="I220" s="41"/>
      <c r="J220" s="41" t="s">
        <v>2072</v>
      </c>
      <c r="K220" s="41"/>
      <c r="L220" s="41"/>
      <c r="M220" s="41"/>
      <c r="N220" s="41"/>
      <c r="O220" s="41"/>
      <c r="P220" s="41"/>
      <c r="Q220" s="41"/>
      <c r="R220" s="41"/>
      <c r="S220" s="42">
        <v>40.1</v>
      </c>
    </row>
    <row r="221" spans="1:19" x14ac:dyDescent="0.3">
      <c r="A221" s="43" t="s">
        <v>2357</v>
      </c>
      <c r="B221" s="44" t="s">
        <v>2358</v>
      </c>
      <c r="C221" s="44"/>
      <c r="D221" s="44"/>
      <c r="E221" s="44"/>
      <c r="F221" s="44"/>
      <c r="G221" s="44"/>
      <c r="H221" s="44"/>
      <c r="I221" s="44"/>
      <c r="J221" s="44"/>
      <c r="K221" s="44"/>
      <c r="L221" s="44"/>
      <c r="M221" s="44"/>
      <c r="N221" s="44"/>
      <c r="O221" s="44"/>
      <c r="P221" s="44"/>
      <c r="Q221" s="44"/>
      <c r="R221" s="44"/>
      <c r="S221" s="45" t="s">
        <v>1999</v>
      </c>
    </row>
    <row r="222" spans="1:19" x14ac:dyDescent="0.3">
      <c r="A222" s="41" t="s">
        <v>2362</v>
      </c>
      <c r="B222" s="41" t="s">
        <v>2363</v>
      </c>
      <c r="C222" s="41" t="s">
        <v>2364</v>
      </c>
      <c r="D222" s="41" t="s">
        <v>70</v>
      </c>
      <c r="E222" s="41" t="str">
        <f>_xlfn.TEXTJOIN(" ",,A222,B222,C222,D222)</f>
        <v>Dubbelmondestraat 1a 3312NB Dordrecht</v>
      </c>
      <c r="F222" s="41" t="s">
        <v>2365</v>
      </c>
      <c r="G222" s="41">
        <v>1</v>
      </c>
      <c r="H222" s="41" t="s">
        <v>2023</v>
      </c>
      <c r="I222" s="41" t="s">
        <v>2096</v>
      </c>
      <c r="J222" s="41" t="s">
        <v>2123</v>
      </c>
      <c r="K222" s="41" t="s">
        <v>2269</v>
      </c>
      <c r="L222" s="41" t="s">
        <v>2366</v>
      </c>
      <c r="M222" s="41" t="s">
        <v>2027</v>
      </c>
      <c r="N222" s="41" t="s">
        <v>2038</v>
      </c>
      <c r="O222" s="41" t="s">
        <v>2125</v>
      </c>
      <c r="P222" s="41"/>
      <c r="Q222" s="41" t="s">
        <v>2028</v>
      </c>
      <c r="R222" s="41"/>
      <c r="S222" s="42">
        <v>13.85</v>
      </c>
    </row>
    <row r="223" spans="1:19" x14ac:dyDescent="0.3">
      <c r="A223" s="41" t="s">
        <v>2362</v>
      </c>
      <c r="B223" s="41" t="s">
        <v>2363</v>
      </c>
      <c r="C223" s="41"/>
      <c r="D223" s="41"/>
      <c r="E223" s="41"/>
      <c r="F223" s="41"/>
      <c r="G223" s="41"/>
      <c r="H223" s="41"/>
      <c r="I223" s="41"/>
      <c r="J223" s="41" t="s">
        <v>2072</v>
      </c>
      <c r="K223" s="41"/>
      <c r="L223" s="41"/>
      <c r="M223" s="41"/>
      <c r="N223" s="41"/>
      <c r="O223" s="41"/>
      <c r="P223" s="41"/>
      <c r="Q223" s="41"/>
      <c r="R223" s="41"/>
      <c r="S223" s="42">
        <v>40.1</v>
      </c>
    </row>
    <row r="224" spans="1:19" x14ac:dyDescent="0.3">
      <c r="A224" s="43" t="s">
        <v>2362</v>
      </c>
      <c r="B224" s="44" t="s">
        <v>2363</v>
      </c>
      <c r="C224" s="44"/>
      <c r="D224" s="44"/>
      <c r="E224" s="44"/>
      <c r="F224" s="44"/>
      <c r="G224" s="44"/>
      <c r="H224" s="44"/>
      <c r="I224" s="44"/>
      <c r="J224" s="44"/>
      <c r="K224" s="44"/>
      <c r="L224" s="44"/>
      <c r="M224" s="44"/>
      <c r="N224" s="44"/>
      <c r="O224" s="44"/>
      <c r="P224" s="44"/>
      <c r="Q224" s="44"/>
      <c r="R224" s="44"/>
      <c r="S224" s="45" t="s">
        <v>1999</v>
      </c>
    </row>
    <row r="225" spans="1:19" x14ac:dyDescent="0.3">
      <c r="A225" s="41" t="s">
        <v>2337</v>
      </c>
      <c r="B225" s="41" t="s">
        <v>2367</v>
      </c>
      <c r="C225" s="41" t="s">
        <v>2339</v>
      </c>
      <c r="D225" s="41" t="s">
        <v>70</v>
      </c>
      <c r="E225" s="41" t="str">
        <f>_xlfn.TEXTJOIN(" ",,A225,B225,C225,D225)</f>
        <v>Kolfstraat 42 3311XL Dordrecht</v>
      </c>
      <c r="F225" s="41" t="s">
        <v>2368</v>
      </c>
      <c r="G225" s="41">
        <v>2</v>
      </c>
      <c r="H225" s="41" t="s">
        <v>2111</v>
      </c>
      <c r="I225" s="41" t="s">
        <v>2369</v>
      </c>
      <c r="J225" s="41" t="s">
        <v>2297</v>
      </c>
      <c r="K225" s="41" t="s">
        <v>2079</v>
      </c>
      <c r="L225" s="41" t="s">
        <v>2370</v>
      </c>
      <c r="M225" s="41" t="s">
        <v>2032</v>
      </c>
      <c r="N225" s="41" t="s">
        <v>1740</v>
      </c>
      <c r="O225" s="41" t="s">
        <v>1740</v>
      </c>
      <c r="P225" s="41"/>
      <c r="Q225" s="41" t="s">
        <v>2028</v>
      </c>
      <c r="R225" s="41"/>
      <c r="S225" s="42">
        <v>13.85</v>
      </c>
    </row>
    <row r="226" spans="1:19" x14ac:dyDescent="0.3">
      <c r="A226" s="41" t="s">
        <v>2337</v>
      </c>
      <c r="B226" s="41" t="s">
        <v>2367</v>
      </c>
      <c r="C226" s="41" t="s">
        <v>2339</v>
      </c>
      <c r="D226" s="41" t="s">
        <v>70</v>
      </c>
      <c r="E226" s="41" t="str">
        <f>_xlfn.TEXTJOIN(" ",,A226,B226,C226,D226)</f>
        <v>Kolfstraat 42 3311XL Dordrecht</v>
      </c>
      <c r="F226" s="41" t="s">
        <v>2368</v>
      </c>
      <c r="G226" s="41">
        <v>4</v>
      </c>
      <c r="H226" s="41" t="s">
        <v>2023</v>
      </c>
      <c r="I226" s="41" t="s">
        <v>2369</v>
      </c>
      <c r="J226" s="41" t="s">
        <v>2297</v>
      </c>
      <c r="K226" s="41" t="s">
        <v>2079</v>
      </c>
      <c r="L226" s="41" t="s">
        <v>2371</v>
      </c>
      <c r="M226" s="41" t="s">
        <v>2032</v>
      </c>
      <c r="N226" s="41" t="s">
        <v>1740</v>
      </c>
      <c r="O226" s="41" t="s">
        <v>1740</v>
      </c>
      <c r="P226" s="41"/>
      <c r="Q226" s="41" t="s">
        <v>2028</v>
      </c>
      <c r="R226" s="41"/>
      <c r="S226" s="42">
        <v>13.85</v>
      </c>
    </row>
    <row r="227" spans="1:19" x14ac:dyDescent="0.3">
      <c r="A227" s="41" t="s">
        <v>2337</v>
      </c>
      <c r="B227" s="41" t="s">
        <v>2367</v>
      </c>
      <c r="C227" s="41" t="s">
        <v>2339</v>
      </c>
      <c r="D227" s="41" t="s">
        <v>70</v>
      </c>
      <c r="E227" s="41" t="str">
        <f>_xlfn.TEXTJOIN(" ",,A227,B227,C227,D227)</f>
        <v>Kolfstraat 42 3311XL Dordrecht</v>
      </c>
      <c r="F227" s="41" t="s">
        <v>2368</v>
      </c>
      <c r="G227" s="41">
        <v>5</v>
      </c>
      <c r="H227" s="41" t="s">
        <v>2139</v>
      </c>
      <c r="I227" s="41" t="s">
        <v>2372</v>
      </c>
      <c r="J227" s="41" t="s">
        <v>2373</v>
      </c>
      <c r="K227" s="41" t="s">
        <v>2079</v>
      </c>
      <c r="L227" s="41" t="s">
        <v>1740</v>
      </c>
      <c r="M227" s="41" t="s">
        <v>2027</v>
      </c>
      <c r="N227" s="41" t="s">
        <v>2045</v>
      </c>
      <c r="O227" s="41" t="s">
        <v>2374</v>
      </c>
      <c r="P227" s="41"/>
      <c r="Q227" s="41" t="s">
        <v>2028</v>
      </c>
      <c r="R227" s="41"/>
      <c r="S227" s="42">
        <v>13.85</v>
      </c>
    </row>
    <row r="228" spans="1:19" x14ac:dyDescent="0.3">
      <c r="A228" s="41" t="s">
        <v>2337</v>
      </c>
      <c r="B228" s="41" t="s">
        <v>2367</v>
      </c>
      <c r="C228" s="41" t="s">
        <v>2339</v>
      </c>
      <c r="D228" s="41" t="s">
        <v>70</v>
      </c>
      <c r="E228" s="41" t="str">
        <f>_xlfn.TEXTJOIN(" ",,A228,B228,C228,D228)</f>
        <v>Kolfstraat 42 3311XL Dordrecht</v>
      </c>
      <c r="F228" s="41" t="s">
        <v>2368</v>
      </c>
      <c r="G228" s="41">
        <v>6</v>
      </c>
      <c r="H228" s="41" t="s">
        <v>2034</v>
      </c>
      <c r="I228" s="41" t="s">
        <v>2372</v>
      </c>
      <c r="J228" s="41" t="s">
        <v>2373</v>
      </c>
      <c r="K228" s="41" t="s">
        <v>2079</v>
      </c>
      <c r="L228" s="41" t="s">
        <v>1740</v>
      </c>
      <c r="M228" s="41" t="s">
        <v>2027</v>
      </c>
      <c r="N228" s="41" t="s">
        <v>2045</v>
      </c>
      <c r="O228" s="41" t="s">
        <v>2374</v>
      </c>
      <c r="P228" s="41"/>
      <c r="Q228" s="41" t="s">
        <v>2028</v>
      </c>
      <c r="R228" s="41"/>
      <c r="S228" s="42">
        <v>13.85</v>
      </c>
    </row>
    <row r="229" spans="1:19" x14ac:dyDescent="0.3">
      <c r="A229" s="41" t="s">
        <v>2337</v>
      </c>
      <c r="B229" s="41" t="s">
        <v>2367</v>
      </c>
      <c r="C229" s="41"/>
      <c r="D229" s="41"/>
      <c r="E229" s="41"/>
      <c r="F229" s="41"/>
      <c r="G229" s="41"/>
      <c r="H229" s="41"/>
      <c r="I229" s="41"/>
      <c r="J229" s="41" t="s">
        <v>2072</v>
      </c>
      <c r="K229" s="41"/>
      <c r="L229" s="41"/>
      <c r="M229" s="41"/>
      <c r="N229" s="41"/>
      <c r="O229" s="41"/>
      <c r="P229" s="41"/>
      <c r="Q229" s="41"/>
      <c r="R229" s="41"/>
      <c r="S229" s="42">
        <v>40.1</v>
      </c>
    </row>
    <row r="230" spans="1:19" x14ac:dyDescent="0.3">
      <c r="A230" s="43" t="s">
        <v>2337</v>
      </c>
      <c r="B230" s="44" t="s">
        <v>2367</v>
      </c>
      <c r="C230" s="44"/>
      <c r="D230" s="44"/>
      <c r="E230" s="44"/>
      <c r="F230" s="44"/>
      <c r="G230" s="44"/>
      <c r="H230" s="44"/>
      <c r="I230" s="44"/>
      <c r="J230" s="44"/>
      <c r="K230" s="44"/>
      <c r="L230" s="44"/>
      <c r="M230" s="44"/>
      <c r="N230" s="44"/>
      <c r="O230" s="44"/>
      <c r="P230" s="44"/>
      <c r="Q230" s="44"/>
      <c r="R230" s="44"/>
      <c r="S230" s="45" t="s">
        <v>1999</v>
      </c>
    </row>
    <row r="231" spans="1:19" x14ac:dyDescent="0.3">
      <c r="A231" s="41" t="s">
        <v>2375</v>
      </c>
      <c r="B231" s="41" t="s">
        <v>2376</v>
      </c>
      <c r="C231" s="41" t="s">
        <v>2377</v>
      </c>
      <c r="D231" s="41" t="s">
        <v>70</v>
      </c>
      <c r="E231" s="41" t="str">
        <f>_xlfn.TEXTJOIN(" ",,A231,B231,C231,D231)</f>
        <v>Nolensweg 2a 3317LE Dordrecht</v>
      </c>
      <c r="F231" s="41" t="s">
        <v>2378</v>
      </c>
      <c r="G231" s="41">
        <v>1</v>
      </c>
      <c r="H231" s="41" t="s">
        <v>2023</v>
      </c>
      <c r="I231" s="41" t="s">
        <v>2096</v>
      </c>
      <c r="J231" s="41" t="s">
        <v>2379</v>
      </c>
      <c r="K231" s="41" t="s">
        <v>2026</v>
      </c>
      <c r="L231" s="41" t="s">
        <v>1740</v>
      </c>
      <c r="M231" s="41" t="s">
        <v>2027</v>
      </c>
      <c r="N231" s="41" t="s">
        <v>1740</v>
      </c>
      <c r="O231" s="41" t="s">
        <v>1740</v>
      </c>
      <c r="P231" s="41"/>
      <c r="Q231" s="41" t="s">
        <v>2028</v>
      </c>
      <c r="R231" s="41"/>
      <c r="S231" s="42">
        <v>13.85</v>
      </c>
    </row>
    <row r="232" spans="1:19" x14ac:dyDescent="0.3">
      <c r="A232" s="41" t="s">
        <v>2375</v>
      </c>
      <c r="B232" s="41" t="s">
        <v>2376</v>
      </c>
      <c r="C232" s="41"/>
      <c r="D232" s="41"/>
      <c r="E232" s="41"/>
      <c r="F232" s="41"/>
      <c r="G232" s="41"/>
      <c r="H232" s="41"/>
      <c r="I232" s="41"/>
      <c r="J232" s="41" t="s">
        <v>2072</v>
      </c>
      <c r="K232" s="41"/>
      <c r="L232" s="41"/>
      <c r="M232" s="41"/>
      <c r="N232" s="41"/>
      <c r="O232" s="41"/>
      <c r="P232" s="41"/>
      <c r="Q232" s="41"/>
      <c r="R232" s="41"/>
      <c r="S232" s="42">
        <v>40.1</v>
      </c>
    </row>
    <row r="233" spans="1:19" x14ac:dyDescent="0.3">
      <c r="A233" s="43" t="s">
        <v>2375</v>
      </c>
      <c r="B233" s="44" t="s">
        <v>2376</v>
      </c>
      <c r="C233" s="44"/>
      <c r="D233" s="44"/>
      <c r="E233" s="44"/>
      <c r="F233" s="44"/>
      <c r="G233" s="44"/>
      <c r="H233" s="44"/>
      <c r="I233" s="44"/>
      <c r="J233" s="44"/>
      <c r="K233" s="44"/>
      <c r="L233" s="44"/>
      <c r="M233" s="44"/>
      <c r="N233" s="44"/>
      <c r="O233" s="44"/>
      <c r="P233" s="44"/>
      <c r="Q233" s="44"/>
      <c r="R233" s="44"/>
      <c r="S233" s="45" t="s">
        <v>1999</v>
      </c>
    </row>
    <row r="234" spans="1:19" x14ac:dyDescent="0.3">
      <c r="A234" s="41" t="s">
        <v>2380</v>
      </c>
      <c r="B234" s="41" t="s">
        <v>2381</v>
      </c>
      <c r="C234" s="41" t="s">
        <v>2382</v>
      </c>
      <c r="D234" s="41" t="s">
        <v>70</v>
      </c>
      <c r="E234" s="41" t="str">
        <f>_xlfn.TEXTJOIN(" ",,A234,B234,C234,D234)</f>
        <v>Ockenburg 46 3328TG Dordrecht</v>
      </c>
      <c r="F234" s="41" t="s">
        <v>2383</v>
      </c>
      <c r="G234" s="41">
        <v>1</v>
      </c>
      <c r="H234" s="41" t="s">
        <v>2023</v>
      </c>
      <c r="I234" s="41" t="s">
        <v>2384</v>
      </c>
      <c r="J234" s="41" t="s">
        <v>2087</v>
      </c>
      <c r="K234" s="41" t="s">
        <v>2121</v>
      </c>
      <c r="L234" s="41" t="s">
        <v>2385</v>
      </c>
      <c r="M234" s="41" t="s">
        <v>2027</v>
      </c>
      <c r="N234" s="41" t="s">
        <v>2090</v>
      </c>
      <c r="O234" s="41" t="s">
        <v>2091</v>
      </c>
      <c r="P234" s="41"/>
      <c r="Q234" s="41" t="s">
        <v>2028</v>
      </c>
      <c r="R234" s="41"/>
      <c r="S234" s="42">
        <v>13.85</v>
      </c>
    </row>
    <row r="235" spans="1:19" x14ac:dyDescent="0.3">
      <c r="A235" s="41" t="s">
        <v>2380</v>
      </c>
      <c r="B235" s="41" t="s">
        <v>2381</v>
      </c>
      <c r="C235" s="41"/>
      <c r="D235" s="41"/>
      <c r="E235" s="41"/>
      <c r="F235" s="41"/>
      <c r="G235" s="41"/>
      <c r="H235" s="41"/>
      <c r="I235" s="41"/>
      <c r="J235" s="41" t="s">
        <v>2072</v>
      </c>
      <c r="K235" s="41"/>
      <c r="L235" s="41"/>
      <c r="M235" s="41"/>
      <c r="N235" s="41"/>
      <c r="O235" s="41"/>
      <c r="P235" s="41"/>
      <c r="Q235" s="41"/>
      <c r="R235" s="41"/>
      <c r="S235" s="42">
        <v>40.1</v>
      </c>
    </row>
    <row r="236" spans="1:19" x14ac:dyDescent="0.3">
      <c r="A236" s="43" t="s">
        <v>2380</v>
      </c>
      <c r="B236" s="44" t="s">
        <v>2381</v>
      </c>
      <c r="C236" s="44"/>
      <c r="D236" s="44"/>
      <c r="E236" s="44"/>
      <c r="F236" s="44"/>
      <c r="G236" s="44"/>
      <c r="H236" s="44"/>
      <c r="I236" s="44"/>
      <c r="J236" s="44"/>
      <c r="K236" s="44"/>
      <c r="L236" s="44"/>
      <c r="M236" s="44"/>
      <c r="N236" s="44"/>
      <c r="O236" s="44"/>
      <c r="P236" s="44"/>
      <c r="Q236" s="44"/>
      <c r="R236" s="44"/>
      <c r="S236" s="45" t="s">
        <v>1999</v>
      </c>
    </row>
    <row r="237" spans="1:19" x14ac:dyDescent="0.3">
      <c r="A237" s="41" t="s">
        <v>2386</v>
      </c>
      <c r="B237" s="41" t="s">
        <v>2387</v>
      </c>
      <c r="C237" s="41" t="s">
        <v>2388</v>
      </c>
      <c r="D237" s="41" t="s">
        <v>70</v>
      </c>
      <c r="E237" s="41" t="str">
        <f>_xlfn.TEXTJOIN(" ",,A237,B237,C237,D237)</f>
        <v>Sandenburg 135 3328EE Dordrecht</v>
      </c>
      <c r="F237" s="41" t="s">
        <v>2389</v>
      </c>
      <c r="G237" s="41">
        <v>1</v>
      </c>
      <c r="H237" s="41" t="s">
        <v>2023</v>
      </c>
      <c r="I237" s="41" t="s">
        <v>2096</v>
      </c>
      <c r="J237" s="41" t="s">
        <v>2123</v>
      </c>
      <c r="K237" s="41" t="s">
        <v>2066</v>
      </c>
      <c r="L237" s="41" t="s">
        <v>2390</v>
      </c>
      <c r="M237" s="41" t="s">
        <v>2027</v>
      </c>
      <c r="N237" s="41" t="s">
        <v>2038</v>
      </c>
      <c r="O237" s="41" t="s">
        <v>2125</v>
      </c>
      <c r="P237" s="41"/>
      <c r="Q237" s="41" t="s">
        <v>2028</v>
      </c>
      <c r="R237" s="41"/>
      <c r="S237" s="42">
        <v>13.85</v>
      </c>
    </row>
    <row r="238" spans="1:19" x14ac:dyDescent="0.3">
      <c r="A238" s="41" t="s">
        <v>2386</v>
      </c>
      <c r="B238" s="41" t="s">
        <v>2387</v>
      </c>
      <c r="C238" s="41"/>
      <c r="D238" s="41"/>
      <c r="E238" s="41"/>
      <c r="F238" s="41"/>
      <c r="G238" s="41"/>
      <c r="H238" s="41"/>
      <c r="I238" s="41"/>
      <c r="J238" s="41" t="s">
        <v>2072</v>
      </c>
      <c r="K238" s="41"/>
      <c r="L238" s="41"/>
      <c r="M238" s="41"/>
      <c r="N238" s="41"/>
      <c r="O238" s="41"/>
      <c r="P238" s="41"/>
      <c r="Q238" s="41"/>
      <c r="R238" s="41"/>
      <c r="S238" s="42">
        <v>40.1</v>
      </c>
    </row>
    <row r="239" spans="1:19" x14ac:dyDescent="0.3">
      <c r="A239" s="43" t="s">
        <v>2386</v>
      </c>
      <c r="B239" s="44" t="s">
        <v>2387</v>
      </c>
      <c r="C239" s="44"/>
      <c r="D239" s="44"/>
      <c r="E239" s="44"/>
      <c r="F239" s="44"/>
      <c r="G239" s="44"/>
      <c r="H239" s="44"/>
      <c r="I239" s="44"/>
      <c r="J239" s="44"/>
      <c r="K239" s="44"/>
      <c r="L239" s="44"/>
      <c r="M239" s="44"/>
      <c r="N239" s="44"/>
      <c r="O239" s="44"/>
      <c r="P239" s="44"/>
      <c r="Q239" s="44"/>
      <c r="R239" s="44"/>
      <c r="S239" s="45" t="s">
        <v>1999</v>
      </c>
    </row>
    <row r="240" spans="1:19" x14ac:dyDescent="0.3">
      <c r="A240" s="41" t="s">
        <v>2391</v>
      </c>
      <c r="B240" s="41" t="s">
        <v>2392</v>
      </c>
      <c r="C240" s="41" t="s">
        <v>2393</v>
      </c>
      <c r="D240" s="41" t="s">
        <v>70</v>
      </c>
      <c r="E240" s="41" t="str">
        <f>_xlfn.TEXTJOIN(" ",,A240,B240,C240,D240)</f>
        <v>Van Schendelstraat 27 3319RN Dordrecht</v>
      </c>
      <c r="F240" s="41" t="s">
        <v>2394</v>
      </c>
      <c r="G240" s="41">
        <v>1</v>
      </c>
      <c r="H240" s="41" t="s">
        <v>2023</v>
      </c>
      <c r="I240" s="41" t="s">
        <v>2096</v>
      </c>
      <c r="J240" s="41" t="s">
        <v>2041</v>
      </c>
      <c r="K240" s="41" t="s">
        <v>2284</v>
      </c>
      <c r="L240" s="41" t="s">
        <v>1740</v>
      </c>
      <c r="M240" s="41" t="s">
        <v>2032</v>
      </c>
      <c r="N240" s="41" t="s">
        <v>1740</v>
      </c>
      <c r="O240" s="41" t="s">
        <v>1740</v>
      </c>
      <c r="P240" s="41"/>
      <c r="Q240" s="41" t="s">
        <v>2033</v>
      </c>
      <c r="R240" s="41"/>
      <c r="S240" s="42">
        <v>13.85</v>
      </c>
    </row>
    <row r="241" spans="1:19" x14ac:dyDescent="0.3">
      <c r="A241" s="41" t="s">
        <v>2391</v>
      </c>
      <c r="B241" s="41" t="s">
        <v>2392</v>
      </c>
      <c r="C241" s="41"/>
      <c r="D241" s="41"/>
      <c r="E241" s="41"/>
      <c r="F241" s="41"/>
      <c r="G241" s="41"/>
      <c r="H241" s="41"/>
      <c r="I241" s="41"/>
      <c r="J241" s="41" t="s">
        <v>2072</v>
      </c>
      <c r="K241" s="41"/>
      <c r="L241" s="41"/>
      <c r="M241" s="41"/>
      <c r="N241" s="41"/>
      <c r="O241" s="41"/>
      <c r="P241" s="41"/>
      <c r="Q241" s="41"/>
      <c r="R241" s="41"/>
      <c r="S241" s="42">
        <v>40.1</v>
      </c>
    </row>
    <row r="242" spans="1:19" x14ac:dyDescent="0.3">
      <c r="A242" s="43" t="s">
        <v>2391</v>
      </c>
      <c r="B242" s="44" t="s">
        <v>2392</v>
      </c>
      <c r="C242" s="44"/>
      <c r="D242" s="44"/>
      <c r="E242" s="44"/>
      <c r="F242" s="44"/>
      <c r="G242" s="44"/>
      <c r="H242" s="44"/>
      <c r="I242" s="44"/>
      <c r="J242" s="44"/>
      <c r="K242" s="44"/>
      <c r="L242" s="44"/>
      <c r="M242" s="44"/>
      <c r="N242" s="44"/>
      <c r="O242" s="44"/>
      <c r="P242" s="44"/>
      <c r="Q242" s="44"/>
      <c r="R242" s="44"/>
      <c r="S242" s="45" t="s">
        <v>1999</v>
      </c>
    </row>
    <row r="243" spans="1:19" x14ac:dyDescent="0.3">
      <c r="A243" s="41" t="s">
        <v>2395</v>
      </c>
      <c r="B243" s="41" t="s">
        <v>2396</v>
      </c>
      <c r="C243" s="41" t="s">
        <v>2397</v>
      </c>
      <c r="D243" s="41" t="s">
        <v>70</v>
      </c>
      <c r="E243" s="41" t="str">
        <f>_xlfn.TEXTJOIN(" ",,A243,B243,C243,D243)</f>
        <v>Spirea 5 3317JP Dordrecht</v>
      </c>
      <c r="F243" s="41" t="s">
        <v>2398</v>
      </c>
      <c r="G243" s="41">
        <v>1</v>
      </c>
      <c r="H243" s="41" t="s">
        <v>2023</v>
      </c>
      <c r="I243" s="41" t="s">
        <v>2399</v>
      </c>
      <c r="J243" s="41" t="s">
        <v>2400</v>
      </c>
      <c r="K243" s="41" t="s">
        <v>2098</v>
      </c>
      <c r="L243" s="41" t="s">
        <v>2401</v>
      </c>
      <c r="M243" s="41" t="s">
        <v>2032</v>
      </c>
      <c r="N243" s="41" t="s">
        <v>1740</v>
      </c>
      <c r="O243" s="41" t="s">
        <v>1740</v>
      </c>
      <c r="P243" s="41"/>
      <c r="Q243" s="41" t="s">
        <v>2033</v>
      </c>
      <c r="R243" s="41"/>
      <c r="S243" s="42">
        <v>13.85</v>
      </c>
    </row>
    <row r="244" spans="1:19" x14ac:dyDescent="0.3">
      <c r="A244" s="41" t="s">
        <v>2395</v>
      </c>
      <c r="B244" s="41" t="s">
        <v>2396</v>
      </c>
      <c r="C244" s="41" t="s">
        <v>2397</v>
      </c>
      <c r="D244" s="41" t="s">
        <v>70</v>
      </c>
      <c r="E244" s="41" t="str">
        <f>_xlfn.TEXTJOIN(" ",,A244,B244,C244,D244)</f>
        <v>Spirea 5 3317JP Dordrecht</v>
      </c>
      <c r="F244" s="41" t="s">
        <v>2398</v>
      </c>
      <c r="G244" s="41">
        <v>2</v>
      </c>
      <c r="H244" s="41" t="s">
        <v>2034</v>
      </c>
      <c r="I244" s="41" t="s">
        <v>2402</v>
      </c>
      <c r="J244" s="41" t="s">
        <v>2400</v>
      </c>
      <c r="K244" s="41" t="s">
        <v>2098</v>
      </c>
      <c r="L244" s="41" t="s">
        <v>2403</v>
      </c>
      <c r="M244" s="41" t="s">
        <v>2032</v>
      </c>
      <c r="N244" s="41" t="s">
        <v>1740</v>
      </c>
      <c r="O244" s="41" t="s">
        <v>1740</v>
      </c>
      <c r="P244" s="41"/>
      <c r="Q244" s="41" t="s">
        <v>2028</v>
      </c>
      <c r="R244" s="41"/>
      <c r="S244" s="42">
        <v>13.85</v>
      </c>
    </row>
    <row r="245" spans="1:19" x14ac:dyDescent="0.3">
      <c r="A245" s="41" t="s">
        <v>2395</v>
      </c>
      <c r="B245" s="41" t="s">
        <v>2396</v>
      </c>
      <c r="C245" s="41" t="s">
        <v>2397</v>
      </c>
      <c r="D245" s="41" t="s">
        <v>70</v>
      </c>
      <c r="E245" s="41" t="str">
        <f>_xlfn.TEXTJOIN(" ",,A245,B245,C245,D245)</f>
        <v>Spirea 5 3317JP Dordrecht</v>
      </c>
      <c r="F245" s="41" t="s">
        <v>2398</v>
      </c>
      <c r="G245" s="41">
        <v>3</v>
      </c>
      <c r="H245" s="41" t="s">
        <v>2023</v>
      </c>
      <c r="I245" s="41" t="s">
        <v>2404</v>
      </c>
      <c r="J245" s="41" t="s">
        <v>2106</v>
      </c>
      <c r="K245" s="41" t="s">
        <v>2057</v>
      </c>
      <c r="L245" s="41" t="s">
        <v>2405</v>
      </c>
      <c r="M245" s="41" t="s">
        <v>2027</v>
      </c>
      <c r="N245" s="41" t="s">
        <v>1740</v>
      </c>
      <c r="O245" s="41" t="s">
        <v>1740</v>
      </c>
      <c r="P245" s="41"/>
      <c r="Q245" s="41" t="s">
        <v>2028</v>
      </c>
      <c r="R245" s="41"/>
      <c r="S245" s="42">
        <v>13.85</v>
      </c>
    </row>
    <row r="246" spans="1:19" x14ac:dyDescent="0.3">
      <c r="A246" s="41" t="s">
        <v>2395</v>
      </c>
      <c r="B246" s="41" t="s">
        <v>2396</v>
      </c>
      <c r="C246" s="41" t="s">
        <v>2397</v>
      </c>
      <c r="D246" s="41" t="s">
        <v>70</v>
      </c>
      <c r="E246" s="41" t="str">
        <f>_xlfn.TEXTJOIN(" ",,A246,B246,C246,D246)</f>
        <v>Spirea 5 3317JP Dordrecht</v>
      </c>
      <c r="F246" s="41" t="s">
        <v>2398</v>
      </c>
      <c r="G246" s="41">
        <v>4</v>
      </c>
      <c r="H246" s="41" t="s">
        <v>2034</v>
      </c>
      <c r="I246" s="41" t="s">
        <v>2402</v>
      </c>
      <c r="J246" s="41" t="s">
        <v>2106</v>
      </c>
      <c r="K246" s="41" t="s">
        <v>2057</v>
      </c>
      <c r="L246" s="41" t="s">
        <v>2406</v>
      </c>
      <c r="M246" s="41" t="s">
        <v>2027</v>
      </c>
      <c r="N246" s="41" t="s">
        <v>1740</v>
      </c>
      <c r="O246" s="41" t="s">
        <v>1740</v>
      </c>
      <c r="P246" s="41"/>
      <c r="Q246" s="41" t="s">
        <v>2028</v>
      </c>
      <c r="R246" s="41"/>
      <c r="S246" s="42">
        <v>13.85</v>
      </c>
    </row>
    <row r="247" spans="1:19" x14ac:dyDescent="0.3">
      <c r="A247" s="41" t="s">
        <v>2395</v>
      </c>
      <c r="B247" s="41" t="s">
        <v>2396</v>
      </c>
      <c r="C247" s="41"/>
      <c r="D247" s="41"/>
      <c r="E247" s="41"/>
      <c r="F247" s="41"/>
      <c r="G247" s="41"/>
      <c r="H247" s="41"/>
      <c r="I247" s="41"/>
      <c r="J247" s="41" t="s">
        <v>2072</v>
      </c>
      <c r="K247" s="41"/>
      <c r="L247" s="41"/>
      <c r="M247" s="41"/>
      <c r="N247" s="41"/>
      <c r="O247" s="41"/>
      <c r="P247" s="41"/>
      <c r="Q247" s="41"/>
      <c r="R247" s="41"/>
      <c r="S247" s="42">
        <v>40.1</v>
      </c>
    </row>
    <row r="248" spans="1:19" x14ac:dyDescent="0.3">
      <c r="A248" s="43" t="s">
        <v>2395</v>
      </c>
      <c r="B248" s="44" t="s">
        <v>2396</v>
      </c>
      <c r="C248" s="44"/>
      <c r="D248" s="44"/>
      <c r="E248" s="44"/>
      <c r="F248" s="44"/>
      <c r="G248" s="44"/>
      <c r="H248" s="44"/>
      <c r="I248" s="44"/>
      <c r="J248" s="44"/>
      <c r="K248" s="44"/>
      <c r="L248" s="44"/>
      <c r="M248" s="44"/>
      <c r="N248" s="44"/>
      <c r="O248" s="44"/>
      <c r="P248" s="44"/>
      <c r="Q248" s="44"/>
      <c r="R248" s="44"/>
      <c r="S248" s="45" t="s">
        <v>1999</v>
      </c>
    </row>
    <row r="249" spans="1:19" x14ac:dyDescent="0.3">
      <c r="A249" s="41" t="s">
        <v>2407</v>
      </c>
      <c r="B249" s="41" t="s">
        <v>2353</v>
      </c>
      <c r="C249" s="41" t="s">
        <v>2408</v>
      </c>
      <c r="D249" s="41" t="s">
        <v>70</v>
      </c>
      <c r="E249" s="41" t="str">
        <f>_xlfn.TEXTJOIN(" ",,A249,B249,C249,D249)</f>
        <v>Van den Broek-erf 8 3315SB Dordrecht</v>
      </c>
      <c r="F249" s="41" t="s">
        <v>2409</v>
      </c>
      <c r="G249" s="41">
        <v>1</v>
      </c>
      <c r="H249" s="41" t="s">
        <v>2023</v>
      </c>
      <c r="I249" s="41" t="s">
        <v>2410</v>
      </c>
      <c r="J249" s="41" t="s">
        <v>2106</v>
      </c>
      <c r="K249" s="41" t="s">
        <v>2057</v>
      </c>
      <c r="L249" s="41" t="s">
        <v>2411</v>
      </c>
      <c r="M249" s="41" t="s">
        <v>2027</v>
      </c>
      <c r="N249" s="41" t="s">
        <v>1740</v>
      </c>
      <c r="O249" s="41" t="s">
        <v>1740</v>
      </c>
      <c r="P249" s="41"/>
      <c r="Q249" s="41" t="s">
        <v>2028</v>
      </c>
      <c r="R249" s="41"/>
      <c r="S249" s="42">
        <v>13.85</v>
      </c>
    </row>
    <row r="250" spans="1:19" x14ac:dyDescent="0.3">
      <c r="A250" s="41" t="s">
        <v>2407</v>
      </c>
      <c r="B250" s="41" t="s">
        <v>2353</v>
      </c>
      <c r="C250" s="41"/>
      <c r="D250" s="41"/>
      <c r="E250" s="41"/>
      <c r="F250" s="41"/>
      <c r="G250" s="41"/>
      <c r="H250" s="41"/>
      <c r="I250" s="41"/>
      <c r="J250" s="41" t="s">
        <v>2072</v>
      </c>
      <c r="K250" s="41"/>
      <c r="L250" s="41"/>
      <c r="M250" s="41"/>
      <c r="N250" s="41"/>
      <c r="O250" s="41"/>
      <c r="P250" s="41"/>
      <c r="Q250" s="41"/>
      <c r="R250" s="41"/>
      <c r="S250" s="42">
        <v>40.1</v>
      </c>
    </row>
    <row r="251" spans="1:19" x14ac:dyDescent="0.3">
      <c r="A251" s="43" t="s">
        <v>2407</v>
      </c>
      <c r="B251" s="44" t="s">
        <v>2353</v>
      </c>
      <c r="C251" s="44"/>
      <c r="D251" s="44"/>
      <c r="E251" s="44"/>
      <c r="F251" s="44"/>
      <c r="G251" s="44"/>
      <c r="H251" s="44"/>
      <c r="I251" s="44"/>
      <c r="J251" s="44"/>
      <c r="K251" s="44"/>
      <c r="L251" s="44"/>
      <c r="M251" s="44"/>
      <c r="N251" s="44"/>
      <c r="O251" s="44"/>
      <c r="P251" s="44"/>
      <c r="Q251" s="44"/>
      <c r="R251" s="44"/>
      <c r="S251" s="45" t="s">
        <v>1999</v>
      </c>
    </row>
    <row r="252" spans="1:19" x14ac:dyDescent="0.3">
      <c r="A252" s="41" t="s">
        <v>2412</v>
      </c>
      <c r="B252" s="41" t="s">
        <v>2413</v>
      </c>
      <c r="C252" s="41" t="s">
        <v>2414</v>
      </c>
      <c r="D252" s="41" t="s">
        <v>70</v>
      </c>
      <c r="E252" s="41" t="str">
        <f>_xlfn.TEXTJOIN(" ",,A252,B252,C252,D252)</f>
        <v>Waldeck Pyrmontweg 20 3314NZ Dordrecht</v>
      </c>
      <c r="F252" s="41" t="s">
        <v>2415</v>
      </c>
      <c r="G252" s="41">
        <v>1</v>
      </c>
      <c r="H252" s="41" t="s">
        <v>2023</v>
      </c>
      <c r="I252" s="41" t="s">
        <v>2416</v>
      </c>
      <c r="J252" s="41" t="s">
        <v>2379</v>
      </c>
      <c r="K252" s="41" t="s">
        <v>2026</v>
      </c>
      <c r="L252" s="41" t="s">
        <v>1740</v>
      </c>
      <c r="M252" s="41" t="s">
        <v>2027</v>
      </c>
      <c r="N252" s="41" t="s">
        <v>1740</v>
      </c>
      <c r="O252" s="41" t="s">
        <v>1740</v>
      </c>
      <c r="P252" s="41"/>
      <c r="Q252" s="41" t="s">
        <v>2028</v>
      </c>
      <c r="R252" s="41"/>
      <c r="S252" s="42">
        <v>13.85</v>
      </c>
    </row>
    <row r="253" spans="1:19" x14ac:dyDescent="0.3">
      <c r="A253" s="41" t="s">
        <v>2412</v>
      </c>
      <c r="B253" s="41" t="s">
        <v>2413</v>
      </c>
      <c r="C253" s="41" t="s">
        <v>2414</v>
      </c>
      <c r="D253" s="41" t="s">
        <v>70</v>
      </c>
      <c r="E253" s="41" t="str">
        <f>_xlfn.TEXTJOIN(" ",,A253,B253,C253,D253)</f>
        <v>Waldeck Pyrmontweg 20 3314NZ Dordrecht</v>
      </c>
      <c r="F253" s="41" t="s">
        <v>2415</v>
      </c>
      <c r="G253" s="41">
        <v>2</v>
      </c>
      <c r="H253" s="41" t="s">
        <v>2023</v>
      </c>
      <c r="I253" s="41" t="s">
        <v>2417</v>
      </c>
      <c r="J253" s="41" t="s">
        <v>2418</v>
      </c>
      <c r="K253" s="41" t="s">
        <v>2121</v>
      </c>
      <c r="L253" s="41" t="s">
        <v>2419</v>
      </c>
      <c r="M253" s="41" t="s">
        <v>2027</v>
      </c>
      <c r="N253" s="41" t="s">
        <v>2052</v>
      </c>
      <c r="O253" s="41" t="s">
        <v>426</v>
      </c>
      <c r="P253" s="41"/>
      <c r="Q253" s="41" t="s">
        <v>2028</v>
      </c>
      <c r="R253" s="41"/>
      <c r="S253" s="42">
        <v>13.85</v>
      </c>
    </row>
    <row r="254" spans="1:19" x14ac:dyDescent="0.3">
      <c r="A254" s="41" t="s">
        <v>2412</v>
      </c>
      <c r="B254" s="41" t="s">
        <v>2413</v>
      </c>
      <c r="C254" s="41"/>
      <c r="D254" s="41"/>
      <c r="E254" s="41"/>
      <c r="F254" s="41"/>
      <c r="G254" s="41"/>
      <c r="H254" s="41"/>
      <c r="I254" s="41"/>
      <c r="J254" s="41" t="s">
        <v>2072</v>
      </c>
      <c r="K254" s="41"/>
      <c r="L254" s="41"/>
      <c r="M254" s="41"/>
      <c r="N254" s="41"/>
      <c r="O254" s="41"/>
      <c r="P254" s="41"/>
      <c r="Q254" s="41"/>
      <c r="R254" s="41"/>
      <c r="S254" s="42">
        <v>40.1</v>
      </c>
    </row>
    <row r="255" spans="1:19" x14ac:dyDescent="0.3">
      <c r="A255" s="43" t="s">
        <v>2412</v>
      </c>
      <c r="B255" s="44" t="s">
        <v>2413</v>
      </c>
      <c r="C255" s="44"/>
      <c r="D255" s="44"/>
      <c r="E255" s="44"/>
      <c r="F255" s="44"/>
      <c r="G255" s="44"/>
      <c r="H255" s="44"/>
      <c r="I255" s="44"/>
      <c r="J255" s="44"/>
      <c r="K255" s="44"/>
      <c r="L255" s="44"/>
      <c r="M255" s="44"/>
      <c r="N255" s="44"/>
      <c r="O255" s="44"/>
      <c r="P255" s="44"/>
      <c r="Q255" s="44"/>
      <c r="R255" s="44"/>
      <c r="S255" s="45" t="s">
        <v>1999</v>
      </c>
    </row>
    <row r="256" spans="1:19" x14ac:dyDescent="0.3">
      <c r="A256" s="41" t="s">
        <v>2420</v>
      </c>
      <c r="B256" s="41" t="s">
        <v>2421</v>
      </c>
      <c r="C256" s="41" t="s">
        <v>2422</v>
      </c>
      <c r="D256" s="41" t="s">
        <v>70</v>
      </c>
      <c r="E256" s="41" t="str">
        <f>_xlfn.TEXTJOIN(" ",,A256,B256,C256,D256)</f>
        <v>Weegschaal 131 3328PC Dordrecht</v>
      </c>
      <c r="F256" s="41" t="s">
        <v>2423</v>
      </c>
      <c r="G256" s="41">
        <v>1</v>
      </c>
      <c r="H256" s="41" t="s">
        <v>2023</v>
      </c>
      <c r="I256" s="41" t="s">
        <v>2424</v>
      </c>
      <c r="J256" s="41" t="s">
        <v>2106</v>
      </c>
      <c r="K256" s="41" t="s">
        <v>2057</v>
      </c>
      <c r="L256" s="41" t="s">
        <v>2425</v>
      </c>
      <c r="M256" s="41" t="s">
        <v>2027</v>
      </c>
      <c r="N256" s="41" t="s">
        <v>1740</v>
      </c>
      <c r="O256" s="41" t="s">
        <v>1740</v>
      </c>
      <c r="P256" s="41"/>
      <c r="Q256" s="41" t="s">
        <v>2028</v>
      </c>
      <c r="R256" s="41"/>
      <c r="S256" s="42">
        <v>13.85</v>
      </c>
    </row>
    <row r="257" spans="1:19" x14ac:dyDescent="0.3">
      <c r="A257" s="41" t="s">
        <v>2420</v>
      </c>
      <c r="B257" s="41" t="s">
        <v>2421</v>
      </c>
      <c r="C257" s="41"/>
      <c r="D257" s="41"/>
      <c r="E257" s="41"/>
      <c r="F257" s="41"/>
      <c r="G257" s="41"/>
      <c r="H257" s="41"/>
      <c r="I257" s="41"/>
      <c r="J257" s="41" t="s">
        <v>2072</v>
      </c>
      <c r="K257" s="41"/>
      <c r="L257" s="41"/>
      <c r="M257" s="41"/>
      <c r="N257" s="41"/>
      <c r="O257" s="41"/>
      <c r="P257" s="41"/>
      <c r="Q257" s="41"/>
      <c r="R257" s="41"/>
      <c r="S257" s="42">
        <v>40.1</v>
      </c>
    </row>
    <row r="258" spans="1:19" x14ac:dyDescent="0.3">
      <c r="A258" s="43" t="s">
        <v>2420</v>
      </c>
      <c r="B258" s="44" t="s">
        <v>2421</v>
      </c>
      <c r="C258" s="44"/>
      <c r="D258" s="44"/>
      <c r="E258" s="44"/>
      <c r="F258" s="44"/>
      <c r="G258" s="44"/>
      <c r="H258" s="44"/>
      <c r="I258" s="44"/>
      <c r="J258" s="44"/>
      <c r="K258" s="44"/>
      <c r="L258" s="44"/>
      <c r="M258" s="44"/>
      <c r="N258" s="44"/>
      <c r="O258" s="44"/>
      <c r="P258" s="44"/>
      <c r="Q258" s="44"/>
      <c r="R258" s="44"/>
      <c r="S258" s="45" t="s">
        <v>1999</v>
      </c>
    </row>
    <row r="259" spans="1:19" x14ac:dyDescent="0.3">
      <c r="A259" s="41" t="s">
        <v>2426</v>
      </c>
      <c r="B259" s="41" t="s">
        <v>2427</v>
      </c>
      <c r="C259" s="41" t="s">
        <v>2428</v>
      </c>
      <c r="D259" s="41" t="s">
        <v>70</v>
      </c>
      <c r="E259" s="41" t="str">
        <f t="shared" ref="E259:E278" si="6">_xlfn.TEXTJOIN(" ",,A259,B259,C259,D259)</f>
        <v>Voorstraat 180 3311ES Dordrecht</v>
      </c>
      <c r="F259" s="41" t="s">
        <v>2429</v>
      </c>
      <c r="G259" s="41">
        <v>1</v>
      </c>
      <c r="H259" s="41" t="s">
        <v>2023</v>
      </c>
      <c r="I259" s="41" t="s">
        <v>2430</v>
      </c>
      <c r="J259" s="41" t="s">
        <v>2431</v>
      </c>
      <c r="K259" s="41" t="s">
        <v>2166</v>
      </c>
      <c r="L259" s="41" t="s">
        <v>2432</v>
      </c>
      <c r="M259" s="41" t="s">
        <v>2032</v>
      </c>
      <c r="N259" s="41" t="s">
        <v>1740</v>
      </c>
      <c r="O259" s="41" t="s">
        <v>1740</v>
      </c>
      <c r="P259" s="41"/>
      <c r="Q259" s="41" t="s">
        <v>2028</v>
      </c>
      <c r="R259" s="41"/>
      <c r="S259" s="42">
        <v>13.85</v>
      </c>
    </row>
    <row r="260" spans="1:19" x14ac:dyDescent="0.3">
      <c r="A260" s="41" t="s">
        <v>2426</v>
      </c>
      <c r="B260" s="41" t="s">
        <v>2427</v>
      </c>
      <c r="C260" s="41" t="s">
        <v>2428</v>
      </c>
      <c r="D260" s="41" t="s">
        <v>70</v>
      </c>
      <c r="E260" s="41" t="str">
        <f t="shared" si="6"/>
        <v>Voorstraat 180 3311ES Dordrecht</v>
      </c>
      <c r="F260" s="41" t="s">
        <v>2429</v>
      </c>
      <c r="G260" s="41">
        <v>2</v>
      </c>
      <c r="H260" s="41" t="s">
        <v>2023</v>
      </c>
      <c r="I260" s="41" t="s">
        <v>2433</v>
      </c>
      <c r="J260" s="41" t="s">
        <v>2078</v>
      </c>
      <c r="K260" s="41" t="s">
        <v>2079</v>
      </c>
      <c r="L260" s="41" t="s">
        <v>2434</v>
      </c>
      <c r="M260" s="41" t="s">
        <v>2027</v>
      </c>
      <c r="N260" s="41" t="s">
        <v>1740</v>
      </c>
      <c r="O260" s="41" t="s">
        <v>1740</v>
      </c>
      <c r="P260" s="41"/>
      <c r="Q260" s="41" t="s">
        <v>2028</v>
      </c>
      <c r="R260" s="41"/>
      <c r="S260" s="42">
        <v>13.85</v>
      </c>
    </row>
    <row r="261" spans="1:19" x14ac:dyDescent="0.3">
      <c r="A261" s="41" t="s">
        <v>2426</v>
      </c>
      <c r="B261" s="41" t="s">
        <v>2427</v>
      </c>
      <c r="C261" s="41" t="s">
        <v>2428</v>
      </c>
      <c r="D261" s="41" t="s">
        <v>70</v>
      </c>
      <c r="E261" s="41" t="str">
        <f t="shared" si="6"/>
        <v>Voorstraat 180 3311ES Dordrecht</v>
      </c>
      <c r="F261" s="41" t="s">
        <v>2429</v>
      </c>
      <c r="G261" s="41">
        <v>3</v>
      </c>
      <c r="H261" s="41" t="s">
        <v>2023</v>
      </c>
      <c r="I261" s="41" t="s">
        <v>2435</v>
      </c>
      <c r="J261" s="41" t="s">
        <v>2171</v>
      </c>
      <c r="K261" s="41" t="s">
        <v>2026</v>
      </c>
      <c r="L261" s="41" t="s">
        <v>1740</v>
      </c>
      <c r="M261" s="41" t="s">
        <v>2027</v>
      </c>
      <c r="N261" s="41" t="s">
        <v>1740</v>
      </c>
      <c r="O261" s="41" t="s">
        <v>1740</v>
      </c>
      <c r="P261" s="41"/>
      <c r="Q261" s="41" t="s">
        <v>2028</v>
      </c>
      <c r="R261" s="41"/>
      <c r="S261" s="42">
        <v>13.85</v>
      </c>
    </row>
    <row r="262" spans="1:19" x14ac:dyDescent="0.3">
      <c r="A262" s="41" t="s">
        <v>2426</v>
      </c>
      <c r="B262" s="41" t="s">
        <v>2427</v>
      </c>
      <c r="C262" s="41" t="s">
        <v>2428</v>
      </c>
      <c r="D262" s="41" t="s">
        <v>70</v>
      </c>
      <c r="E262" s="41" t="str">
        <f t="shared" si="6"/>
        <v>Voorstraat 180 3311ES Dordrecht</v>
      </c>
      <c r="F262" s="41" t="s">
        <v>2429</v>
      </c>
      <c r="G262" s="41">
        <v>4</v>
      </c>
      <c r="H262" s="41" t="s">
        <v>2023</v>
      </c>
      <c r="I262" s="41" t="s">
        <v>2436</v>
      </c>
      <c r="J262" s="41" t="s">
        <v>2171</v>
      </c>
      <c r="K262" s="41" t="s">
        <v>2026</v>
      </c>
      <c r="L262" s="41" t="s">
        <v>1740</v>
      </c>
      <c r="M262" s="41" t="s">
        <v>2027</v>
      </c>
      <c r="N262" s="41" t="s">
        <v>1740</v>
      </c>
      <c r="O262" s="41" t="s">
        <v>1740</v>
      </c>
      <c r="P262" s="41"/>
      <c r="Q262" s="41" t="s">
        <v>2028</v>
      </c>
      <c r="R262" s="41"/>
      <c r="S262" s="42">
        <v>13.85</v>
      </c>
    </row>
    <row r="263" spans="1:19" x14ac:dyDescent="0.3">
      <c r="A263" s="41" t="s">
        <v>2426</v>
      </c>
      <c r="B263" s="41" t="s">
        <v>2427</v>
      </c>
      <c r="C263" s="41" t="s">
        <v>2428</v>
      </c>
      <c r="D263" s="41" t="s">
        <v>70</v>
      </c>
      <c r="E263" s="41" t="str">
        <f t="shared" si="6"/>
        <v>Voorstraat 180 3311ES Dordrecht</v>
      </c>
      <c r="F263" s="41" t="s">
        <v>2429</v>
      </c>
      <c r="G263" s="41">
        <v>5</v>
      </c>
      <c r="H263" s="41" t="s">
        <v>2023</v>
      </c>
      <c r="I263" s="41" t="s">
        <v>816</v>
      </c>
      <c r="J263" s="41" t="s">
        <v>2171</v>
      </c>
      <c r="K263" s="41" t="s">
        <v>2026</v>
      </c>
      <c r="L263" s="41" t="s">
        <v>1740</v>
      </c>
      <c r="M263" s="41" t="s">
        <v>2027</v>
      </c>
      <c r="N263" s="41" t="s">
        <v>1740</v>
      </c>
      <c r="O263" s="41" t="s">
        <v>1740</v>
      </c>
      <c r="P263" s="41"/>
      <c r="Q263" s="41" t="s">
        <v>2028</v>
      </c>
      <c r="R263" s="41"/>
      <c r="S263" s="42">
        <v>13.85</v>
      </c>
    </row>
    <row r="264" spans="1:19" x14ac:dyDescent="0.3">
      <c r="A264" s="41" t="s">
        <v>2426</v>
      </c>
      <c r="B264" s="41" t="s">
        <v>2427</v>
      </c>
      <c r="C264" s="41" t="s">
        <v>2428</v>
      </c>
      <c r="D264" s="41" t="s">
        <v>70</v>
      </c>
      <c r="E264" s="41" t="str">
        <f t="shared" si="6"/>
        <v>Voorstraat 180 3311ES Dordrecht</v>
      </c>
      <c r="F264" s="41" t="s">
        <v>2429</v>
      </c>
      <c r="G264" s="41">
        <v>6</v>
      </c>
      <c r="H264" s="41" t="s">
        <v>2023</v>
      </c>
      <c r="I264" s="41" t="s">
        <v>816</v>
      </c>
      <c r="J264" s="41" t="s">
        <v>2171</v>
      </c>
      <c r="K264" s="41" t="s">
        <v>2026</v>
      </c>
      <c r="L264" s="41" t="s">
        <v>1740</v>
      </c>
      <c r="M264" s="41" t="s">
        <v>2027</v>
      </c>
      <c r="N264" s="41" t="s">
        <v>1740</v>
      </c>
      <c r="O264" s="41" t="s">
        <v>1740</v>
      </c>
      <c r="P264" s="41"/>
      <c r="Q264" s="41" t="s">
        <v>2028</v>
      </c>
      <c r="R264" s="41"/>
      <c r="S264" s="42">
        <v>13.85</v>
      </c>
    </row>
    <row r="265" spans="1:19" x14ac:dyDescent="0.3">
      <c r="A265" s="41" t="s">
        <v>2426</v>
      </c>
      <c r="B265" s="41" t="s">
        <v>2427</v>
      </c>
      <c r="C265" s="41" t="s">
        <v>2428</v>
      </c>
      <c r="D265" s="41" t="s">
        <v>70</v>
      </c>
      <c r="E265" s="41" t="str">
        <f t="shared" si="6"/>
        <v>Voorstraat 180 3311ES Dordrecht</v>
      </c>
      <c r="F265" s="41" t="s">
        <v>2429</v>
      </c>
      <c r="G265" s="41">
        <v>7</v>
      </c>
      <c r="H265" s="41" t="s">
        <v>2023</v>
      </c>
      <c r="I265" s="41" t="s">
        <v>2437</v>
      </c>
      <c r="J265" s="41" t="s">
        <v>2136</v>
      </c>
      <c r="K265" s="41" t="s">
        <v>2309</v>
      </c>
      <c r="L265" s="41" t="s">
        <v>2438</v>
      </c>
      <c r="M265" s="41" t="s">
        <v>2027</v>
      </c>
      <c r="N265" s="41" t="s">
        <v>2038</v>
      </c>
      <c r="O265" s="41" t="s">
        <v>2137</v>
      </c>
      <c r="P265" s="41"/>
      <c r="Q265" s="41" t="s">
        <v>2028</v>
      </c>
      <c r="R265" s="41"/>
      <c r="S265" s="42">
        <v>13.85</v>
      </c>
    </row>
    <row r="266" spans="1:19" x14ac:dyDescent="0.3">
      <c r="A266" s="41" t="s">
        <v>2426</v>
      </c>
      <c r="B266" s="41" t="s">
        <v>2427</v>
      </c>
      <c r="C266" s="41" t="s">
        <v>2428</v>
      </c>
      <c r="D266" s="41" t="s">
        <v>70</v>
      </c>
      <c r="E266" s="41" t="str">
        <f t="shared" si="6"/>
        <v>Voorstraat 180 3311ES Dordrecht</v>
      </c>
      <c r="F266" s="41" t="s">
        <v>2429</v>
      </c>
      <c r="G266" s="41">
        <v>8</v>
      </c>
      <c r="H266" s="41" t="s">
        <v>2023</v>
      </c>
      <c r="I266" s="41" t="s">
        <v>2437</v>
      </c>
      <c r="J266" s="41" t="s">
        <v>2078</v>
      </c>
      <c r="K266" s="41" t="s">
        <v>2079</v>
      </c>
      <c r="L266" s="41" t="s">
        <v>2439</v>
      </c>
      <c r="M266" s="41" t="s">
        <v>2027</v>
      </c>
      <c r="N266" s="41" t="s">
        <v>1740</v>
      </c>
      <c r="O266" s="41" t="s">
        <v>1740</v>
      </c>
      <c r="P266" s="41"/>
      <c r="Q266" s="41" t="s">
        <v>2028</v>
      </c>
      <c r="R266" s="41"/>
      <c r="S266" s="42">
        <v>13.85</v>
      </c>
    </row>
    <row r="267" spans="1:19" x14ac:dyDescent="0.3">
      <c r="A267" s="41" t="s">
        <v>2426</v>
      </c>
      <c r="B267" s="41" t="s">
        <v>2427</v>
      </c>
      <c r="C267" s="41" t="s">
        <v>2428</v>
      </c>
      <c r="D267" s="41" t="s">
        <v>70</v>
      </c>
      <c r="E267" s="41" t="str">
        <f t="shared" si="6"/>
        <v>Voorstraat 180 3311ES Dordrecht</v>
      </c>
      <c r="F267" s="41" t="s">
        <v>2429</v>
      </c>
      <c r="G267" s="41">
        <v>9</v>
      </c>
      <c r="H267" s="41" t="s">
        <v>2023</v>
      </c>
      <c r="I267" s="41" t="s">
        <v>2440</v>
      </c>
      <c r="J267" s="41" t="s">
        <v>2431</v>
      </c>
      <c r="K267" s="41" t="s">
        <v>2166</v>
      </c>
      <c r="L267" s="41" t="s">
        <v>2441</v>
      </c>
      <c r="M267" s="41" t="s">
        <v>2032</v>
      </c>
      <c r="N267" s="41" t="s">
        <v>1740</v>
      </c>
      <c r="O267" s="41" t="s">
        <v>1740</v>
      </c>
      <c r="P267" s="41"/>
      <c r="Q267" s="41" t="s">
        <v>2028</v>
      </c>
      <c r="R267" s="41"/>
      <c r="S267" s="42">
        <v>13.85</v>
      </c>
    </row>
    <row r="268" spans="1:19" x14ac:dyDescent="0.3">
      <c r="A268" s="41" t="s">
        <v>2426</v>
      </c>
      <c r="B268" s="41" t="s">
        <v>2427</v>
      </c>
      <c r="C268" s="41" t="s">
        <v>2428</v>
      </c>
      <c r="D268" s="41" t="s">
        <v>70</v>
      </c>
      <c r="E268" s="41" t="str">
        <f t="shared" si="6"/>
        <v>Voorstraat 180 3311ES Dordrecht</v>
      </c>
      <c r="F268" s="41" t="s">
        <v>2429</v>
      </c>
      <c r="G268" s="41">
        <v>10</v>
      </c>
      <c r="H268" s="41" t="s">
        <v>2023</v>
      </c>
      <c r="I268" s="41" t="s">
        <v>2047</v>
      </c>
      <c r="J268" s="41" t="s">
        <v>2255</v>
      </c>
      <c r="K268" s="41" t="s">
        <v>2026</v>
      </c>
      <c r="L268" s="41" t="s">
        <v>1740</v>
      </c>
      <c r="M268" s="41" t="s">
        <v>2027</v>
      </c>
      <c r="N268" s="41" t="s">
        <v>1740</v>
      </c>
      <c r="O268" s="41" t="s">
        <v>1740</v>
      </c>
      <c r="P268" s="41"/>
      <c r="Q268" s="41" t="s">
        <v>2028</v>
      </c>
      <c r="R268" s="41"/>
      <c r="S268" s="42">
        <v>13.85</v>
      </c>
    </row>
    <row r="269" spans="1:19" x14ac:dyDescent="0.3">
      <c r="A269" s="41" t="s">
        <v>2426</v>
      </c>
      <c r="B269" s="41" t="s">
        <v>2427</v>
      </c>
      <c r="C269" s="41" t="s">
        <v>2428</v>
      </c>
      <c r="D269" s="41" t="s">
        <v>70</v>
      </c>
      <c r="E269" s="41" t="str">
        <f t="shared" si="6"/>
        <v>Voorstraat 180 3311ES Dordrecht</v>
      </c>
      <c r="F269" s="41" t="s">
        <v>2429</v>
      </c>
      <c r="G269" s="41">
        <v>11</v>
      </c>
      <c r="H269" s="41" t="s">
        <v>2034</v>
      </c>
      <c r="I269" s="41" t="s">
        <v>2442</v>
      </c>
      <c r="J269" s="41" t="s">
        <v>2443</v>
      </c>
      <c r="K269" s="41" t="s">
        <v>2166</v>
      </c>
      <c r="L269" s="41" t="s">
        <v>2444</v>
      </c>
      <c r="M269" s="41" t="s">
        <v>2032</v>
      </c>
      <c r="N269" s="41" t="s">
        <v>1740</v>
      </c>
      <c r="O269" s="41" t="s">
        <v>1740</v>
      </c>
      <c r="P269" s="41"/>
      <c r="Q269" s="41" t="s">
        <v>2028</v>
      </c>
      <c r="R269" s="41"/>
      <c r="S269" s="42">
        <v>13.85</v>
      </c>
    </row>
    <row r="270" spans="1:19" x14ac:dyDescent="0.3">
      <c r="A270" s="41" t="s">
        <v>2426</v>
      </c>
      <c r="B270" s="41" t="s">
        <v>2427</v>
      </c>
      <c r="C270" s="41" t="s">
        <v>2428</v>
      </c>
      <c r="D270" s="41" t="s">
        <v>70</v>
      </c>
      <c r="E270" s="41" t="str">
        <f t="shared" si="6"/>
        <v>Voorstraat 180 3311ES Dordrecht</v>
      </c>
      <c r="F270" s="41" t="s">
        <v>2429</v>
      </c>
      <c r="G270" s="41">
        <v>12</v>
      </c>
      <c r="H270" s="41" t="s">
        <v>2111</v>
      </c>
      <c r="I270" s="41" t="s">
        <v>2442</v>
      </c>
      <c r="J270" s="41" t="s">
        <v>2443</v>
      </c>
      <c r="K270" s="41" t="s">
        <v>2166</v>
      </c>
      <c r="L270" s="41" t="s">
        <v>2445</v>
      </c>
      <c r="M270" s="41" t="s">
        <v>2032</v>
      </c>
      <c r="N270" s="41" t="s">
        <v>1740</v>
      </c>
      <c r="O270" s="41" t="s">
        <v>1740</v>
      </c>
      <c r="P270" s="41"/>
      <c r="Q270" s="41" t="s">
        <v>2028</v>
      </c>
      <c r="R270" s="41"/>
      <c r="S270" s="42">
        <v>13.85</v>
      </c>
    </row>
    <row r="271" spans="1:19" x14ac:dyDescent="0.3">
      <c r="A271" s="41" t="s">
        <v>2426</v>
      </c>
      <c r="B271" s="41" t="s">
        <v>2427</v>
      </c>
      <c r="C271" s="41" t="s">
        <v>2428</v>
      </c>
      <c r="D271" s="41" t="s">
        <v>70</v>
      </c>
      <c r="E271" s="41" t="str">
        <f t="shared" si="6"/>
        <v>Voorstraat 180 3311ES Dordrecht</v>
      </c>
      <c r="F271" s="41" t="s">
        <v>2429</v>
      </c>
      <c r="G271" s="41">
        <v>13</v>
      </c>
      <c r="H271" s="41" t="s">
        <v>2111</v>
      </c>
      <c r="I271" s="41" t="s">
        <v>2442</v>
      </c>
      <c r="J271" s="41" t="s">
        <v>2171</v>
      </c>
      <c r="K271" s="41" t="s">
        <v>2026</v>
      </c>
      <c r="L271" s="41" t="s">
        <v>1740</v>
      </c>
      <c r="M271" s="41" t="s">
        <v>2027</v>
      </c>
      <c r="N271" s="41" t="s">
        <v>1740</v>
      </c>
      <c r="O271" s="41" t="s">
        <v>1740</v>
      </c>
      <c r="P271" s="41"/>
      <c r="Q271" s="41" t="s">
        <v>2028</v>
      </c>
      <c r="R271" s="41"/>
      <c r="S271" s="42">
        <v>13.85</v>
      </c>
    </row>
    <row r="272" spans="1:19" x14ac:dyDescent="0.3">
      <c r="A272" s="41" t="s">
        <v>2426</v>
      </c>
      <c r="B272" s="41" t="s">
        <v>2427</v>
      </c>
      <c r="C272" s="41" t="s">
        <v>2428</v>
      </c>
      <c r="D272" s="41" t="s">
        <v>70</v>
      </c>
      <c r="E272" s="41" t="str">
        <f t="shared" si="6"/>
        <v>Voorstraat 180 3311ES Dordrecht</v>
      </c>
      <c r="F272" s="41" t="s">
        <v>2429</v>
      </c>
      <c r="G272" s="41">
        <v>14</v>
      </c>
      <c r="H272" s="41" t="s">
        <v>2034</v>
      </c>
      <c r="I272" s="41" t="s">
        <v>2446</v>
      </c>
      <c r="J272" s="41" t="s">
        <v>2171</v>
      </c>
      <c r="K272" s="41" t="s">
        <v>2026</v>
      </c>
      <c r="L272" s="41" t="s">
        <v>1740</v>
      </c>
      <c r="M272" s="41" t="s">
        <v>2027</v>
      </c>
      <c r="N272" s="41" t="s">
        <v>1740</v>
      </c>
      <c r="O272" s="41" t="s">
        <v>1740</v>
      </c>
      <c r="P272" s="41"/>
      <c r="Q272" s="41" t="s">
        <v>2028</v>
      </c>
      <c r="R272" s="41"/>
      <c r="S272" s="42">
        <v>13.85</v>
      </c>
    </row>
    <row r="273" spans="1:19" x14ac:dyDescent="0.3">
      <c r="A273" s="41" t="s">
        <v>2426</v>
      </c>
      <c r="B273" s="41" t="s">
        <v>2427</v>
      </c>
      <c r="C273" s="41" t="s">
        <v>2428</v>
      </c>
      <c r="D273" s="41" t="s">
        <v>70</v>
      </c>
      <c r="E273" s="41" t="str">
        <f t="shared" si="6"/>
        <v>Voorstraat 180 3311ES Dordrecht</v>
      </c>
      <c r="F273" s="41" t="s">
        <v>2429</v>
      </c>
      <c r="G273" s="41">
        <v>15</v>
      </c>
      <c r="H273" s="41" t="s">
        <v>2034</v>
      </c>
      <c r="I273" s="41" t="s">
        <v>2446</v>
      </c>
      <c r="J273" s="41" t="s">
        <v>2447</v>
      </c>
      <c r="K273" s="41" t="s">
        <v>2166</v>
      </c>
      <c r="L273" s="41" t="s">
        <v>2448</v>
      </c>
      <c r="M273" s="41" t="s">
        <v>2032</v>
      </c>
      <c r="N273" s="41" t="s">
        <v>1740</v>
      </c>
      <c r="O273" s="41" t="s">
        <v>1740</v>
      </c>
      <c r="P273" s="41"/>
      <c r="Q273" s="41" t="s">
        <v>2028</v>
      </c>
      <c r="R273" s="41"/>
      <c r="S273" s="42">
        <v>13.85</v>
      </c>
    </row>
    <row r="274" spans="1:19" x14ac:dyDescent="0.3">
      <c r="A274" s="41" t="s">
        <v>2426</v>
      </c>
      <c r="B274" s="41" t="s">
        <v>2427</v>
      </c>
      <c r="C274" s="41" t="s">
        <v>2428</v>
      </c>
      <c r="D274" s="41" t="s">
        <v>70</v>
      </c>
      <c r="E274" s="41" t="str">
        <f t="shared" si="6"/>
        <v>Voorstraat 180 3311ES Dordrecht</v>
      </c>
      <c r="F274" s="41" t="s">
        <v>2429</v>
      </c>
      <c r="G274" s="41">
        <v>16</v>
      </c>
      <c r="H274" s="41" t="s">
        <v>2034</v>
      </c>
      <c r="I274" s="41" t="s">
        <v>2449</v>
      </c>
      <c r="J274" s="41" t="s">
        <v>2171</v>
      </c>
      <c r="K274" s="41" t="s">
        <v>2026</v>
      </c>
      <c r="L274" s="41" t="s">
        <v>1740</v>
      </c>
      <c r="M274" s="41" t="s">
        <v>2027</v>
      </c>
      <c r="N274" s="41" t="s">
        <v>1740</v>
      </c>
      <c r="O274" s="41" t="s">
        <v>1740</v>
      </c>
      <c r="P274" s="41"/>
      <c r="Q274" s="41" t="s">
        <v>2028</v>
      </c>
      <c r="R274" s="41"/>
      <c r="S274" s="42">
        <v>13.85</v>
      </c>
    </row>
    <row r="275" spans="1:19" x14ac:dyDescent="0.3">
      <c r="A275" s="41" t="s">
        <v>2426</v>
      </c>
      <c r="B275" s="41" t="s">
        <v>2427</v>
      </c>
      <c r="C275" s="41" t="s">
        <v>2428</v>
      </c>
      <c r="D275" s="41" t="s">
        <v>70</v>
      </c>
      <c r="E275" s="41" t="str">
        <f t="shared" si="6"/>
        <v>Voorstraat 180 3311ES Dordrecht</v>
      </c>
      <c r="F275" s="41" t="s">
        <v>2429</v>
      </c>
      <c r="G275" s="41">
        <v>17</v>
      </c>
      <c r="H275" s="41" t="s">
        <v>2111</v>
      </c>
      <c r="I275" s="41" t="s">
        <v>2450</v>
      </c>
      <c r="J275" s="41" t="s">
        <v>2106</v>
      </c>
      <c r="K275" s="41" t="s">
        <v>2037</v>
      </c>
      <c r="L275" s="41" t="s">
        <v>1740</v>
      </c>
      <c r="M275" s="41" t="s">
        <v>2027</v>
      </c>
      <c r="N275" s="41" t="s">
        <v>1740</v>
      </c>
      <c r="O275" s="41" t="s">
        <v>1740</v>
      </c>
      <c r="P275" s="41"/>
      <c r="Q275" s="41" t="s">
        <v>2028</v>
      </c>
      <c r="R275" s="41"/>
      <c r="S275" s="42">
        <v>13.85</v>
      </c>
    </row>
    <row r="276" spans="1:19" x14ac:dyDescent="0.3">
      <c r="A276" s="41" t="s">
        <v>2426</v>
      </c>
      <c r="B276" s="41" t="s">
        <v>2427</v>
      </c>
      <c r="C276" s="41" t="s">
        <v>2428</v>
      </c>
      <c r="D276" s="41" t="s">
        <v>70</v>
      </c>
      <c r="E276" s="41" t="str">
        <f t="shared" si="6"/>
        <v>Voorstraat 180 3311ES Dordrecht</v>
      </c>
      <c r="F276" s="41" t="s">
        <v>2429</v>
      </c>
      <c r="G276" s="41">
        <v>18</v>
      </c>
      <c r="H276" s="41" t="s">
        <v>2111</v>
      </c>
      <c r="I276" s="41" t="s">
        <v>2450</v>
      </c>
      <c r="J276" s="41" t="s">
        <v>2443</v>
      </c>
      <c r="K276" s="41" t="s">
        <v>2166</v>
      </c>
      <c r="L276" s="41" t="s">
        <v>2451</v>
      </c>
      <c r="M276" s="41" t="s">
        <v>2032</v>
      </c>
      <c r="N276" s="41" t="s">
        <v>1740</v>
      </c>
      <c r="O276" s="41" t="s">
        <v>1740</v>
      </c>
      <c r="P276" s="41"/>
      <c r="Q276" s="41" t="s">
        <v>2028</v>
      </c>
      <c r="R276" s="41"/>
      <c r="S276" s="42">
        <v>13.85</v>
      </c>
    </row>
    <row r="277" spans="1:19" x14ac:dyDescent="0.3">
      <c r="A277" s="41" t="s">
        <v>2426</v>
      </c>
      <c r="B277" s="41" t="s">
        <v>2427</v>
      </c>
      <c r="C277" s="41" t="s">
        <v>2428</v>
      </c>
      <c r="D277" s="41" t="s">
        <v>70</v>
      </c>
      <c r="E277" s="41" t="str">
        <f t="shared" si="6"/>
        <v>Voorstraat 180 3311ES Dordrecht</v>
      </c>
      <c r="F277" s="41" t="s">
        <v>2429</v>
      </c>
      <c r="G277" s="41">
        <v>19</v>
      </c>
      <c r="H277" s="41" t="s">
        <v>2023</v>
      </c>
      <c r="I277" s="41" t="s">
        <v>2452</v>
      </c>
      <c r="J277" s="41" t="s">
        <v>2078</v>
      </c>
      <c r="K277" s="41" t="s">
        <v>2057</v>
      </c>
      <c r="L277" s="41" t="s">
        <v>2453</v>
      </c>
      <c r="M277" s="41" t="s">
        <v>2027</v>
      </c>
      <c r="N277" s="41" t="s">
        <v>1740</v>
      </c>
      <c r="O277" s="41" t="s">
        <v>1740</v>
      </c>
      <c r="P277" s="41"/>
      <c r="Q277" s="41" t="s">
        <v>2028</v>
      </c>
      <c r="R277" s="41"/>
      <c r="S277" s="42">
        <v>13.85</v>
      </c>
    </row>
    <row r="278" spans="1:19" x14ac:dyDescent="0.3">
      <c r="A278" s="41" t="s">
        <v>2426</v>
      </c>
      <c r="B278" s="41" t="s">
        <v>2427</v>
      </c>
      <c r="C278" s="41" t="s">
        <v>2428</v>
      </c>
      <c r="D278" s="41" t="s">
        <v>70</v>
      </c>
      <c r="E278" s="41" t="str">
        <f t="shared" si="6"/>
        <v>Voorstraat 180 3311ES Dordrecht</v>
      </c>
      <c r="F278" s="41" t="s">
        <v>2429</v>
      </c>
      <c r="G278" s="41">
        <v>20</v>
      </c>
      <c r="H278" s="41" t="s">
        <v>2023</v>
      </c>
      <c r="I278" s="41" t="s">
        <v>2437</v>
      </c>
      <c r="J278" s="41" t="s">
        <v>2454</v>
      </c>
      <c r="K278" s="41" t="s">
        <v>2057</v>
      </c>
      <c r="L278" s="41" t="s">
        <v>2455</v>
      </c>
      <c r="M278" s="41" t="s">
        <v>2027</v>
      </c>
      <c r="N278" s="41" t="s">
        <v>2456</v>
      </c>
      <c r="O278" s="41" t="s">
        <v>2457</v>
      </c>
      <c r="P278" s="41"/>
      <c r="Q278" s="41" t="s">
        <v>2028</v>
      </c>
      <c r="R278" s="41"/>
      <c r="S278" s="42">
        <v>13.85</v>
      </c>
    </row>
    <row r="279" spans="1:19" x14ac:dyDescent="0.3">
      <c r="A279" s="41" t="s">
        <v>2426</v>
      </c>
      <c r="B279" s="41" t="s">
        <v>2427</v>
      </c>
      <c r="C279" s="41"/>
      <c r="D279" s="41"/>
      <c r="E279" s="41"/>
      <c r="F279" s="41"/>
      <c r="G279" s="41"/>
      <c r="H279" s="41"/>
      <c r="I279" s="41"/>
      <c r="J279" s="41" t="s">
        <v>2072</v>
      </c>
      <c r="K279" s="41"/>
      <c r="L279" s="41"/>
      <c r="M279" s="41"/>
      <c r="N279" s="41"/>
      <c r="O279" s="41"/>
      <c r="P279" s="41"/>
      <c r="Q279" s="41"/>
      <c r="R279" s="41"/>
      <c r="S279" s="42">
        <v>40.1</v>
      </c>
    </row>
    <row r="280" spans="1:19" x14ac:dyDescent="0.3">
      <c r="A280" s="43" t="s">
        <v>2426</v>
      </c>
      <c r="B280" s="44" t="s">
        <v>2427</v>
      </c>
      <c r="C280" s="44"/>
      <c r="D280" s="44"/>
      <c r="E280" s="44"/>
      <c r="F280" s="44"/>
      <c r="G280" s="44"/>
      <c r="H280" s="44"/>
      <c r="I280" s="44"/>
      <c r="J280" s="44"/>
      <c r="K280" s="44"/>
      <c r="L280" s="44"/>
      <c r="M280" s="44"/>
      <c r="N280" s="44"/>
      <c r="O280" s="44"/>
      <c r="P280" s="44"/>
      <c r="Q280" s="44"/>
      <c r="R280" s="44"/>
      <c r="S280" s="45" t="s">
        <v>1999</v>
      </c>
    </row>
    <row r="281" spans="1:19" x14ac:dyDescent="0.3">
      <c r="A281" s="41" t="s">
        <v>2458</v>
      </c>
      <c r="B281" s="41" t="s">
        <v>2459</v>
      </c>
      <c r="C281" s="41" t="s">
        <v>2460</v>
      </c>
      <c r="D281" s="41" t="s">
        <v>70</v>
      </c>
      <c r="E281" s="41" t="str">
        <f t="shared" ref="E281:E314" si="7">_xlfn.TEXTJOIN(" ",,A281,B281,C281,D281)</f>
        <v>Nieuwe Haven 29-30 3311AP Dordrecht</v>
      </c>
      <c r="F281" s="41" t="s">
        <v>2461</v>
      </c>
      <c r="G281" s="41">
        <v>1</v>
      </c>
      <c r="H281" s="41" t="s">
        <v>2139</v>
      </c>
      <c r="I281" s="41" t="s">
        <v>2462</v>
      </c>
      <c r="J281" s="41" t="s">
        <v>2030</v>
      </c>
      <c r="K281" s="41" t="s">
        <v>2305</v>
      </c>
      <c r="L281" s="41" t="s">
        <v>1740</v>
      </c>
      <c r="M281" s="41" t="s">
        <v>2032</v>
      </c>
      <c r="N281" s="41" t="s">
        <v>1740</v>
      </c>
      <c r="O281" s="41" t="s">
        <v>1740</v>
      </c>
      <c r="P281" s="41"/>
      <c r="Q281" s="41" t="s">
        <v>2033</v>
      </c>
      <c r="R281" s="41"/>
      <c r="S281" s="42">
        <v>13.85</v>
      </c>
    </row>
    <row r="282" spans="1:19" x14ac:dyDescent="0.3">
      <c r="A282" s="41" t="s">
        <v>2458</v>
      </c>
      <c r="B282" s="41" t="s">
        <v>2459</v>
      </c>
      <c r="C282" s="41" t="s">
        <v>2460</v>
      </c>
      <c r="D282" s="41" t="s">
        <v>70</v>
      </c>
      <c r="E282" s="41" t="str">
        <f t="shared" si="7"/>
        <v>Nieuwe Haven 29-30 3311AP Dordrecht</v>
      </c>
      <c r="F282" s="41" t="s">
        <v>2461</v>
      </c>
      <c r="G282" s="41">
        <v>2</v>
      </c>
      <c r="H282" s="41" t="s">
        <v>2139</v>
      </c>
      <c r="I282" s="41" t="s">
        <v>2462</v>
      </c>
      <c r="J282" s="41" t="s">
        <v>2136</v>
      </c>
      <c r="K282" s="41" t="s">
        <v>2088</v>
      </c>
      <c r="L282" s="41" t="s">
        <v>1740</v>
      </c>
      <c r="M282" s="41" t="s">
        <v>2027</v>
      </c>
      <c r="N282" s="41" t="s">
        <v>2038</v>
      </c>
      <c r="O282" s="41" t="s">
        <v>2137</v>
      </c>
      <c r="P282" s="41"/>
      <c r="Q282" s="41" t="s">
        <v>2028</v>
      </c>
      <c r="R282" s="41"/>
      <c r="S282" s="42">
        <v>13.85</v>
      </c>
    </row>
    <row r="283" spans="1:19" x14ac:dyDescent="0.3">
      <c r="A283" s="41" t="s">
        <v>2458</v>
      </c>
      <c r="B283" s="41" t="s">
        <v>2459</v>
      </c>
      <c r="C283" s="41" t="s">
        <v>2460</v>
      </c>
      <c r="D283" s="41" t="s">
        <v>70</v>
      </c>
      <c r="E283" s="41" t="str">
        <f t="shared" si="7"/>
        <v>Nieuwe Haven 29-30 3311AP Dordrecht</v>
      </c>
      <c r="F283" s="41" t="s">
        <v>2461</v>
      </c>
      <c r="G283" s="41">
        <v>3</v>
      </c>
      <c r="H283" s="41" t="s">
        <v>2139</v>
      </c>
      <c r="I283" s="41" t="s">
        <v>2463</v>
      </c>
      <c r="J283" s="41" t="s">
        <v>2464</v>
      </c>
      <c r="K283" s="41" t="s">
        <v>2166</v>
      </c>
      <c r="L283" s="41" t="s">
        <v>1740</v>
      </c>
      <c r="M283" s="41" t="s">
        <v>2032</v>
      </c>
      <c r="N283" s="41" t="s">
        <v>1740</v>
      </c>
      <c r="O283" s="41" t="s">
        <v>1740</v>
      </c>
      <c r="P283" s="41"/>
      <c r="Q283" s="41" t="s">
        <v>2033</v>
      </c>
      <c r="R283" s="41"/>
      <c r="S283" s="42">
        <v>13.85</v>
      </c>
    </row>
    <row r="284" spans="1:19" x14ac:dyDescent="0.3">
      <c r="A284" s="41" t="s">
        <v>2458</v>
      </c>
      <c r="B284" s="41" t="s">
        <v>2459</v>
      </c>
      <c r="C284" s="41" t="s">
        <v>2460</v>
      </c>
      <c r="D284" s="41" t="s">
        <v>70</v>
      </c>
      <c r="E284" s="41" t="str">
        <f t="shared" si="7"/>
        <v>Nieuwe Haven 29-30 3311AP Dordrecht</v>
      </c>
      <c r="F284" s="41" t="s">
        <v>2461</v>
      </c>
      <c r="G284" s="41">
        <v>4</v>
      </c>
      <c r="H284" s="41" t="s">
        <v>2139</v>
      </c>
      <c r="I284" s="41" t="s">
        <v>2463</v>
      </c>
      <c r="J284" s="41" t="s">
        <v>2043</v>
      </c>
      <c r="K284" s="41" t="s">
        <v>2121</v>
      </c>
      <c r="L284" s="41" t="s">
        <v>1740</v>
      </c>
      <c r="M284" s="41" t="s">
        <v>2027</v>
      </c>
      <c r="N284" s="41" t="s">
        <v>2045</v>
      </c>
      <c r="O284" s="41" t="s">
        <v>2046</v>
      </c>
      <c r="P284" s="41"/>
      <c r="Q284" s="41" t="s">
        <v>2028</v>
      </c>
      <c r="R284" s="41"/>
      <c r="S284" s="42">
        <v>13.85</v>
      </c>
    </row>
    <row r="285" spans="1:19" x14ac:dyDescent="0.3">
      <c r="A285" s="41" t="s">
        <v>2458</v>
      </c>
      <c r="B285" s="41" t="s">
        <v>2459</v>
      </c>
      <c r="C285" s="41" t="s">
        <v>2460</v>
      </c>
      <c r="D285" s="41" t="s">
        <v>70</v>
      </c>
      <c r="E285" s="41" t="str">
        <f t="shared" si="7"/>
        <v>Nieuwe Haven 29-30 3311AP Dordrecht</v>
      </c>
      <c r="F285" s="41" t="s">
        <v>2461</v>
      </c>
      <c r="G285" s="41">
        <v>5</v>
      </c>
      <c r="H285" s="41" t="s">
        <v>2139</v>
      </c>
      <c r="I285" s="41" t="s">
        <v>2463</v>
      </c>
      <c r="J285" s="41" t="s">
        <v>2464</v>
      </c>
      <c r="K285" s="41" t="s">
        <v>2166</v>
      </c>
      <c r="L285" s="41" t="s">
        <v>1740</v>
      </c>
      <c r="M285" s="41" t="s">
        <v>2032</v>
      </c>
      <c r="N285" s="41" t="s">
        <v>1740</v>
      </c>
      <c r="O285" s="41" t="s">
        <v>1740</v>
      </c>
      <c r="P285" s="41"/>
      <c r="Q285" s="41" t="s">
        <v>2033</v>
      </c>
      <c r="R285" s="41"/>
      <c r="S285" s="42">
        <v>13.85</v>
      </c>
    </row>
    <row r="286" spans="1:19" x14ac:dyDescent="0.3">
      <c r="A286" s="41" t="s">
        <v>2458</v>
      </c>
      <c r="B286" s="41" t="s">
        <v>2459</v>
      </c>
      <c r="C286" s="41" t="s">
        <v>2460</v>
      </c>
      <c r="D286" s="41" t="s">
        <v>70</v>
      </c>
      <c r="E286" s="41" t="str">
        <f t="shared" si="7"/>
        <v>Nieuwe Haven 29-30 3311AP Dordrecht</v>
      </c>
      <c r="F286" s="41" t="s">
        <v>2461</v>
      </c>
      <c r="G286" s="41">
        <v>6</v>
      </c>
      <c r="H286" s="41" t="s">
        <v>2139</v>
      </c>
      <c r="I286" s="41" t="s">
        <v>2463</v>
      </c>
      <c r="J286" s="41" t="s">
        <v>2136</v>
      </c>
      <c r="K286" s="41" t="s">
        <v>2088</v>
      </c>
      <c r="L286" s="41" t="s">
        <v>1740</v>
      </c>
      <c r="M286" s="41" t="s">
        <v>2027</v>
      </c>
      <c r="N286" s="41" t="s">
        <v>2038</v>
      </c>
      <c r="O286" s="41" t="s">
        <v>2137</v>
      </c>
      <c r="P286" s="41"/>
      <c r="Q286" s="41" t="s">
        <v>2028</v>
      </c>
      <c r="R286" s="41"/>
      <c r="S286" s="42">
        <v>13.85</v>
      </c>
    </row>
    <row r="287" spans="1:19" x14ac:dyDescent="0.3">
      <c r="A287" s="41" t="s">
        <v>2458</v>
      </c>
      <c r="B287" s="41" t="s">
        <v>2459</v>
      </c>
      <c r="C287" s="41" t="s">
        <v>2460</v>
      </c>
      <c r="D287" s="41" t="s">
        <v>70</v>
      </c>
      <c r="E287" s="41" t="str">
        <f t="shared" si="7"/>
        <v>Nieuwe Haven 29-30 3311AP Dordrecht</v>
      </c>
      <c r="F287" s="41" t="s">
        <v>2461</v>
      </c>
      <c r="G287" s="41">
        <v>7</v>
      </c>
      <c r="H287" s="41" t="s">
        <v>2111</v>
      </c>
      <c r="I287" s="41" t="s">
        <v>2404</v>
      </c>
      <c r="J287" s="41" t="s">
        <v>2136</v>
      </c>
      <c r="K287" s="41" t="s">
        <v>2088</v>
      </c>
      <c r="L287" s="41" t="s">
        <v>1740</v>
      </c>
      <c r="M287" s="41" t="s">
        <v>2027</v>
      </c>
      <c r="N287" s="41" t="s">
        <v>2038</v>
      </c>
      <c r="O287" s="41" t="s">
        <v>2137</v>
      </c>
      <c r="P287" s="41"/>
      <c r="Q287" s="41" t="s">
        <v>2028</v>
      </c>
      <c r="R287" s="41"/>
      <c r="S287" s="42">
        <v>13.85</v>
      </c>
    </row>
    <row r="288" spans="1:19" x14ac:dyDescent="0.3">
      <c r="A288" s="41" t="s">
        <v>2458</v>
      </c>
      <c r="B288" s="41" t="s">
        <v>2459</v>
      </c>
      <c r="C288" s="41" t="s">
        <v>2460</v>
      </c>
      <c r="D288" s="41" t="s">
        <v>70</v>
      </c>
      <c r="E288" s="41" t="str">
        <f t="shared" si="7"/>
        <v>Nieuwe Haven 29-30 3311AP Dordrecht</v>
      </c>
      <c r="F288" s="41" t="s">
        <v>2461</v>
      </c>
      <c r="G288" s="41">
        <v>8</v>
      </c>
      <c r="H288" s="41" t="s">
        <v>2111</v>
      </c>
      <c r="I288" s="41" t="s">
        <v>2404</v>
      </c>
      <c r="J288" s="41" t="s">
        <v>2136</v>
      </c>
      <c r="K288" s="41" t="s">
        <v>2088</v>
      </c>
      <c r="L288" s="41" t="s">
        <v>1740</v>
      </c>
      <c r="M288" s="41" t="s">
        <v>2027</v>
      </c>
      <c r="N288" s="41" t="s">
        <v>2038</v>
      </c>
      <c r="O288" s="41" t="s">
        <v>2137</v>
      </c>
      <c r="P288" s="41"/>
      <c r="Q288" s="41" t="s">
        <v>2028</v>
      </c>
      <c r="R288" s="41"/>
      <c r="S288" s="42">
        <v>13.85</v>
      </c>
    </row>
    <row r="289" spans="1:19" x14ac:dyDescent="0.3">
      <c r="A289" s="41" t="s">
        <v>2458</v>
      </c>
      <c r="B289" s="41" t="s">
        <v>2459</v>
      </c>
      <c r="C289" s="41" t="s">
        <v>2460</v>
      </c>
      <c r="D289" s="41" t="s">
        <v>70</v>
      </c>
      <c r="E289" s="41" t="str">
        <f t="shared" si="7"/>
        <v>Nieuwe Haven 29-30 3311AP Dordrecht</v>
      </c>
      <c r="F289" s="41" t="s">
        <v>2461</v>
      </c>
      <c r="G289" s="41">
        <v>9</v>
      </c>
      <c r="H289" s="41" t="s">
        <v>2111</v>
      </c>
      <c r="I289" s="41" t="s">
        <v>2404</v>
      </c>
      <c r="J289" s="41" t="s">
        <v>2465</v>
      </c>
      <c r="K289" s="41" t="s">
        <v>2166</v>
      </c>
      <c r="L289" s="41" t="s">
        <v>1740</v>
      </c>
      <c r="M289" s="41" t="s">
        <v>2032</v>
      </c>
      <c r="N289" s="41" t="s">
        <v>1740</v>
      </c>
      <c r="O289" s="41" t="s">
        <v>1740</v>
      </c>
      <c r="P289" s="41"/>
      <c r="Q289" s="41" t="s">
        <v>2028</v>
      </c>
      <c r="R289" s="41"/>
      <c r="S289" s="42">
        <v>13.85</v>
      </c>
    </row>
    <row r="290" spans="1:19" x14ac:dyDescent="0.3">
      <c r="A290" s="41" t="s">
        <v>2458</v>
      </c>
      <c r="B290" s="41" t="s">
        <v>2459</v>
      </c>
      <c r="C290" s="41" t="s">
        <v>2460</v>
      </c>
      <c r="D290" s="41" t="s">
        <v>70</v>
      </c>
      <c r="E290" s="41" t="str">
        <f t="shared" si="7"/>
        <v>Nieuwe Haven 29-30 3311AP Dordrecht</v>
      </c>
      <c r="F290" s="41" t="s">
        <v>2461</v>
      </c>
      <c r="G290" s="41">
        <v>10</v>
      </c>
      <c r="H290" s="41" t="s">
        <v>2111</v>
      </c>
      <c r="I290" s="41" t="s">
        <v>2466</v>
      </c>
      <c r="J290" s="41" t="s">
        <v>2036</v>
      </c>
      <c r="K290" s="41" t="s">
        <v>2102</v>
      </c>
      <c r="L290" s="41" t="s">
        <v>1740</v>
      </c>
      <c r="M290" s="41" t="s">
        <v>2027</v>
      </c>
      <c r="N290" s="41" t="s">
        <v>2038</v>
      </c>
      <c r="O290" s="41" t="s">
        <v>2039</v>
      </c>
      <c r="P290" s="41"/>
      <c r="Q290" s="41" t="s">
        <v>2028</v>
      </c>
      <c r="R290" s="41"/>
      <c r="S290" s="42">
        <v>13.85</v>
      </c>
    </row>
    <row r="291" spans="1:19" x14ac:dyDescent="0.3">
      <c r="A291" s="41" t="s">
        <v>2458</v>
      </c>
      <c r="B291" s="41" t="s">
        <v>2459</v>
      </c>
      <c r="C291" s="41" t="s">
        <v>2460</v>
      </c>
      <c r="D291" s="41" t="s">
        <v>70</v>
      </c>
      <c r="E291" s="41" t="str">
        <f t="shared" si="7"/>
        <v>Nieuwe Haven 29-30 3311AP Dordrecht</v>
      </c>
      <c r="F291" s="41" t="s">
        <v>2461</v>
      </c>
      <c r="G291" s="41">
        <v>11</v>
      </c>
      <c r="H291" s="41" t="s">
        <v>2111</v>
      </c>
      <c r="I291" s="41" t="s">
        <v>2467</v>
      </c>
      <c r="J291" s="41" t="s">
        <v>2030</v>
      </c>
      <c r="K291" s="41" t="s">
        <v>2305</v>
      </c>
      <c r="L291" s="41" t="s">
        <v>1740</v>
      </c>
      <c r="M291" s="41" t="s">
        <v>2032</v>
      </c>
      <c r="N291" s="41" t="s">
        <v>1740</v>
      </c>
      <c r="O291" s="41" t="s">
        <v>1740</v>
      </c>
      <c r="P291" s="41"/>
      <c r="Q291" s="41" t="s">
        <v>2033</v>
      </c>
      <c r="R291" s="41"/>
      <c r="S291" s="42">
        <v>13.85</v>
      </c>
    </row>
    <row r="292" spans="1:19" x14ac:dyDescent="0.3">
      <c r="A292" s="41" t="s">
        <v>2458</v>
      </c>
      <c r="B292" s="41" t="s">
        <v>2459</v>
      </c>
      <c r="C292" s="41" t="s">
        <v>2460</v>
      </c>
      <c r="D292" s="41" t="s">
        <v>70</v>
      </c>
      <c r="E292" s="41" t="str">
        <f t="shared" si="7"/>
        <v>Nieuwe Haven 29-30 3311AP Dordrecht</v>
      </c>
      <c r="F292" s="41" t="s">
        <v>2461</v>
      </c>
      <c r="G292" s="41">
        <v>12</v>
      </c>
      <c r="H292" s="41" t="s">
        <v>2139</v>
      </c>
      <c r="I292" s="41" t="s">
        <v>2468</v>
      </c>
      <c r="J292" s="41" t="s">
        <v>2036</v>
      </c>
      <c r="K292" s="41" t="s">
        <v>2102</v>
      </c>
      <c r="L292" s="41" t="s">
        <v>1740</v>
      </c>
      <c r="M292" s="41" t="s">
        <v>2027</v>
      </c>
      <c r="N292" s="41" t="s">
        <v>2038</v>
      </c>
      <c r="O292" s="41" t="s">
        <v>2039</v>
      </c>
      <c r="P292" s="41"/>
      <c r="Q292" s="41" t="s">
        <v>2028</v>
      </c>
      <c r="R292" s="41"/>
      <c r="S292" s="42">
        <v>13.85</v>
      </c>
    </row>
    <row r="293" spans="1:19" x14ac:dyDescent="0.3">
      <c r="A293" s="41" t="s">
        <v>2458</v>
      </c>
      <c r="B293" s="41" t="s">
        <v>2459</v>
      </c>
      <c r="C293" s="41" t="s">
        <v>2460</v>
      </c>
      <c r="D293" s="41" t="s">
        <v>70</v>
      </c>
      <c r="E293" s="41" t="str">
        <f t="shared" si="7"/>
        <v>Nieuwe Haven 29-30 3311AP Dordrecht</v>
      </c>
      <c r="F293" s="41" t="s">
        <v>2461</v>
      </c>
      <c r="G293" s="41">
        <v>13</v>
      </c>
      <c r="H293" s="41" t="s">
        <v>2111</v>
      </c>
      <c r="I293" s="41" t="s">
        <v>2469</v>
      </c>
      <c r="J293" s="41" t="s">
        <v>2036</v>
      </c>
      <c r="K293" s="41" t="s">
        <v>2102</v>
      </c>
      <c r="L293" s="41" t="s">
        <v>1740</v>
      </c>
      <c r="M293" s="41" t="s">
        <v>2027</v>
      </c>
      <c r="N293" s="41" t="s">
        <v>2038</v>
      </c>
      <c r="O293" s="41" t="s">
        <v>2039</v>
      </c>
      <c r="P293" s="41"/>
      <c r="Q293" s="41" t="s">
        <v>2028</v>
      </c>
      <c r="R293" s="41"/>
      <c r="S293" s="42">
        <v>13.85</v>
      </c>
    </row>
    <row r="294" spans="1:19" x14ac:dyDescent="0.3">
      <c r="A294" s="41" t="s">
        <v>2458</v>
      </c>
      <c r="B294" s="41" t="s">
        <v>2459</v>
      </c>
      <c r="C294" s="41" t="s">
        <v>2460</v>
      </c>
      <c r="D294" s="41" t="s">
        <v>70</v>
      </c>
      <c r="E294" s="41" t="str">
        <f t="shared" si="7"/>
        <v>Nieuwe Haven 29-30 3311AP Dordrecht</v>
      </c>
      <c r="F294" s="41" t="s">
        <v>2461</v>
      </c>
      <c r="G294" s="41">
        <v>14</v>
      </c>
      <c r="H294" s="41" t="s">
        <v>2034</v>
      </c>
      <c r="I294" s="41" t="s">
        <v>2469</v>
      </c>
      <c r="J294" s="41" t="s">
        <v>2030</v>
      </c>
      <c r="K294" s="41" t="s">
        <v>2305</v>
      </c>
      <c r="L294" s="41" t="s">
        <v>1740</v>
      </c>
      <c r="M294" s="41" t="s">
        <v>2032</v>
      </c>
      <c r="N294" s="41" t="s">
        <v>1740</v>
      </c>
      <c r="O294" s="41" t="s">
        <v>1740</v>
      </c>
      <c r="P294" s="41"/>
      <c r="Q294" s="41" t="s">
        <v>2033</v>
      </c>
      <c r="R294" s="41"/>
      <c r="S294" s="42">
        <v>13.85</v>
      </c>
    </row>
    <row r="295" spans="1:19" x14ac:dyDescent="0.3">
      <c r="A295" s="41" t="s">
        <v>2458</v>
      </c>
      <c r="B295" s="41" t="s">
        <v>2459</v>
      </c>
      <c r="C295" s="41" t="s">
        <v>2460</v>
      </c>
      <c r="D295" s="41" t="s">
        <v>70</v>
      </c>
      <c r="E295" s="41" t="str">
        <f t="shared" si="7"/>
        <v>Nieuwe Haven 29-30 3311AP Dordrecht</v>
      </c>
      <c r="F295" s="41" t="s">
        <v>2461</v>
      </c>
      <c r="G295" s="41">
        <v>15</v>
      </c>
      <c r="H295" s="41" t="s">
        <v>2034</v>
      </c>
      <c r="I295" s="41" t="s">
        <v>2470</v>
      </c>
      <c r="J295" s="41" t="s">
        <v>2030</v>
      </c>
      <c r="K295" s="41" t="s">
        <v>2305</v>
      </c>
      <c r="L295" s="41" t="s">
        <v>1740</v>
      </c>
      <c r="M295" s="41" t="s">
        <v>2032</v>
      </c>
      <c r="N295" s="41" t="s">
        <v>1740</v>
      </c>
      <c r="O295" s="41" t="s">
        <v>1740</v>
      </c>
      <c r="P295" s="41"/>
      <c r="Q295" s="41" t="s">
        <v>2033</v>
      </c>
      <c r="R295" s="41"/>
      <c r="S295" s="42">
        <v>13.85</v>
      </c>
    </row>
    <row r="296" spans="1:19" x14ac:dyDescent="0.3">
      <c r="A296" s="41" t="s">
        <v>2458</v>
      </c>
      <c r="B296" s="41" t="s">
        <v>2459</v>
      </c>
      <c r="C296" s="41" t="s">
        <v>2460</v>
      </c>
      <c r="D296" s="41" t="s">
        <v>70</v>
      </c>
      <c r="E296" s="41" t="str">
        <f t="shared" si="7"/>
        <v>Nieuwe Haven 29-30 3311AP Dordrecht</v>
      </c>
      <c r="F296" s="41" t="s">
        <v>2461</v>
      </c>
      <c r="G296" s="41">
        <v>16</v>
      </c>
      <c r="H296" s="41" t="s">
        <v>2034</v>
      </c>
      <c r="I296" s="41" t="s">
        <v>2471</v>
      </c>
      <c r="J296" s="41" t="s">
        <v>2036</v>
      </c>
      <c r="K296" s="41" t="s">
        <v>2102</v>
      </c>
      <c r="L296" s="41" t="s">
        <v>1740</v>
      </c>
      <c r="M296" s="41" t="s">
        <v>2027</v>
      </c>
      <c r="N296" s="41" t="s">
        <v>2038</v>
      </c>
      <c r="O296" s="41" t="s">
        <v>2039</v>
      </c>
      <c r="P296" s="41"/>
      <c r="Q296" s="41" t="s">
        <v>2028</v>
      </c>
      <c r="R296" s="41"/>
      <c r="S296" s="42">
        <v>13.85</v>
      </c>
    </row>
    <row r="297" spans="1:19" x14ac:dyDescent="0.3">
      <c r="A297" s="41" t="s">
        <v>2458</v>
      </c>
      <c r="B297" s="41" t="s">
        <v>2459</v>
      </c>
      <c r="C297" s="41" t="s">
        <v>2460</v>
      </c>
      <c r="D297" s="41" t="s">
        <v>70</v>
      </c>
      <c r="E297" s="41" t="str">
        <f t="shared" si="7"/>
        <v>Nieuwe Haven 29-30 3311AP Dordrecht</v>
      </c>
      <c r="F297" s="41" t="s">
        <v>2461</v>
      </c>
      <c r="G297" s="41">
        <v>17</v>
      </c>
      <c r="H297" s="41" t="s">
        <v>2034</v>
      </c>
      <c r="I297" s="41" t="s">
        <v>2472</v>
      </c>
      <c r="J297" s="41" t="s">
        <v>2136</v>
      </c>
      <c r="K297" s="41" t="s">
        <v>2088</v>
      </c>
      <c r="L297" s="41" t="s">
        <v>1740</v>
      </c>
      <c r="M297" s="41" t="s">
        <v>2027</v>
      </c>
      <c r="N297" s="41" t="s">
        <v>2038</v>
      </c>
      <c r="O297" s="41" t="s">
        <v>2137</v>
      </c>
      <c r="P297" s="41"/>
      <c r="Q297" s="41" t="s">
        <v>2028</v>
      </c>
      <c r="R297" s="41"/>
      <c r="S297" s="42">
        <v>13.85</v>
      </c>
    </row>
    <row r="298" spans="1:19" x14ac:dyDescent="0.3">
      <c r="A298" s="41" t="s">
        <v>2458</v>
      </c>
      <c r="B298" s="41" t="s">
        <v>2459</v>
      </c>
      <c r="C298" s="41" t="s">
        <v>2460</v>
      </c>
      <c r="D298" s="41" t="s">
        <v>70</v>
      </c>
      <c r="E298" s="41" t="str">
        <f t="shared" si="7"/>
        <v>Nieuwe Haven 29-30 3311AP Dordrecht</v>
      </c>
      <c r="F298" s="41" t="s">
        <v>2461</v>
      </c>
      <c r="G298" s="41">
        <v>18</v>
      </c>
      <c r="H298" s="41" t="s">
        <v>2034</v>
      </c>
      <c r="I298" s="41" t="s">
        <v>2404</v>
      </c>
      <c r="J298" s="41" t="s">
        <v>2136</v>
      </c>
      <c r="K298" s="41" t="s">
        <v>2088</v>
      </c>
      <c r="L298" s="41" t="s">
        <v>1740</v>
      </c>
      <c r="M298" s="41" t="s">
        <v>2027</v>
      </c>
      <c r="N298" s="41" t="s">
        <v>2038</v>
      </c>
      <c r="O298" s="41" t="s">
        <v>2137</v>
      </c>
      <c r="P298" s="41"/>
      <c r="Q298" s="41" t="s">
        <v>2028</v>
      </c>
      <c r="R298" s="41"/>
      <c r="S298" s="42">
        <v>13.85</v>
      </c>
    </row>
    <row r="299" spans="1:19" x14ac:dyDescent="0.3">
      <c r="A299" s="41" t="s">
        <v>2458</v>
      </c>
      <c r="B299" s="41" t="s">
        <v>2459</v>
      </c>
      <c r="C299" s="41" t="s">
        <v>2460</v>
      </c>
      <c r="D299" s="41" t="s">
        <v>70</v>
      </c>
      <c r="E299" s="41" t="str">
        <f t="shared" si="7"/>
        <v>Nieuwe Haven 29-30 3311AP Dordrecht</v>
      </c>
      <c r="F299" s="41" t="s">
        <v>2461</v>
      </c>
      <c r="G299" s="41">
        <v>19</v>
      </c>
      <c r="H299" s="41" t="s">
        <v>2034</v>
      </c>
      <c r="I299" s="41" t="s">
        <v>2404</v>
      </c>
      <c r="J299" s="41" t="s">
        <v>2136</v>
      </c>
      <c r="K299" s="41" t="s">
        <v>2088</v>
      </c>
      <c r="L299" s="41" t="s">
        <v>1740</v>
      </c>
      <c r="M299" s="41" t="s">
        <v>2027</v>
      </c>
      <c r="N299" s="41" t="s">
        <v>2038</v>
      </c>
      <c r="O299" s="41" t="s">
        <v>2137</v>
      </c>
      <c r="P299" s="41"/>
      <c r="Q299" s="41" t="s">
        <v>2028</v>
      </c>
      <c r="R299" s="41"/>
      <c r="S299" s="42">
        <v>13.85</v>
      </c>
    </row>
    <row r="300" spans="1:19" x14ac:dyDescent="0.3">
      <c r="A300" s="41" t="s">
        <v>2458</v>
      </c>
      <c r="B300" s="41" t="s">
        <v>2459</v>
      </c>
      <c r="C300" s="41" t="s">
        <v>2460</v>
      </c>
      <c r="D300" s="41" t="s">
        <v>70</v>
      </c>
      <c r="E300" s="41" t="str">
        <f t="shared" si="7"/>
        <v>Nieuwe Haven 29-30 3311AP Dordrecht</v>
      </c>
      <c r="F300" s="41" t="s">
        <v>2461</v>
      </c>
      <c r="G300" s="41">
        <v>20</v>
      </c>
      <c r="H300" s="41" t="s">
        <v>2034</v>
      </c>
      <c r="I300" s="41" t="s">
        <v>2404</v>
      </c>
      <c r="J300" s="41" t="s">
        <v>2464</v>
      </c>
      <c r="K300" s="41" t="s">
        <v>2305</v>
      </c>
      <c r="L300" s="41" t="s">
        <v>1740</v>
      </c>
      <c r="M300" s="41" t="s">
        <v>2032</v>
      </c>
      <c r="N300" s="41" t="s">
        <v>1740</v>
      </c>
      <c r="O300" s="41" t="s">
        <v>1740</v>
      </c>
      <c r="P300" s="41"/>
      <c r="Q300" s="41" t="s">
        <v>2033</v>
      </c>
      <c r="R300" s="41"/>
      <c r="S300" s="42">
        <v>13.85</v>
      </c>
    </row>
    <row r="301" spans="1:19" x14ac:dyDescent="0.3">
      <c r="A301" s="41" t="s">
        <v>2458</v>
      </c>
      <c r="B301" s="41" t="s">
        <v>2459</v>
      </c>
      <c r="C301" s="41" t="s">
        <v>2460</v>
      </c>
      <c r="D301" s="41" t="s">
        <v>70</v>
      </c>
      <c r="E301" s="41" t="str">
        <f t="shared" si="7"/>
        <v>Nieuwe Haven 29-30 3311AP Dordrecht</v>
      </c>
      <c r="F301" s="41" t="s">
        <v>2461</v>
      </c>
      <c r="G301" s="41">
        <v>21</v>
      </c>
      <c r="H301" s="41" t="s">
        <v>2023</v>
      </c>
      <c r="I301" s="41" t="s">
        <v>2404</v>
      </c>
      <c r="J301" s="41" t="s">
        <v>2136</v>
      </c>
      <c r="K301" s="41" t="s">
        <v>2088</v>
      </c>
      <c r="L301" s="41" t="s">
        <v>1740</v>
      </c>
      <c r="M301" s="41" t="s">
        <v>2027</v>
      </c>
      <c r="N301" s="41" t="s">
        <v>2038</v>
      </c>
      <c r="O301" s="41" t="s">
        <v>2137</v>
      </c>
      <c r="P301" s="41"/>
      <c r="Q301" s="41" t="s">
        <v>2028</v>
      </c>
      <c r="R301" s="41"/>
      <c r="S301" s="42">
        <v>13.85</v>
      </c>
    </row>
    <row r="302" spans="1:19" x14ac:dyDescent="0.3">
      <c r="A302" s="41" t="s">
        <v>2458</v>
      </c>
      <c r="B302" s="41" t="s">
        <v>2459</v>
      </c>
      <c r="C302" s="41" t="s">
        <v>2460</v>
      </c>
      <c r="D302" s="41" t="s">
        <v>70</v>
      </c>
      <c r="E302" s="41" t="str">
        <f t="shared" si="7"/>
        <v>Nieuwe Haven 29-30 3311AP Dordrecht</v>
      </c>
      <c r="F302" s="41" t="s">
        <v>2461</v>
      </c>
      <c r="G302" s="41">
        <v>22</v>
      </c>
      <c r="H302" s="41" t="s">
        <v>2023</v>
      </c>
      <c r="I302" s="41" t="s">
        <v>2404</v>
      </c>
      <c r="J302" s="41" t="s">
        <v>2136</v>
      </c>
      <c r="K302" s="41" t="s">
        <v>2088</v>
      </c>
      <c r="L302" s="41" t="s">
        <v>1740</v>
      </c>
      <c r="M302" s="41" t="s">
        <v>2027</v>
      </c>
      <c r="N302" s="41" t="s">
        <v>2038</v>
      </c>
      <c r="O302" s="41" t="s">
        <v>2137</v>
      </c>
      <c r="P302" s="41"/>
      <c r="Q302" s="41" t="s">
        <v>2028</v>
      </c>
      <c r="R302" s="41"/>
      <c r="S302" s="42">
        <v>13.85</v>
      </c>
    </row>
    <row r="303" spans="1:19" x14ac:dyDescent="0.3">
      <c r="A303" s="41" t="s">
        <v>2458</v>
      </c>
      <c r="B303" s="41" t="s">
        <v>2459</v>
      </c>
      <c r="C303" s="41" t="s">
        <v>2460</v>
      </c>
      <c r="D303" s="41" t="s">
        <v>70</v>
      </c>
      <c r="E303" s="41" t="str">
        <f t="shared" si="7"/>
        <v>Nieuwe Haven 29-30 3311AP Dordrecht</v>
      </c>
      <c r="F303" s="41" t="s">
        <v>2461</v>
      </c>
      <c r="G303" s="41">
        <v>23</v>
      </c>
      <c r="H303" s="41" t="s">
        <v>2023</v>
      </c>
      <c r="I303" s="41" t="s">
        <v>2404</v>
      </c>
      <c r="J303" s="41" t="s">
        <v>2030</v>
      </c>
      <c r="K303" s="41" t="s">
        <v>2305</v>
      </c>
      <c r="L303" s="41" t="s">
        <v>1740</v>
      </c>
      <c r="M303" s="41" t="s">
        <v>2032</v>
      </c>
      <c r="N303" s="41" t="s">
        <v>1740</v>
      </c>
      <c r="O303" s="41" t="s">
        <v>1740</v>
      </c>
      <c r="P303" s="41"/>
      <c r="Q303" s="41" t="s">
        <v>2028</v>
      </c>
      <c r="R303" s="41"/>
      <c r="S303" s="42">
        <v>13.85</v>
      </c>
    </row>
    <row r="304" spans="1:19" x14ac:dyDescent="0.3">
      <c r="A304" s="41" t="s">
        <v>2458</v>
      </c>
      <c r="B304" s="41" t="s">
        <v>2459</v>
      </c>
      <c r="C304" s="41" t="s">
        <v>2460</v>
      </c>
      <c r="D304" s="41" t="s">
        <v>70</v>
      </c>
      <c r="E304" s="41" t="str">
        <f t="shared" si="7"/>
        <v>Nieuwe Haven 29-30 3311AP Dordrecht</v>
      </c>
      <c r="F304" s="41" t="s">
        <v>2461</v>
      </c>
      <c r="G304" s="41">
        <v>24</v>
      </c>
      <c r="H304" s="41" t="s">
        <v>2111</v>
      </c>
      <c r="I304" s="41" t="s">
        <v>2473</v>
      </c>
      <c r="J304" s="41" t="s">
        <v>2030</v>
      </c>
      <c r="K304" s="41" t="s">
        <v>2305</v>
      </c>
      <c r="L304" s="41" t="s">
        <v>1740</v>
      </c>
      <c r="M304" s="41" t="s">
        <v>2032</v>
      </c>
      <c r="N304" s="41" t="s">
        <v>1740</v>
      </c>
      <c r="O304" s="41" t="s">
        <v>1740</v>
      </c>
      <c r="P304" s="41"/>
      <c r="Q304" s="41" t="s">
        <v>2033</v>
      </c>
      <c r="R304" s="41"/>
      <c r="S304" s="42">
        <v>13.85</v>
      </c>
    </row>
    <row r="305" spans="1:19" x14ac:dyDescent="0.3">
      <c r="A305" s="41" t="s">
        <v>2458</v>
      </c>
      <c r="B305" s="41" t="s">
        <v>2459</v>
      </c>
      <c r="C305" s="41" t="s">
        <v>2460</v>
      </c>
      <c r="D305" s="41" t="s">
        <v>70</v>
      </c>
      <c r="E305" s="41" t="str">
        <f t="shared" si="7"/>
        <v>Nieuwe Haven 29-30 3311AP Dordrecht</v>
      </c>
      <c r="F305" s="41" t="s">
        <v>2461</v>
      </c>
      <c r="G305" s="41">
        <v>25</v>
      </c>
      <c r="H305" s="41" t="s">
        <v>2111</v>
      </c>
      <c r="I305" s="41" t="s">
        <v>2473</v>
      </c>
      <c r="J305" s="41" t="s">
        <v>2146</v>
      </c>
      <c r="K305" s="41" t="s">
        <v>2102</v>
      </c>
      <c r="L305" s="41" t="s">
        <v>1740</v>
      </c>
      <c r="M305" s="41" t="s">
        <v>2027</v>
      </c>
      <c r="N305" s="41" t="s">
        <v>2045</v>
      </c>
      <c r="O305" s="41" t="s">
        <v>2147</v>
      </c>
      <c r="P305" s="41"/>
      <c r="Q305" s="41" t="s">
        <v>2028</v>
      </c>
      <c r="R305" s="41"/>
      <c r="S305" s="42">
        <v>13.85</v>
      </c>
    </row>
    <row r="306" spans="1:19" x14ac:dyDescent="0.3">
      <c r="A306" s="41" t="s">
        <v>2458</v>
      </c>
      <c r="B306" s="41" t="s">
        <v>2459</v>
      </c>
      <c r="C306" s="41" t="s">
        <v>2460</v>
      </c>
      <c r="D306" s="41" t="s">
        <v>70</v>
      </c>
      <c r="E306" s="41" t="str">
        <f t="shared" si="7"/>
        <v>Nieuwe Haven 29-30 3311AP Dordrecht</v>
      </c>
      <c r="F306" s="41" t="s">
        <v>2461</v>
      </c>
      <c r="G306" s="41">
        <v>26</v>
      </c>
      <c r="H306" s="41" t="s">
        <v>2034</v>
      </c>
      <c r="I306" s="41" t="s">
        <v>2473</v>
      </c>
      <c r="J306" s="41" t="s">
        <v>2036</v>
      </c>
      <c r="K306" s="41" t="s">
        <v>2102</v>
      </c>
      <c r="L306" s="41" t="s">
        <v>1740</v>
      </c>
      <c r="M306" s="41" t="s">
        <v>2027</v>
      </c>
      <c r="N306" s="41" t="s">
        <v>2038</v>
      </c>
      <c r="O306" s="41" t="s">
        <v>2039</v>
      </c>
      <c r="P306" s="41"/>
      <c r="Q306" s="41" t="s">
        <v>2028</v>
      </c>
      <c r="R306" s="41"/>
      <c r="S306" s="42">
        <v>13.85</v>
      </c>
    </row>
    <row r="307" spans="1:19" x14ac:dyDescent="0.3">
      <c r="A307" s="41" t="s">
        <v>2458</v>
      </c>
      <c r="B307" s="41" t="s">
        <v>2459</v>
      </c>
      <c r="C307" s="41" t="s">
        <v>2460</v>
      </c>
      <c r="D307" s="41" t="s">
        <v>70</v>
      </c>
      <c r="E307" s="41" t="str">
        <f t="shared" si="7"/>
        <v>Nieuwe Haven 29-30 3311AP Dordrecht</v>
      </c>
      <c r="F307" s="41" t="s">
        <v>2461</v>
      </c>
      <c r="G307" s="41">
        <v>27</v>
      </c>
      <c r="H307" s="41" t="s">
        <v>2034</v>
      </c>
      <c r="I307" s="41" t="s">
        <v>2473</v>
      </c>
      <c r="J307" s="41" t="s">
        <v>2418</v>
      </c>
      <c r="K307" s="41" t="s">
        <v>2044</v>
      </c>
      <c r="L307" s="41" t="s">
        <v>1740</v>
      </c>
      <c r="M307" s="41" t="s">
        <v>2027</v>
      </c>
      <c r="N307" s="41" t="s">
        <v>2052</v>
      </c>
      <c r="O307" s="41" t="s">
        <v>426</v>
      </c>
      <c r="P307" s="41"/>
      <c r="Q307" s="41" t="s">
        <v>2028</v>
      </c>
      <c r="R307" s="41"/>
      <c r="S307" s="42">
        <v>13.85</v>
      </c>
    </row>
    <row r="308" spans="1:19" x14ac:dyDescent="0.3">
      <c r="A308" s="41" t="s">
        <v>2458</v>
      </c>
      <c r="B308" s="41" t="s">
        <v>2459</v>
      </c>
      <c r="C308" s="41" t="s">
        <v>2460</v>
      </c>
      <c r="D308" s="41" t="s">
        <v>70</v>
      </c>
      <c r="E308" s="41" t="str">
        <f t="shared" si="7"/>
        <v>Nieuwe Haven 29-30 3311AP Dordrecht</v>
      </c>
      <c r="F308" s="41" t="s">
        <v>2461</v>
      </c>
      <c r="G308" s="41">
        <v>28</v>
      </c>
      <c r="H308" s="41" t="s">
        <v>2023</v>
      </c>
      <c r="I308" s="41" t="s">
        <v>2473</v>
      </c>
      <c r="J308" s="41" t="s">
        <v>2136</v>
      </c>
      <c r="K308" s="41" t="s">
        <v>2088</v>
      </c>
      <c r="L308" s="41" t="s">
        <v>1740</v>
      </c>
      <c r="M308" s="41" t="s">
        <v>2027</v>
      </c>
      <c r="N308" s="41" t="s">
        <v>2038</v>
      </c>
      <c r="O308" s="41" t="s">
        <v>2137</v>
      </c>
      <c r="P308" s="41"/>
      <c r="Q308" s="41" t="s">
        <v>2028</v>
      </c>
      <c r="R308" s="41"/>
      <c r="S308" s="42">
        <v>13.85</v>
      </c>
    </row>
    <row r="309" spans="1:19" x14ac:dyDescent="0.3">
      <c r="A309" s="41" t="s">
        <v>2458</v>
      </c>
      <c r="B309" s="41" t="s">
        <v>2459</v>
      </c>
      <c r="C309" s="41" t="s">
        <v>2460</v>
      </c>
      <c r="D309" s="41" t="s">
        <v>70</v>
      </c>
      <c r="E309" s="41" t="str">
        <f t="shared" si="7"/>
        <v>Nieuwe Haven 29-30 3311AP Dordrecht</v>
      </c>
      <c r="F309" s="41" t="s">
        <v>2461</v>
      </c>
      <c r="G309" s="41">
        <v>29</v>
      </c>
      <c r="H309" s="41" t="s">
        <v>2023</v>
      </c>
      <c r="I309" s="41" t="s">
        <v>2473</v>
      </c>
      <c r="J309" s="41" t="s">
        <v>2474</v>
      </c>
      <c r="K309" s="41" t="s">
        <v>2121</v>
      </c>
      <c r="L309" s="41" t="s">
        <v>1740</v>
      </c>
      <c r="M309" s="41" t="s">
        <v>2027</v>
      </c>
      <c r="N309" s="41" t="s">
        <v>2475</v>
      </c>
      <c r="O309" s="41" t="s">
        <v>2476</v>
      </c>
      <c r="P309" s="41"/>
      <c r="Q309" s="41" t="s">
        <v>2028</v>
      </c>
      <c r="R309" s="41"/>
      <c r="S309" s="42">
        <v>13.85</v>
      </c>
    </row>
    <row r="310" spans="1:19" x14ac:dyDescent="0.3">
      <c r="A310" s="41" t="s">
        <v>2458</v>
      </c>
      <c r="B310" s="41" t="s">
        <v>2459</v>
      </c>
      <c r="C310" s="41" t="s">
        <v>2460</v>
      </c>
      <c r="D310" s="41" t="s">
        <v>70</v>
      </c>
      <c r="E310" s="41" t="str">
        <f t="shared" si="7"/>
        <v>Nieuwe Haven 29-30 3311AP Dordrecht</v>
      </c>
      <c r="F310" s="41" t="s">
        <v>2461</v>
      </c>
      <c r="G310" s="41">
        <v>30</v>
      </c>
      <c r="H310" s="41" t="s">
        <v>2023</v>
      </c>
      <c r="I310" s="41" t="s">
        <v>2473</v>
      </c>
      <c r="J310" s="41" t="s">
        <v>2030</v>
      </c>
      <c r="K310" s="41" t="s">
        <v>2305</v>
      </c>
      <c r="L310" s="41" t="s">
        <v>1740</v>
      </c>
      <c r="M310" s="41" t="s">
        <v>2032</v>
      </c>
      <c r="N310" s="41" t="s">
        <v>1740</v>
      </c>
      <c r="O310" s="41" t="s">
        <v>1740</v>
      </c>
      <c r="P310" s="41"/>
      <c r="Q310" s="41" t="s">
        <v>2033</v>
      </c>
      <c r="R310" s="41"/>
      <c r="S310" s="42">
        <v>13.85</v>
      </c>
    </row>
    <row r="311" spans="1:19" x14ac:dyDescent="0.3">
      <c r="A311" s="41" t="s">
        <v>2458</v>
      </c>
      <c r="B311" s="41" t="s">
        <v>2459</v>
      </c>
      <c r="C311" s="41" t="s">
        <v>2460</v>
      </c>
      <c r="D311" s="41" t="s">
        <v>70</v>
      </c>
      <c r="E311" s="41" t="str">
        <f t="shared" si="7"/>
        <v>Nieuwe Haven 29-30 3311AP Dordrecht</v>
      </c>
      <c r="F311" s="41" t="s">
        <v>2461</v>
      </c>
      <c r="G311" s="41">
        <v>31</v>
      </c>
      <c r="H311" s="41" t="s">
        <v>2023</v>
      </c>
      <c r="I311" s="41" t="s">
        <v>2096</v>
      </c>
      <c r="J311" s="41" t="s">
        <v>2036</v>
      </c>
      <c r="K311" s="41" t="s">
        <v>2102</v>
      </c>
      <c r="L311" s="41" t="s">
        <v>1740</v>
      </c>
      <c r="M311" s="41" t="s">
        <v>2027</v>
      </c>
      <c r="N311" s="41" t="s">
        <v>2038</v>
      </c>
      <c r="O311" s="41" t="s">
        <v>2039</v>
      </c>
      <c r="P311" s="41"/>
      <c r="Q311" s="41" t="s">
        <v>2028</v>
      </c>
      <c r="R311" s="41"/>
      <c r="S311" s="42">
        <v>13.85</v>
      </c>
    </row>
    <row r="312" spans="1:19" x14ac:dyDescent="0.3">
      <c r="A312" s="41" t="s">
        <v>2458</v>
      </c>
      <c r="B312" s="41" t="s">
        <v>2459</v>
      </c>
      <c r="C312" s="41" t="s">
        <v>2460</v>
      </c>
      <c r="D312" s="41" t="s">
        <v>70</v>
      </c>
      <c r="E312" s="41" t="str">
        <f t="shared" si="7"/>
        <v>Nieuwe Haven 29-30 3311AP Dordrecht</v>
      </c>
      <c r="F312" s="41" t="s">
        <v>2461</v>
      </c>
      <c r="G312" s="41">
        <v>32</v>
      </c>
      <c r="H312" s="41" t="s">
        <v>2023</v>
      </c>
      <c r="I312" s="41" t="s">
        <v>2477</v>
      </c>
      <c r="J312" s="41" t="s">
        <v>2036</v>
      </c>
      <c r="K312" s="41" t="s">
        <v>2102</v>
      </c>
      <c r="L312" s="41" t="s">
        <v>1740</v>
      </c>
      <c r="M312" s="41" t="s">
        <v>2027</v>
      </c>
      <c r="N312" s="41" t="s">
        <v>2038</v>
      </c>
      <c r="O312" s="41" t="s">
        <v>2039</v>
      </c>
      <c r="P312" s="41"/>
      <c r="Q312" s="41" t="s">
        <v>2028</v>
      </c>
      <c r="R312" s="41"/>
      <c r="S312" s="42">
        <v>13.85</v>
      </c>
    </row>
    <row r="313" spans="1:19" x14ac:dyDescent="0.3">
      <c r="A313" s="41" t="s">
        <v>2458</v>
      </c>
      <c r="B313" s="41" t="s">
        <v>2459</v>
      </c>
      <c r="C313" s="41" t="s">
        <v>2460</v>
      </c>
      <c r="D313" s="41" t="s">
        <v>70</v>
      </c>
      <c r="E313" s="41" t="str">
        <f t="shared" si="7"/>
        <v>Nieuwe Haven 29-30 3311AP Dordrecht</v>
      </c>
      <c r="F313" s="41" t="s">
        <v>2461</v>
      </c>
      <c r="G313" s="41">
        <v>33</v>
      </c>
      <c r="H313" s="41" t="s">
        <v>2023</v>
      </c>
      <c r="I313" s="41" t="s">
        <v>2478</v>
      </c>
      <c r="J313" s="41" t="s">
        <v>2474</v>
      </c>
      <c r="K313" s="41" t="s">
        <v>2121</v>
      </c>
      <c r="L313" s="41" t="s">
        <v>1740</v>
      </c>
      <c r="M313" s="41" t="s">
        <v>2027</v>
      </c>
      <c r="N313" s="41" t="s">
        <v>2475</v>
      </c>
      <c r="O313" s="41" t="s">
        <v>2476</v>
      </c>
      <c r="P313" s="41"/>
      <c r="Q313" s="41" t="s">
        <v>2028</v>
      </c>
      <c r="R313" s="41"/>
      <c r="S313" s="42">
        <v>13.85</v>
      </c>
    </row>
    <row r="314" spans="1:19" x14ac:dyDescent="0.3">
      <c r="A314" s="41" t="s">
        <v>2458</v>
      </c>
      <c r="B314" s="41" t="s">
        <v>2459</v>
      </c>
      <c r="C314" s="41" t="s">
        <v>2460</v>
      </c>
      <c r="D314" s="41" t="s">
        <v>70</v>
      </c>
      <c r="E314" s="41" t="str">
        <f t="shared" si="7"/>
        <v>Nieuwe Haven 29-30 3311AP Dordrecht</v>
      </c>
      <c r="F314" s="41" t="s">
        <v>2461</v>
      </c>
      <c r="G314" s="41">
        <v>34</v>
      </c>
      <c r="H314" s="41" t="s">
        <v>2023</v>
      </c>
      <c r="I314" s="41" t="s">
        <v>2479</v>
      </c>
      <c r="J314" s="41" t="s">
        <v>2036</v>
      </c>
      <c r="K314" s="41" t="s">
        <v>2102</v>
      </c>
      <c r="L314" s="41" t="s">
        <v>1740</v>
      </c>
      <c r="M314" s="41" t="s">
        <v>2027</v>
      </c>
      <c r="N314" s="41" t="s">
        <v>2038</v>
      </c>
      <c r="O314" s="41" t="s">
        <v>2039</v>
      </c>
      <c r="P314" s="41"/>
      <c r="Q314" s="41" t="s">
        <v>2028</v>
      </c>
      <c r="R314" s="41"/>
      <c r="S314" s="42">
        <v>13.85</v>
      </c>
    </row>
    <row r="315" spans="1:19" x14ac:dyDescent="0.3">
      <c r="A315" s="41" t="s">
        <v>2458</v>
      </c>
      <c r="B315" s="41" t="s">
        <v>2459</v>
      </c>
      <c r="C315" s="41"/>
      <c r="D315" s="41"/>
      <c r="E315" s="41"/>
      <c r="F315" s="41"/>
      <c r="G315" s="41"/>
      <c r="H315" s="41"/>
      <c r="I315" s="41"/>
      <c r="J315" s="41" t="s">
        <v>2072</v>
      </c>
      <c r="K315" s="41"/>
      <c r="L315" s="41"/>
      <c r="M315" s="41"/>
      <c r="N315" s="41"/>
      <c r="O315" s="41"/>
      <c r="P315" s="41"/>
      <c r="Q315" s="41"/>
      <c r="R315" s="41"/>
      <c r="S315" s="42">
        <v>40.1</v>
      </c>
    </row>
    <row r="316" spans="1:19" x14ac:dyDescent="0.3">
      <c r="A316" s="43" t="s">
        <v>2458</v>
      </c>
      <c r="B316" s="44" t="s">
        <v>2459</v>
      </c>
      <c r="C316" s="44"/>
      <c r="D316" s="44"/>
      <c r="E316" s="44"/>
      <c r="F316" s="44"/>
      <c r="G316" s="44"/>
      <c r="H316" s="44"/>
      <c r="I316" s="44"/>
      <c r="J316" s="44"/>
      <c r="K316" s="44"/>
      <c r="L316" s="44"/>
      <c r="M316" s="44"/>
      <c r="N316" s="44"/>
      <c r="O316" s="44"/>
      <c r="P316" s="44"/>
      <c r="Q316" s="44"/>
      <c r="R316" s="44"/>
      <c r="S316" s="45" t="s">
        <v>1999</v>
      </c>
    </row>
    <row r="317" spans="1:19" x14ac:dyDescent="0.3">
      <c r="A317" s="41" t="s">
        <v>2480</v>
      </c>
      <c r="B317" s="41" t="s">
        <v>2481</v>
      </c>
      <c r="C317" s="41" t="s">
        <v>2482</v>
      </c>
      <c r="D317" s="41" t="s">
        <v>70</v>
      </c>
      <c r="E317" s="41" t="str">
        <f t="shared" ref="E317:E324" si="8">_xlfn.TEXTJOIN(" ",,A317,B317,C317,D317)</f>
        <v>Lange Geldersekade 6 3311 CJ Dordrecht</v>
      </c>
      <c r="F317" s="41" t="s">
        <v>2483</v>
      </c>
      <c r="G317" s="41">
        <v>1</v>
      </c>
      <c r="H317" s="41" t="s">
        <v>2139</v>
      </c>
      <c r="I317" s="41" t="s">
        <v>2484</v>
      </c>
      <c r="J317" s="41" t="s">
        <v>2106</v>
      </c>
      <c r="K317" s="41" t="s">
        <v>2037</v>
      </c>
      <c r="L317" s="41" t="s">
        <v>1740</v>
      </c>
      <c r="M317" s="41" t="s">
        <v>2027</v>
      </c>
      <c r="N317" s="41" t="s">
        <v>1740</v>
      </c>
      <c r="O317" s="41" t="s">
        <v>1740</v>
      </c>
      <c r="P317" s="41"/>
      <c r="Q317" s="41" t="s">
        <v>2028</v>
      </c>
      <c r="R317" s="41"/>
      <c r="S317" s="42">
        <v>13.85</v>
      </c>
    </row>
    <row r="318" spans="1:19" x14ac:dyDescent="0.3">
      <c r="A318" s="41" t="s">
        <v>2480</v>
      </c>
      <c r="B318" s="41" t="s">
        <v>2481</v>
      </c>
      <c r="C318" s="41" t="s">
        <v>2482</v>
      </c>
      <c r="D318" s="41" t="s">
        <v>70</v>
      </c>
      <c r="E318" s="41" t="str">
        <f t="shared" si="8"/>
        <v>Lange Geldersekade 6 3311 CJ Dordrecht</v>
      </c>
      <c r="F318" s="41" t="s">
        <v>2483</v>
      </c>
      <c r="G318" s="41">
        <v>2</v>
      </c>
      <c r="H318" s="41" t="s">
        <v>2139</v>
      </c>
      <c r="I318" s="41" t="s">
        <v>2484</v>
      </c>
      <c r="J318" s="41" t="s">
        <v>2106</v>
      </c>
      <c r="K318" s="41" t="s">
        <v>2037</v>
      </c>
      <c r="L318" s="41" t="s">
        <v>1740</v>
      </c>
      <c r="M318" s="41" t="s">
        <v>2027</v>
      </c>
      <c r="N318" s="41" t="s">
        <v>1740</v>
      </c>
      <c r="O318" s="41" t="s">
        <v>1740</v>
      </c>
      <c r="P318" s="41"/>
      <c r="Q318" s="41" t="s">
        <v>2028</v>
      </c>
      <c r="R318" s="41"/>
      <c r="S318" s="42">
        <v>13.85</v>
      </c>
    </row>
    <row r="319" spans="1:19" x14ac:dyDescent="0.3">
      <c r="A319" s="41" t="s">
        <v>2480</v>
      </c>
      <c r="B319" s="41" t="s">
        <v>2481</v>
      </c>
      <c r="C319" s="41" t="s">
        <v>2482</v>
      </c>
      <c r="D319" s="41" t="s">
        <v>70</v>
      </c>
      <c r="E319" s="41" t="str">
        <f t="shared" si="8"/>
        <v>Lange Geldersekade 6 3311 CJ Dordrecht</v>
      </c>
      <c r="F319" s="41" t="s">
        <v>2483</v>
      </c>
      <c r="G319" s="41">
        <v>3</v>
      </c>
      <c r="H319" s="41" t="s">
        <v>2186</v>
      </c>
      <c r="I319" s="41" t="s">
        <v>2485</v>
      </c>
      <c r="J319" s="41" t="s">
        <v>2106</v>
      </c>
      <c r="K319" s="41" t="s">
        <v>2037</v>
      </c>
      <c r="L319" s="41" t="s">
        <v>1740</v>
      </c>
      <c r="M319" s="41" t="s">
        <v>2027</v>
      </c>
      <c r="N319" s="41" t="s">
        <v>1740</v>
      </c>
      <c r="O319" s="41" t="s">
        <v>1740</v>
      </c>
      <c r="P319" s="41"/>
      <c r="Q319" s="41" t="s">
        <v>2028</v>
      </c>
      <c r="R319" s="41"/>
      <c r="S319" s="42">
        <v>13.85</v>
      </c>
    </row>
    <row r="320" spans="1:19" x14ac:dyDescent="0.3">
      <c r="A320" s="41" t="s">
        <v>2480</v>
      </c>
      <c r="B320" s="41" t="s">
        <v>2481</v>
      </c>
      <c r="C320" s="41" t="s">
        <v>2482</v>
      </c>
      <c r="D320" s="41" t="s">
        <v>70</v>
      </c>
      <c r="E320" s="41" t="str">
        <f t="shared" si="8"/>
        <v>Lange Geldersekade 6 3311 CJ Dordrecht</v>
      </c>
      <c r="F320" s="41" t="s">
        <v>2483</v>
      </c>
      <c r="G320" s="41">
        <v>4</v>
      </c>
      <c r="H320" s="41" t="s">
        <v>2186</v>
      </c>
      <c r="I320" s="41" t="s">
        <v>2485</v>
      </c>
      <c r="J320" s="41" t="s">
        <v>2106</v>
      </c>
      <c r="K320" s="41" t="s">
        <v>2037</v>
      </c>
      <c r="L320" s="41" t="s">
        <v>1740</v>
      </c>
      <c r="M320" s="41" t="s">
        <v>2027</v>
      </c>
      <c r="N320" s="41" t="s">
        <v>1740</v>
      </c>
      <c r="O320" s="41" t="s">
        <v>1740</v>
      </c>
      <c r="P320" s="41"/>
      <c r="Q320" s="41" t="s">
        <v>2028</v>
      </c>
      <c r="R320" s="41"/>
      <c r="S320" s="42">
        <v>13.85</v>
      </c>
    </row>
    <row r="321" spans="1:19" x14ac:dyDescent="0.3">
      <c r="A321" s="41" t="s">
        <v>2480</v>
      </c>
      <c r="B321" s="41" t="s">
        <v>2481</v>
      </c>
      <c r="C321" s="41" t="s">
        <v>2482</v>
      </c>
      <c r="D321" s="41" t="s">
        <v>70</v>
      </c>
      <c r="E321" s="41" t="str">
        <f t="shared" si="8"/>
        <v>Lange Geldersekade 6 3311 CJ Dordrecht</v>
      </c>
      <c r="F321" s="41" t="s">
        <v>2483</v>
      </c>
      <c r="G321" s="41">
        <v>5</v>
      </c>
      <c r="H321" s="41" t="s">
        <v>2396</v>
      </c>
      <c r="I321" s="41" t="s">
        <v>2486</v>
      </c>
      <c r="J321" s="41" t="s">
        <v>2106</v>
      </c>
      <c r="K321" s="41" t="s">
        <v>2037</v>
      </c>
      <c r="L321" s="41" t="s">
        <v>1740</v>
      </c>
      <c r="M321" s="41" t="s">
        <v>2027</v>
      </c>
      <c r="N321" s="41" t="s">
        <v>1740</v>
      </c>
      <c r="O321" s="41" t="s">
        <v>1740</v>
      </c>
      <c r="P321" s="41"/>
      <c r="Q321" s="41" t="s">
        <v>2028</v>
      </c>
      <c r="R321" s="41"/>
      <c r="S321" s="42">
        <v>13.85</v>
      </c>
    </row>
    <row r="322" spans="1:19" x14ac:dyDescent="0.3">
      <c r="A322" s="41" t="s">
        <v>2480</v>
      </c>
      <c r="B322" s="41" t="s">
        <v>2481</v>
      </c>
      <c r="C322" s="41" t="s">
        <v>2482</v>
      </c>
      <c r="D322" s="41" t="s">
        <v>70</v>
      </c>
      <c r="E322" s="41" t="str">
        <f t="shared" si="8"/>
        <v>Lange Geldersekade 6 3311 CJ Dordrecht</v>
      </c>
      <c r="F322" s="41" t="s">
        <v>2483</v>
      </c>
      <c r="G322" s="41">
        <v>6</v>
      </c>
      <c r="H322" s="41" t="s">
        <v>2481</v>
      </c>
      <c r="I322" s="41" t="s">
        <v>2486</v>
      </c>
      <c r="J322" s="41" t="s">
        <v>2106</v>
      </c>
      <c r="K322" s="41" t="s">
        <v>2037</v>
      </c>
      <c r="L322" s="41" t="s">
        <v>1740</v>
      </c>
      <c r="M322" s="41" t="s">
        <v>2027</v>
      </c>
      <c r="N322" s="41" t="s">
        <v>1740</v>
      </c>
      <c r="O322" s="41" t="s">
        <v>1740</v>
      </c>
      <c r="P322" s="41"/>
      <c r="Q322" s="41" t="s">
        <v>2028</v>
      </c>
      <c r="R322" s="41"/>
      <c r="S322" s="42">
        <v>13.85</v>
      </c>
    </row>
    <row r="323" spans="1:19" x14ac:dyDescent="0.3">
      <c r="A323" s="41" t="s">
        <v>2480</v>
      </c>
      <c r="B323" s="41" t="s">
        <v>2481</v>
      </c>
      <c r="C323" s="41" t="s">
        <v>2482</v>
      </c>
      <c r="D323" s="41" t="s">
        <v>70</v>
      </c>
      <c r="E323" s="41" t="str">
        <f t="shared" si="8"/>
        <v>Lange Geldersekade 6 3311 CJ Dordrecht</v>
      </c>
      <c r="F323" s="41" t="s">
        <v>2483</v>
      </c>
      <c r="G323" s="41">
        <v>7</v>
      </c>
      <c r="H323" s="41" t="s">
        <v>2487</v>
      </c>
      <c r="I323" s="41" t="s">
        <v>2488</v>
      </c>
      <c r="J323" s="41" t="s">
        <v>2106</v>
      </c>
      <c r="K323" s="41" t="s">
        <v>2037</v>
      </c>
      <c r="L323" s="41" t="s">
        <v>1740</v>
      </c>
      <c r="M323" s="41" t="s">
        <v>2027</v>
      </c>
      <c r="N323" s="41" t="s">
        <v>1740</v>
      </c>
      <c r="O323" s="41" t="s">
        <v>1740</v>
      </c>
      <c r="P323" s="41"/>
      <c r="Q323" s="41" t="s">
        <v>2028</v>
      </c>
      <c r="R323" s="41"/>
      <c r="S323" s="42">
        <v>13.85</v>
      </c>
    </row>
    <row r="324" spans="1:19" x14ac:dyDescent="0.3">
      <c r="A324" s="41" t="s">
        <v>2480</v>
      </c>
      <c r="B324" s="41" t="s">
        <v>2481</v>
      </c>
      <c r="C324" s="41" t="s">
        <v>2489</v>
      </c>
      <c r="D324" s="41" t="s">
        <v>70</v>
      </c>
      <c r="E324" s="41" t="str">
        <f t="shared" si="8"/>
        <v>Lange Geldersekade 6 3311CJ Dordrecht</v>
      </c>
      <c r="F324" s="41" t="s">
        <v>2490</v>
      </c>
      <c r="G324" s="41">
        <v>1</v>
      </c>
      <c r="H324" s="41" t="s">
        <v>2023</v>
      </c>
      <c r="I324" s="41" t="s">
        <v>2491</v>
      </c>
      <c r="J324" s="41" t="s">
        <v>2492</v>
      </c>
      <c r="K324" s="41" t="s">
        <v>2037</v>
      </c>
      <c r="L324" s="41" t="s">
        <v>1740</v>
      </c>
      <c r="M324" s="41" t="s">
        <v>2027</v>
      </c>
      <c r="N324" s="41" t="s">
        <v>1740</v>
      </c>
      <c r="O324" s="41" t="s">
        <v>1740</v>
      </c>
      <c r="P324" s="41"/>
      <c r="Q324" s="41" t="s">
        <v>2028</v>
      </c>
      <c r="R324" s="41"/>
      <c r="S324" s="42">
        <v>13.85</v>
      </c>
    </row>
    <row r="325" spans="1:19" x14ac:dyDescent="0.3">
      <c r="A325" s="41" t="s">
        <v>2480</v>
      </c>
      <c r="B325" s="41" t="s">
        <v>2481</v>
      </c>
      <c r="C325" s="41"/>
      <c r="D325" s="41"/>
      <c r="E325" s="41"/>
      <c r="F325" s="41"/>
      <c r="G325" s="41"/>
      <c r="H325" s="41"/>
      <c r="I325" s="41"/>
      <c r="J325" s="41" t="s">
        <v>2072</v>
      </c>
      <c r="K325" s="41"/>
      <c r="L325" s="41"/>
      <c r="M325" s="41"/>
      <c r="N325" s="41"/>
      <c r="O325" s="41"/>
      <c r="P325" s="41"/>
      <c r="Q325" s="41"/>
      <c r="R325" s="41"/>
      <c r="S325" s="42">
        <v>40.1</v>
      </c>
    </row>
    <row r="326" spans="1:19" x14ac:dyDescent="0.3">
      <c r="A326" s="43" t="s">
        <v>2480</v>
      </c>
      <c r="B326" s="44" t="s">
        <v>2481</v>
      </c>
      <c r="C326" s="44"/>
      <c r="D326" s="44"/>
      <c r="E326" s="44"/>
      <c r="F326" s="44"/>
      <c r="G326" s="44"/>
      <c r="H326" s="44"/>
      <c r="I326" s="44"/>
      <c r="J326" s="44"/>
      <c r="K326" s="44"/>
      <c r="L326" s="44"/>
      <c r="M326" s="44"/>
      <c r="N326" s="44"/>
      <c r="O326" s="44"/>
      <c r="P326" s="44"/>
      <c r="Q326" s="44"/>
      <c r="R326" s="44"/>
      <c r="S326" s="45" t="s">
        <v>1999</v>
      </c>
    </row>
    <row r="327" spans="1:19" x14ac:dyDescent="0.3">
      <c r="A327" s="41" t="s">
        <v>2493</v>
      </c>
      <c r="B327" s="41" t="s">
        <v>2494</v>
      </c>
      <c r="C327" s="41" t="s">
        <v>2495</v>
      </c>
      <c r="D327" s="41" t="s">
        <v>70</v>
      </c>
      <c r="E327" s="41" t="str">
        <f t="shared" ref="E327:E343" si="9">_xlfn.TEXTJOIN(" ",,A327,B327,C327,D327)</f>
        <v>Van Baerleplantsoen 30 3314BH Dordrecht</v>
      </c>
      <c r="F327" s="41" t="s">
        <v>2496</v>
      </c>
      <c r="G327" s="41">
        <v>1</v>
      </c>
      <c r="H327" s="41" t="s">
        <v>2023</v>
      </c>
      <c r="I327" s="41" t="s">
        <v>2150</v>
      </c>
      <c r="J327" s="41" t="s">
        <v>2078</v>
      </c>
      <c r="K327" s="41" t="s">
        <v>2079</v>
      </c>
      <c r="L327" s="41" t="s">
        <v>2497</v>
      </c>
      <c r="M327" s="41" t="s">
        <v>2027</v>
      </c>
      <c r="N327" s="41" t="s">
        <v>1740</v>
      </c>
      <c r="O327" s="41" t="s">
        <v>1740</v>
      </c>
      <c r="P327" s="41"/>
      <c r="Q327" s="41" t="s">
        <v>2028</v>
      </c>
      <c r="R327" s="41"/>
      <c r="S327" s="42">
        <v>13.85</v>
      </c>
    </row>
    <row r="328" spans="1:19" x14ac:dyDescent="0.3">
      <c r="A328" s="41" t="s">
        <v>2493</v>
      </c>
      <c r="B328" s="41" t="s">
        <v>2494</v>
      </c>
      <c r="C328" s="41" t="s">
        <v>2495</v>
      </c>
      <c r="D328" s="41" t="s">
        <v>70</v>
      </c>
      <c r="E328" s="41" t="str">
        <f t="shared" si="9"/>
        <v>Van Baerleplantsoen 30 3314BH Dordrecht</v>
      </c>
      <c r="F328" s="41" t="s">
        <v>2496</v>
      </c>
      <c r="G328" s="41">
        <v>2</v>
      </c>
      <c r="H328" s="41" t="s">
        <v>2023</v>
      </c>
      <c r="I328" s="41" t="s">
        <v>2498</v>
      </c>
      <c r="J328" s="41" t="s">
        <v>2379</v>
      </c>
      <c r="K328" s="41" t="s">
        <v>2026</v>
      </c>
      <c r="L328" s="41" t="s">
        <v>1740</v>
      </c>
      <c r="M328" s="41" t="s">
        <v>2027</v>
      </c>
      <c r="N328" s="41" t="s">
        <v>1740</v>
      </c>
      <c r="O328" s="41" t="s">
        <v>1740</v>
      </c>
      <c r="P328" s="41"/>
      <c r="Q328" s="41" t="s">
        <v>2028</v>
      </c>
      <c r="R328" s="41"/>
      <c r="S328" s="42">
        <v>13.85</v>
      </c>
    </row>
    <row r="329" spans="1:19" x14ac:dyDescent="0.3">
      <c r="A329" s="41" t="s">
        <v>2493</v>
      </c>
      <c r="B329" s="41" t="s">
        <v>2494</v>
      </c>
      <c r="C329" s="41" t="s">
        <v>2495</v>
      </c>
      <c r="D329" s="41" t="s">
        <v>70</v>
      </c>
      <c r="E329" s="41" t="str">
        <f t="shared" si="9"/>
        <v>Van Baerleplantsoen 30 3314BH Dordrecht</v>
      </c>
      <c r="F329" s="41" t="s">
        <v>2496</v>
      </c>
      <c r="G329" s="41">
        <v>3</v>
      </c>
      <c r="H329" s="41" t="s">
        <v>2023</v>
      </c>
      <c r="I329" s="41" t="s">
        <v>2499</v>
      </c>
      <c r="J329" s="41" t="s">
        <v>2030</v>
      </c>
      <c r="K329" s="41" t="s">
        <v>2500</v>
      </c>
      <c r="L329" s="41" t="s">
        <v>2501</v>
      </c>
      <c r="M329" s="41" t="s">
        <v>2032</v>
      </c>
      <c r="N329" s="41" t="s">
        <v>1740</v>
      </c>
      <c r="O329" s="41" t="s">
        <v>1740</v>
      </c>
      <c r="P329" s="41"/>
      <c r="Q329" s="41" t="s">
        <v>2028</v>
      </c>
      <c r="R329" s="41"/>
      <c r="S329" s="42">
        <v>13.85</v>
      </c>
    </row>
    <row r="330" spans="1:19" x14ac:dyDescent="0.3">
      <c r="A330" s="41" t="s">
        <v>2493</v>
      </c>
      <c r="B330" s="41" t="s">
        <v>2494</v>
      </c>
      <c r="C330" s="41" t="s">
        <v>2495</v>
      </c>
      <c r="D330" s="41" t="s">
        <v>70</v>
      </c>
      <c r="E330" s="41" t="str">
        <f t="shared" si="9"/>
        <v>Van Baerleplantsoen 30 3314BH Dordrecht</v>
      </c>
      <c r="F330" s="41" t="s">
        <v>2496</v>
      </c>
      <c r="G330" s="41">
        <v>4</v>
      </c>
      <c r="H330" s="41" t="s">
        <v>2023</v>
      </c>
      <c r="I330" s="41" t="s">
        <v>2502</v>
      </c>
      <c r="J330" s="41" t="s">
        <v>2123</v>
      </c>
      <c r="K330" s="41" t="s">
        <v>2044</v>
      </c>
      <c r="L330" s="41" t="s">
        <v>2503</v>
      </c>
      <c r="M330" s="41" t="s">
        <v>2027</v>
      </c>
      <c r="N330" s="41" t="s">
        <v>2038</v>
      </c>
      <c r="O330" s="41" t="s">
        <v>2125</v>
      </c>
      <c r="P330" s="41"/>
      <c r="Q330" s="41" t="s">
        <v>2028</v>
      </c>
      <c r="R330" s="41"/>
      <c r="S330" s="42">
        <v>13.85</v>
      </c>
    </row>
    <row r="331" spans="1:19" x14ac:dyDescent="0.3">
      <c r="A331" s="41" t="s">
        <v>2493</v>
      </c>
      <c r="B331" s="41" t="s">
        <v>2494</v>
      </c>
      <c r="C331" s="41" t="s">
        <v>2495</v>
      </c>
      <c r="D331" s="41" t="s">
        <v>70</v>
      </c>
      <c r="E331" s="41" t="str">
        <f t="shared" si="9"/>
        <v>Van Baerleplantsoen 30 3314BH Dordrecht</v>
      </c>
      <c r="F331" s="41" t="s">
        <v>2496</v>
      </c>
      <c r="G331" s="41">
        <v>5</v>
      </c>
      <c r="H331" s="41" t="s">
        <v>2034</v>
      </c>
      <c r="I331" s="41" t="s">
        <v>2047</v>
      </c>
      <c r="J331" s="41" t="s">
        <v>2078</v>
      </c>
      <c r="K331" s="41" t="s">
        <v>2079</v>
      </c>
      <c r="L331" s="41" t="s">
        <v>2504</v>
      </c>
      <c r="M331" s="41" t="s">
        <v>2027</v>
      </c>
      <c r="N331" s="41" t="s">
        <v>1740</v>
      </c>
      <c r="O331" s="41" t="s">
        <v>1740</v>
      </c>
      <c r="P331" s="41"/>
      <c r="Q331" s="41" t="s">
        <v>2028</v>
      </c>
      <c r="R331" s="41"/>
      <c r="S331" s="42">
        <v>13.85</v>
      </c>
    </row>
    <row r="332" spans="1:19" x14ac:dyDescent="0.3">
      <c r="A332" s="41" t="s">
        <v>2493</v>
      </c>
      <c r="B332" s="41" t="s">
        <v>2494</v>
      </c>
      <c r="C332" s="41" t="s">
        <v>2495</v>
      </c>
      <c r="D332" s="41" t="s">
        <v>70</v>
      </c>
      <c r="E332" s="41" t="str">
        <f t="shared" si="9"/>
        <v>Van Baerleplantsoen 30 3314BH Dordrecht</v>
      </c>
      <c r="F332" s="41" t="s">
        <v>2496</v>
      </c>
      <c r="G332" s="41">
        <v>6</v>
      </c>
      <c r="H332" s="41" t="s">
        <v>2023</v>
      </c>
      <c r="I332" s="41" t="s">
        <v>2505</v>
      </c>
      <c r="J332" s="41" t="s">
        <v>2087</v>
      </c>
      <c r="K332" s="41" t="s">
        <v>2088</v>
      </c>
      <c r="L332" s="41" t="s">
        <v>2506</v>
      </c>
      <c r="M332" s="41" t="s">
        <v>2027</v>
      </c>
      <c r="N332" s="41" t="s">
        <v>2090</v>
      </c>
      <c r="O332" s="41" t="s">
        <v>2091</v>
      </c>
      <c r="P332" s="41"/>
      <c r="Q332" s="41" t="s">
        <v>2028</v>
      </c>
      <c r="R332" s="41"/>
      <c r="S332" s="42">
        <v>13.85</v>
      </c>
    </row>
    <row r="333" spans="1:19" x14ac:dyDescent="0.3">
      <c r="A333" s="41" t="s">
        <v>2493</v>
      </c>
      <c r="B333" s="41" t="s">
        <v>2494</v>
      </c>
      <c r="C333" s="41" t="s">
        <v>2495</v>
      </c>
      <c r="D333" s="41" t="s">
        <v>70</v>
      </c>
      <c r="E333" s="41" t="str">
        <f t="shared" si="9"/>
        <v>Van Baerleplantsoen 30 3314BH Dordrecht</v>
      </c>
      <c r="F333" s="41" t="s">
        <v>2496</v>
      </c>
      <c r="G333" s="41">
        <v>7</v>
      </c>
      <c r="H333" s="41" t="s">
        <v>2023</v>
      </c>
      <c r="I333" s="41" t="s">
        <v>2505</v>
      </c>
      <c r="J333" s="41" t="s">
        <v>2123</v>
      </c>
      <c r="K333" s="41" t="s">
        <v>2044</v>
      </c>
      <c r="L333" s="41" t="s">
        <v>2507</v>
      </c>
      <c r="M333" s="41" t="s">
        <v>2027</v>
      </c>
      <c r="N333" s="41" t="s">
        <v>2038</v>
      </c>
      <c r="O333" s="41" t="s">
        <v>2125</v>
      </c>
      <c r="P333" s="41"/>
      <c r="Q333" s="41" t="s">
        <v>2028</v>
      </c>
      <c r="R333" s="41"/>
      <c r="S333" s="42">
        <v>13.85</v>
      </c>
    </row>
    <row r="334" spans="1:19" x14ac:dyDescent="0.3">
      <c r="A334" s="41" t="s">
        <v>2493</v>
      </c>
      <c r="B334" s="41" t="s">
        <v>2494</v>
      </c>
      <c r="C334" s="41" t="s">
        <v>2495</v>
      </c>
      <c r="D334" s="41" t="s">
        <v>70</v>
      </c>
      <c r="E334" s="41" t="str">
        <f t="shared" si="9"/>
        <v>Van Baerleplantsoen 30 3314BH Dordrecht</v>
      </c>
      <c r="F334" s="41" t="s">
        <v>2496</v>
      </c>
      <c r="G334" s="41">
        <v>8</v>
      </c>
      <c r="H334" s="41" t="s">
        <v>2023</v>
      </c>
      <c r="I334" s="41" t="s">
        <v>2508</v>
      </c>
      <c r="J334" s="41" t="s">
        <v>2123</v>
      </c>
      <c r="K334" s="41" t="s">
        <v>2044</v>
      </c>
      <c r="L334" s="41" t="s">
        <v>2509</v>
      </c>
      <c r="M334" s="41" t="s">
        <v>2027</v>
      </c>
      <c r="N334" s="41" t="s">
        <v>2038</v>
      </c>
      <c r="O334" s="41" t="s">
        <v>2125</v>
      </c>
      <c r="P334" s="41"/>
      <c r="Q334" s="41" t="s">
        <v>2028</v>
      </c>
      <c r="R334" s="41"/>
      <c r="S334" s="42">
        <v>13.85</v>
      </c>
    </row>
    <row r="335" spans="1:19" x14ac:dyDescent="0.3">
      <c r="A335" s="41" t="s">
        <v>2493</v>
      </c>
      <c r="B335" s="41" t="s">
        <v>2494</v>
      </c>
      <c r="C335" s="41" t="s">
        <v>2495</v>
      </c>
      <c r="D335" s="41" t="s">
        <v>70</v>
      </c>
      <c r="E335" s="41" t="str">
        <f t="shared" si="9"/>
        <v>Van Baerleplantsoen 30 3314BH Dordrecht</v>
      </c>
      <c r="F335" s="41" t="s">
        <v>2496</v>
      </c>
      <c r="G335" s="41">
        <v>9</v>
      </c>
      <c r="H335" s="41" t="s">
        <v>2034</v>
      </c>
      <c r="I335" s="41" t="s">
        <v>2510</v>
      </c>
      <c r="J335" s="41" t="s">
        <v>2087</v>
      </c>
      <c r="K335" s="41" t="s">
        <v>2088</v>
      </c>
      <c r="L335" s="41" t="s">
        <v>2511</v>
      </c>
      <c r="M335" s="41" t="s">
        <v>2027</v>
      </c>
      <c r="N335" s="41" t="s">
        <v>2090</v>
      </c>
      <c r="O335" s="41" t="s">
        <v>2091</v>
      </c>
      <c r="P335" s="41"/>
      <c r="Q335" s="41" t="s">
        <v>2028</v>
      </c>
      <c r="R335" s="41"/>
      <c r="S335" s="42">
        <v>13.85</v>
      </c>
    </row>
    <row r="336" spans="1:19" x14ac:dyDescent="0.3">
      <c r="A336" s="41" t="s">
        <v>2493</v>
      </c>
      <c r="B336" s="41" t="s">
        <v>2494</v>
      </c>
      <c r="C336" s="41" t="s">
        <v>2495</v>
      </c>
      <c r="D336" s="41" t="s">
        <v>70</v>
      </c>
      <c r="E336" s="41" t="str">
        <f t="shared" si="9"/>
        <v>Van Baerleplantsoen 30 3314BH Dordrecht</v>
      </c>
      <c r="F336" s="41" t="s">
        <v>2496</v>
      </c>
      <c r="G336" s="41">
        <v>10</v>
      </c>
      <c r="H336" s="41" t="s">
        <v>2034</v>
      </c>
      <c r="I336" s="41" t="s">
        <v>2510</v>
      </c>
      <c r="J336" s="41" t="s">
        <v>2379</v>
      </c>
      <c r="K336" s="41" t="s">
        <v>2026</v>
      </c>
      <c r="L336" s="41" t="s">
        <v>1740</v>
      </c>
      <c r="M336" s="41" t="s">
        <v>2027</v>
      </c>
      <c r="N336" s="41" t="s">
        <v>1740</v>
      </c>
      <c r="O336" s="41" t="s">
        <v>1740</v>
      </c>
      <c r="P336" s="41"/>
      <c r="Q336" s="41" t="s">
        <v>2028</v>
      </c>
      <c r="R336" s="41"/>
      <c r="S336" s="42">
        <v>13.85</v>
      </c>
    </row>
    <row r="337" spans="1:19" x14ac:dyDescent="0.3">
      <c r="A337" s="41" t="s">
        <v>2493</v>
      </c>
      <c r="B337" s="41" t="s">
        <v>2494</v>
      </c>
      <c r="C337" s="41" t="s">
        <v>2495</v>
      </c>
      <c r="D337" s="41" t="s">
        <v>70</v>
      </c>
      <c r="E337" s="41" t="str">
        <f t="shared" si="9"/>
        <v>Van Baerleplantsoen 30 3314BH Dordrecht</v>
      </c>
      <c r="F337" s="41" t="s">
        <v>2496</v>
      </c>
      <c r="G337" s="41">
        <v>11</v>
      </c>
      <c r="H337" s="41" t="s">
        <v>2034</v>
      </c>
      <c r="I337" s="41" t="s">
        <v>2510</v>
      </c>
      <c r="J337" s="41" t="s">
        <v>2379</v>
      </c>
      <c r="K337" s="41" t="s">
        <v>2026</v>
      </c>
      <c r="L337" s="41" t="s">
        <v>1740</v>
      </c>
      <c r="M337" s="41" t="s">
        <v>2027</v>
      </c>
      <c r="N337" s="41" t="s">
        <v>1740</v>
      </c>
      <c r="O337" s="41" t="s">
        <v>1740</v>
      </c>
      <c r="P337" s="41"/>
      <c r="Q337" s="41" t="s">
        <v>2028</v>
      </c>
      <c r="R337" s="41"/>
      <c r="S337" s="42">
        <v>13.85</v>
      </c>
    </row>
    <row r="338" spans="1:19" x14ac:dyDescent="0.3">
      <c r="A338" s="41" t="s">
        <v>2493</v>
      </c>
      <c r="B338" s="41" t="s">
        <v>2494</v>
      </c>
      <c r="C338" s="41" t="s">
        <v>2495</v>
      </c>
      <c r="D338" s="41" t="s">
        <v>70</v>
      </c>
      <c r="E338" s="41" t="str">
        <f t="shared" si="9"/>
        <v>Van Baerleplantsoen 30 3314BH Dordrecht</v>
      </c>
      <c r="F338" s="41" t="s">
        <v>2496</v>
      </c>
      <c r="G338" s="41">
        <v>12</v>
      </c>
      <c r="H338" s="41" t="s">
        <v>2034</v>
      </c>
      <c r="I338" s="41" t="s">
        <v>2510</v>
      </c>
      <c r="J338" s="41" t="s">
        <v>2041</v>
      </c>
      <c r="K338" s="41" t="s">
        <v>2500</v>
      </c>
      <c r="L338" s="41" t="s">
        <v>2512</v>
      </c>
      <c r="M338" s="41" t="s">
        <v>2032</v>
      </c>
      <c r="N338" s="41" t="s">
        <v>1740</v>
      </c>
      <c r="O338" s="41" t="s">
        <v>1740</v>
      </c>
      <c r="P338" s="41"/>
      <c r="Q338" s="41" t="s">
        <v>2028</v>
      </c>
      <c r="R338" s="41"/>
      <c r="S338" s="42">
        <v>13.85</v>
      </c>
    </row>
    <row r="339" spans="1:19" x14ac:dyDescent="0.3">
      <c r="A339" s="41" t="s">
        <v>2493</v>
      </c>
      <c r="B339" s="41" t="s">
        <v>2494</v>
      </c>
      <c r="C339" s="41" t="s">
        <v>2495</v>
      </c>
      <c r="D339" s="41" t="s">
        <v>70</v>
      </c>
      <c r="E339" s="41" t="str">
        <f t="shared" si="9"/>
        <v>Van Baerleplantsoen 30 3314BH Dordrecht</v>
      </c>
      <c r="F339" s="41" t="s">
        <v>2496</v>
      </c>
      <c r="G339" s="41">
        <v>13</v>
      </c>
      <c r="H339" s="41" t="s">
        <v>2513</v>
      </c>
      <c r="I339" s="41" t="s">
        <v>2514</v>
      </c>
      <c r="J339" s="41" t="s">
        <v>2078</v>
      </c>
      <c r="K339" s="41" t="s">
        <v>2079</v>
      </c>
      <c r="L339" s="41" t="s">
        <v>2515</v>
      </c>
      <c r="M339" s="41" t="s">
        <v>2027</v>
      </c>
      <c r="N339" s="41" t="s">
        <v>1740</v>
      </c>
      <c r="O339" s="41" t="s">
        <v>1740</v>
      </c>
      <c r="P339" s="41"/>
      <c r="Q339" s="41" t="s">
        <v>2028</v>
      </c>
      <c r="R339" s="41"/>
      <c r="S339" s="42">
        <v>13.85</v>
      </c>
    </row>
    <row r="340" spans="1:19" x14ac:dyDescent="0.3">
      <c r="A340" s="41" t="s">
        <v>2493</v>
      </c>
      <c r="B340" s="41" t="s">
        <v>2494</v>
      </c>
      <c r="C340" s="41" t="s">
        <v>2495</v>
      </c>
      <c r="D340" s="41" t="s">
        <v>70</v>
      </c>
      <c r="E340" s="41" t="str">
        <f t="shared" si="9"/>
        <v>Van Baerleplantsoen 30 3314BH Dordrecht</v>
      </c>
      <c r="F340" s="41" t="s">
        <v>2496</v>
      </c>
      <c r="G340" s="41">
        <v>14</v>
      </c>
      <c r="H340" s="41" t="s">
        <v>2023</v>
      </c>
      <c r="I340" s="41" t="s">
        <v>2516</v>
      </c>
      <c r="J340" s="41" t="s">
        <v>2379</v>
      </c>
      <c r="K340" s="41" t="s">
        <v>2026</v>
      </c>
      <c r="L340" s="41" t="s">
        <v>1740</v>
      </c>
      <c r="M340" s="41" t="s">
        <v>2027</v>
      </c>
      <c r="N340" s="41" t="s">
        <v>1740</v>
      </c>
      <c r="O340" s="41" t="s">
        <v>1740</v>
      </c>
      <c r="P340" s="41"/>
      <c r="Q340" s="41" t="s">
        <v>2028</v>
      </c>
      <c r="R340" s="41"/>
      <c r="S340" s="42">
        <v>13.85</v>
      </c>
    </row>
    <row r="341" spans="1:19" x14ac:dyDescent="0.3">
      <c r="A341" s="41" t="s">
        <v>2493</v>
      </c>
      <c r="B341" s="41" t="s">
        <v>2494</v>
      </c>
      <c r="C341" s="41" t="s">
        <v>2495</v>
      </c>
      <c r="D341" s="41" t="s">
        <v>70</v>
      </c>
      <c r="E341" s="41" t="str">
        <f t="shared" si="9"/>
        <v>Van Baerleplantsoen 30 3314BH Dordrecht</v>
      </c>
      <c r="F341" s="41" t="s">
        <v>2496</v>
      </c>
      <c r="G341" s="41">
        <v>15</v>
      </c>
      <c r="H341" s="41" t="s">
        <v>2023</v>
      </c>
      <c r="I341" s="41" t="s">
        <v>2516</v>
      </c>
      <c r="J341" s="41" t="s">
        <v>2043</v>
      </c>
      <c r="K341" s="41" t="s">
        <v>2062</v>
      </c>
      <c r="L341" s="41" t="s">
        <v>1740</v>
      </c>
      <c r="M341" s="41" t="s">
        <v>2027</v>
      </c>
      <c r="N341" s="41" t="s">
        <v>2045</v>
      </c>
      <c r="O341" s="41" t="s">
        <v>2046</v>
      </c>
      <c r="P341" s="41"/>
      <c r="Q341" s="41" t="s">
        <v>2028</v>
      </c>
      <c r="R341" s="41"/>
      <c r="S341" s="42">
        <v>13.85</v>
      </c>
    </row>
    <row r="342" spans="1:19" x14ac:dyDescent="0.3">
      <c r="A342" s="41" t="s">
        <v>2493</v>
      </c>
      <c r="B342" s="41" t="s">
        <v>2494</v>
      </c>
      <c r="C342" s="41" t="s">
        <v>2495</v>
      </c>
      <c r="D342" s="41" t="s">
        <v>70</v>
      </c>
      <c r="E342" s="41" t="str">
        <f t="shared" si="9"/>
        <v>Van Baerleplantsoen 30 3314BH Dordrecht</v>
      </c>
      <c r="F342" s="41" t="s">
        <v>2496</v>
      </c>
      <c r="G342" s="41">
        <v>16</v>
      </c>
      <c r="H342" s="41" t="s">
        <v>2023</v>
      </c>
      <c r="I342" s="41" t="s">
        <v>2517</v>
      </c>
      <c r="J342" s="41" t="s">
        <v>2518</v>
      </c>
      <c r="K342" s="41" t="s">
        <v>2102</v>
      </c>
      <c r="L342" s="41" t="s">
        <v>1740</v>
      </c>
      <c r="M342" s="41" t="s">
        <v>2027</v>
      </c>
      <c r="N342" s="41" t="s">
        <v>1740</v>
      </c>
      <c r="O342" s="41" t="s">
        <v>1740</v>
      </c>
      <c r="P342" s="41"/>
      <c r="Q342" s="41" t="s">
        <v>2028</v>
      </c>
      <c r="R342" s="41"/>
      <c r="S342" s="42">
        <v>13.85</v>
      </c>
    </row>
    <row r="343" spans="1:19" x14ac:dyDescent="0.3">
      <c r="A343" s="41" t="s">
        <v>2493</v>
      </c>
      <c r="B343" s="41" t="s">
        <v>2494</v>
      </c>
      <c r="C343" s="41" t="s">
        <v>2495</v>
      </c>
      <c r="D343" s="41" t="s">
        <v>70</v>
      </c>
      <c r="E343" s="41" t="str">
        <f t="shared" si="9"/>
        <v>Van Baerleplantsoen 30 3314BH Dordrecht</v>
      </c>
      <c r="F343" s="41" t="s">
        <v>2496</v>
      </c>
      <c r="G343" s="41">
        <v>17</v>
      </c>
      <c r="H343" s="41" t="s">
        <v>2519</v>
      </c>
      <c r="I343" s="41" t="s">
        <v>2520</v>
      </c>
      <c r="J343" s="41" t="s">
        <v>2280</v>
      </c>
      <c r="K343" s="41" t="s">
        <v>2102</v>
      </c>
      <c r="L343" s="41" t="s">
        <v>1740</v>
      </c>
      <c r="M343" s="41" t="s">
        <v>2027</v>
      </c>
      <c r="N343" s="41" t="s">
        <v>1740</v>
      </c>
      <c r="O343" s="41" t="s">
        <v>1740</v>
      </c>
      <c r="P343" s="41"/>
      <c r="Q343" s="41" t="s">
        <v>2028</v>
      </c>
      <c r="R343" s="41"/>
      <c r="S343" s="42">
        <v>13.85</v>
      </c>
    </row>
    <row r="344" spans="1:19" x14ac:dyDescent="0.3">
      <c r="A344" s="41" t="s">
        <v>2493</v>
      </c>
      <c r="B344" s="41" t="s">
        <v>2494</v>
      </c>
      <c r="C344" s="41"/>
      <c r="D344" s="41"/>
      <c r="E344" s="41"/>
      <c r="F344" s="41"/>
      <c r="G344" s="41"/>
      <c r="H344" s="41"/>
      <c r="I344" s="41"/>
      <c r="J344" s="41" t="s">
        <v>2072</v>
      </c>
      <c r="K344" s="41"/>
      <c r="L344" s="41"/>
      <c r="M344" s="41"/>
      <c r="N344" s="41"/>
      <c r="O344" s="41"/>
      <c r="P344" s="41"/>
      <c r="Q344" s="41"/>
      <c r="R344" s="41"/>
      <c r="S344" s="42">
        <v>40.1</v>
      </c>
    </row>
    <row r="345" spans="1:19" x14ac:dyDescent="0.3">
      <c r="A345" s="43" t="s">
        <v>2493</v>
      </c>
      <c r="B345" s="44" t="s">
        <v>2494</v>
      </c>
      <c r="C345" s="44"/>
      <c r="D345" s="44"/>
      <c r="E345" s="44"/>
      <c r="F345" s="44"/>
      <c r="G345" s="44"/>
      <c r="H345" s="44"/>
      <c r="I345" s="44"/>
      <c r="J345" s="44"/>
      <c r="K345" s="44"/>
      <c r="L345" s="44"/>
      <c r="M345" s="44"/>
      <c r="N345" s="44"/>
      <c r="O345" s="44"/>
      <c r="P345" s="44"/>
      <c r="Q345" s="44"/>
      <c r="R345" s="44"/>
      <c r="S345" s="45" t="s">
        <v>1999</v>
      </c>
    </row>
    <row r="346" spans="1:19" x14ac:dyDescent="0.3">
      <c r="A346" s="41" t="s">
        <v>2521</v>
      </c>
      <c r="B346" s="41">
        <v>25</v>
      </c>
      <c r="C346" s="41" t="s">
        <v>2522</v>
      </c>
      <c r="D346" s="41" t="s">
        <v>70</v>
      </c>
      <c r="E346" s="41" t="str">
        <f>_xlfn.TEXTJOIN(" ",,A346,B346,C346,D346)</f>
        <v>Halmaheiraplein 25 3312GH Dordrecht</v>
      </c>
      <c r="F346" s="41" t="s">
        <v>2523</v>
      </c>
      <c r="G346" s="41"/>
      <c r="H346" s="41"/>
      <c r="I346" s="41"/>
      <c r="J346" s="41" t="s">
        <v>2524</v>
      </c>
      <c r="K346" s="41"/>
      <c r="L346" s="41" t="s">
        <v>1740</v>
      </c>
      <c r="M346" s="41"/>
      <c r="N346" s="41"/>
      <c r="O346" s="41"/>
      <c r="P346" s="41"/>
      <c r="Q346" s="41"/>
      <c r="R346" s="41"/>
      <c r="S346" s="42">
        <v>13.85</v>
      </c>
    </row>
    <row r="347" spans="1:19" x14ac:dyDescent="0.3">
      <c r="A347" s="41" t="s">
        <v>2521</v>
      </c>
      <c r="B347" s="41">
        <v>25</v>
      </c>
      <c r="C347" s="41" t="s">
        <v>2522</v>
      </c>
      <c r="D347" s="41" t="s">
        <v>70</v>
      </c>
      <c r="E347" s="41" t="str">
        <f>_xlfn.TEXTJOIN(" ",,A347,B347,C347,D347)</f>
        <v>Halmaheiraplein 25 3312GH Dordrecht</v>
      </c>
      <c r="F347" s="41" t="s">
        <v>2523</v>
      </c>
      <c r="G347" s="41"/>
      <c r="H347" s="41"/>
      <c r="I347" s="41"/>
      <c r="J347" s="41" t="s">
        <v>2072</v>
      </c>
      <c r="K347" s="41"/>
      <c r="L347" s="41"/>
      <c r="M347" s="41"/>
      <c r="N347" s="41"/>
      <c r="O347" s="41"/>
      <c r="P347" s="41"/>
      <c r="Q347" s="41"/>
      <c r="R347" s="41"/>
      <c r="S347" s="42">
        <v>40.1</v>
      </c>
    </row>
    <row r="348" spans="1:19" x14ac:dyDescent="0.3">
      <c r="A348" s="43" t="s">
        <v>2521</v>
      </c>
      <c r="B348" s="48">
        <v>25</v>
      </c>
      <c r="C348" s="44"/>
      <c r="D348" s="44"/>
      <c r="E348" s="44"/>
      <c r="F348" s="44"/>
      <c r="G348" s="44"/>
      <c r="H348" s="44"/>
      <c r="I348" s="44"/>
      <c r="J348" s="44"/>
      <c r="K348" s="44"/>
      <c r="L348" s="44"/>
      <c r="M348" s="44"/>
      <c r="N348" s="44"/>
      <c r="O348" s="44"/>
      <c r="P348" s="44"/>
      <c r="Q348" s="44"/>
      <c r="R348" s="44" t="s">
        <v>2525</v>
      </c>
      <c r="S348" s="45" t="s">
        <v>1999</v>
      </c>
    </row>
    <row r="349" spans="1:19" x14ac:dyDescent="0.3">
      <c r="A349" s="41" t="s">
        <v>2521</v>
      </c>
      <c r="B349" s="41" t="s">
        <v>2526</v>
      </c>
      <c r="C349" s="41" t="s">
        <v>2522</v>
      </c>
      <c r="D349" s="41" t="s">
        <v>70</v>
      </c>
      <c r="E349" s="41" t="str">
        <f t="shared" ref="E349:E385" si="10">_xlfn.TEXTJOIN(" ",,A349,B349,C349,D349)</f>
        <v>Halmaheiraplein 37 3312GH Dordrecht</v>
      </c>
      <c r="F349" s="41" t="s">
        <v>2527</v>
      </c>
      <c r="G349" s="41">
        <v>1</v>
      </c>
      <c r="H349" s="41" t="s">
        <v>2023</v>
      </c>
      <c r="I349" s="41" t="s">
        <v>2528</v>
      </c>
      <c r="J349" s="41" t="s">
        <v>2030</v>
      </c>
      <c r="K349" s="41" t="s">
        <v>2529</v>
      </c>
      <c r="L349" s="41" t="s">
        <v>2530</v>
      </c>
      <c r="M349" s="41" t="s">
        <v>2032</v>
      </c>
      <c r="N349" s="41" t="s">
        <v>1740</v>
      </c>
      <c r="O349" s="41" t="s">
        <v>1740</v>
      </c>
      <c r="P349" s="41"/>
      <c r="Q349" s="41" t="s">
        <v>2028</v>
      </c>
      <c r="R349" s="41"/>
      <c r="S349" s="42">
        <v>13.85</v>
      </c>
    </row>
    <row r="350" spans="1:19" x14ac:dyDescent="0.3">
      <c r="A350" s="41" t="s">
        <v>2521</v>
      </c>
      <c r="B350" s="41" t="s">
        <v>2526</v>
      </c>
      <c r="C350" s="41" t="s">
        <v>2522</v>
      </c>
      <c r="D350" s="41" t="s">
        <v>70</v>
      </c>
      <c r="E350" s="41" t="str">
        <f t="shared" si="10"/>
        <v>Halmaheiraplein 37 3312GH Dordrecht</v>
      </c>
      <c r="F350" s="41" t="s">
        <v>2527</v>
      </c>
      <c r="G350" s="41">
        <v>2</v>
      </c>
      <c r="H350" s="41" t="s">
        <v>2023</v>
      </c>
      <c r="I350" s="41" t="s">
        <v>2531</v>
      </c>
      <c r="J350" s="41" t="s">
        <v>2030</v>
      </c>
      <c r="K350" s="41" t="s">
        <v>2529</v>
      </c>
      <c r="L350" s="41" t="s">
        <v>2532</v>
      </c>
      <c r="M350" s="41" t="s">
        <v>2032</v>
      </c>
      <c r="N350" s="41" t="s">
        <v>1740</v>
      </c>
      <c r="O350" s="41" t="s">
        <v>1740</v>
      </c>
      <c r="P350" s="41"/>
      <c r="Q350" s="41" t="s">
        <v>2028</v>
      </c>
      <c r="R350" s="41"/>
      <c r="S350" s="42">
        <v>13.85</v>
      </c>
    </row>
    <row r="351" spans="1:19" x14ac:dyDescent="0.3">
      <c r="A351" s="41" t="s">
        <v>2521</v>
      </c>
      <c r="B351" s="41" t="s">
        <v>2526</v>
      </c>
      <c r="C351" s="41" t="s">
        <v>2522</v>
      </c>
      <c r="D351" s="41" t="s">
        <v>70</v>
      </c>
      <c r="E351" s="41" t="str">
        <f t="shared" si="10"/>
        <v>Halmaheiraplein 37 3312GH Dordrecht</v>
      </c>
      <c r="F351" s="41" t="s">
        <v>2527</v>
      </c>
      <c r="G351" s="41">
        <v>3</v>
      </c>
      <c r="H351" s="41" t="s">
        <v>2023</v>
      </c>
      <c r="I351" s="41" t="s">
        <v>2533</v>
      </c>
      <c r="J351" s="41" t="s">
        <v>2534</v>
      </c>
      <c r="K351" s="41" t="s">
        <v>2044</v>
      </c>
      <c r="L351" s="41" t="s">
        <v>2535</v>
      </c>
      <c r="M351" s="41" t="s">
        <v>2027</v>
      </c>
      <c r="N351" s="41" t="s">
        <v>2536</v>
      </c>
      <c r="O351" s="41" t="s">
        <v>2537</v>
      </c>
      <c r="P351" s="41"/>
      <c r="Q351" s="41" t="s">
        <v>2028</v>
      </c>
      <c r="R351" s="41"/>
      <c r="S351" s="42">
        <v>13.85</v>
      </c>
    </row>
    <row r="352" spans="1:19" x14ac:dyDescent="0.3">
      <c r="A352" s="41" t="s">
        <v>2521</v>
      </c>
      <c r="B352" s="41" t="s">
        <v>2526</v>
      </c>
      <c r="C352" s="41" t="s">
        <v>2522</v>
      </c>
      <c r="D352" s="41" t="s">
        <v>70</v>
      </c>
      <c r="E352" s="41" t="str">
        <f t="shared" si="10"/>
        <v>Halmaheiraplein 37 3312GH Dordrecht</v>
      </c>
      <c r="F352" s="41" t="s">
        <v>2527</v>
      </c>
      <c r="G352" s="41">
        <v>4</v>
      </c>
      <c r="H352" s="41" t="s">
        <v>2023</v>
      </c>
      <c r="I352" s="41" t="s">
        <v>2538</v>
      </c>
      <c r="J352" s="41" t="s">
        <v>2539</v>
      </c>
      <c r="K352" s="41" t="s">
        <v>2044</v>
      </c>
      <c r="L352" s="41" t="s">
        <v>2540</v>
      </c>
      <c r="M352" s="41" t="s">
        <v>2027</v>
      </c>
      <c r="N352" s="41" t="s">
        <v>2541</v>
      </c>
      <c r="O352" s="41" t="s">
        <v>2542</v>
      </c>
      <c r="P352" s="41"/>
      <c r="Q352" s="41" t="s">
        <v>2028</v>
      </c>
      <c r="R352" s="41"/>
      <c r="S352" s="42">
        <v>13.85</v>
      </c>
    </row>
    <row r="353" spans="1:19" x14ac:dyDescent="0.3">
      <c r="A353" s="41" t="s">
        <v>2521</v>
      </c>
      <c r="B353" s="41" t="s">
        <v>2526</v>
      </c>
      <c r="C353" s="41" t="s">
        <v>2522</v>
      </c>
      <c r="D353" s="41" t="s">
        <v>70</v>
      </c>
      <c r="E353" s="41" t="str">
        <f t="shared" si="10"/>
        <v>Halmaheiraplein 37 3312GH Dordrecht</v>
      </c>
      <c r="F353" s="41" t="s">
        <v>2527</v>
      </c>
      <c r="G353" s="41">
        <v>5</v>
      </c>
      <c r="H353" s="41" t="s">
        <v>2023</v>
      </c>
      <c r="I353" s="41" t="s">
        <v>2543</v>
      </c>
      <c r="J353" s="41" t="s">
        <v>2544</v>
      </c>
      <c r="K353" s="41" t="s">
        <v>2269</v>
      </c>
      <c r="L353" s="41" t="s">
        <v>2545</v>
      </c>
      <c r="M353" s="41" t="s">
        <v>2027</v>
      </c>
      <c r="N353" s="41" t="s">
        <v>2536</v>
      </c>
      <c r="O353" s="41" t="s">
        <v>2537</v>
      </c>
      <c r="P353" s="41"/>
      <c r="Q353" s="41" t="s">
        <v>2028</v>
      </c>
      <c r="R353" s="41"/>
      <c r="S353" s="42">
        <v>13.85</v>
      </c>
    </row>
    <row r="354" spans="1:19" x14ac:dyDescent="0.3">
      <c r="A354" s="41" t="s">
        <v>2521</v>
      </c>
      <c r="B354" s="41" t="s">
        <v>2526</v>
      </c>
      <c r="C354" s="41" t="s">
        <v>2522</v>
      </c>
      <c r="D354" s="41" t="s">
        <v>70</v>
      </c>
      <c r="E354" s="41" t="str">
        <f t="shared" si="10"/>
        <v>Halmaheiraplein 37 3312GH Dordrecht</v>
      </c>
      <c r="F354" s="41" t="s">
        <v>2527</v>
      </c>
      <c r="G354" s="41">
        <v>6</v>
      </c>
      <c r="H354" s="41" t="s">
        <v>2023</v>
      </c>
      <c r="I354" s="41" t="s">
        <v>2546</v>
      </c>
      <c r="J354" s="41" t="s">
        <v>2547</v>
      </c>
      <c r="K354" s="41" t="s">
        <v>2044</v>
      </c>
      <c r="L354" s="41" t="s">
        <v>2548</v>
      </c>
      <c r="M354" s="41" t="s">
        <v>2027</v>
      </c>
      <c r="N354" s="41" t="s">
        <v>2063</v>
      </c>
      <c r="O354" s="41" t="s">
        <v>2549</v>
      </c>
      <c r="P354" s="41"/>
      <c r="Q354" s="41" t="s">
        <v>2028</v>
      </c>
      <c r="R354" s="41"/>
      <c r="S354" s="42">
        <v>13.85</v>
      </c>
    </row>
    <row r="355" spans="1:19" x14ac:dyDescent="0.3">
      <c r="A355" s="41" t="s">
        <v>2521</v>
      </c>
      <c r="B355" s="41" t="s">
        <v>2526</v>
      </c>
      <c r="C355" s="41" t="s">
        <v>2522</v>
      </c>
      <c r="D355" s="41" t="s">
        <v>70</v>
      </c>
      <c r="E355" s="41" t="str">
        <f t="shared" si="10"/>
        <v>Halmaheiraplein 37 3312GH Dordrecht</v>
      </c>
      <c r="F355" s="41" t="s">
        <v>2527</v>
      </c>
      <c r="G355" s="41">
        <v>7</v>
      </c>
      <c r="H355" s="41" t="s">
        <v>2023</v>
      </c>
      <c r="I355" s="41" t="s">
        <v>816</v>
      </c>
      <c r="J355" s="41" t="s">
        <v>2379</v>
      </c>
      <c r="K355" s="41" t="s">
        <v>2026</v>
      </c>
      <c r="L355" s="41" t="s">
        <v>1740</v>
      </c>
      <c r="M355" s="41" t="s">
        <v>2027</v>
      </c>
      <c r="N355" s="41" t="s">
        <v>1740</v>
      </c>
      <c r="O355" s="41" t="s">
        <v>1740</v>
      </c>
      <c r="P355" s="41"/>
      <c r="Q355" s="41" t="s">
        <v>2028</v>
      </c>
      <c r="R355" s="41"/>
      <c r="S355" s="42">
        <v>13.85</v>
      </c>
    </row>
    <row r="356" spans="1:19" x14ac:dyDescent="0.3">
      <c r="A356" s="41" t="s">
        <v>2521</v>
      </c>
      <c r="B356" s="41" t="s">
        <v>2526</v>
      </c>
      <c r="C356" s="41" t="s">
        <v>2522</v>
      </c>
      <c r="D356" s="41" t="s">
        <v>70</v>
      </c>
      <c r="E356" s="41" t="str">
        <f t="shared" si="10"/>
        <v>Halmaheiraplein 37 3312GH Dordrecht</v>
      </c>
      <c r="F356" s="41" t="s">
        <v>2527</v>
      </c>
      <c r="G356" s="41">
        <v>8</v>
      </c>
      <c r="H356" s="41" t="s">
        <v>2023</v>
      </c>
      <c r="I356" s="41" t="s">
        <v>2550</v>
      </c>
      <c r="J356" s="41" t="s">
        <v>2123</v>
      </c>
      <c r="K356" s="41" t="s">
        <v>2269</v>
      </c>
      <c r="L356" s="41" t="s">
        <v>2551</v>
      </c>
      <c r="M356" s="41" t="s">
        <v>2027</v>
      </c>
      <c r="N356" s="41" t="s">
        <v>2038</v>
      </c>
      <c r="O356" s="41" t="s">
        <v>2125</v>
      </c>
      <c r="P356" s="41"/>
      <c r="Q356" s="41" t="s">
        <v>2028</v>
      </c>
      <c r="R356" s="41"/>
      <c r="S356" s="42">
        <v>13.85</v>
      </c>
    </row>
    <row r="357" spans="1:19" x14ac:dyDescent="0.3">
      <c r="A357" s="41" t="s">
        <v>2521</v>
      </c>
      <c r="B357" s="41" t="s">
        <v>2526</v>
      </c>
      <c r="C357" s="41" t="s">
        <v>2522</v>
      </c>
      <c r="D357" s="41" t="s">
        <v>70</v>
      </c>
      <c r="E357" s="41" t="str">
        <f t="shared" si="10"/>
        <v>Halmaheiraplein 37 3312GH Dordrecht</v>
      </c>
      <c r="F357" s="41" t="s">
        <v>2527</v>
      </c>
      <c r="G357" s="41">
        <v>9</v>
      </c>
      <c r="H357" s="41" t="s">
        <v>2023</v>
      </c>
      <c r="I357" s="41" t="s">
        <v>2550</v>
      </c>
      <c r="J357" s="41" t="s">
        <v>2087</v>
      </c>
      <c r="K357" s="41" t="s">
        <v>2284</v>
      </c>
      <c r="L357" s="41" t="s">
        <v>2552</v>
      </c>
      <c r="M357" s="41" t="s">
        <v>2027</v>
      </c>
      <c r="N357" s="41" t="s">
        <v>2090</v>
      </c>
      <c r="O357" s="41" t="s">
        <v>2091</v>
      </c>
      <c r="P357" s="41"/>
      <c r="Q357" s="41" t="s">
        <v>2553</v>
      </c>
      <c r="R357" s="41"/>
      <c r="S357" s="42">
        <v>13.85</v>
      </c>
    </row>
    <row r="358" spans="1:19" x14ac:dyDescent="0.3">
      <c r="A358" s="41" t="s">
        <v>2521</v>
      </c>
      <c r="B358" s="41" t="s">
        <v>2526</v>
      </c>
      <c r="C358" s="41" t="s">
        <v>2522</v>
      </c>
      <c r="D358" s="41" t="s">
        <v>70</v>
      </c>
      <c r="E358" s="41" t="str">
        <f t="shared" si="10"/>
        <v>Halmaheiraplein 37 3312GH Dordrecht</v>
      </c>
      <c r="F358" s="41" t="s">
        <v>2527</v>
      </c>
      <c r="G358" s="41">
        <v>10</v>
      </c>
      <c r="H358" s="41" t="s">
        <v>2023</v>
      </c>
      <c r="I358" s="41" t="s">
        <v>2554</v>
      </c>
      <c r="J358" s="41" t="s">
        <v>2555</v>
      </c>
      <c r="K358" s="41" t="s">
        <v>2269</v>
      </c>
      <c r="L358" s="41" t="s">
        <v>2556</v>
      </c>
      <c r="M358" s="41" t="s">
        <v>2027</v>
      </c>
      <c r="N358" s="41" t="s">
        <v>2557</v>
      </c>
      <c r="O358" s="41" t="s">
        <v>2558</v>
      </c>
      <c r="P358" s="41"/>
      <c r="Q358" s="41" t="s">
        <v>2028</v>
      </c>
      <c r="R358" s="41"/>
      <c r="S358" s="42">
        <v>13.85</v>
      </c>
    </row>
    <row r="359" spans="1:19" x14ac:dyDescent="0.3">
      <c r="A359" s="41" t="s">
        <v>2521</v>
      </c>
      <c r="B359" s="41" t="s">
        <v>2526</v>
      </c>
      <c r="C359" s="41" t="s">
        <v>2522</v>
      </c>
      <c r="D359" s="41" t="s">
        <v>70</v>
      </c>
      <c r="E359" s="41" t="str">
        <f t="shared" si="10"/>
        <v>Halmaheiraplein 37 3312GH Dordrecht</v>
      </c>
      <c r="F359" s="41" t="s">
        <v>2527</v>
      </c>
      <c r="G359" s="41">
        <v>11</v>
      </c>
      <c r="H359" s="41" t="s">
        <v>2023</v>
      </c>
      <c r="I359" s="41" t="s">
        <v>2554</v>
      </c>
      <c r="J359" s="41" t="s">
        <v>2555</v>
      </c>
      <c r="K359" s="41" t="s">
        <v>2269</v>
      </c>
      <c r="L359" s="41" t="s">
        <v>2559</v>
      </c>
      <c r="M359" s="41" t="s">
        <v>2027</v>
      </c>
      <c r="N359" s="41" t="s">
        <v>2557</v>
      </c>
      <c r="O359" s="41" t="s">
        <v>2558</v>
      </c>
      <c r="P359" s="41"/>
      <c r="Q359" s="41" t="s">
        <v>2028</v>
      </c>
      <c r="R359" s="41"/>
      <c r="S359" s="42">
        <v>13.85</v>
      </c>
    </row>
    <row r="360" spans="1:19" x14ac:dyDescent="0.3">
      <c r="A360" s="41" t="s">
        <v>2521</v>
      </c>
      <c r="B360" s="41" t="s">
        <v>2526</v>
      </c>
      <c r="C360" s="41" t="s">
        <v>2522</v>
      </c>
      <c r="D360" s="41" t="s">
        <v>70</v>
      </c>
      <c r="E360" s="41" t="str">
        <f t="shared" si="10"/>
        <v>Halmaheiraplein 37 3312GH Dordrecht</v>
      </c>
      <c r="F360" s="41" t="s">
        <v>2527</v>
      </c>
      <c r="G360" s="41">
        <v>12</v>
      </c>
      <c r="H360" s="41" t="s">
        <v>2023</v>
      </c>
      <c r="I360" s="41" t="s">
        <v>2554</v>
      </c>
      <c r="J360" s="41" t="s">
        <v>2555</v>
      </c>
      <c r="K360" s="41" t="s">
        <v>2269</v>
      </c>
      <c r="L360" s="41" t="s">
        <v>2560</v>
      </c>
      <c r="M360" s="41" t="s">
        <v>2027</v>
      </c>
      <c r="N360" s="41" t="s">
        <v>2557</v>
      </c>
      <c r="O360" s="41" t="s">
        <v>2558</v>
      </c>
      <c r="P360" s="41"/>
      <c r="Q360" s="41" t="s">
        <v>2028</v>
      </c>
      <c r="R360" s="41"/>
      <c r="S360" s="42">
        <v>13.85</v>
      </c>
    </row>
    <row r="361" spans="1:19" x14ac:dyDescent="0.3">
      <c r="A361" s="41" t="s">
        <v>2521</v>
      </c>
      <c r="B361" s="41" t="s">
        <v>2526</v>
      </c>
      <c r="C361" s="41" t="s">
        <v>2522</v>
      </c>
      <c r="D361" s="41" t="s">
        <v>70</v>
      </c>
      <c r="E361" s="41" t="str">
        <f t="shared" si="10"/>
        <v>Halmaheiraplein 37 3312GH Dordrecht</v>
      </c>
      <c r="F361" s="41" t="s">
        <v>2527</v>
      </c>
      <c r="G361" s="41">
        <v>13</v>
      </c>
      <c r="H361" s="41" t="s">
        <v>2023</v>
      </c>
      <c r="I361" s="41" t="s">
        <v>2554</v>
      </c>
      <c r="J361" s="41" t="s">
        <v>2555</v>
      </c>
      <c r="K361" s="41" t="s">
        <v>2269</v>
      </c>
      <c r="L361" s="41" t="s">
        <v>2561</v>
      </c>
      <c r="M361" s="41" t="s">
        <v>2027</v>
      </c>
      <c r="N361" s="41" t="s">
        <v>2557</v>
      </c>
      <c r="O361" s="41" t="s">
        <v>2558</v>
      </c>
      <c r="P361" s="41"/>
      <c r="Q361" s="41" t="s">
        <v>2028</v>
      </c>
      <c r="R361" s="41"/>
      <c r="S361" s="42">
        <v>13.85</v>
      </c>
    </row>
    <row r="362" spans="1:19" x14ac:dyDescent="0.3">
      <c r="A362" s="41" t="s">
        <v>2521</v>
      </c>
      <c r="B362" s="41" t="s">
        <v>2526</v>
      </c>
      <c r="C362" s="41" t="s">
        <v>2522</v>
      </c>
      <c r="D362" s="41" t="s">
        <v>70</v>
      </c>
      <c r="E362" s="41" t="str">
        <f t="shared" si="10"/>
        <v>Halmaheiraplein 37 3312GH Dordrecht</v>
      </c>
      <c r="F362" s="41" t="s">
        <v>2527</v>
      </c>
      <c r="G362" s="41">
        <v>14</v>
      </c>
      <c r="H362" s="41" t="s">
        <v>2023</v>
      </c>
      <c r="I362" s="41" t="s">
        <v>2554</v>
      </c>
      <c r="J362" s="41" t="s">
        <v>2555</v>
      </c>
      <c r="K362" s="41" t="s">
        <v>2269</v>
      </c>
      <c r="L362" s="41" t="s">
        <v>2562</v>
      </c>
      <c r="M362" s="41" t="s">
        <v>2027</v>
      </c>
      <c r="N362" s="41" t="s">
        <v>2557</v>
      </c>
      <c r="O362" s="41" t="s">
        <v>2558</v>
      </c>
      <c r="P362" s="41"/>
      <c r="Q362" s="41" t="s">
        <v>2028</v>
      </c>
      <c r="R362" s="41"/>
      <c r="S362" s="42">
        <v>13.85</v>
      </c>
    </row>
    <row r="363" spans="1:19" x14ac:dyDescent="0.3">
      <c r="A363" s="41" t="s">
        <v>2521</v>
      </c>
      <c r="B363" s="41" t="s">
        <v>2526</v>
      </c>
      <c r="C363" s="41" t="s">
        <v>2522</v>
      </c>
      <c r="D363" s="41" t="s">
        <v>70</v>
      </c>
      <c r="E363" s="41" t="str">
        <f t="shared" si="10"/>
        <v>Halmaheiraplein 37 3312GH Dordrecht</v>
      </c>
      <c r="F363" s="41" t="s">
        <v>2527</v>
      </c>
      <c r="G363" s="41">
        <v>15</v>
      </c>
      <c r="H363" s="41" t="s">
        <v>2023</v>
      </c>
      <c r="I363" s="41" t="s">
        <v>2554</v>
      </c>
      <c r="J363" s="41" t="s">
        <v>2555</v>
      </c>
      <c r="K363" s="41" t="s">
        <v>2269</v>
      </c>
      <c r="L363" s="41" t="s">
        <v>2563</v>
      </c>
      <c r="M363" s="41" t="s">
        <v>2027</v>
      </c>
      <c r="N363" s="41" t="s">
        <v>2557</v>
      </c>
      <c r="O363" s="41" t="s">
        <v>2558</v>
      </c>
      <c r="P363" s="41"/>
      <c r="Q363" s="41" t="s">
        <v>2028</v>
      </c>
      <c r="R363" s="41"/>
      <c r="S363" s="42">
        <v>13.85</v>
      </c>
    </row>
    <row r="364" spans="1:19" x14ac:dyDescent="0.3">
      <c r="A364" s="41" t="s">
        <v>2521</v>
      </c>
      <c r="B364" s="41" t="s">
        <v>2526</v>
      </c>
      <c r="C364" s="41" t="s">
        <v>2522</v>
      </c>
      <c r="D364" s="41" t="s">
        <v>70</v>
      </c>
      <c r="E364" s="41" t="str">
        <f t="shared" si="10"/>
        <v>Halmaheiraplein 37 3312GH Dordrecht</v>
      </c>
      <c r="F364" s="41" t="s">
        <v>2527</v>
      </c>
      <c r="G364" s="41">
        <v>16</v>
      </c>
      <c r="H364" s="41" t="s">
        <v>2023</v>
      </c>
      <c r="I364" s="41" t="s">
        <v>2554</v>
      </c>
      <c r="J364" s="41" t="s">
        <v>2555</v>
      </c>
      <c r="K364" s="41" t="s">
        <v>2269</v>
      </c>
      <c r="L364" s="41" t="s">
        <v>2564</v>
      </c>
      <c r="M364" s="41" t="s">
        <v>2027</v>
      </c>
      <c r="N364" s="41" t="s">
        <v>2557</v>
      </c>
      <c r="O364" s="41" t="s">
        <v>2558</v>
      </c>
      <c r="P364" s="41"/>
      <c r="Q364" s="41" t="s">
        <v>2028</v>
      </c>
      <c r="R364" s="41"/>
      <c r="S364" s="42">
        <v>13.85</v>
      </c>
    </row>
    <row r="365" spans="1:19" x14ac:dyDescent="0.3">
      <c r="A365" s="41" t="s">
        <v>2521</v>
      </c>
      <c r="B365" s="41" t="s">
        <v>2526</v>
      </c>
      <c r="C365" s="41" t="s">
        <v>2522</v>
      </c>
      <c r="D365" s="41" t="s">
        <v>70</v>
      </c>
      <c r="E365" s="41" t="str">
        <f t="shared" si="10"/>
        <v>Halmaheiraplein 37 3312GH Dordrecht</v>
      </c>
      <c r="F365" s="41" t="s">
        <v>2527</v>
      </c>
      <c r="G365" s="41">
        <v>17</v>
      </c>
      <c r="H365" s="41" t="s">
        <v>2023</v>
      </c>
      <c r="I365" s="41" t="s">
        <v>2554</v>
      </c>
      <c r="J365" s="41" t="s">
        <v>2555</v>
      </c>
      <c r="K365" s="41" t="s">
        <v>2269</v>
      </c>
      <c r="L365" s="41" t="s">
        <v>2565</v>
      </c>
      <c r="M365" s="41" t="s">
        <v>2027</v>
      </c>
      <c r="N365" s="41" t="s">
        <v>2557</v>
      </c>
      <c r="O365" s="41" t="s">
        <v>2558</v>
      </c>
      <c r="P365" s="41"/>
      <c r="Q365" s="41" t="s">
        <v>2028</v>
      </c>
      <c r="R365" s="41"/>
      <c r="S365" s="42">
        <v>13.85</v>
      </c>
    </row>
    <row r="366" spans="1:19" x14ac:dyDescent="0.3">
      <c r="A366" s="41" t="s">
        <v>2521</v>
      </c>
      <c r="B366" s="41" t="s">
        <v>2526</v>
      </c>
      <c r="C366" s="41" t="s">
        <v>2522</v>
      </c>
      <c r="D366" s="41" t="s">
        <v>70</v>
      </c>
      <c r="E366" s="41" t="str">
        <f t="shared" si="10"/>
        <v>Halmaheiraplein 37 3312GH Dordrecht</v>
      </c>
      <c r="F366" s="41" t="s">
        <v>2527</v>
      </c>
      <c r="G366" s="41">
        <v>18</v>
      </c>
      <c r="H366" s="41" t="s">
        <v>2023</v>
      </c>
      <c r="I366" s="41" t="s">
        <v>2554</v>
      </c>
      <c r="J366" s="41" t="s">
        <v>2555</v>
      </c>
      <c r="K366" s="41" t="s">
        <v>2269</v>
      </c>
      <c r="L366" s="41" t="s">
        <v>2566</v>
      </c>
      <c r="M366" s="41" t="s">
        <v>2027</v>
      </c>
      <c r="N366" s="41" t="s">
        <v>2557</v>
      </c>
      <c r="O366" s="41" t="s">
        <v>2558</v>
      </c>
      <c r="P366" s="41"/>
      <c r="Q366" s="41" t="s">
        <v>2028</v>
      </c>
      <c r="R366" s="41"/>
      <c r="S366" s="42">
        <v>13.85</v>
      </c>
    </row>
    <row r="367" spans="1:19" x14ac:dyDescent="0.3">
      <c r="A367" s="41" t="s">
        <v>2521</v>
      </c>
      <c r="B367" s="41" t="s">
        <v>2526</v>
      </c>
      <c r="C367" s="41" t="s">
        <v>2522</v>
      </c>
      <c r="D367" s="41" t="s">
        <v>70</v>
      </c>
      <c r="E367" s="41" t="str">
        <f t="shared" si="10"/>
        <v>Halmaheiraplein 37 3312GH Dordrecht</v>
      </c>
      <c r="F367" s="41" t="s">
        <v>2527</v>
      </c>
      <c r="G367" s="41">
        <v>19</v>
      </c>
      <c r="H367" s="41" t="s">
        <v>2023</v>
      </c>
      <c r="I367" s="41" t="s">
        <v>2554</v>
      </c>
      <c r="J367" s="41" t="s">
        <v>2555</v>
      </c>
      <c r="K367" s="41" t="s">
        <v>2269</v>
      </c>
      <c r="L367" s="41" t="s">
        <v>2567</v>
      </c>
      <c r="M367" s="41" t="s">
        <v>2027</v>
      </c>
      <c r="N367" s="41" t="s">
        <v>2557</v>
      </c>
      <c r="O367" s="41" t="s">
        <v>2558</v>
      </c>
      <c r="P367" s="41"/>
      <c r="Q367" s="41" t="s">
        <v>2028</v>
      </c>
      <c r="R367" s="41"/>
      <c r="S367" s="42">
        <v>13.85</v>
      </c>
    </row>
    <row r="368" spans="1:19" x14ac:dyDescent="0.3">
      <c r="A368" s="41" t="s">
        <v>2521</v>
      </c>
      <c r="B368" s="41" t="s">
        <v>2526</v>
      </c>
      <c r="C368" s="41" t="s">
        <v>2522</v>
      </c>
      <c r="D368" s="41" t="s">
        <v>70</v>
      </c>
      <c r="E368" s="41" t="str">
        <f t="shared" si="10"/>
        <v>Halmaheiraplein 37 3312GH Dordrecht</v>
      </c>
      <c r="F368" s="41" t="s">
        <v>2527</v>
      </c>
      <c r="G368" s="41">
        <v>20</v>
      </c>
      <c r="H368" s="41" t="s">
        <v>2023</v>
      </c>
      <c r="I368" s="41" t="s">
        <v>2554</v>
      </c>
      <c r="J368" s="41" t="s">
        <v>2555</v>
      </c>
      <c r="K368" s="41" t="s">
        <v>2269</v>
      </c>
      <c r="L368" s="41" t="s">
        <v>2568</v>
      </c>
      <c r="M368" s="41" t="s">
        <v>2027</v>
      </c>
      <c r="N368" s="41" t="s">
        <v>2557</v>
      </c>
      <c r="O368" s="41" t="s">
        <v>2558</v>
      </c>
      <c r="P368" s="41"/>
      <c r="Q368" s="41" t="s">
        <v>2028</v>
      </c>
      <c r="R368" s="41"/>
      <c r="S368" s="42">
        <v>13.85</v>
      </c>
    </row>
    <row r="369" spans="1:19" x14ac:dyDescent="0.3">
      <c r="A369" s="41" t="s">
        <v>2521</v>
      </c>
      <c r="B369" s="41" t="s">
        <v>2526</v>
      </c>
      <c r="C369" s="41" t="s">
        <v>2522</v>
      </c>
      <c r="D369" s="41" t="s">
        <v>70</v>
      </c>
      <c r="E369" s="41" t="str">
        <f t="shared" si="10"/>
        <v>Halmaheiraplein 37 3312GH Dordrecht</v>
      </c>
      <c r="F369" s="41" t="s">
        <v>2527</v>
      </c>
      <c r="G369" s="41">
        <v>21</v>
      </c>
      <c r="H369" s="41" t="s">
        <v>2023</v>
      </c>
      <c r="I369" s="41" t="s">
        <v>2554</v>
      </c>
      <c r="J369" s="41" t="s">
        <v>2555</v>
      </c>
      <c r="K369" s="41" t="s">
        <v>2269</v>
      </c>
      <c r="L369" s="41" t="s">
        <v>2569</v>
      </c>
      <c r="M369" s="41" t="s">
        <v>2027</v>
      </c>
      <c r="N369" s="41" t="s">
        <v>2557</v>
      </c>
      <c r="O369" s="41" t="s">
        <v>2558</v>
      </c>
      <c r="P369" s="41"/>
      <c r="Q369" s="41" t="s">
        <v>2028</v>
      </c>
      <c r="R369" s="41"/>
      <c r="S369" s="42">
        <v>13.85</v>
      </c>
    </row>
    <row r="370" spans="1:19" x14ac:dyDescent="0.3">
      <c r="A370" s="41" t="s">
        <v>2521</v>
      </c>
      <c r="B370" s="41" t="s">
        <v>2526</v>
      </c>
      <c r="C370" s="41" t="s">
        <v>2522</v>
      </c>
      <c r="D370" s="41" t="s">
        <v>70</v>
      </c>
      <c r="E370" s="41" t="str">
        <f t="shared" si="10"/>
        <v>Halmaheiraplein 37 3312GH Dordrecht</v>
      </c>
      <c r="F370" s="41" t="s">
        <v>2527</v>
      </c>
      <c r="G370" s="41">
        <v>22</v>
      </c>
      <c r="H370" s="41" t="s">
        <v>2023</v>
      </c>
      <c r="I370" s="41" t="s">
        <v>2543</v>
      </c>
      <c r="J370" s="41" t="s">
        <v>2555</v>
      </c>
      <c r="K370" s="41" t="s">
        <v>2269</v>
      </c>
      <c r="L370" s="41" t="s">
        <v>2570</v>
      </c>
      <c r="M370" s="41" t="s">
        <v>2027</v>
      </c>
      <c r="N370" s="41" t="s">
        <v>2557</v>
      </c>
      <c r="O370" s="41" t="s">
        <v>2558</v>
      </c>
      <c r="P370" s="41"/>
      <c r="Q370" s="41" t="s">
        <v>2028</v>
      </c>
      <c r="R370" s="41"/>
      <c r="S370" s="42">
        <v>13.85</v>
      </c>
    </row>
    <row r="371" spans="1:19" x14ac:dyDescent="0.3">
      <c r="A371" s="41" t="s">
        <v>2521</v>
      </c>
      <c r="B371" s="41" t="s">
        <v>2526</v>
      </c>
      <c r="C371" s="41" t="s">
        <v>2522</v>
      </c>
      <c r="D371" s="41" t="s">
        <v>70</v>
      </c>
      <c r="E371" s="41" t="str">
        <f t="shared" si="10"/>
        <v>Halmaheiraplein 37 3312GH Dordrecht</v>
      </c>
      <c r="F371" s="41" t="s">
        <v>2527</v>
      </c>
      <c r="G371" s="41">
        <v>23</v>
      </c>
      <c r="H371" s="41" t="s">
        <v>2023</v>
      </c>
      <c r="I371" s="41" t="s">
        <v>2543</v>
      </c>
      <c r="J371" s="41" t="s">
        <v>2555</v>
      </c>
      <c r="K371" s="41" t="s">
        <v>2269</v>
      </c>
      <c r="L371" s="41" t="s">
        <v>2571</v>
      </c>
      <c r="M371" s="41" t="s">
        <v>2027</v>
      </c>
      <c r="N371" s="41" t="s">
        <v>2557</v>
      </c>
      <c r="O371" s="41" t="s">
        <v>2558</v>
      </c>
      <c r="P371" s="41"/>
      <c r="Q371" s="41" t="s">
        <v>2028</v>
      </c>
      <c r="R371" s="41"/>
      <c r="S371" s="42">
        <v>13.85</v>
      </c>
    </row>
    <row r="372" spans="1:19" x14ac:dyDescent="0.3">
      <c r="A372" s="41" t="s">
        <v>2521</v>
      </c>
      <c r="B372" s="41" t="s">
        <v>2526</v>
      </c>
      <c r="C372" s="41" t="s">
        <v>2522</v>
      </c>
      <c r="D372" s="41" t="s">
        <v>70</v>
      </c>
      <c r="E372" s="41" t="str">
        <f t="shared" si="10"/>
        <v>Halmaheiraplein 37 3312GH Dordrecht</v>
      </c>
      <c r="F372" s="41" t="s">
        <v>2527</v>
      </c>
      <c r="G372" s="41">
        <v>24</v>
      </c>
      <c r="H372" s="41" t="s">
        <v>2023</v>
      </c>
      <c r="I372" s="41" t="s">
        <v>2543</v>
      </c>
      <c r="J372" s="41" t="s">
        <v>2555</v>
      </c>
      <c r="K372" s="41" t="s">
        <v>2269</v>
      </c>
      <c r="L372" s="41" t="s">
        <v>2572</v>
      </c>
      <c r="M372" s="41" t="s">
        <v>2027</v>
      </c>
      <c r="N372" s="41" t="s">
        <v>2557</v>
      </c>
      <c r="O372" s="41" t="s">
        <v>2558</v>
      </c>
      <c r="P372" s="41"/>
      <c r="Q372" s="41" t="s">
        <v>2028</v>
      </c>
      <c r="R372" s="41"/>
      <c r="S372" s="42">
        <v>13.85</v>
      </c>
    </row>
    <row r="373" spans="1:19" x14ac:dyDescent="0.3">
      <c r="A373" s="41" t="s">
        <v>2521</v>
      </c>
      <c r="B373" s="41" t="s">
        <v>2526</v>
      </c>
      <c r="C373" s="41" t="s">
        <v>2522</v>
      </c>
      <c r="D373" s="41" t="s">
        <v>70</v>
      </c>
      <c r="E373" s="41" t="str">
        <f t="shared" si="10"/>
        <v>Halmaheiraplein 37 3312GH Dordrecht</v>
      </c>
      <c r="F373" s="41" t="s">
        <v>2527</v>
      </c>
      <c r="G373" s="41">
        <v>25</v>
      </c>
      <c r="H373" s="41" t="s">
        <v>2023</v>
      </c>
      <c r="I373" s="41" t="s">
        <v>2573</v>
      </c>
      <c r="J373" s="41" t="s">
        <v>2574</v>
      </c>
      <c r="K373" s="41" t="s">
        <v>2102</v>
      </c>
      <c r="L373" s="41" t="s">
        <v>2575</v>
      </c>
      <c r="M373" s="41" t="s">
        <v>2027</v>
      </c>
      <c r="N373" s="41" t="s">
        <v>2576</v>
      </c>
      <c r="O373" s="41" t="s">
        <v>2577</v>
      </c>
      <c r="P373" s="41"/>
      <c r="Q373" s="41" t="s">
        <v>2028</v>
      </c>
      <c r="R373" s="41"/>
      <c r="S373" s="42">
        <v>13.85</v>
      </c>
    </row>
    <row r="374" spans="1:19" x14ac:dyDescent="0.3">
      <c r="A374" s="41" t="s">
        <v>2521</v>
      </c>
      <c r="B374" s="41" t="s">
        <v>2526</v>
      </c>
      <c r="C374" s="41" t="s">
        <v>2522</v>
      </c>
      <c r="D374" s="41" t="s">
        <v>70</v>
      </c>
      <c r="E374" s="41" t="str">
        <f t="shared" si="10"/>
        <v>Halmaheiraplein 37 3312GH Dordrecht</v>
      </c>
      <c r="F374" s="41" t="s">
        <v>2527</v>
      </c>
      <c r="G374" s="41">
        <v>26</v>
      </c>
      <c r="H374" s="41" t="s">
        <v>2023</v>
      </c>
      <c r="I374" s="41" t="s">
        <v>2578</v>
      </c>
      <c r="J374" s="41" t="s">
        <v>2574</v>
      </c>
      <c r="K374" s="41" t="s">
        <v>2102</v>
      </c>
      <c r="L374" s="41" t="s">
        <v>2579</v>
      </c>
      <c r="M374" s="41" t="s">
        <v>2027</v>
      </c>
      <c r="N374" s="41" t="s">
        <v>2576</v>
      </c>
      <c r="O374" s="41" t="s">
        <v>2577</v>
      </c>
      <c r="P374" s="41"/>
      <c r="Q374" s="41" t="s">
        <v>2028</v>
      </c>
      <c r="R374" s="41"/>
      <c r="S374" s="42">
        <v>13.85</v>
      </c>
    </row>
    <row r="375" spans="1:19" x14ac:dyDescent="0.3">
      <c r="A375" s="41" t="s">
        <v>2521</v>
      </c>
      <c r="B375" s="41" t="s">
        <v>2526</v>
      </c>
      <c r="C375" s="41" t="s">
        <v>2522</v>
      </c>
      <c r="D375" s="41" t="s">
        <v>70</v>
      </c>
      <c r="E375" s="41" t="str">
        <f t="shared" si="10"/>
        <v>Halmaheiraplein 37 3312GH Dordrecht</v>
      </c>
      <c r="F375" s="41" t="s">
        <v>2527</v>
      </c>
      <c r="G375" s="41">
        <v>27</v>
      </c>
      <c r="H375" s="41" t="s">
        <v>2023</v>
      </c>
      <c r="I375" s="41" t="s">
        <v>2580</v>
      </c>
      <c r="J375" s="41" t="s">
        <v>2574</v>
      </c>
      <c r="K375" s="41" t="s">
        <v>2102</v>
      </c>
      <c r="L375" s="41" t="s">
        <v>2581</v>
      </c>
      <c r="M375" s="41" t="s">
        <v>2027</v>
      </c>
      <c r="N375" s="41" t="s">
        <v>2576</v>
      </c>
      <c r="O375" s="41" t="s">
        <v>2577</v>
      </c>
      <c r="P375" s="41"/>
      <c r="Q375" s="41" t="s">
        <v>2028</v>
      </c>
      <c r="R375" s="41"/>
      <c r="S375" s="42">
        <v>13.85</v>
      </c>
    </row>
    <row r="376" spans="1:19" x14ac:dyDescent="0.3">
      <c r="A376" s="41" t="s">
        <v>2521</v>
      </c>
      <c r="B376" s="41" t="s">
        <v>2526</v>
      </c>
      <c r="C376" s="41" t="s">
        <v>2522</v>
      </c>
      <c r="D376" s="41" t="s">
        <v>70</v>
      </c>
      <c r="E376" s="41" t="str">
        <f t="shared" si="10"/>
        <v>Halmaheiraplein 37 3312GH Dordrecht</v>
      </c>
      <c r="F376" s="41" t="s">
        <v>2527</v>
      </c>
      <c r="G376" s="41">
        <v>28</v>
      </c>
      <c r="H376" s="41" t="s">
        <v>2023</v>
      </c>
      <c r="I376" s="41" t="s">
        <v>2582</v>
      </c>
      <c r="J376" s="41" t="s">
        <v>2583</v>
      </c>
      <c r="K376" s="41" t="s">
        <v>2102</v>
      </c>
      <c r="L376" s="41" t="s">
        <v>2584</v>
      </c>
      <c r="M376" s="41" t="s">
        <v>2027</v>
      </c>
      <c r="N376" s="41" t="s">
        <v>2536</v>
      </c>
      <c r="O376" s="41" t="s">
        <v>2585</v>
      </c>
      <c r="P376" s="41"/>
      <c r="Q376" s="41" t="s">
        <v>2028</v>
      </c>
      <c r="R376" s="41"/>
      <c r="S376" s="42">
        <v>13.85</v>
      </c>
    </row>
    <row r="377" spans="1:19" x14ac:dyDescent="0.3">
      <c r="A377" s="41" t="s">
        <v>2521</v>
      </c>
      <c r="B377" s="41" t="s">
        <v>2526</v>
      </c>
      <c r="C377" s="41" t="s">
        <v>2522</v>
      </c>
      <c r="D377" s="41" t="s">
        <v>70</v>
      </c>
      <c r="E377" s="41" t="str">
        <f t="shared" si="10"/>
        <v>Halmaheiraplein 37 3312GH Dordrecht</v>
      </c>
      <c r="F377" s="41" t="s">
        <v>2527</v>
      </c>
      <c r="G377" s="41">
        <v>29</v>
      </c>
      <c r="H377" s="41" t="s">
        <v>2023</v>
      </c>
      <c r="I377" s="41" t="s">
        <v>2586</v>
      </c>
      <c r="J377" s="41" t="s">
        <v>2587</v>
      </c>
      <c r="K377" s="41" t="s">
        <v>2044</v>
      </c>
      <c r="L377" s="41" t="s">
        <v>2588</v>
      </c>
      <c r="M377" s="41" t="s">
        <v>2027</v>
      </c>
      <c r="N377" s="41" t="s">
        <v>2589</v>
      </c>
      <c r="O377" s="41" t="s">
        <v>2590</v>
      </c>
      <c r="P377" s="41"/>
      <c r="Q377" s="41" t="s">
        <v>2028</v>
      </c>
      <c r="R377" s="41"/>
      <c r="S377" s="42">
        <v>13.85</v>
      </c>
    </row>
    <row r="378" spans="1:19" x14ac:dyDescent="0.3">
      <c r="A378" s="41" t="s">
        <v>2521</v>
      </c>
      <c r="B378" s="41" t="s">
        <v>2526</v>
      </c>
      <c r="C378" s="41" t="s">
        <v>2522</v>
      </c>
      <c r="D378" s="41" t="s">
        <v>70</v>
      </c>
      <c r="E378" s="41" t="str">
        <f t="shared" si="10"/>
        <v>Halmaheiraplein 37 3312GH Dordrecht</v>
      </c>
      <c r="F378" s="41" t="s">
        <v>2527</v>
      </c>
      <c r="G378" s="41">
        <v>30</v>
      </c>
      <c r="H378" s="41" t="s">
        <v>2591</v>
      </c>
      <c r="I378" s="41" t="s">
        <v>2592</v>
      </c>
      <c r="J378" s="41" t="s">
        <v>2593</v>
      </c>
      <c r="K378" s="41" t="s">
        <v>2102</v>
      </c>
      <c r="L378" s="41" t="s">
        <v>1740</v>
      </c>
      <c r="M378" s="41" t="s">
        <v>2027</v>
      </c>
      <c r="N378" s="41" t="s">
        <v>1740</v>
      </c>
      <c r="O378" s="41" t="s">
        <v>1740</v>
      </c>
      <c r="P378" s="41"/>
      <c r="Q378" s="41" t="s">
        <v>2028</v>
      </c>
      <c r="R378" s="41"/>
      <c r="S378" s="42">
        <v>13.85</v>
      </c>
    </row>
    <row r="379" spans="1:19" x14ac:dyDescent="0.3">
      <c r="A379" s="41" t="s">
        <v>2521</v>
      </c>
      <c r="B379" s="41" t="s">
        <v>2526</v>
      </c>
      <c r="C379" s="41" t="s">
        <v>2522</v>
      </c>
      <c r="D379" s="41" t="s">
        <v>70</v>
      </c>
      <c r="E379" s="41" t="str">
        <f t="shared" si="10"/>
        <v>Halmaheiraplein 37 3312GH Dordrecht</v>
      </c>
      <c r="F379" s="41" t="s">
        <v>2527</v>
      </c>
      <c r="G379" s="41">
        <v>31</v>
      </c>
      <c r="H379" s="41" t="s">
        <v>2591</v>
      </c>
      <c r="I379" s="41" t="s">
        <v>2594</v>
      </c>
      <c r="J379" s="41" t="s">
        <v>2544</v>
      </c>
      <c r="K379" s="41" t="s">
        <v>2269</v>
      </c>
      <c r="L379" s="41" t="s">
        <v>1740</v>
      </c>
      <c r="M379" s="41" t="s">
        <v>2027</v>
      </c>
      <c r="N379" s="41" t="s">
        <v>2536</v>
      </c>
      <c r="O379" s="41" t="s">
        <v>2537</v>
      </c>
      <c r="P379" s="41"/>
      <c r="Q379" s="41" t="s">
        <v>2028</v>
      </c>
      <c r="R379" s="41"/>
      <c r="S379" s="42">
        <v>13.85</v>
      </c>
    </row>
    <row r="380" spans="1:19" x14ac:dyDescent="0.3">
      <c r="A380" s="41" t="s">
        <v>2521</v>
      </c>
      <c r="B380" s="41" t="s">
        <v>2526</v>
      </c>
      <c r="C380" s="41" t="s">
        <v>2522</v>
      </c>
      <c r="D380" s="41" t="s">
        <v>70</v>
      </c>
      <c r="E380" s="41" t="str">
        <f t="shared" si="10"/>
        <v>Halmaheiraplein 37 3312GH Dordrecht</v>
      </c>
      <c r="F380" s="41" t="s">
        <v>2527</v>
      </c>
      <c r="G380" s="41">
        <v>32</v>
      </c>
      <c r="H380" s="41" t="s">
        <v>2591</v>
      </c>
      <c r="I380" s="41" t="s">
        <v>2595</v>
      </c>
      <c r="J380" s="41" t="s">
        <v>2534</v>
      </c>
      <c r="K380" s="41" t="s">
        <v>2269</v>
      </c>
      <c r="L380" s="41" t="s">
        <v>1740</v>
      </c>
      <c r="M380" s="41" t="s">
        <v>2027</v>
      </c>
      <c r="N380" s="41" t="s">
        <v>2536</v>
      </c>
      <c r="O380" s="41" t="s">
        <v>2537</v>
      </c>
      <c r="P380" s="41"/>
      <c r="Q380" s="41" t="s">
        <v>2028</v>
      </c>
      <c r="R380" s="41"/>
      <c r="S380" s="42">
        <v>13.85</v>
      </c>
    </row>
    <row r="381" spans="1:19" x14ac:dyDescent="0.3">
      <c r="A381" s="41" t="s">
        <v>2521</v>
      </c>
      <c r="B381" s="41" t="s">
        <v>2526</v>
      </c>
      <c r="C381" s="41" t="s">
        <v>2522</v>
      </c>
      <c r="D381" s="41" t="s">
        <v>70</v>
      </c>
      <c r="E381" s="41" t="str">
        <f t="shared" si="10"/>
        <v>Halmaheiraplein 37 3312GH Dordrecht</v>
      </c>
      <c r="F381" s="41" t="s">
        <v>2527</v>
      </c>
      <c r="G381" s="41">
        <v>33</v>
      </c>
      <c r="H381" s="41" t="s">
        <v>2591</v>
      </c>
      <c r="I381" s="41" t="s">
        <v>2596</v>
      </c>
      <c r="J381" s="41" t="s">
        <v>2587</v>
      </c>
      <c r="K381" s="41" t="s">
        <v>2284</v>
      </c>
      <c r="L381" s="41" t="s">
        <v>1740</v>
      </c>
      <c r="M381" s="41" t="s">
        <v>2027</v>
      </c>
      <c r="N381" s="41" t="s">
        <v>2589</v>
      </c>
      <c r="O381" s="41" t="s">
        <v>2590</v>
      </c>
      <c r="P381" s="41"/>
      <c r="Q381" s="41" t="s">
        <v>2028</v>
      </c>
      <c r="R381" s="41"/>
      <c r="S381" s="42">
        <v>13.85</v>
      </c>
    </row>
    <row r="382" spans="1:19" x14ac:dyDescent="0.3">
      <c r="A382" s="41" t="s">
        <v>2521</v>
      </c>
      <c r="B382" s="41" t="s">
        <v>2526</v>
      </c>
      <c r="C382" s="41" t="s">
        <v>2522</v>
      </c>
      <c r="D382" s="41" t="s">
        <v>70</v>
      </c>
      <c r="E382" s="41" t="str">
        <f t="shared" si="10"/>
        <v>Halmaheiraplein 37 3312GH Dordrecht</v>
      </c>
      <c r="F382" s="41" t="s">
        <v>2527</v>
      </c>
      <c r="G382" s="41">
        <v>34</v>
      </c>
      <c r="H382" s="41" t="s">
        <v>2591</v>
      </c>
      <c r="I382" s="41" t="s">
        <v>2554</v>
      </c>
      <c r="J382" s="41" t="s">
        <v>2555</v>
      </c>
      <c r="K382" s="41" t="s">
        <v>2057</v>
      </c>
      <c r="L382" s="41" t="s">
        <v>1740</v>
      </c>
      <c r="M382" s="41" t="s">
        <v>2027</v>
      </c>
      <c r="N382" s="41" t="s">
        <v>2557</v>
      </c>
      <c r="O382" s="41" t="s">
        <v>2558</v>
      </c>
      <c r="P382" s="41"/>
      <c r="Q382" s="41" t="s">
        <v>2028</v>
      </c>
      <c r="R382" s="41"/>
      <c r="S382" s="42">
        <v>13.85</v>
      </c>
    </row>
    <row r="383" spans="1:19" x14ac:dyDescent="0.3">
      <c r="A383" s="41" t="s">
        <v>2521</v>
      </c>
      <c r="B383" s="41" t="s">
        <v>2526</v>
      </c>
      <c r="C383" s="41" t="s">
        <v>2522</v>
      </c>
      <c r="D383" s="41" t="s">
        <v>70</v>
      </c>
      <c r="E383" s="41" t="str">
        <f t="shared" si="10"/>
        <v>Halmaheiraplein 37 3312GH Dordrecht</v>
      </c>
      <c r="F383" s="41" t="s">
        <v>2527</v>
      </c>
      <c r="G383" s="41">
        <v>35</v>
      </c>
      <c r="H383" s="41" t="s">
        <v>2591</v>
      </c>
      <c r="I383" s="41" t="s">
        <v>2597</v>
      </c>
      <c r="J383" s="41" t="s">
        <v>2598</v>
      </c>
      <c r="K383" s="41" t="s">
        <v>2079</v>
      </c>
      <c r="L383" s="41" t="s">
        <v>1740</v>
      </c>
      <c r="M383" s="41" t="s">
        <v>2027</v>
      </c>
      <c r="N383" s="41" t="s">
        <v>1740</v>
      </c>
      <c r="O383" s="41" t="s">
        <v>1740</v>
      </c>
      <c r="P383" s="41"/>
      <c r="Q383" s="41" t="s">
        <v>2028</v>
      </c>
      <c r="R383" s="41"/>
      <c r="S383" s="42">
        <v>13.85</v>
      </c>
    </row>
    <row r="384" spans="1:19" x14ac:dyDescent="0.3">
      <c r="A384" s="41" t="s">
        <v>2521</v>
      </c>
      <c r="B384" s="41" t="s">
        <v>2526</v>
      </c>
      <c r="C384" s="41" t="s">
        <v>2522</v>
      </c>
      <c r="D384" s="41" t="s">
        <v>70</v>
      </c>
      <c r="E384" s="41" t="str">
        <f t="shared" si="10"/>
        <v>Halmaheiraplein 37 3312GH Dordrecht</v>
      </c>
      <c r="F384" s="41" t="s">
        <v>2527</v>
      </c>
      <c r="G384" s="41">
        <v>36</v>
      </c>
      <c r="H384" s="41" t="s">
        <v>2023</v>
      </c>
      <c r="I384" s="41" t="s">
        <v>2599</v>
      </c>
      <c r="J384" s="41" t="s">
        <v>2106</v>
      </c>
      <c r="K384" s="41" t="s">
        <v>2102</v>
      </c>
      <c r="L384" s="41" t="s">
        <v>1740</v>
      </c>
      <c r="M384" s="41" t="s">
        <v>2027</v>
      </c>
      <c r="N384" s="41" t="s">
        <v>1740</v>
      </c>
      <c r="O384" s="41" t="s">
        <v>1740</v>
      </c>
      <c r="P384" s="41"/>
      <c r="Q384" s="41" t="s">
        <v>2028</v>
      </c>
      <c r="R384" s="41"/>
      <c r="S384" s="42">
        <v>13.85</v>
      </c>
    </row>
    <row r="385" spans="1:19" x14ac:dyDescent="0.3">
      <c r="A385" s="41" t="s">
        <v>2521</v>
      </c>
      <c r="B385" s="41" t="s">
        <v>2526</v>
      </c>
      <c r="C385" s="41" t="s">
        <v>2522</v>
      </c>
      <c r="D385" s="41" t="s">
        <v>70</v>
      </c>
      <c r="E385" s="41" t="str">
        <f t="shared" si="10"/>
        <v>Halmaheiraplein 37 3312GH Dordrecht</v>
      </c>
      <c r="F385" s="41" t="s">
        <v>2527</v>
      </c>
      <c r="G385" s="41">
        <v>37</v>
      </c>
      <c r="H385" s="41" t="s">
        <v>2023</v>
      </c>
      <c r="I385" s="41" t="s">
        <v>2592</v>
      </c>
      <c r="J385" s="41" t="s">
        <v>2600</v>
      </c>
      <c r="K385" s="41" t="s">
        <v>2026</v>
      </c>
      <c r="L385" s="41" t="s">
        <v>1740</v>
      </c>
      <c r="M385" s="41" t="s">
        <v>2027</v>
      </c>
      <c r="N385" s="41" t="s">
        <v>2536</v>
      </c>
      <c r="O385" s="41" t="s">
        <v>2601</v>
      </c>
      <c r="P385" s="41"/>
      <c r="Q385" s="41" t="s">
        <v>2028</v>
      </c>
      <c r="R385" s="41"/>
      <c r="S385" s="42">
        <v>13.85</v>
      </c>
    </row>
    <row r="386" spans="1:19" x14ac:dyDescent="0.3">
      <c r="A386" s="41" t="s">
        <v>2521</v>
      </c>
      <c r="B386" s="41" t="s">
        <v>2526</v>
      </c>
      <c r="C386" s="41"/>
      <c r="D386" s="41"/>
      <c r="E386" s="41"/>
      <c r="F386" s="41"/>
      <c r="G386" s="41"/>
      <c r="H386" s="41"/>
      <c r="I386" s="41"/>
      <c r="J386" s="41" t="s">
        <v>2072</v>
      </c>
      <c r="K386" s="41"/>
      <c r="L386" s="41"/>
      <c r="M386" s="41"/>
      <c r="N386" s="41"/>
      <c r="O386" s="41"/>
      <c r="P386" s="41"/>
      <c r="Q386" s="41"/>
      <c r="R386" s="41"/>
      <c r="S386" s="42">
        <v>40.1</v>
      </c>
    </row>
    <row r="387" spans="1:19" x14ac:dyDescent="0.3">
      <c r="A387" s="43" t="s">
        <v>2521</v>
      </c>
      <c r="B387" s="44" t="s">
        <v>2526</v>
      </c>
      <c r="C387" s="44"/>
      <c r="D387" s="44"/>
      <c r="E387" s="44"/>
      <c r="F387" s="44"/>
      <c r="G387" s="44"/>
      <c r="H387" s="44"/>
      <c r="I387" s="44"/>
      <c r="J387" s="44"/>
      <c r="K387" s="44"/>
      <c r="L387" s="44"/>
      <c r="M387" s="44"/>
      <c r="N387" s="44"/>
      <c r="O387" s="44"/>
      <c r="P387" s="44"/>
      <c r="Q387" s="44"/>
      <c r="R387" s="44"/>
      <c r="S387" s="45" t="s">
        <v>1999</v>
      </c>
    </row>
    <row r="388" spans="1:19" x14ac:dyDescent="0.3">
      <c r="A388" s="41" t="s">
        <v>2458</v>
      </c>
      <c r="B388" s="41" t="s">
        <v>2392</v>
      </c>
      <c r="C388" s="41" t="s">
        <v>2460</v>
      </c>
      <c r="D388" s="41" t="s">
        <v>70</v>
      </c>
      <c r="E388" s="41" t="str">
        <f>_xlfn.TEXTJOIN(" ",,A388,B388,C388,D388)</f>
        <v>Nieuwe Haven 27 3311AP Dordrecht</v>
      </c>
      <c r="F388" s="41" t="s">
        <v>2602</v>
      </c>
      <c r="G388" s="41">
        <v>1</v>
      </c>
      <c r="H388" s="41" t="s">
        <v>2034</v>
      </c>
      <c r="I388" s="41" t="s">
        <v>2603</v>
      </c>
      <c r="J388" s="41" t="s">
        <v>2030</v>
      </c>
      <c r="K388" s="41" t="s">
        <v>2305</v>
      </c>
      <c r="L388" s="41" t="s">
        <v>2604</v>
      </c>
      <c r="M388" s="41" t="s">
        <v>2032</v>
      </c>
      <c r="N388" s="41" t="s">
        <v>1740</v>
      </c>
      <c r="O388" s="41" t="s">
        <v>1740</v>
      </c>
      <c r="P388" s="41"/>
      <c r="Q388" s="41" t="s">
        <v>2028</v>
      </c>
      <c r="R388" s="41"/>
      <c r="S388" s="42">
        <v>13.85</v>
      </c>
    </row>
    <row r="389" spans="1:19" x14ac:dyDescent="0.3">
      <c r="A389" s="41" t="s">
        <v>2458</v>
      </c>
      <c r="B389" s="41" t="s">
        <v>2392</v>
      </c>
      <c r="C389" s="41" t="s">
        <v>2460</v>
      </c>
      <c r="D389" s="41" t="s">
        <v>70</v>
      </c>
      <c r="E389" s="41" t="str">
        <f>_xlfn.TEXTJOIN(" ",,A389,B389,C389,D389)</f>
        <v>Nieuwe Haven 27 3311AP Dordrecht</v>
      </c>
      <c r="F389" s="41" t="s">
        <v>2602</v>
      </c>
      <c r="G389" s="41">
        <v>2</v>
      </c>
      <c r="H389" s="41" t="s">
        <v>2023</v>
      </c>
      <c r="I389" s="41" t="s">
        <v>2605</v>
      </c>
      <c r="J389" s="41" t="s">
        <v>2030</v>
      </c>
      <c r="K389" s="41" t="s">
        <v>2305</v>
      </c>
      <c r="L389" s="41" t="s">
        <v>2606</v>
      </c>
      <c r="M389" s="41" t="s">
        <v>2032</v>
      </c>
      <c r="N389" s="41" t="s">
        <v>1740</v>
      </c>
      <c r="O389" s="41" t="s">
        <v>1740</v>
      </c>
      <c r="P389" s="41"/>
      <c r="Q389" s="41" t="s">
        <v>2028</v>
      </c>
      <c r="R389" s="41"/>
      <c r="S389" s="42">
        <v>13.85</v>
      </c>
    </row>
    <row r="390" spans="1:19" x14ac:dyDescent="0.3">
      <c r="A390" s="41" t="s">
        <v>2458</v>
      </c>
      <c r="B390" s="41" t="s">
        <v>2392</v>
      </c>
      <c r="C390" s="41" t="s">
        <v>2460</v>
      </c>
      <c r="D390" s="41" t="s">
        <v>70</v>
      </c>
      <c r="E390" s="41" t="str">
        <f>_xlfn.TEXTJOIN(" ",,A390,B390,C390,D390)</f>
        <v>Nieuwe Haven 27 3311AP Dordrecht</v>
      </c>
      <c r="F390" s="41" t="s">
        <v>2602</v>
      </c>
      <c r="G390" s="41">
        <v>3</v>
      </c>
      <c r="H390" s="41" t="s">
        <v>2111</v>
      </c>
      <c r="I390" s="41" t="s">
        <v>2607</v>
      </c>
      <c r="J390" s="41" t="s">
        <v>2078</v>
      </c>
      <c r="K390" s="41" t="s">
        <v>2057</v>
      </c>
      <c r="L390" s="41" t="s">
        <v>2608</v>
      </c>
      <c r="M390" s="41" t="s">
        <v>2027</v>
      </c>
      <c r="N390" s="41" t="s">
        <v>1740</v>
      </c>
      <c r="O390" s="41" t="s">
        <v>1740</v>
      </c>
      <c r="P390" s="41"/>
      <c r="Q390" s="41" t="s">
        <v>2028</v>
      </c>
      <c r="R390" s="41"/>
      <c r="S390" s="42">
        <v>13.85</v>
      </c>
    </row>
    <row r="391" spans="1:19" x14ac:dyDescent="0.3">
      <c r="A391" s="41" t="s">
        <v>2458</v>
      </c>
      <c r="B391" s="41" t="s">
        <v>2392</v>
      </c>
      <c r="C391" s="41" t="s">
        <v>2460</v>
      </c>
      <c r="D391" s="41" t="s">
        <v>70</v>
      </c>
      <c r="E391" s="41" t="str">
        <f>_xlfn.TEXTJOIN(" ",,A391,B391,C391,D391)</f>
        <v>Nieuwe Haven 27 3311AP Dordrecht</v>
      </c>
      <c r="F391" s="41" t="s">
        <v>2602</v>
      </c>
      <c r="G391" s="41">
        <v>4</v>
      </c>
      <c r="H391" s="41" t="s">
        <v>2591</v>
      </c>
      <c r="I391" s="41" t="s">
        <v>2609</v>
      </c>
      <c r="J391" s="41" t="s">
        <v>2106</v>
      </c>
      <c r="K391" s="41" t="s">
        <v>2057</v>
      </c>
      <c r="L391" s="41" t="s">
        <v>2610</v>
      </c>
      <c r="M391" s="41" t="s">
        <v>2027</v>
      </c>
      <c r="N391" s="41" t="s">
        <v>1740</v>
      </c>
      <c r="O391" s="41" t="s">
        <v>1740</v>
      </c>
      <c r="P391" s="41"/>
      <c r="Q391" s="41" t="s">
        <v>2028</v>
      </c>
      <c r="R391" s="41"/>
      <c r="S391" s="42">
        <v>13.85</v>
      </c>
    </row>
    <row r="392" spans="1:19" x14ac:dyDescent="0.3">
      <c r="A392" s="41" t="s">
        <v>2458</v>
      </c>
      <c r="B392" s="41" t="s">
        <v>2392</v>
      </c>
      <c r="C392" s="41" t="s">
        <v>2460</v>
      </c>
      <c r="D392" s="41" t="s">
        <v>70</v>
      </c>
      <c r="E392" s="41" t="str">
        <f>_xlfn.TEXTJOIN(" ",,A392,B392,C392,D392)</f>
        <v>Nieuwe Haven 27 3311AP Dordrecht</v>
      </c>
      <c r="F392" s="41" t="s">
        <v>2602</v>
      </c>
      <c r="G392" s="41">
        <v>5</v>
      </c>
      <c r="H392" s="41" t="s">
        <v>2611</v>
      </c>
      <c r="I392" s="41" t="s">
        <v>2612</v>
      </c>
      <c r="J392" s="41" t="s">
        <v>2106</v>
      </c>
      <c r="K392" s="41" t="s">
        <v>2057</v>
      </c>
      <c r="L392" s="41" t="s">
        <v>2613</v>
      </c>
      <c r="M392" s="41" t="s">
        <v>2027</v>
      </c>
      <c r="N392" s="41" t="s">
        <v>1740</v>
      </c>
      <c r="O392" s="41" t="s">
        <v>1740</v>
      </c>
      <c r="P392" s="41"/>
      <c r="Q392" s="41" t="s">
        <v>2028</v>
      </c>
      <c r="R392" s="41"/>
      <c r="S392" s="42">
        <v>13.85</v>
      </c>
    </row>
    <row r="393" spans="1:19" x14ac:dyDescent="0.3">
      <c r="A393" s="41" t="s">
        <v>2458</v>
      </c>
      <c r="B393" s="41" t="s">
        <v>2392</v>
      </c>
      <c r="C393" s="41"/>
      <c r="D393" s="41"/>
      <c r="E393" s="41"/>
      <c r="F393" s="41"/>
      <c r="G393" s="41"/>
      <c r="H393" s="41"/>
      <c r="I393" s="41"/>
      <c r="J393" s="41" t="s">
        <v>2072</v>
      </c>
      <c r="K393" s="41"/>
      <c r="L393" s="41"/>
      <c r="M393" s="41"/>
      <c r="N393" s="41"/>
      <c r="O393" s="41"/>
      <c r="P393" s="41"/>
      <c r="Q393" s="41"/>
      <c r="R393" s="41"/>
      <c r="S393" s="42">
        <v>40.1</v>
      </c>
    </row>
    <row r="394" spans="1:19" x14ac:dyDescent="0.3">
      <c r="A394" s="43" t="s">
        <v>2458</v>
      </c>
      <c r="B394" s="44" t="s">
        <v>2392</v>
      </c>
      <c r="C394" s="44"/>
      <c r="D394" s="44"/>
      <c r="E394" s="44"/>
      <c r="F394" s="44"/>
      <c r="G394" s="44"/>
      <c r="H394" s="44"/>
      <c r="I394" s="44"/>
      <c r="J394" s="44"/>
      <c r="K394" s="44"/>
      <c r="L394" s="44"/>
      <c r="M394" s="44"/>
      <c r="N394" s="44"/>
      <c r="O394" s="44"/>
      <c r="P394" s="44"/>
      <c r="Q394" s="44"/>
      <c r="R394" s="44"/>
      <c r="S394" s="45" t="s">
        <v>1999</v>
      </c>
    </row>
    <row r="395" spans="1:19" x14ac:dyDescent="0.3">
      <c r="A395" s="41" t="s">
        <v>2614</v>
      </c>
      <c r="B395" s="41" t="s">
        <v>2481</v>
      </c>
      <c r="C395" s="41" t="s">
        <v>2615</v>
      </c>
      <c r="D395" s="41" t="s">
        <v>70</v>
      </c>
      <c r="E395" s="41" t="str">
        <f t="shared" ref="E395:E420" si="11">_xlfn.TEXTJOIN(" ",,A395,B395,C395,D395)</f>
        <v>Hof 6 3311XG Dordrecht</v>
      </c>
      <c r="F395" s="41" t="s">
        <v>2616</v>
      </c>
      <c r="G395" s="41">
        <v>1</v>
      </c>
      <c r="H395" s="41" t="s">
        <v>2111</v>
      </c>
      <c r="I395" s="41" t="s">
        <v>2035</v>
      </c>
      <c r="J395" s="41" t="s">
        <v>2617</v>
      </c>
      <c r="K395" s="41" t="s">
        <v>2121</v>
      </c>
      <c r="L395" s="41" t="s">
        <v>1740</v>
      </c>
      <c r="M395" s="41" t="s">
        <v>2027</v>
      </c>
      <c r="N395" s="41" t="s">
        <v>2038</v>
      </c>
      <c r="O395" s="41" t="s">
        <v>2091</v>
      </c>
      <c r="P395" s="41"/>
      <c r="Q395" s="41" t="s">
        <v>2028</v>
      </c>
      <c r="R395" s="41"/>
      <c r="S395" s="42">
        <v>13.85</v>
      </c>
    </row>
    <row r="396" spans="1:19" x14ac:dyDescent="0.3">
      <c r="A396" s="41" t="s">
        <v>2614</v>
      </c>
      <c r="B396" s="41" t="s">
        <v>2481</v>
      </c>
      <c r="C396" s="41" t="s">
        <v>2615</v>
      </c>
      <c r="D396" s="41" t="s">
        <v>70</v>
      </c>
      <c r="E396" s="41" t="str">
        <f t="shared" si="11"/>
        <v>Hof 6 3311XG Dordrecht</v>
      </c>
      <c r="F396" s="41" t="s">
        <v>2616</v>
      </c>
      <c r="G396" s="41">
        <v>2</v>
      </c>
      <c r="H396" s="41" t="s">
        <v>2111</v>
      </c>
      <c r="I396" s="41" t="s">
        <v>2618</v>
      </c>
      <c r="J396" s="41" t="s">
        <v>2617</v>
      </c>
      <c r="K396" s="41" t="s">
        <v>2121</v>
      </c>
      <c r="L396" s="41" t="s">
        <v>1740</v>
      </c>
      <c r="M396" s="41" t="s">
        <v>2027</v>
      </c>
      <c r="N396" s="41" t="s">
        <v>2038</v>
      </c>
      <c r="O396" s="41" t="s">
        <v>2091</v>
      </c>
      <c r="P396" s="41"/>
      <c r="Q396" s="41" t="s">
        <v>2028</v>
      </c>
      <c r="R396" s="41"/>
      <c r="S396" s="42">
        <v>13.85</v>
      </c>
    </row>
    <row r="397" spans="1:19" x14ac:dyDescent="0.3">
      <c r="A397" s="41" t="s">
        <v>2614</v>
      </c>
      <c r="B397" s="41" t="s">
        <v>2481</v>
      </c>
      <c r="C397" s="41" t="s">
        <v>2615</v>
      </c>
      <c r="D397" s="41" t="s">
        <v>70</v>
      </c>
      <c r="E397" s="41" t="str">
        <f t="shared" si="11"/>
        <v>Hof 6 3311XG Dordrecht</v>
      </c>
      <c r="F397" s="41" t="s">
        <v>2616</v>
      </c>
      <c r="G397" s="41">
        <v>3</v>
      </c>
      <c r="H397" s="41" t="s">
        <v>2111</v>
      </c>
      <c r="I397" s="41" t="s">
        <v>2618</v>
      </c>
      <c r="J397" s="41" t="s">
        <v>2297</v>
      </c>
      <c r="K397" s="41" t="s">
        <v>2284</v>
      </c>
      <c r="L397" s="41" t="s">
        <v>1740</v>
      </c>
      <c r="M397" s="41" t="s">
        <v>2032</v>
      </c>
      <c r="N397" s="41" t="s">
        <v>1740</v>
      </c>
      <c r="O397" s="41" t="s">
        <v>1740</v>
      </c>
      <c r="P397" s="41"/>
      <c r="Q397" s="41" t="s">
        <v>2033</v>
      </c>
      <c r="R397" s="41"/>
      <c r="S397" s="42">
        <v>13.85</v>
      </c>
    </row>
    <row r="398" spans="1:19" x14ac:dyDescent="0.3">
      <c r="A398" s="41" t="s">
        <v>2614</v>
      </c>
      <c r="B398" s="41" t="s">
        <v>2481</v>
      </c>
      <c r="C398" s="41" t="s">
        <v>2615</v>
      </c>
      <c r="D398" s="41" t="s">
        <v>70</v>
      </c>
      <c r="E398" s="41" t="str">
        <f t="shared" si="11"/>
        <v>Hof 6 3311XG Dordrecht</v>
      </c>
      <c r="F398" s="41" t="s">
        <v>2616</v>
      </c>
      <c r="G398" s="41">
        <v>4</v>
      </c>
      <c r="H398" s="41" t="s">
        <v>2111</v>
      </c>
      <c r="I398" s="41" t="s">
        <v>2607</v>
      </c>
      <c r="J398" s="41" t="s">
        <v>2297</v>
      </c>
      <c r="K398" s="41" t="s">
        <v>2284</v>
      </c>
      <c r="L398" s="41" t="s">
        <v>1740</v>
      </c>
      <c r="M398" s="41" t="s">
        <v>2032</v>
      </c>
      <c r="N398" s="41" t="s">
        <v>1740</v>
      </c>
      <c r="O398" s="41" t="s">
        <v>1740</v>
      </c>
      <c r="P398" s="41"/>
      <c r="Q398" s="41" t="s">
        <v>2033</v>
      </c>
      <c r="R398" s="41"/>
      <c r="S398" s="42">
        <v>13.85</v>
      </c>
    </row>
    <row r="399" spans="1:19" x14ac:dyDescent="0.3">
      <c r="A399" s="41" t="s">
        <v>2614</v>
      </c>
      <c r="B399" s="41" t="s">
        <v>2481</v>
      </c>
      <c r="C399" s="41" t="s">
        <v>2615</v>
      </c>
      <c r="D399" s="41" t="s">
        <v>70</v>
      </c>
      <c r="E399" s="41" t="str">
        <f t="shared" si="11"/>
        <v>Hof 6 3311XG Dordrecht</v>
      </c>
      <c r="F399" s="41" t="s">
        <v>2616</v>
      </c>
      <c r="G399" s="41">
        <v>5</v>
      </c>
      <c r="H399" s="41" t="s">
        <v>2034</v>
      </c>
      <c r="I399" s="41" t="s">
        <v>2619</v>
      </c>
      <c r="J399" s="41" t="s">
        <v>2146</v>
      </c>
      <c r="K399" s="41" t="s">
        <v>2037</v>
      </c>
      <c r="L399" s="41" t="s">
        <v>1740</v>
      </c>
      <c r="M399" s="41" t="s">
        <v>2027</v>
      </c>
      <c r="N399" s="41" t="s">
        <v>2045</v>
      </c>
      <c r="O399" s="41" t="s">
        <v>2147</v>
      </c>
      <c r="P399" s="41"/>
      <c r="Q399" s="41" t="s">
        <v>2028</v>
      </c>
      <c r="R399" s="41"/>
      <c r="S399" s="42">
        <v>13.85</v>
      </c>
    </row>
    <row r="400" spans="1:19" x14ac:dyDescent="0.3">
      <c r="A400" s="41" t="s">
        <v>2614</v>
      </c>
      <c r="B400" s="41" t="s">
        <v>2481</v>
      </c>
      <c r="C400" s="41" t="s">
        <v>2615</v>
      </c>
      <c r="D400" s="41" t="s">
        <v>70</v>
      </c>
      <c r="E400" s="41" t="str">
        <f t="shared" si="11"/>
        <v>Hof 6 3311XG Dordrecht</v>
      </c>
      <c r="F400" s="41" t="s">
        <v>2616</v>
      </c>
      <c r="G400" s="41">
        <v>6</v>
      </c>
      <c r="H400" s="41" t="s">
        <v>2111</v>
      </c>
      <c r="I400" s="41" t="s">
        <v>2620</v>
      </c>
      <c r="J400" s="41" t="s">
        <v>2617</v>
      </c>
      <c r="K400" s="41" t="s">
        <v>2121</v>
      </c>
      <c r="L400" s="41" t="s">
        <v>1740</v>
      </c>
      <c r="M400" s="41" t="s">
        <v>2027</v>
      </c>
      <c r="N400" s="41" t="s">
        <v>2038</v>
      </c>
      <c r="O400" s="41" t="s">
        <v>2091</v>
      </c>
      <c r="P400" s="41"/>
      <c r="Q400" s="41" t="s">
        <v>2028</v>
      </c>
      <c r="R400" s="41"/>
      <c r="S400" s="42">
        <v>13.85</v>
      </c>
    </row>
    <row r="401" spans="1:19" x14ac:dyDescent="0.3">
      <c r="A401" s="41" t="s">
        <v>2614</v>
      </c>
      <c r="B401" s="41" t="s">
        <v>2481</v>
      </c>
      <c r="C401" s="41" t="s">
        <v>2615</v>
      </c>
      <c r="D401" s="41" t="s">
        <v>70</v>
      </c>
      <c r="E401" s="41" t="str">
        <f t="shared" si="11"/>
        <v>Hof 6 3311XG Dordrecht</v>
      </c>
      <c r="F401" s="41" t="s">
        <v>2616</v>
      </c>
      <c r="G401" s="41">
        <v>7</v>
      </c>
      <c r="H401" s="41" t="s">
        <v>2034</v>
      </c>
      <c r="I401" s="41" t="s">
        <v>2621</v>
      </c>
      <c r="J401" s="41" t="s">
        <v>2617</v>
      </c>
      <c r="K401" s="41" t="s">
        <v>2121</v>
      </c>
      <c r="L401" s="41" t="s">
        <v>1740</v>
      </c>
      <c r="M401" s="41" t="s">
        <v>2027</v>
      </c>
      <c r="N401" s="41" t="s">
        <v>2038</v>
      </c>
      <c r="O401" s="41" t="s">
        <v>2091</v>
      </c>
      <c r="P401" s="41"/>
      <c r="Q401" s="41" t="s">
        <v>2028</v>
      </c>
      <c r="R401" s="41"/>
      <c r="S401" s="42">
        <v>13.85</v>
      </c>
    </row>
    <row r="402" spans="1:19" x14ac:dyDescent="0.3">
      <c r="A402" s="41" t="s">
        <v>2614</v>
      </c>
      <c r="B402" s="41" t="s">
        <v>2481</v>
      </c>
      <c r="C402" s="41" t="s">
        <v>2615</v>
      </c>
      <c r="D402" s="41" t="s">
        <v>70</v>
      </c>
      <c r="E402" s="41" t="str">
        <f t="shared" si="11"/>
        <v>Hof 6 3311XG Dordrecht</v>
      </c>
      <c r="F402" s="41" t="s">
        <v>2616</v>
      </c>
      <c r="G402" s="41">
        <v>8</v>
      </c>
      <c r="H402" s="41" t="s">
        <v>2034</v>
      </c>
      <c r="I402" s="41" t="s">
        <v>2621</v>
      </c>
      <c r="J402" s="41" t="s">
        <v>2297</v>
      </c>
      <c r="K402" s="41" t="s">
        <v>2284</v>
      </c>
      <c r="L402" s="41" t="s">
        <v>1740</v>
      </c>
      <c r="M402" s="41" t="s">
        <v>2032</v>
      </c>
      <c r="N402" s="41" t="s">
        <v>1740</v>
      </c>
      <c r="O402" s="41" t="s">
        <v>1740</v>
      </c>
      <c r="P402" s="41"/>
      <c r="Q402" s="41" t="s">
        <v>2033</v>
      </c>
      <c r="R402" s="41"/>
      <c r="S402" s="42">
        <v>13.85</v>
      </c>
    </row>
    <row r="403" spans="1:19" x14ac:dyDescent="0.3">
      <c r="A403" s="41" t="s">
        <v>2614</v>
      </c>
      <c r="B403" s="41" t="s">
        <v>2481</v>
      </c>
      <c r="C403" s="41" t="s">
        <v>2615</v>
      </c>
      <c r="D403" s="41" t="s">
        <v>70</v>
      </c>
      <c r="E403" s="41" t="str">
        <f t="shared" si="11"/>
        <v>Hof 6 3311XG Dordrecht</v>
      </c>
      <c r="F403" s="41" t="s">
        <v>2616</v>
      </c>
      <c r="G403" s="41">
        <v>9</v>
      </c>
      <c r="H403" s="41" t="s">
        <v>2034</v>
      </c>
      <c r="I403" s="41" t="s">
        <v>2622</v>
      </c>
      <c r="J403" s="41" t="s">
        <v>2087</v>
      </c>
      <c r="K403" s="41" t="s">
        <v>2121</v>
      </c>
      <c r="L403" s="41" t="s">
        <v>1740</v>
      </c>
      <c r="M403" s="41" t="s">
        <v>2027</v>
      </c>
      <c r="N403" s="41" t="s">
        <v>2090</v>
      </c>
      <c r="O403" s="41" t="s">
        <v>2091</v>
      </c>
      <c r="P403" s="41"/>
      <c r="Q403" s="41" t="s">
        <v>2028</v>
      </c>
      <c r="R403" s="41"/>
      <c r="S403" s="42">
        <v>13.85</v>
      </c>
    </row>
    <row r="404" spans="1:19" x14ac:dyDescent="0.3">
      <c r="A404" s="41" t="s">
        <v>2614</v>
      </c>
      <c r="B404" s="41" t="s">
        <v>2481</v>
      </c>
      <c r="C404" s="41" t="s">
        <v>2615</v>
      </c>
      <c r="D404" s="41" t="s">
        <v>70</v>
      </c>
      <c r="E404" s="41" t="str">
        <f t="shared" si="11"/>
        <v>Hof 6 3311XG Dordrecht</v>
      </c>
      <c r="F404" s="41" t="s">
        <v>2616</v>
      </c>
      <c r="G404" s="41">
        <v>10</v>
      </c>
      <c r="H404" s="41" t="s">
        <v>2034</v>
      </c>
      <c r="I404" s="41" t="s">
        <v>2623</v>
      </c>
      <c r="J404" s="41" t="s">
        <v>2617</v>
      </c>
      <c r="K404" s="41" t="s">
        <v>2121</v>
      </c>
      <c r="L404" s="41" t="s">
        <v>1740</v>
      </c>
      <c r="M404" s="41" t="s">
        <v>2027</v>
      </c>
      <c r="N404" s="41" t="s">
        <v>2038</v>
      </c>
      <c r="O404" s="41" t="s">
        <v>2091</v>
      </c>
      <c r="P404" s="41"/>
      <c r="Q404" s="41" t="s">
        <v>2028</v>
      </c>
      <c r="R404" s="41"/>
      <c r="S404" s="42">
        <v>13.85</v>
      </c>
    </row>
    <row r="405" spans="1:19" x14ac:dyDescent="0.3">
      <c r="A405" s="41" t="s">
        <v>2614</v>
      </c>
      <c r="B405" s="41" t="s">
        <v>2481</v>
      </c>
      <c r="C405" s="41" t="s">
        <v>2615</v>
      </c>
      <c r="D405" s="41" t="s">
        <v>70</v>
      </c>
      <c r="E405" s="41" t="str">
        <f t="shared" si="11"/>
        <v>Hof 6 3311XG Dordrecht</v>
      </c>
      <c r="F405" s="41" t="s">
        <v>2616</v>
      </c>
      <c r="G405" s="41">
        <v>11</v>
      </c>
      <c r="H405" s="41" t="s">
        <v>2034</v>
      </c>
      <c r="I405" s="41" t="s">
        <v>2624</v>
      </c>
      <c r="J405" s="41" t="s">
        <v>2297</v>
      </c>
      <c r="K405" s="41" t="s">
        <v>2284</v>
      </c>
      <c r="L405" s="41" t="s">
        <v>1740</v>
      </c>
      <c r="M405" s="41" t="s">
        <v>2032</v>
      </c>
      <c r="N405" s="41" t="s">
        <v>1740</v>
      </c>
      <c r="O405" s="41" t="s">
        <v>1740</v>
      </c>
      <c r="P405" s="41"/>
      <c r="Q405" s="41" t="s">
        <v>2033</v>
      </c>
      <c r="R405" s="41"/>
      <c r="S405" s="42">
        <v>13.85</v>
      </c>
    </row>
    <row r="406" spans="1:19" x14ac:dyDescent="0.3">
      <c r="A406" s="41" t="s">
        <v>2614</v>
      </c>
      <c r="B406" s="41" t="s">
        <v>2481</v>
      </c>
      <c r="C406" s="41" t="s">
        <v>2615</v>
      </c>
      <c r="D406" s="41" t="s">
        <v>70</v>
      </c>
      <c r="E406" s="41" t="str">
        <f t="shared" si="11"/>
        <v>Hof 6 3311XG Dordrecht</v>
      </c>
      <c r="F406" s="41" t="s">
        <v>2616</v>
      </c>
      <c r="G406" s="41">
        <v>12</v>
      </c>
      <c r="H406" s="41" t="s">
        <v>2034</v>
      </c>
      <c r="I406" s="41" t="s">
        <v>2625</v>
      </c>
      <c r="J406" s="41" t="s">
        <v>2297</v>
      </c>
      <c r="K406" s="41" t="s">
        <v>2284</v>
      </c>
      <c r="L406" s="41" t="s">
        <v>1740</v>
      </c>
      <c r="M406" s="41" t="s">
        <v>2032</v>
      </c>
      <c r="N406" s="41" t="s">
        <v>1740</v>
      </c>
      <c r="O406" s="41" t="s">
        <v>1740</v>
      </c>
      <c r="P406" s="41"/>
      <c r="Q406" s="41" t="s">
        <v>2033</v>
      </c>
      <c r="R406" s="41"/>
      <c r="S406" s="42">
        <v>13.85</v>
      </c>
    </row>
    <row r="407" spans="1:19" x14ac:dyDescent="0.3">
      <c r="A407" s="41" t="s">
        <v>2614</v>
      </c>
      <c r="B407" s="41" t="s">
        <v>2481</v>
      </c>
      <c r="C407" s="41" t="s">
        <v>2615</v>
      </c>
      <c r="D407" s="41" t="s">
        <v>70</v>
      </c>
      <c r="E407" s="41" t="str">
        <f t="shared" si="11"/>
        <v>Hof 6 3311XG Dordrecht</v>
      </c>
      <c r="F407" s="41" t="s">
        <v>2616</v>
      </c>
      <c r="G407" s="41">
        <v>13</v>
      </c>
      <c r="H407" s="41" t="s">
        <v>2034</v>
      </c>
      <c r="I407" s="41" t="s">
        <v>2626</v>
      </c>
      <c r="J407" s="41" t="s">
        <v>2297</v>
      </c>
      <c r="K407" s="41" t="s">
        <v>2284</v>
      </c>
      <c r="L407" s="41" t="s">
        <v>1740</v>
      </c>
      <c r="M407" s="41" t="s">
        <v>2032</v>
      </c>
      <c r="N407" s="41" t="s">
        <v>1740</v>
      </c>
      <c r="O407" s="41" t="s">
        <v>1740</v>
      </c>
      <c r="P407" s="41"/>
      <c r="Q407" s="41" t="s">
        <v>2033</v>
      </c>
      <c r="R407" s="41"/>
      <c r="S407" s="42">
        <v>13.85</v>
      </c>
    </row>
    <row r="408" spans="1:19" x14ac:dyDescent="0.3">
      <c r="A408" s="41" t="s">
        <v>2614</v>
      </c>
      <c r="B408" s="41" t="s">
        <v>2481</v>
      </c>
      <c r="C408" s="41" t="s">
        <v>2615</v>
      </c>
      <c r="D408" s="41" t="s">
        <v>70</v>
      </c>
      <c r="E408" s="41" t="str">
        <f t="shared" si="11"/>
        <v>Hof 6 3311XG Dordrecht</v>
      </c>
      <c r="F408" s="41" t="s">
        <v>2616</v>
      </c>
      <c r="G408" s="41">
        <v>14</v>
      </c>
      <c r="H408" s="41" t="s">
        <v>2034</v>
      </c>
      <c r="I408" s="41" t="s">
        <v>2626</v>
      </c>
      <c r="J408" s="41" t="s">
        <v>2087</v>
      </c>
      <c r="K408" s="41" t="s">
        <v>2121</v>
      </c>
      <c r="L408" s="41" t="s">
        <v>1740</v>
      </c>
      <c r="M408" s="41" t="s">
        <v>2027</v>
      </c>
      <c r="N408" s="41" t="s">
        <v>2090</v>
      </c>
      <c r="O408" s="41" t="s">
        <v>2091</v>
      </c>
      <c r="P408" s="41"/>
      <c r="Q408" s="41" t="s">
        <v>2028</v>
      </c>
      <c r="R408" s="41"/>
      <c r="S408" s="42">
        <v>13.85</v>
      </c>
    </row>
    <row r="409" spans="1:19" x14ac:dyDescent="0.3">
      <c r="A409" s="41" t="s">
        <v>2614</v>
      </c>
      <c r="B409" s="41" t="s">
        <v>2481</v>
      </c>
      <c r="C409" s="41" t="s">
        <v>2615</v>
      </c>
      <c r="D409" s="41" t="s">
        <v>70</v>
      </c>
      <c r="E409" s="41" t="str">
        <f t="shared" si="11"/>
        <v>Hof 6 3311XG Dordrecht</v>
      </c>
      <c r="F409" s="41" t="s">
        <v>2616</v>
      </c>
      <c r="G409" s="41">
        <v>15</v>
      </c>
      <c r="H409" s="41" t="s">
        <v>2023</v>
      </c>
      <c r="I409" s="41" t="s">
        <v>2627</v>
      </c>
      <c r="J409" s="41" t="s">
        <v>2087</v>
      </c>
      <c r="K409" s="41" t="s">
        <v>2121</v>
      </c>
      <c r="L409" s="41" t="s">
        <v>1740</v>
      </c>
      <c r="M409" s="41" t="s">
        <v>2027</v>
      </c>
      <c r="N409" s="41" t="s">
        <v>2090</v>
      </c>
      <c r="O409" s="41" t="s">
        <v>2091</v>
      </c>
      <c r="P409" s="41"/>
      <c r="Q409" s="41" t="s">
        <v>2028</v>
      </c>
      <c r="R409" s="41"/>
      <c r="S409" s="42">
        <v>13.85</v>
      </c>
    </row>
    <row r="410" spans="1:19" x14ac:dyDescent="0.3">
      <c r="A410" s="41" t="s">
        <v>2614</v>
      </c>
      <c r="B410" s="41" t="s">
        <v>2481</v>
      </c>
      <c r="C410" s="41" t="s">
        <v>2615</v>
      </c>
      <c r="D410" s="41" t="s">
        <v>70</v>
      </c>
      <c r="E410" s="41" t="str">
        <f t="shared" si="11"/>
        <v>Hof 6 3311XG Dordrecht</v>
      </c>
      <c r="F410" s="41" t="s">
        <v>2616</v>
      </c>
      <c r="G410" s="41">
        <v>16</v>
      </c>
      <c r="H410" s="41" t="s">
        <v>2023</v>
      </c>
      <c r="I410" s="41" t="s">
        <v>2627</v>
      </c>
      <c r="J410" s="41" t="s">
        <v>2628</v>
      </c>
      <c r="K410" s="41" t="s">
        <v>2319</v>
      </c>
      <c r="L410" s="41" t="s">
        <v>1740</v>
      </c>
      <c r="M410" s="41" t="s">
        <v>2027</v>
      </c>
      <c r="N410" s="41" t="s">
        <v>2629</v>
      </c>
      <c r="O410" s="41" t="s">
        <v>426</v>
      </c>
      <c r="P410" s="41"/>
      <c r="Q410" s="41" t="s">
        <v>2630</v>
      </c>
      <c r="R410" s="41"/>
      <c r="S410" s="42">
        <v>13.85</v>
      </c>
    </row>
    <row r="411" spans="1:19" x14ac:dyDescent="0.3">
      <c r="A411" s="41" t="s">
        <v>2614</v>
      </c>
      <c r="B411" s="41" t="s">
        <v>2481</v>
      </c>
      <c r="C411" s="41" t="s">
        <v>2615</v>
      </c>
      <c r="D411" s="41" t="s">
        <v>70</v>
      </c>
      <c r="E411" s="41" t="str">
        <f t="shared" si="11"/>
        <v>Hof 6 3311XG Dordrecht</v>
      </c>
      <c r="F411" s="41" t="s">
        <v>2616</v>
      </c>
      <c r="G411" s="41">
        <v>17</v>
      </c>
      <c r="H411" s="41" t="s">
        <v>2023</v>
      </c>
      <c r="I411" s="41" t="s">
        <v>2627</v>
      </c>
      <c r="J411" s="41" t="s">
        <v>2297</v>
      </c>
      <c r="K411" s="41" t="s">
        <v>2284</v>
      </c>
      <c r="L411" s="41" t="s">
        <v>1740</v>
      </c>
      <c r="M411" s="41" t="s">
        <v>2032</v>
      </c>
      <c r="N411" s="41" t="s">
        <v>1740</v>
      </c>
      <c r="O411" s="41" t="s">
        <v>1740</v>
      </c>
      <c r="P411" s="41"/>
      <c r="Q411" s="41" t="s">
        <v>2033</v>
      </c>
      <c r="R411" s="41"/>
      <c r="S411" s="42">
        <v>13.85</v>
      </c>
    </row>
    <row r="412" spans="1:19" x14ac:dyDescent="0.3">
      <c r="A412" s="41" t="s">
        <v>2614</v>
      </c>
      <c r="B412" s="41" t="s">
        <v>2481</v>
      </c>
      <c r="C412" s="41" t="s">
        <v>2615</v>
      </c>
      <c r="D412" s="41" t="s">
        <v>70</v>
      </c>
      <c r="E412" s="41" t="str">
        <f t="shared" si="11"/>
        <v>Hof 6 3311XG Dordrecht</v>
      </c>
      <c r="F412" s="41" t="s">
        <v>2616</v>
      </c>
      <c r="G412" s="41">
        <v>18</v>
      </c>
      <c r="H412" s="41" t="s">
        <v>2023</v>
      </c>
      <c r="I412" s="41" t="s">
        <v>2631</v>
      </c>
      <c r="J412" s="41" t="s">
        <v>2087</v>
      </c>
      <c r="K412" s="41" t="s">
        <v>2121</v>
      </c>
      <c r="L412" s="41" t="s">
        <v>1740</v>
      </c>
      <c r="M412" s="41" t="s">
        <v>2027</v>
      </c>
      <c r="N412" s="41" t="s">
        <v>2090</v>
      </c>
      <c r="O412" s="41" t="s">
        <v>2091</v>
      </c>
      <c r="P412" s="41"/>
      <c r="Q412" s="41" t="s">
        <v>2028</v>
      </c>
      <c r="R412" s="41"/>
      <c r="S412" s="42">
        <v>13.85</v>
      </c>
    </row>
    <row r="413" spans="1:19" x14ac:dyDescent="0.3">
      <c r="A413" s="41" t="s">
        <v>2614</v>
      </c>
      <c r="B413" s="41" t="s">
        <v>2481</v>
      </c>
      <c r="C413" s="41" t="s">
        <v>2615</v>
      </c>
      <c r="D413" s="41" t="s">
        <v>70</v>
      </c>
      <c r="E413" s="41" t="str">
        <f t="shared" si="11"/>
        <v>Hof 6 3311XG Dordrecht</v>
      </c>
      <c r="F413" s="41" t="s">
        <v>2616</v>
      </c>
      <c r="G413" s="41">
        <v>19</v>
      </c>
      <c r="H413" s="41" t="s">
        <v>2023</v>
      </c>
      <c r="I413" s="41" t="s">
        <v>2631</v>
      </c>
      <c r="J413" s="41" t="s">
        <v>2297</v>
      </c>
      <c r="K413" s="41" t="s">
        <v>2284</v>
      </c>
      <c r="L413" s="41" t="s">
        <v>1740</v>
      </c>
      <c r="M413" s="41" t="s">
        <v>2032</v>
      </c>
      <c r="N413" s="41" t="s">
        <v>1740</v>
      </c>
      <c r="O413" s="41" t="s">
        <v>1740</v>
      </c>
      <c r="P413" s="41"/>
      <c r="Q413" s="41" t="s">
        <v>2033</v>
      </c>
      <c r="R413" s="41"/>
      <c r="S413" s="42">
        <v>13.85</v>
      </c>
    </row>
    <row r="414" spans="1:19" x14ac:dyDescent="0.3">
      <c r="A414" s="41" t="s">
        <v>2614</v>
      </c>
      <c r="B414" s="41" t="s">
        <v>2481</v>
      </c>
      <c r="C414" s="41" t="s">
        <v>2615</v>
      </c>
      <c r="D414" s="41" t="s">
        <v>70</v>
      </c>
      <c r="E414" s="41" t="str">
        <f t="shared" si="11"/>
        <v>Hof 6 3311XG Dordrecht</v>
      </c>
      <c r="F414" s="41" t="s">
        <v>2616</v>
      </c>
      <c r="G414" s="41">
        <v>20</v>
      </c>
      <c r="H414" s="41" t="s">
        <v>2023</v>
      </c>
      <c r="I414" s="41" t="s">
        <v>2631</v>
      </c>
      <c r="J414" s="41" t="s">
        <v>2087</v>
      </c>
      <c r="K414" s="41" t="s">
        <v>2121</v>
      </c>
      <c r="L414" s="41" t="s">
        <v>1740</v>
      </c>
      <c r="M414" s="41" t="s">
        <v>2027</v>
      </c>
      <c r="N414" s="41" t="s">
        <v>2090</v>
      </c>
      <c r="O414" s="41" t="s">
        <v>2091</v>
      </c>
      <c r="P414" s="41"/>
      <c r="Q414" s="41" t="s">
        <v>2028</v>
      </c>
      <c r="R414" s="41"/>
      <c r="S414" s="42">
        <v>13.85</v>
      </c>
    </row>
    <row r="415" spans="1:19" x14ac:dyDescent="0.3">
      <c r="A415" s="41" t="s">
        <v>2614</v>
      </c>
      <c r="B415" s="41" t="s">
        <v>2481</v>
      </c>
      <c r="C415" s="41" t="s">
        <v>2615</v>
      </c>
      <c r="D415" s="41" t="s">
        <v>70</v>
      </c>
      <c r="E415" s="41" t="str">
        <f t="shared" si="11"/>
        <v>Hof 6 3311XG Dordrecht</v>
      </c>
      <c r="F415" s="41" t="s">
        <v>2616</v>
      </c>
      <c r="G415" s="41">
        <v>21</v>
      </c>
      <c r="H415" s="41" t="s">
        <v>2023</v>
      </c>
      <c r="I415" s="41" t="s">
        <v>2631</v>
      </c>
      <c r="J415" s="41" t="s">
        <v>2087</v>
      </c>
      <c r="K415" s="41" t="s">
        <v>2121</v>
      </c>
      <c r="L415" s="41" t="s">
        <v>1740</v>
      </c>
      <c r="M415" s="41" t="s">
        <v>2027</v>
      </c>
      <c r="N415" s="41" t="s">
        <v>2090</v>
      </c>
      <c r="O415" s="41" t="s">
        <v>2091</v>
      </c>
      <c r="P415" s="41"/>
      <c r="Q415" s="41" t="s">
        <v>2028</v>
      </c>
      <c r="R415" s="41"/>
      <c r="S415" s="42">
        <v>13.85</v>
      </c>
    </row>
    <row r="416" spans="1:19" x14ac:dyDescent="0.3">
      <c r="A416" s="41" t="s">
        <v>2614</v>
      </c>
      <c r="B416" s="41" t="s">
        <v>2481</v>
      </c>
      <c r="C416" s="41" t="s">
        <v>2615</v>
      </c>
      <c r="D416" s="41" t="s">
        <v>70</v>
      </c>
      <c r="E416" s="41" t="str">
        <f t="shared" si="11"/>
        <v>Hof 6 3311XG Dordrecht</v>
      </c>
      <c r="F416" s="41" t="s">
        <v>2616</v>
      </c>
      <c r="G416" s="41">
        <v>22</v>
      </c>
      <c r="H416" s="41" t="s">
        <v>2023</v>
      </c>
      <c r="I416" s="41" t="s">
        <v>2632</v>
      </c>
      <c r="J416" s="41" t="s">
        <v>2297</v>
      </c>
      <c r="K416" s="41" t="s">
        <v>2284</v>
      </c>
      <c r="L416" s="41" t="s">
        <v>1740</v>
      </c>
      <c r="M416" s="41" t="s">
        <v>2032</v>
      </c>
      <c r="N416" s="41" t="s">
        <v>1740</v>
      </c>
      <c r="O416" s="41" t="s">
        <v>1740</v>
      </c>
      <c r="P416" s="41"/>
      <c r="Q416" s="41" t="s">
        <v>2033</v>
      </c>
      <c r="R416" s="41"/>
      <c r="S416" s="42">
        <v>13.85</v>
      </c>
    </row>
    <row r="417" spans="1:19" x14ac:dyDescent="0.3">
      <c r="A417" s="41" t="s">
        <v>2614</v>
      </c>
      <c r="B417" s="41" t="s">
        <v>2481</v>
      </c>
      <c r="C417" s="41" t="s">
        <v>2615</v>
      </c>
      <c r="D417" s="41" t="s">
        <v>70</v>
      </c>
      <c r="E417" s="41" t="str">
        <f t="shared" si="11"/>
        <v>Hof 6 3311XG Dordrecht</v>
      </c>
      <c r="F417" s="41" t="s">
        <v>2616</v>
      </c>
      <c r="G417" s="41">
        <v>23</v>
      </c>
      <c r="H417" s="41" t="s">
        <v>2023</v>
      </c>
      <c r="I417" s="41" t="s">
        <v>2633</v>
      </c>
      <c r="J417" s="41" t="s">
        <v>2297</v>
      </c>
      <c r="K417" s="41" t="s">
        <v>2284</v>
      </c>
      <c r="L417" s="41" t="s">
        <v>1740</v>
      </c>
      <c r="M417" s="41" t="s">
        <v>2032</v>
      </c>
      <c r="N417" s="41" t="s">
        <v>1740</v>
      </c>
      <c r="O417" s="41" t="s">
        <v>1740</v>
      </c>
      <c r="P417" s="41"/>
      <c r="Q417" s="41" t="s">
        <v>2033</v>
      </c>
      <c r="R417" s="41"/>
      <c r="S417" s="42">
        <v>13.85</v>
      </c>
    </row>
    <row r="418" spans="1:19" x14ac:dyDescent="0.3">
      <c r="A418" s="41" t="s">
        <v>2614</v>
      </c>
      <c r="B418" s="41" t="s">
        <v>2481</v>
      </c>
      <c r="C418" s="41" t="s">
        <v>2615</v>
      </c>
      <c r="D418" s="41" t="s">
        <v>70</v>
      </c>
      <c r="E418" s="41" t="str">
        <f t="shared" si="11"/>
        <v>Hof 6 3311XG Dordrecht</v>
      </c>
      <c r="F418" s="41" t="s">
        <v>2616</v>
      </c>
      <c r="G418" s="41">
        <v>24</v>
      </c>
      <c r="H418" s="41" t="s">
        <v>2023</v>
      </c>
      <c r="I418" s="41" t="s">
        <v>2491</v>
      </c>
      <c r="J418" s="41" t="s">
        <v>2087</v>
      </c>
      <c r="K418" s="41" t="s">
        <v>2121</v>
      </c>
      <c r="L418" s="41" t="s">
        <v>1740</v>
      </c>
      <c r="M418" s="41" t="s">
        <v>2027</v>
      </c>
      <c r="N418" s="41" t="s">
        <v>2090</v>
      </c>
      <c r="O418" s="41" t="s">
        <v>2091</v>
      </c>
      <c r="P418" s="41"/>
      <c r="Q418" s="41" t="s">
        <v>2028</v>
      </c>
      <c r="R418" s="41"/>
      <c r="S418" s="42">
        <v>13.85</v>
      </c>
    </row>
    <row r="419" spans="1:19" x14ac:dyDescent="0.3">
      <c r="A419" s="41" t="s">
        <v>2614</v>
      </c>
      <c r="B419" s="41" t="s">
        <v>2481</v>
      </c>
      <c r="C419" s="41" t="s">
        <v>2615</v>
      </c>
      <c r="D419" s="41" t="s">
        <v>70</v>
      </c>
      <c r="E419" s="41" t="str">
        <f t="shared" si="11"/>
        <v>Hof 6 3311XG Dordrecht</v>
      </c>
      <c r="F419" s="41" t="s">
        <v>2616</v>
      </c>
      <c r="G419" s="41">
        <v>25</v>
      </c>
      <c r="H419" s="41" t="s">
        <v>2023</v>
      </c>
      <c r="I419" s="41" t="s">
        <v>2634</v>
      </c>
      <c r="J419" s="41" t="s">
        <v>2297</v>
      </c>
      <c r="K419" s="41" t="s">
        <v>2284</v>
      </c>
      <c r="L419" s="41" t="s">
        <v>1740</v>
      </c>
      <c r="M419" s="41" t="s">
        <v>2032</v>
      </c>
      <c r="N419" s="41" t="s">
        <v>1740</v>
      </c>
      <c r="O419" s="41" t="s">
        <v>1740</v>
      </c>
      <c r="P419" s="41"/>
      <c r="Q419" s="41" t="s">
        <v>2033</v>
      </c>
      <c r="R419" s="41"/>
      <c r="S419" s="42">
        <v>13.85</v>
      </c>
    </row>
    <row r="420" spans="1:19" x14ac:dyDescent="0.3">
      <c r="A420" s="41" t="s">
        <v>2614</v>
      </c>
      <c r="B420" s="41" t="s">
        <v>2481</v>
      </c>
      <c r="C420" s="41" t="s">
        <v>2615</v>
      </c>
      <c r="D420" s="41" t="s">
        <v>70</v>
      </c>
      <c r="E420" s="41" t="str">
        <f t="shared" si="11"/>
        <v>Hof 6 3311XG Dordrecht</v>
      </c>
      <c r="F420" s="41" t="s">
        <v>2616</v>
      </c>
      <c r="G420" s="41">
        <v>26</v>
      </c>
      <c r="H420" s="41" t="s">
        <v>2023</v>
      </c>
      <c r="I420" s="41" t="s">
        <v>2634</v>
      </c>
      <c r="J420" s="41" t="s">
        <v>2617</v>
      </c>
      <c r="K420" s="41" t="s">
        <v>2121</v>
      </c>
      <c r="L420" s="41" t="s">
        <v>1740</v>
      </c>
      <c r="M420" s="41" t="s">
        <v>2027</v>
      </c>
      <c r="N420" s="41" t="s">
        <v>2038</v>
      </c>
      <c r="O420" s="41" t="s">
        <v>2091</v>
      </c>
      <c r="P420" s="41"/>
      <c r="Q420" s="41" t="s">
        <v>2028</v>
      </c>
      <c r="R420" s="41"/>
      <c r="S420" s="42">
        <v>13.85</v>
      </c>
    </row>
    <row r="421" spans="1:19" x14ac:dyDescent="0.3">
      <c r="A421" s="41" t="s">
        <v>2614</v>
      </c>
      <c r="B421" s="41" t="s">
        <v>2481</v>
      </c>
      <c r="C421" s="41"/>
      <c r="D421" s="41"/>
      <c r="E421" s="41"/>
      <c r="F421" s="41"/>
      <c r="G421" s="41"/>
      <c r="H421" s="41"/>
      <c r="I421" s="41"/>
      <c r="J421" s="41" t="s">
        <v>2072</v>
      </c>
      <c r="K421" s="41"/>
      <c r="L421" s="41"/>
      <c r="M421" s="41"/>
      <c r="N421" s="41"/>
      <c r="O421" s="41"/>
      <c r="P421" s="41"/>
      <c r="Q421" s="41"/>
      <c r="R421" s="41"/>
      <c r="S421" s="42">
        <v>40.1</v>
      </c>
    </row>
    <row r="422" spans="1:19" x14ac:dyDescent="0.3">
      <c r="A422" s="43" t="s">
        <v>2614</v>
      </c>
      <c r="B422" s="44" t="s">
        <v>2481</v>
      </c>
      <c r="C422" s="44"/>
      <c r="D422" s="44"/>
      <c r="E422" s="44"/>
      <c r="F422" s="44"/>
      <c r="G422" s="44"/>
      <c r="H422" s="44"/>
      <c r="I422" s="44"/>
      <c r="J422" s="44"/>
      <c r="K422" s="44"/>
      <c r="L422" s="44"/>
      <c r="M422" s="44"/>
      <c r="N422" s="44"/>
      <c r="O422" s="44"/>
      <c r="P422" s="44"/>
      <c r="Q422" s="44"/>
      <c r="R422" s="44"/>
      <c r="S422" s="45" t="s">
        <v>1999</v>
      </c>
    </row>
    <row r="423" spans="1:19" x14ac:dyDescent="0.3">
      <c r="A423" s="41" t="s">
        <v>2635</v>
      </c>
      <c r="B423" s="41" t="s">
        <v>2636</v>
      </c>
      <c r="C423" s="41" t="s">
        <v>2637</v>
      </c>
      <c r="D423" s="41" t="s">
        <v>70</v>
      </c>
      <c r="E423" s="41" t="str">
        <f t="shared" ref="E423:E438" si="12">_xlfn.TEXTJOIN(" ",,A423,B423,C423,D423)</f>
        <v>Burgemeester de Raadtsingel 97 3311JG Dordrecht</v>
      </c>
      <c r="F423" s="41" t="s">
        <v>2638</v>
      </c>
      <c r="G423" s="41">
        <v>1</v>
      </c>
      <c r="H423" s="41" t="s">
        <v>2215</v>
      </c>
      <c r="I423" s="41" t="s">
        <v>2520</v>
      </c>
      <c r="J423" s="41" t="s">
        <v>2617</v>
      </c>
      <c r="K423" s="41" t="s">
        <v>2121</v>
      </c>
      <c r="L423" s="41" t="s">
        <v>2639</v>
      </c>
      <c r="M423" s="41" t="s">
        <v>2027</v>
      </c>
      <c r="N423" s="41" t="s">
        <v>2038</v>
      </c>
      <c r="O423" s="41" t="s">
        <v>2091</v>
      </c>
      <c r="P423" s="41"/>
      <c r="Q423" s="41" t="s">
        <v>2028</v>
      </c>
      <c r="R423" s="41"/>
      <c r="S423" s="42">
        <v>13.85</v>
      </c>
    </row>
    <row r="424" spans="1:19" x14ac:dyDescent="0.3">
      <c r="A424" s="41" t="s">
        <v>2635</v>
      </c>
      <c r="B424" s="41" t="s">
        <v>2636</v>
      </c>
      <c r="C424" s="41" t="s">
        <v>2637</v>
      </c>
      <c r="D424" s="41" t="s">
        <v>70</v>
      </c>
      <c r="E424" s="41" t="str">
        <f t="shared" si="12"/>
        <v>Burgemeester de Raadtsingel 97 3311JG Dordrecht</v>
      </c>
      <c r="F424" s="41" t="s">
        <v>2638</v>
      </c>
      <c r="G424" s="41">
        <v>2</v>
      </c>
      <c r="H424" s="41" t="s">
        <v>2215</v>
      </c>
      <c r="I424" s="41" t="s">
        <v>2640</v>
      </c>
      <c r="J424" s="41" t="s">
        <v>2297</v>
      </c>
      <c r="K424" s="41" t="s">
        <v>2121</v>
      </c>
      <c r="L424" s="41" t="s">
        <v>2641</v>
      </c>
      <c r="M424" s="41" t="s">
        <v>2032</v>
      </c>
      <c r="N424" s="41" t="s">
        <v>1740</v>
      </c>
      <c r="O424" s="41" t="s">
        <v>1740</v>
      </c>
      <c r="P424" s="41"/>
      <c r="Q424" s="41" t="s">
        <v>2028</v>
      </c>
      <c r="R424" s="41"/>
      <c r="S424" s="42">
        <v>13.85</v>
      </c>
    </row>
    <row r="425" spans="1:19" x14ac:dyDescent="0.3">
      <c r="A425" s="41" t="s">
        <v>2635</v>
      </c>
      <c r="B425" s="41" t="s">
        <v>2636</v>
      </c>
      <c r="C425" s="41" t="s">
        <v>2637</v>
      </c>
      <c r="D425" s="41" t="s">
        <v>70</v>
      </c>
      <c r="E425" s="41" t="str">
        <f t="shared" si="12"/>
        <v>Burgemeester de Raadtsingel 97 3311JG Dordrecht</v>
      </c>
      <c r="F425" s="41" t="s">
        <v>2638</v>
      </c>
      <c r="G425" s="41">
        <v>3</v>
      </c>
      <c r="H425" s="41" t="s">
        <v>2215</v>
      </c>
      <c r="I425" s="41" t="s">
        <v>816</v>
      </c>
      <c r="J425" s="41" t="s">
        <v>2317</v>
      </c>
      <c r="K425" s="41" t="s">
        <v>2037</v>
      </c>
      <c r="L425" s="41" t="s">
        <v>1740</v>
      </c>
      <c r="M425" s="41" t="s">
        <v>2027</v>
      </c>
      <c r="N425" s="41" t="s">
        <v>1740</v>
      </c>
      <c r="O425" s="41" t="s">
        <v>1740</v>
      </c>
      <c r="P425" s="41"/>
      <c r="Q425" s="41" t="s">
        <v>2028</v>
      </c>
      <c r="R425" s="41"/>
      <c r="S425" s="42">
        <v>13.85</v>
      </c>
    </row>
    <row r="426" spans="1:19" x14ac:dyDescent="0.3">
      <c r="A426" s="41" t="s">
        <v>2635</v>
      </c>
      <c r="B426" s="41" t="s">
        <v>2636</v>
      </c>
      <c r="C426" s="41" t="s">
        <v>2637</v>
      </c>
      <c r="D426" s="41" t="s">
        <v>70</v>
      </c>
      <c r="E426" s="41" t="str">
        <f t="shared" si="12"/>
        <v>Burgemeester de Raadtsingel 97 3311JG Dordrecht</v>
      </c>
      <c r="F426" s="41" t="s">
        <v>2638</v>
      </c>
      <c r="G426" s="41">
        <v>4</v>
      </c>
      <c r="H426" s="41" t="s">
        <v>2215</v>
      </c>
      <c r="I426" s="41" t="s">
        <v>2642</v>
      </c>
      <c r="J426" s="41" t="s">
        <v>2317</v>
      </c>
      <c r="K426" s="41" t="s">
        <v>2037</v>
      </c>
      <c r="L426" s="41" t="s">
        <v>1740</v>
      </c>
      <c r="M426" s="41" t="s">
        <v>2027</v>
      </c>
      <c r="N426" s="41" t="s">
        <v>1740</v>
      </c>
      <c r="O426" s="41" t="s">
        <v>1740</v>
      </c>
      <c r="P426" s="41"/>
      <c r="Q426" s="41" t="s">
        <v>2028</v>
      </c>
      <c r="R426" s="41"/>
      <c r="S426" s="42">
        <v>13.85</v>
      </c>
    </row>
    <row r="427" spans="1:19" x14ac:dyDescent="0.3">
      <c r="A427" s="41" t="s">
        <v>2635</v>
      </c>
      <c r="B427" s="41" t="s">
        <v>2636</v>
      </c>
      <c r="C427" s="41" t="s">
        <v>2637</v>
      </c>
      <c r="D427" s="41" t="s">
        <v>70</v>
      </c>
      <c r="E427" s="41" t="str">
        <f t="shared" si="12"/>
        <v>Burgemeester de Raadtsingel 97 3311JG Dordrecht</v>
      </c>
      <c r="F427" s="41" t="s">
        <v>2638</v>
      </c>
      <c r="G427" s="41">
        <v>5</v>
      </c>
      <c r="H427" s="41" t="s">
        <v>2215</v>
      </c>
      <c r="I427" s="41" t="s">
        <v>2643</v>
      </c>
      <c r="J427" s="41" t="s">
        <v>2297</v>
      </c>
      <c r="K427" s="41" t="s">
        <v>2121</v>
      </c>
      <c r="L427" s="41" t="s">
        <v>2644</v>
      </c>
      <c r="M427" s="41" t="s">
        <v>2032</v>
      </c>
      <c r="N427" s="41" t="s">
        <v>1740</v>
      </c>
      <c r="O427" s="41" t="s">
        <v>1740</v>
      </c>
      <c r="P427" s="41"/>
      <c r="Q427" s="41" t="s">
        <v>2028</v>
      </c>
      <c r="R427" s="41"/>
      <c r="S427" s="42">
        <v>13.85</v>
      </c>
    </row>
    <row r="428" spans="1:19" x14ac:dyDescent="0.3">
      <c r="A428" s="41" t="s">
        <v>2635</v>
      </c>
      <c r="B428" s="41" t="s">
        <v>2636</v>
      </c>
      <c r="C428" s="41" t="s">
        <v>2637</v>
      </c>
      <c r="D428" s="41" t="s">
        <v>70</v>
      </c>
      <c r="E428" s="41" t="str">
        <f t="shared" si="12"/>
        <v>Burgemeester de Raadtsingel 97 3311JG Dordrecht</v>
      </c>
      <c r="F428" s="41" t="s">
        <v>2638</v>
      </c>
      <c r="G428" s="41">
        <v>6</v>
      </c>
      <c r="H428" s="41" t="s">
        <v>2215</v>
      </c>
      <c r="I428" s="41" t="s">
        <v>2643</v>
      </c>
      <c r="J428" s="41" t="s">
        <v>2297</v>
      </c>
      <c r="K428" s="41" t="s">
        <v>2121</v>
      </c>
      <c r="L428" s="41" t="s">
        <v>2645</v>
      </c>
      <c r="M428" s="41" t="s">
        <v>2032</v>
      </c>
      <c r="N428" s="41" t="s">
        <v>1740</v>
      </c>
      <c r="O428" s="41" t="s">
        <v>1740</v>
      </c>
      <c r="P428" s="41"/>
      <c r="Q428" s="41" t="s">
        <v>2028</v>
      </c>
      <c r="R428" s="41"/>
      <c r="S428" s="42">
        <v>13.85</v>
      </c>
    </row>
    <row r="429" spans="1:19" x14ac:dyDescent="0.3">
      <c r="A429" s="41" t="s">
        <v>2635</v>
      </c>
      <c r="B429" s="41" t="s">
        <v>2636</v>
      </c>
      <c r="C429" s="41" t="s">
        <v>2637</v>
      </c>
      <c r="D429" s="41" t="s">
        <v>70</v>
      </c>
      <c r="E429" s="41" t="str">
        <f t="shared" si="12"/>
        <v>Burgemeester de Raadtsingel 97 3311JG Dordrecht</v>
      </c>
      <c r="F429" s="41" t="s">
        <v>2638</v>
      </c>
      <c r="G429" s="41">
        <v>7</v>
      </c>
      <c r="H429" s="41" t="s">
        <v>2023</v>
      </c>
      <c r="I429" s="41" t="s">
        <v>2646</v>
      </c>
      <c r="J429" s="41" t="s">
        <v>2297</v>
      </c>
      <c r="K429" s="41" t="s">
        <v>2121</v>
      </c>
      <c r="L429" s="41" t="s">
        <v>2647</v>
      </c>
      <c r="M429" s="41" t="s">
        <v>2032</v>
      </c>
      <c r="N429" s="41" t="s">
        <v>1740</v>
      </c>
      <c r="O429" s="41" t="s">
        <v>1740</v>
      </c>
      <c r="P429" s="41"/>
      <c r="Q429" s="41" t="s">
        <v>2028</v>
      </c>
      <c r="R429" s="41"/>
      <c r="S429" s="42">
        <v>13.85</v>
      </c>
    </row>
    <row r="430" spans="1:19" x14ac:dyDescent="0.3">
      <c r="A430" s="41" t="s">
        <v>2635</v>
      </c>
      <c r="B430" s="41" t="s">
        <v>2636</v>
      </c>
      <c r="C430" s="41" t="s">
        <v>2637</v>
      </c>
      <c r="D430" s="41" t="s">
        <v>70</v>
      </c>
      <c r="E430" s="41" t="str">
        <f t="shared" si="12"/>
        <v>Burgemeester de Raadtsingel 97 3311JG Dordrecht</v>
      </c>
      <c r="F430" s="41" t="s">
        <v>2638</v>
      </c>
      <c r="G430" s="41">
        <v>8</v>
      </c>
      <c r="H430" s="41" t="s">
        <v>2023</v>
      </c>
      <c r="I430" s="41" t="s">
        <v>2648</v>
      </c>
      <c r="J430" s="41" t="s">
        <v>2649</v>
      </c>
      <c r="K430" s="41" t="s">
        <v>2044</v>
      </c>
      <c r="L430" s="41" t="s">
        <v>2650</v>
      </c>
      <c r="M430" s="41" t="s">
        <v>2027</v>
      </c>
      <c r="N430" s="41" t="s">
        <v>2651</v>
      </c>
      <c r="O430" s="41" t="s">
        <v>2652</v>
      </c>
      <c r="P430" s="41"/>
      <c r="Q430" s="41" t="s">
        <v>2028</v>
      </c>
      <c r="R430" s="41"/>
      <c r="S430" s="42">
        <v>13.85</v>
      </c>
    </row>
    <row r="431" spans="1:19" x14ac:dyDescent="0.3">
      <c r="A431" s="41" t="s">
        <v>2635</v>
      </c>
      <c r="B431" s="41" t="s">
        <v>2636</v>
      </c>
      <c r="C431" s="41" t="s">
        <v>2637</v>
      </c>
      <c r="D431" s="41" t="s">
        <v>70</v>
      </c>
      <c r="E431" s="41" t="str">
        <f t="shared" si="12"/>
        <v>Burgemeester de Raadtsingel 97 3311JG Dordrecht</v>
      </c>
      <c r="F431" s="41" t="s">
        <v>2638</v>
      </c>
      <c r="G431" s="41">
        <v>9</v>
      </c>
      <c r="H431" s="41" t="s">
        <v>2023</v>
      </c>
      <c r="I431" s="41" t="s">
        <v>2653</v>
      </c>
      <c r="J431" s="41" t="s">
        <v>2297</v>
      </c>
      <c r="K431" s="41" t="s">
        <v>2121</v>
      </c>
      <c r="L431" s="41" t="s">
        <v>2654</v>
      </c>
      <c r="M431" s="41" t="s">
        <v>2032</v>
      </c>
      <c r="N431" s="41" t="s">
        <v>1740</v>
      </c>
      <c r="O431" s="41" t="s">
        <v>1740</v>
      </c>
      <c r="P431" s="41"/>
      <c r="Q431" s="41" t="s">
        <v>2028</v>
      </c>
      <c r="R431" s="41"/>
      <c r="S431" s="42">
        <v>13.85</v>
      </c>
    </row>
    <row r="432" spans="1:19" x14ac:dyDescent="0.3">
      <c r="A432" s="41" t="s">
        <v>2635</v>
      </c>
      <c r="B432" s="41" t="s">
        <v>2636</v>
      </c>
      <c r="C432" s="41" t="s">
        <v>2637</v>
      </c>
      <c r="D432" s="41" t="s">
        <v>70</v>
      </c>
      <c r="E432" s="41" t="str">
        <f t="shared" si="12"/>
        <v>Burgemeester de Raadtsingel 97 3311JG Dordrecht</v>
      </c>
      <c r="F432" s="41" t="s">
        <v>2638</v>
      </c>
      <c r="G432" s="41">
        <v>10</v>
      </c>
      <c r="H432" s="41" t="s">
        <v>2023</v>
      </c>
      <c r="I432" s="41" t="s">
        <v>2655</v>
      </c>
      <c r="J432" s="41" t="s">
        <v>2317</v>
      </c>
      <c r="K432" s="41" t="s">
        <v>2037</v>
      </c>
      <c r="L432" s="41" t="s">
        <v>1740</v>
      </c>
      <c r="M432" s="41" t="s">
        <v>2027</v>
      </c>
      <c r="N432" s="41" t="s">
        <v>1740</v>
      </c>
      <c r="O432" s="41" t="s">
        <v>1740</v>
      </c>
      <c r="P432" s="41"/>
      <c r="Q432" s="41" t="s">
        <v>2028</v>
      </c>
      <c r="R432" s="41"/>
      <c r="S432" s="42">
        <v>13.85</v>
      </c>
    </row>
    <row r="433" spans="1:19" x14ac:dyDescent="0.3">
      <c r="A433" s="41" t="s">
        <v>2635</v>
      </c>
      <c r="B433" s="41" t="s">
        <v>2636</v>
      </c>
      <c r="C433" s="41" t="s">
        <v>2637</v>
      </c>
      <c r="D433" s="41" t="s">
        <v>70</v>
      </c>
      <c r="E433" s="41" t="str">
        <f t="shared" si="12"/>
        <v>Burgemeester de Raadtsingel 97 3311JG Dordrecht</v>
      </c>
      <c r="F433" s="41" t="s">
        <v>2638</v>
      </c>
      <c r="G433" s="41">
        <v>11</v>
      </c>
      <c r="H433" s="41" t="s">
        <v>2023</v>
      </c>
      <c r="I433" s="41" t="s">
        <v>2656</v>
      </c>
      <c r="J433" s="41" t="s">
        <v>2297</v>
      </c>
      <c r="K433" s="41" t="s">
        <v>2121</v>
      </c>
      <c r="L433" s="41" t="s">
        <v>2657</v>
      </c>
      <c r="M433" s="41" t="s">
        <v>2032</v>
      </c>
      <c r="N433" s="41" t="s">
        <v>1740</v>
      </c>
      <c r="O433" s="41" t="s">
        <v>1740</v>
      </c>
      <c r="P433" s="41"/>
      <c r="Q433" s="41" t="s">
        <v>2028</v>
      </c>
      <c r="R433" s="41"/>
      <c r="S433" s="42">
        <v>13.85</v>
      </c>
    </row>
    <row r="434" spans="1:19" x14ac:dyDescent="0.3">
      <c r="A434" s="41" t="s">
        <v>2635</v>
      </c>
      <c r="B434" s="41" t="s">
        <v>2636</v>
      </c>
      <c r="C434" s="41" t="s">
        <v>2637</v>
      </c>
      <c r="D434" s="41" t="s">
        <v>70</v>
      </c>
      <c r="E434" s="41" t="str">
        <f t="shared" si="12"/>
        <v>Burgemeester de Raadtsingel 97 3311JG Dordrecht</v>
      </c>
      <c r="F434" s="41" t="s">
        <v>2638</v>
      </c>
      <c r="G434" s="41">
        <v>12</v>
      </c>
      <c r="H434" s="41" t="s">
        <v>2034</v>
      </c>
      <c r="I434" s="41" t="s">
        <v>2658</v>
      </c>
      <c r="J434" s="41" t="s">
        <v>2297</v>
      </c>
      <c r="K434" s="41" t="s">
        <v>2121</v>
      </c>
      <c r="L434" s="41" t="s">
        <v>2659</v>
      </c>
      <c r="M434" s="41" t="s">
        <v>2032</v>
      </c>
      <c r="N434" s="41" t="s">
        <v>1740</v>
      </c>
      <c r="O434" s="41" t="s">
        <v>1740</v>
      </c>
      <c r="P434" s="41"/>
      <c r="Q434" s="41" t="s">
        <v>2028</v>
      </c>
      <c r="R434" s="41"/>
      <c r="S434" s="42">
        <v>13.85</v>
      </c>
    </row>
    <row r="435" spans="1:19" x14ac:dyDescent="0.3">
      <c r="A435" s="41" t="s">
        <v>2635</v>
      </c>
      <c r="B435" s="41" t="s">
        <v>2636</v>
      </c>
      <c r="C435" s="41" t="s">
        <v>2637</v>
      </c>
      <c r="D435" s="41" t="s">
        <v>70</v>
      </c>
      <c r="E435" s="41" t="str">
        <f t="shared" si="12"/>
        <v>Burgemeester de Raadtsingel 97 3311JG Dordrecht</v>
      </c>
      <c r="F435" s="41" t="s">
        <v>2638</v>
      </c>
      <c r="G435" s="41">
        <v>13</v>
      </c>
      <c r="H435" s="41" t="s">
        <v>2023</v>
      </c>
      <c r="I435" s="41" t="s">
        <v>2660</v>
      </c>
      <c r="J435" s="41" t="s">
        <v>2492</v>
      </c>
      <c r="K435" s="41" t="s">
        <v>2037</v>
      </c>
      <c r="L435" s="41" t="s">
        <v>1740</v>
      </c>
      <c r="M435" s="41" t="s">
        <v>2027</v>
      </c>
      <c r="N435" s="41" t="s">
        <v>1740</v>
      </c>
      <c r="O435" s="41" t="s">
        <v>1740</v>
      </c>
      <c r="P435" s="41"/>
      <c r="Q435" s="41" t="s">
        <v>2028</v>
      </c>
      <c r="R435" s="41"/>
      <c r="S435" s="42">
        <v>13.85</v>
      </c>
    </row>
    <row r="436" spans="1:19" x14ac:dyDescent="0.3">
      <c r="A436" s="41" t="s">
        <v>2635</v>
      </c>
      <c r="B436" s="41" t="s">
        <v>2636</v>
      </c>
      <c r="C436" s="41" t="s">
        <v>2637</v>
      </c>
      <c r="D436" s="41" t="s">
        <v>70</v>
      </c>
      <c r="E436" s="41" t="str">
        <f t="shared" si="12"/>
        <v>Burgemeester de Raadtsingel 97 3311JG Dordrecht</v>
      </c>
      <c r="F436" s="41" t="s">
        <v>2638</v>
      </c>
      <c r="G436" s="41">
        <v>1</v>
      </c>
      <c r="H436" s="41" t="s">
        <v>2023</v>
      </c>
      <c r="I436" s="41" t="s">
        <v>2047</v>
      </c>
      <c r="J436" s="41" t="s">
        <v>2661</v>
      </c>
      <c r="K436" s="41"/>
      <c r="L436" s="41"/>
      <c r="M436" s="41" t="s">
        <v>2662</v>
      </c>
      <c r="N436" s="41"/>
      <c r="O436" s="41"/>
      <c r="P436" s="41"/>
      <c r="Q436" s="41"/>
      <c r="R436" s="41"/>
      <c r="S436" s="42">
        <v>13.85</v>
      </c>
    </row>
    <row r="437" spans="1:19" x14ac:dyDescent="0.3">
      <c r="A437" s="41" t="s">
        <v>2635</v>
      </c>
      <c r="B437" s="41" t="s">
        <v>2636</v>
      </c>
      <c r="C437" s="41" t="s">
        <v>2637</v>
      </c>
      <c r="D437" s="41" t="s">
        <v>70</v>
      </c>
      <c r="E437" s="41" t="str">
        <f t="shared" si="12"/>
        <v>Burgemeester de Raadtsingel 97 3311JG Dordrecht</v>
      </c>
      <c r="F437" s="41" t="s">
        <v>2638</v>
      </c>
      <c r="G437" s="41">
        <v>2</v>
      </c>
      <c r="H437" s="41" t="s">
        <v>2215</v>
      </c>
      <c r="I437" s="41" t="s">
        <v>816</v>
      </c>
      <c r="J437" s="41" t="s">
        <v>2661</v>
      </c>
      <c r="K437" s="41"/>
      <c r="L437" s="41"/>
      <c r="M437" s="41" t="s">
        <v>2662</v>
      </c>
      <c r="N437" s="41"/>
      <c r="O437" s="41"/>
      <c r="P437" s="41"/>
      <c r="Q437" s="41"/>
      <c r="R437" s="41"/>
      <c r="S437" s="42">
        <v>13.85</v>
      </c>
    </row>
    <row r="438" spans="1:19" x14ac:dyDescent="0.3">
      <c r="A438" s="41" t="s">
        <v>2635</v>
      </c>
      <c r="B438" s="41" t="s">
        <v>2636</v>
      </c>
      <c r="C438" s="41" t="s">
        <v>2637</v>
      </c>
      <c r="D438" s="41" t="s">
        <v>70</v>
      </c>
      <c r="E438" s="41" t="str">
        <f t="shared" si="12"/>
        <v>Burgemeester de Raadtsingel 97 3311JG Dordrecht</v>
      </c>
      <c r="F438" s="41" t="s">
        <v>2638</v>
      </c>
      <c r="G438" s="41">
        <v>3</v>
      </c>
      <c r="H438" s="41" t="s">
        <v>2023</v>
      </c>
      <c r="I438" s="41" t="s">
        <v>2663</v>
      </c>
      <c r="J438" s="41" t="s">
        <v>2661</v>
      </c>
      <c r="K438" s="41"/>
      <c r="L438" s="41"/>
      <c r="M438" s="41" t="s">
        <v>2662</v>
      </c>
      <c r="N438" s="41"/>
      <c r="O438" s="41"/>
      <c r="P438" s="41"/>
      <c r="Q438" s="41"/>
      <c r="R438" s="41"/>
      <c r="S438" s="42">
        <v>13.85</v>
      </c>
    </row>
    <row r="439" spans="1:19" x14ac:dyDescent="0.3">
      <c r="A439" s="41" t="s">
        <v>2635</v>
      </c>
      <c r="B439" s="41" t="s">
        <v>2636</v>
      </c>
      <c r="C439" s="41"/>
      <c r="D439" s="41"/>
      <c r="E439" s="41"/>
      <c r="F439" s="41"/>
      <c r="G439" s="41"/>
      <c r="H439" s="41"/>
      <c r="I439" s="41"/>
      <c r="J439" s="41" t="s">
        <v>2072</v>
      </c>
      <c r="K439" s="41"/>
      <c r="L439" s="41"/>
      <c r="M439" s="41"/>
      <c r="N439" s="41"/>
      <c r="O439" s="41"/>
      <c r="P439" s="41"/>
      <c r="Q439" s="41"/>
      <c r="R439" s="41"/>
      <c r="S439" s="42">
        <v>40.1</v>
      </c>
    </row>
    <row r="440" spans="1:19" x14ac:dyDescent="0.3">
      <c r="A440" s="43" t="s">
        <v>2635</v>
      </c>
      <c r="B440" s="44" t="s">
        <v>2636</v>
      </c>
      <c r="C440" s="44"/>
      <c r="D440" s="44"/>
      <c r="E440" s="44"/>
      <c r="F440" s="44"/>
      <c r="G440" s="44"/>
      <c r="H440" s="44"/>
      <c r="I440" s="44"/>
      <c r="J440" s="44"/>
      <c r="K440" s="44"/>
      <c r="L440" s="44"/>
      <c r="M440" s="44"/>
      <c r="N440" s="44"/>
      <c r="O440" s="44"/>
      <c r="P440" s="44"/>
      <c r="Q440" s="44"/>
      <c r="R440" s="44"/>
      <c r="S440" s="45" t="s">
        <v>1999</v>
      </c>
    </row>
    <row r="441" spans="1:19" x14ac:dyDescent="0.3">
      <c r="A441" s="41" t="s">
        <v>2521</v>
      </c>
      <c r="B441" s="41" t="s">
        <v>2664</v>
      </c>
      <c r="C441" s="41" t="s">
        <v>2522</v>
      </c>
      <c r="D441" s="41" t="s">
        <v>70</v>
      </c>
      <c r="E441" s="41" t="str">
        <f>_xlfn.TEXTJOIN(" ",,A441,B441,C441,D441)</f>
        <v>Halmaheiraplein 26 3312GH Dordrecht</v>
      </c>
      <c r="F441" s="41" t="s">
        <v>2665</v>
      </c>
      <c r="G441" s="41">
        <v>1</v>
      </c>
      <c r="H441" s="41" t="s">
        <v>2023</v>
      </c>
      <c r="I441" s="41" t="s">
        <v>2666</v>
      </c>
      <c r="J441" s="41" t="s">
        <v>2317</v>
      </c>
      <c r="K441" s="41" t="s">
        <v>2037</v>
      </c>
      <c r="L441" s="41" t="s">
        <v>1740</v>
      </c>
      <c r="M441" s="41" t="s">
        <v>2027</v>
      </c>
      <c r="N441" s="41" t="s">
        <v>1740</v>
      </c>
      <c r="O441" s="41" t="s">
        <v>1740</v>
      </c>
      <c r="P441" s="41"/>
      <c r="Q441" s="41" t="s">
        <v>2028</v>
      </c>
      <c r="R441" s="41"/>
      <c r="S441" s="42">
        <v>13.85</v>
      </c>
    </row>
    <row r="442" spans="1:19" x14ac:dyDescent="0.3">
      <c r="A442" s="41" t="s">
        <v>2521</v>
      </c>
      <c r="B442" s="41" t="s">
        <v>2664</v>
      </c>
      <c r="C442" s="41" t="s">
        <v>2522</v>
      </c>
      <c r="D442" s="41" t="s">
        <v>70</v>
      </c>
      <c r="E442" s="41" t="str">
        <f>_xlfn.TEXTJOIN(" ",,A442,B442,C442,D442)</f>
        <v>Halmaheiraplein 26 3312GH Dordrecht</v>
      </c>
      <c r="F442" s="41" t="s">
        <v>2665</v>
      </c>
      <c r="G442" s="41">
        <v>2</v>
      </c>
      <c r="H442" s="41" t="s">
        <v>2023</v>
      </c>
      <c r="I442" s="41" t="s">
        <v>2667</v>
      </c>
      <c r="J442" s="41" t="s">
        <v>2317</v>
      </c>
      <c r="K442" s="41" t="s">
        <v>2037</v>
      </c>
      <c r="L442" s="41" t="s">
        <v>1740</v>
      </c>
      <c r="M442" s="41" t="s">
        <v>2027</v>
      </c>
      <c r="N442" s="41" t="s">
        <v>1740</v>
      </c>
      <c r="O442" s="41" t="s">
        <v>1740</v>
      </c>
      <c r="P442" s="41"/>
      <c r="Q442" s="41" t="s">
        <v>2028</v>
      </c>
      <c r="R442" s="41"/>
      <c r="S442" s="42">
        <v>13.85</v>
      </c>
    </row>
    <row r="443" spans="1:19" x14ac:dyDescent="0.3">
      <c r="A443" s="41" t="s">
        <v>2521</v>
      </c>
      <c r="B443" s="41" t="s">
        <v>2664</v>
      </c>
      <c r="C443" s="41" t="s">
        <v>2522</v>
      </c>
      <c r="D443" s="41" t="s">
        <v>70</v>
      </c>
      <c r="E443" s="41" t="str">
        <f>_xlfn.TEXTJOIN(" ",,A443,B443,C443,D443)</f>
        <v>Halmaheiraplein 26 3312GH Dordrecht</v>
      </c>
      <c r="F443" s="41" t="s">
        <v>2665</v>
      </c>
      <c r="G443" s="41">
        <v>3</v>
      </c>
      <c r="H443" s="41" t="s">
        <v>2023</v>
      </c>
      <c r="I443" s="41" t="s">
        <v>2668</v>
      </c>
      <c r="J443" s="41" t="s">
        <v>2317</v>
      </c>
      <c r="K443" s="41" t="s">
        <v>2037</v>
      </c>
      <c r="L443" s="41" t="s">
        <v>1740</v>
      </c>
      <c r="M443" s="41" t="s">
        <v>2027</v>
      </c>
      <c r="N443" s="41" t="s">
        <v>1740</v>
      </c>
      <c r="O443" s="41" t="s">
        <v>1740</v>
      </c>
      <c r="P443" s="41"/>
      <c r="Q443" s="41" t="s">
        <v>2028</v>
      </c>
      <c r="R443" s="41"/>
      <c r="S443" s="42">
        <v>13.85</v>
      </c>
    </row>
    <row r="444" spans="1:19" x14ac:dyDescent="0.3">
      <c r="A444" s="41" t="s">
        <v>2521</v>
      </c>
      <c r="B444" s="41" t="s">
        <v>2664</v>
      </c>
      <c r="C444" s="41" t="s">
        <v>2522</v>
      </c>
      <c r="D444" s="41" t="s">
        <v>70</v>
      </c>
      <c r="E444" s="41" t="str">
        <f>_xlfn.TEXTJOIN(" ",,A444,B444,C444,D444)</f>
        <v>Halmaheiraplein 26 3312GH Dordrecht</v>
      </c>
      <c r="F444" s="41" t="s">
        <v>2665</v>
      </c>
      <c r="G444" s="41">
        <v>4</v>
      </c>
      <c r="H444" s="41" t="s">
        <v>2034</v>
      </c>
      <c r="I444" s="41" t="s">
        <v>2669</v>
      </c>
      <c r="J444" s="41" t="s">
        <v>2317</v>
      </c>
      <c r="K444" s="41" t="s">
        <v>2037</v>
      </c>
      <c r="L444" s="41" t="s">
        <v>1740</v>
      </c>
      <c r="M444" s="41" t="s">
        <v>2027</v>
      </c>
      <c r="N444" s="41" t="s">
        <v>1740</v>
      </c>
      <c r="O444" s="41" t="s">
        <v>1740</v>
      </c>
      <c r="P444" s="41"/>
      <c r="Q444" s="41" t="s">
        <v>2028</v>
      </c>
      <c r="R444" s="41"/>
      <c r="S444" s="42">
        <v>13.85</v>
      </c>
    </row>
    <row r="445" spans="1:19" x14ac:dyDescent="0.3">
      <c r="A445" s="41" t="s">
        <v>2521</v>
      </c>
      <c r="B445" s="41" t="s">
        <v>2664</v>
      </c>
      <c r="C445" s="41" t="s">
        <v>2522</v>
      </c>
      <c r="D445" s="41" t="s">
        <v>70</v>
      </c>
      <c r="E445" s="41" t="str">
        <f>_xlfn.TEXTJOIN(" ",,A445,B445,C445,D445)</f>
        <v>Halmaheiraplein 26 3312GH Dordrecht</v>
      </c>
      <c r="F445" s="41" t="s">
        <v>2665</v>
      </c>
      <c r="G445" s="41">
        <v>5</v>
      </c>
      <c r="H445" s="41" t="s">
        <v>2023</v>
      </c>
      <c r="I445" s="41" t="s">
        <v>2670</v>
      </c>
      <c r="J445" s="41" t="s">
        <v>2317</v>
      </c>
      <c r="K445" s="41" t="s">
        <v>2037</v>
      </c>
      <c r="L445" s="41" t="s">
        <v>1740</v>
      </c>
      <c r="M445" s="41" t="s">
        <v>2027</v>
      </c>
      <c r="N445" s="41" t="s">
        <v>1740</v>
      </c>
      <c r="O445" s="41" t="s">
        <v>1740</v>
      </c>
      <c r="P445" s="41"/>
      <c r="Q445" s="41" t="s">
        <v>2028</v>
      </c>
      <c r="R445" s="41"/>
      <c r="S445" s="42">
        <v>13.85</v>
      </c>
    </row>
    <row r="446" spans="1:19" x14ac:dyDescent="0.3">
      <c r="A446" s="41" t="s">
        <v>2521</v>
      </c>
      <c r="B446" s="41" t="s">
        <v>2664</v>
      </c>
      <c r="C446" s="41"/>
      <c r="D446" s="41"/>
      <c r="E446" s="41"/>
      <c r="F446" s="41"/>
      <c r="G446" s="41"/>
      <c r="H446" s="41"/>
      <c r="I446" s="41"/>
      <c r="J446" s="41" t="s">
        <v>2072</v>
      </c>
      <c r="K446" s="41"/>
      <c r="L446" s="41"/>
      <c r="M446" s="41"/>
      <c r="N446" s="41"/>
      <c r="O446" s="41"/>
      <c r="P446" s="41"/>
      <c r="Q446" s="41"/>
      <c r="R446" s="41"/>
      <c r="S446" s="42">
        <v>40.1</v>
      </c>
    </row>
    <row r="447" spans="1:19" x14ac:dyDescent="0.3">
      <c r="A447" s="43" t="s">
        <v>2521</v>
      </c>
      <c r="B447" s="44" t="s">
        <v>2664</v>
      </c>
      <c r="C447" s="44"/>
      <c r="D447" s="44"/>
      <c r="E447" s="44"/>
      <c r="F447" s="44"/>
      <c r="G447" s="44"/>
      <c r="H447" s="44"/>
      <c r="I447" s="44"/>
      <c r="J447" s="44"/>
      <c r="K447" s="44"/>
      <c r="L447" s="44"/>
      <c r="M447" s="44"/>
      <c r="N447" s="44"/>
      <c r="O447" s="44"/>
      <c r="P447" s="44"/>
      <c r="Q447" s="44"/>
      <c r="R447" s="44"/>
      <c r="S447" s="45" t="s">
        <v>1999</v>
      </c>
    </row>
    <row r="448" spans="1:19" x14ac:dyDescent="0.3">
      <c r="A448" s="41" t="s">
        <v>2426</v>
      </c>
      <c r="B448" s="41" t="s">
        <v>2671</v>
      </c>
      <c r="C448" s="41" t="s">
        <v>2672</v>
      </c>
      <c r="D448" s="41" t="s">
        <v>70</v>
      </c>
      <c r="E448" s="41" t="str">
        <f t="shared" ref="E448:E471" si="13">_xlfn.TEXTJOIN(" ",,A448,B448,C448,D448)</f>
        <v>Voorstraat 220 3311EV Dordrecht</v>
      </c>
      <c r="F448" s="41" t="s">
        <v>2673</v>
      </c>
      <c r="G448" s="41">
        <v>1</v>
      </c>
      <c r="H448" s="41" t="s">
        <v>2215</v>
      </c>
      <c r="I448" s="41" t="s">
        <v>2631</v>
      </c>
      <c r="J448" s="41" t="s">
        <v>2117</v>
      </c>
      <c r="K448" s="41" t="s">
        <v>2118</v>
      </c>
      <c r="L448" s="41" t="s">
        <v>2674</v>
      </c>
      <c r="M448" s="41" t="s">
        <v>2032</v>
      </c>
      <c r="N448" s="41" t="s">
        <v>1740</v>
      </c>
      <c r="O448" s="41" t="s">
        <v>1740</v>
      </c>
      <c r="P448" s="41"/>
      <c r="Q448" s="41" t="s">
        <v>2028</v>
      </c>
      <c r="R448" s="41"/>
      <c r="S448" s="42">
        <v>13.85</v>
      </c>
    </row>
    <row r="449" spans="1:19" x14ac:dyDescent="0.3">
      <c r="A449" s="41" t="s">
        <v>2426</v>
      </c>
      <c r="B449" s="41" t="s">
        <v>2671</v>
      </c>
      <c r="C449" s="41" t="s">
        <v>2672</v>
      </c>
      <c r="D449" s="41" t="s">
        <v>70</v>
      </c>
      <c r="E449" s="41" t="str">
        <f t="shared" si="13"/>
        <v>Voorstraat 220 3311EV Dordrecht</v>
      </c>
      <c r="F449" s="41" t="s">
        <v>2673</v>
      </c>
      <c r="G449" s="41">
        <v>2</v>
      </c>
      <c r="H449" s="41" t="s">
        <v>2034</v>
      </c>
      <c r="I449" s="41" t="s">
        <v>2675</v>
      </c>
      <c r="J449" s="41" t="s">
        <v>2117</v>
      </c>
      <c r="K449" s="41" t="s">
        <v>2118</v>
      </c>
      <c r="L449" s="41" t="s">
        <v>2676</v>
      </c>
      <c r="M449" s="41" t="s">
        <v>2032</v>
      </c>
      <c r="N449" s="41" t="s">
        <v>1740</v>
      </c>
      <c r="O449" s="41" t="s">
        <v>1740</v>
      </c>
      <c r="P449" s="41"/>
      <c r="Q449" s="41" t="s">
        <v>2028</v>
      </c>
      <c r="R449" s="41"/>
      <c r="S449" s="42">
        <v>13.85</v>
      </c>
    </row>
    <row r="450" spans="1:19" x14ac:dyDescent="0.3">
      <c r="A450" s="41" t="s">
        <v>2426</v>
      </c>
      <c r="B450" s="41" t="s">
        <v>2671</v>
      </c>
      <c r="C450" s="41" t="s">
        <v>2672</v>
      </c>
      <c r="D450" s="41" t="s">
        <v>70</v>
      </c>
      <c r="E450" s="41" t="str">
        <f t="shared" si="13"/>
        <v>Voorstraat 220 3311EV Dordrecht</v>
      </c>
      <c r="F450" s="41" t="s">
        <v>2673</v>
      </c>
      <c r="G450" s="41">
        <v>3</v>
      </c>
      <c r="H450" s="41" t="s">
        <v>2034</v>
      </c>
      <c r="I450" s="41" t="s">
        <v>2677</v>
      </c>
      <c r="J450" s="41" t="s">
        <v>2117</v>
      </c>
      <c r="K450" s="41" t="s">
        <v>2118</v>
      </c>
      <c r="L450" s="41" t="s">
        <v>2678</v>
      </c>
      <c r="M450" s="41" t="s">
        <v>2032</v>
      </c>
      <c r="N450" s="41" t="s">
        <v>1740</v>
      </c>
      <c r="O450" s="41" t="s">
        <v>1740</v>
      </c>
      <c r="P450" s="41"/>
      <c r="Q450" s="41" t="s">
        <v>2028</v>
      </c>
      <c r="R450" s="41"/>
      <c r="S450" s="42">
        <v>13.85</v>
      </c>
    </row>
    <row r="451" spans="1:19" x14ac:dyDescent="0.3">
      <c r="A451" s="41" t="s">
        <v>2426</v>
      </c>
      <c r="B451" s="41" t="s">
        <v>2671</v>
      </c>
      <c r="C451" s="41" t="s">
        <v>2672</v>
      </c>
      <c r="D451" s="41" t="s">
        <v>70</v>
      </c>
      <c r="E451" s="41" t="str">
        <f t="shared" si="13"/>
        <v>Voorstraat 220 3311EV Dordrecht</v>
      </c>
      <c r="F451" s="41" t="s">
        <v>2673</v>
      </c>
      <c r="G451" s="41">
        <v>4</v>
      </c>
      <c r="H451" s="41" t="s">
        <v>2034</v>
      </c>
      <c r="I451" s="41" t="s">
        <v>2677</v>
      </c>
      <c r="J451" s="41" t="s">
        <v>2679</v>
      </c>
      <c r="K451" s="41" t="s">
        <v>2044</v>
      </c>
      <c r="L451" s="41" t="s">
        <v>2680</v>
      </c>
      <c r="M451" s="41" t="s">
        <v>2027</v>
      </c>
      <c r="N451" s="41" t="s">
        <v>2536</v>
      </c>
      <c r="O451" s="41" t="s">
        <v>2068</v>
      </c>
      <c r="P451" s="41"/>
      <c r="Q451" s="41" t="s">
        <v>2028</v>
      </c>
      <c r="R451" s="41"/>
      <c r="S451" s="42">
        <v>13.85</v>
      </c>
    </row>
    <row r="452" spans="1:19" x14ac:dyDescent="0.3">
      <c r="A452" s="41" t="s">
        <v>2426</v>
      </c>
      <c r="B452" s="41" t="s">
        <v>2671</v>
      </c>
      <c r="C452" s="41" t="s">
        <v>2672</v>
      </c>
      <c r="D452" s="41" t="s">
        <v>70</v>
      </c>
      <c r="E452" s="41" t="str">
        <f t="shared" si="13"/>
        <v>Voorstraat 220 3311EV Dordrecht</v>
      </c>
      <c r="F452" s="41" t="s">
        <v>2673</v>
      </c>
      <c r="G452" s="41">
        <v>5</v>
      </c>
      <c r="H452" s="41" t="s">
        <v>2111</v>
      </c>
      <c r="I452" s="41" t="s">
        <v>2681</v>
      </c>
      <c r="J452" s="41" t="s">
        <v>2283</v>
      </c>
      <c r="K452" s="41" t="s">
        <v>2118</v>
      </c>
      <c r="L452" s="41" t="s">
        <v>2682</v>
      </c>
      <c r="M452" s="41" t="s">
        <v>2032</v>
      </c>
      <c r="N452" s="41" t="s">
        <v>1740</v>
      </c>
      <c r="O452" s="41" t="s">
        <v>1740</v>
      </c>
      <c r="P452" s="41"/>
      <c r="Q452" s="41" t="s">
        <v>2028</v>
      </c>
      <c r="R452" s="41"/>
      <c r="S452" s="42">
        <v>13.85</v>
      </c>
    </row>
    <row r="453" spans="1:19" x14ac:dyDescent="0.3">
      <c r="A453" s="41" t="s">
        <v>2426</v>
      </c>
      <c r="B453" s="41" t="s">
        <v>2671</v>
      </c>
      <c r="C453" s="41" t="s">
        <v>2672</v>
      </c>
      <c r="D453" s="41" t="s">
        <v>70</v>
      </c>
      <c r="E453" s="41" t="str">
        <f t="shared" si="13"/>
        <v>Voorstraat 220 3311EV Dordrecht</v>
      </c>
      <c r="F453" s="41" t="s">
        <v>2673</v>
      </c>
      <c r="G453" s="41">
        <v>6</v>
      </c>
      <c r="H453" s="41" t="s">
        <v>2111</v>
      </c>
      <c r="I453" s="41" t="s">
        <v>2683</v>
      </c>
      <c r="J453" s="41" t="s">
        <v>2117</v>
      </c>
      <c r="K453" s="41" t="s">
        <v>2118</v>
      </c>
      <c r="L453" s="41" t="s">
        <v>2684</v>
      </c>
      <c r="M453" s="41" t="s">
        <v>2032</v>
      </c>
      <c r="N453" s="41" t="s">
        <v>1740</v>
      </c>
      <c r="O453" s="41" t="s">
        <v>1740</v>
      </c>
      <c r="P453" s="41"/>
      <c r="Q453" s="41" t="s">
        <v>2028</v>
      </c>
      <c r="R453" s="41"/>
      <c r="S453" s="42">
        <v>13.85</v>
      </c>
    </row>
    <row r="454" spans="1:19" x14ac:dyDescent="0.3">
      <c r="A454" s="41" t="s">
        <v>2426</v>
      </c>
      <c r="B454" s="41" t="s">
        <v>2671</v>
      </c>
      <c r="C454" s="41" t="s">
        <v>2672</v>
      </c>
      <c r="D454" s="41" t="s">
        <v>70</v>
      </c>
      <c r="E454" s="41" t="str">
        <f t="shared" si="13"/>
        <v>Voorstraat 220 3311EV Dordrecht</v>
      </c>
      <c r="F454" s="41" t="s">
        <v>2673</v>
      </c>
      <c r="G454" s="41">
        <v>7</v>
      </c>
      <c r="H454" s="41" t="s">
        <v>2215</v>
      </c>
      <c r="I454" s="41" t="s">
        <v>2685</v>
      </c>
      <c r="J454" s="41" t="s">
        <v>2283</v>
      </c>
      <c r="K454" s="41" t="s">
        <v>2118</v>
      </c>
      <c r="L454" s="41" t="s">
        <v>2686</v>
      </c>
      <c r="M454" s="41" t="s">
        <v>2032</v>
      </c>
      <c r="N454" s="41" t="s">
        <v>1740</v>
      </c>
      <c r="O454" s="41" t="s">
        <v>1740</v>
      </c>
      <c r="P454" s="41"/>
      <c r="Q454" s="41" t="s">
        <v>2028</v>
      </c>
      <c r="R454" s="41"/>
      <c r="S454" s="42">
        <v>13.85</v>
      </c>
    </row>
    <row r="455" spans="1:19" x14ac:dyDescent="0.3">
      <c r="A455" s="41" t="s">
        <v>2426</v>
      </c>
      <c r="B455" s="41" t="s">
        <v>2671</v>
      </c>
      <c r="C455" s="41" t="s">
        <v>2672</v>
      </c>
      <c r="D455" s="41" t="s">
        <v>70</v>
      </c>
      <c r="E455" s="41" t="str">
        <f t="shared" si="13"/>
        <v>Voorstraat 220 3311EV Dordrecht</v>
      </c>
      <c r="F455" s="41" t="s">
        <v>2673</v>
      </c>
      <c r="G455" s="41">
        <v>8</v>
      </c>
      <c r="H455" s="41" t="s">
        <v>2023</v>
      </c>
      <c r="I455" s="41" t="s">
        <v>2687</v>
      </c>
      <c r="J455" s="41" t="s">
        <v>2283</v>
      </c>
      <c r="K455" s="41" t="s">
        <v>2500</v>
      </c>
      <c r="L455" s="41" t="s">
        <v>2688</v>
      </c>
      <c r="M455" s="41" t="s">
        <v>2032</v>
      </c>
      <c r="N455" s="41" t="s">
        <v>1740</v>
      </c>
      <c r="O455" s="41" t="s">
        <v>1740</v>
      </c>
      <c r="P455" s="41"/>
      <c r="Q455" s="41" t="s">
        <v>2028</v>
      </c>
      <c r="R455" s="41"/>
      <c r="S455" s="42">
        <v>13.85</v>
      </c>
    </row>
    <row r="456" spans="1:19" x14ac:dyDescent="0.3">
      <c r="A456" s="41" t="s">
        <v>2426</v>
      </c>
      <c r="B456" s="41" t="s">
        <v>2671</v>
      </c>
      <c r="C456" s="41" t="s">
        <v>2672</v>
      </c>
      <c r="D456" s="41" t="s">
        <v>70</v>
      </c>
      <c r="E456" s="41" t="str">
        <f t="shared" si="13"/>
        <v>Voorstraat 220 3311EV Dordrecht</v>
      </c>
      <c r="F456" s="41" t="s">
        <v>2673</v>
      </c>
      <c r="G456" s="41">
        <v>9</v>
      </c>
      <c r="H456" s="41" t="s">
        <v>2023</v>
      </c>
      <c r="I456" s="41" t="s">
        <v>2689</v>
      </c>
      <c r="J456" s="41" t="s">
        <v>2117</v>
      </c>
      <c r="K456" s="41" t="s">
        <v>2118</v>
      </c>
      <c r="L456" s="41" t="s">
        <v>2690</v>
      </c>
      <c r="M456" s="41" t="s">
        <v>2032</v>
      </c>
      <c r="N456" s="41" t="s">
        <v>1740</v>
      </c>
      <c r="O456" s="41" t="s">
        <v>1740</v>
      </c>
      <c r="P456" s="41"/>
      <c r="Q456" s="41" t="s">
        <v>2028</v>
      </c>
      <c r="R456" s="41"/>
      <c r="S456" s="42">
        <v>13.85</v>
      </c>
    </row>
    <row r="457" spans="1:19" x14ac:dyDescent="0.3">
      <c r="A457" s="41" t="s">
        <v>2426</v>
      </c>
      <c r="B457" s="41" t="s">
        <v>2671</v>
      </c>
      <c r="C457" s="41" t="s">
        <v>2672</v>
      </c>
      <c r="D457" s="41" t="s">
        <v>70</v>
      </c>
      <c r="E457" s="41" t="str">
        <f t="shared" si="13"/>
        <v>Voorstraat 220 3311EV Dordrecht</v>
      </c>
      <c r="F457" s="41" t="s">
        <v>2673</v>
      </c>
      <c r="G457" s="41">
        <v>10</v>
      </c>
      <c r="H457" s="41" t="s">
        <v>2034</v>
      </c>
      <c r="I457" s="41" t="s">
        <v>2691</v>
      </c>
      <c r="J457" s="41" t="s">
        <v>2117</v>
      </c>
      <c r="K457" s="41" t="s">
        <v>2118</v>
      </c>
      <c r="L457" s="41" t="s">
        <v>2692</v>
      </c>
      <c r="M457" s="41" t="s">
        <v>2032</v>
      </c>
      <c r="N457" s="41" t="s">
        <v>1740</v>
      </c>
      <c r="O457" s="41" t="s">
        <v>1740</v>
      </c>
      <c r="P457" s="41"/>
      <c r="Q457" s="41" t="s">
        <v>2028</v>
      </c>
      <c r="R457" s="41"/>
      <c r="S457" s="42">
        <v>13.85</v>
      </c>
    </row>
    <row r="458" spans="1:19" x14ac:dyDescent="0.3">
      <c r="A458" s="41" t="s">
        <v>2426</v>
      </c>
      <c r="B458" s="41" t="s">
        <v>2671</v>
      </c>
      <c r="C458" s="41" t="s">
        <v>2672</v>
      </c>
      <c r="D458" s="41" t="s">
        <v>70</v>
      </c>
      <c r="E458" s="41" t="str">
        <f t="shared" si="13"/>
        <v>Voorstraat 220 3311EV Dordrecht</v>
      </c>
      <c r="F458" s="41" t="s">
        <v>2673</v>
      </c>
      <c r="G458" s="41">
        <v>11</v>
      </c>
      <c r="H458" s="41" t="s">
        <v>2111</v>
      </c>
      <c r="I458" s="41" t="s">
        <v>2693</v>
      </c>
      <c r="J458" s="41" t="s">
        <v>2117</v>
      </c>
      <c r="K458" s="41" t="s">
        <v>2118</v>
      </c>
      <c r="L458" s="41" t="s">
        <v>2694</v>
      </c>
      <c r="M458" s="41" t="s">
        <v>2032</v>
      </c>
      <c r="N458" s="41" t="s">
        <v>1740</v>
      </c>
      <c r="O458" s="41" t="s">
        <v>1740</v>
      </c>
      <c r="P458" s="41"/>
      <c r="Q458" s="41" t="s">
        <v>2028</v>
      </c>
      <c r="R458" s="41"/>
      <c r="S458" s="42">
        <v>13.85</v>
      </c>
    </row>
    <row r="459" spans="1:19" x14ac:dyDescent="0.3">
      <c r="A459" s="41" t="s">
        <v>2426</v>
      </c>
      <c r="B459" s="41" t="s">
        <v>2671</v>
      </c>
      <c r="C459" s="41" t="s">
        <v>2672</v>
      </c>
      <c r="D459" s="41" t="s">
        <v>70</v>
      </c>
      <c r="E459" s="41" t="str">
        <f t="shared" si="13"/>
        <v>Voorstraat 220 3311EV Dordrecht</v>
      </c>
      <c r="F459" s="41" t="s">
        <v>2673</v>
      </c>
      <c r="G459" s="41">
        <v>12</v>
      </c>
      <c r="H459" s="41" t="s">
        <v>2034</v>
      </c>
      <c r="I459" s="41" t="s">
        <v>2695</v>
      </c>
      <c r="J459" s="41" t="s">
        <v>2283</v>
      </c>
      <c r="K459" s="41" t="s">
        <v>2500</v>
      </c>
      <c r="L459" s="41" t="s">
        <v>2696</v>
      </c>
      <c r="M459" s="41" t="s">
        <v>2032</v>
      </c>
      <c r="N459" s="41" t="s">
        <v>1740</v>
      </c>
      <c r="O459" s="41" t="s">
        <v>1740</v>
      </c>
      <c r="P459" s="41"/>
      <c r="Q459" s="41" t="s">
        <v>2028</v>
      </c>
      <c r="R459" s="41"/>
      <c r="S459" s="42">
        <v>13.85</v>
      </c>
    </row>
    <row r="460" spans="1:19" x14ac:dyDescent="0.3">
      <c r="A460" s="41" t="s">
        <v>2426</v>
      </c>
      <c r="B460" s="41" t="s">
        <v>2671</v>
      </c>
      <c r="C460" s="41" t="s">
        <v>2672</v>
      </c>
      <c r="D460" s="41" t="s">
        <v>70</v>
      </c>
      <c r="E460" s="41" t="str">
        <f t="shared" si="13"/>
        <v>Voorstraat 220 3311EV Dordrecht</v>
      </c>
      <c r="F460" s="41" t="s">
        <v>2673</v>
      </c>
      <c r="G460" s="41">
        <v>13</v>
      </c>
      <c r="H460" s="41" t="s">
        <v>2023</v>
      </c>
      <c r="I460" s="41" t="s">
        <v>2697</v>
      </c>
      <c r="J460" s="41" t="s">
        <v>2078</v>
      </c>
      <c r="K460" s="41" t="s">
        <v>2079</v>
      </c>
      <c r="L460" s="41" t="s">
        <v>2698</v>
      </c>
      <c r="M460" s="41" t="s">
        <v>2027</v>
      </c>
      <c r="N460" s="41" t="s">
        <v>1740</v>
      </c>
      <c r="O460" s="41" t="s">
        <v>1740</v>
      </c>
      <c r="P460" s="41"/>
      <c r="Q460" s="41" t="s">
        <v>2028</v>
      </c>
      <c r="R460" s="41"/>
      <c r="S460" s="42">
        <v>13.85</v>
      </c>
    </row>
    <row r="461" spans="1:19" x14ac:dyDescent="0.3">
      <c r="A461" s="41" t="s">
        <v>2426</v>
      </c>
      <c r="B461" s="41" t="s">
        <v>2671</v>
      </c>
      <c r="C461" s="41" t="s">
        <v>2672</v>
      </c>
      <c r="D461" s="41" t="s">
        <v>70</v>
      </c>
      <c r="E461" s="41" t="str">
        <f t="shared" si="13"/>
        <v>Voorstraat 220 3311EV Dordrecht</v>
      </c>
      <c r="F461" s="41" t="s">
        <v>2673</v>
      </c>
      <c r="G461" s="41">
        <v>14</v>
      </c>
      <c r="H461" s="41" t="s">
        <v>2034</v>
      </c>
      <c r="I461" s="41" t="s">
        <v>2699</v>
      </c>
      <c r="J461" s="41" t="s">
        <v>2078</v>
      </c>
      <c r="K461" s="41" t="s">
        <v>2079</v>
      </c>
      <c r="L461" s="41" t="s">
        <v>2700</v>
      </c>
      <c r="M461" s="41" t="s">
        <v>2027</v>
      </c>
      <c r="N461" s="41" t="s">
        <v>1740</v>
      </c>
      <c r="O461" s="41" t="s">
        <v>1740</v>
      </c>
      <c r="P461" s="41"/>
      <c r="Q461" s="41" t="s">
        <v>2028</v>
      </c>
      <c r="R461" s="41"/>
      <c r="S461" s="42">
        <v>13.85</v>
      </c>
    </row>
    <row r="462" spans="1:19" x14ac:dyDescent="0.3">
      <c r="A462" s="41" t="s">
        <v>2426</v>
      </c>
      <c r="B462" s="41" t="s">
        <v>2671</v>
      </c>
      <c r="C462" s="41" t="s">
        <v>2672</v>
      </c>
      <c r="D462" s="41" t="s">
        <v>70</v>
      </c>
      <c r="E462" s="41" t="str">
        <f t="shared" si="13"/>
        <v>Voorstraat 220 3311EV Dordrecht</v>
      </c>
      <c r="F462" s="41" t="s">
        <v>2673</v>
      </c>
      <c r="G462" s="41">
        <v>15</v>
      </c>
      <c r="H462" s="41" t="s">
        <v>2215</v>
      </c>
      <c r="I462" s="41" t="s">
        <v>2701</v>
      </c>
      <c r="J462" s="41" t="s">
        <v>2518</v>
      </c>
      <c r="K462" s="41" t="s">
        <v>2057</v>
      </c>
      <c r="L462" s="41" t="s">
        <v>2702</v>
      </c>
      <c r="M462" s="41" t="s">
        <v>2027</v>
      </c>
      <c r="N462" s="41" t="s">
        <v>1740</v>
      </c>
      <c r="O462" s="41" t="s">
        <v>1740</v>
      </c>
      <c r="P462" s="41"/>
      <c r="Q462" s="41" t="s">
        <v>2028</v>
      </c>
      <c r="R462" s="41"/>
      <c r="S462" s="42">
        <v>13.85</v>
      </c>
    </row>
    <row r="463" spans="1:19" x14ac:dyDescent="0.3">
      <c r="A463" s="41" t="s">
        <v>2426</v>
      </c>
      <c r="B463" s="41" t="s">
        <v>2671</v>
      </c>
      <c r="C463" s="41" t="s">
        <v>2672</v>
      </c>
      <c r="D463" s="41" t="s">
        <v>70</v>
      </c>
      <c r="E463" s="41" t="str">
        <f t="shared" si="13"/>
        <v>Voorstraat 220 3311EV Dordrecht</v>
      </c>
      <c r="F463" s="41" t="s">
        <v>2673</v>
      </c>
      <c r="G463" s="41">
        <v>16</v>
      </c>
      <c r="H463" s="41" t="s">
        <v>2111</v>
      </c>
      <c r="I463" s="41" t="s">
        <v>2703</v>
      </c>
      <c r="J463" s="41" t="s">
        <v>2518</v>
      </c>
      <c r="K463" s="41" t="s">
        <v>2057</v>
      </c>
      <c r="L463" s="41" t="s">
        <v>2704</v>
      </c>
      <c r="M463" s="41" t="s">
        <v>2027</v>
      </c>
      <c r="N463" s="41" t="s">
        <v>1740</v>
      </c>
      <c r="O463" s="41" t="s">
        <v>1740</v>
      </c>
      <c r="P463" s="41"/>
      <c r="Q463" s="41" t="s">
        <v>2028</v>
      </c>
      <c r="R463" s="41"/>
      <c r="S463" s="42">
        <v>13.85</v>
      </c>
    </row>
    <row r="464" spans="1:19" x14ac:dyDescent="0.3">
      <c r="A464" s="41" t="s">
        <v>2426</v>
      </c>
      <c r="B464" s="41" t="s">
        <v>2671</v>
      </c>
      <c r="C464" s="41" t="s">
        <v>2672</v>
      </c>
      <c r="D464" s="41" t="s">
        <v>70</v>
      </c>
      <c r="E464" s="41" t="str">
        <f t="shared" si="13"/>
        <v>Voorstraat 220 3311EV Dordrecht</v>
      </c>
      <c r="F464" s="41" t="s">
        <v>2673</v>
      </c>
      <c r="G464" s="41">
        <v>17</v>
      </c>
      <c r="H464" s="41" t="s">
        <v>2111</v>
      </c>
      <c r="I464" s="41" t="s">
        <v>2705</v>
      </c>
      <c r="J464" s="41" t="s">
        <v>2518</v>
      </c>
      <c r="K464" s="41" t="s">
        <v>2057</v>
      </c>
      <c r="L464" s="41" t="s">
        <v>2706</v>
      </c>
      <c r="M464" s="41" t="s">
        <v>2027</v>
      </c>
      <c r="N464" s="41" t="s">
        <v>1740</v>
      </c>
      <c r="O464" s="41" t="s">
        <v>1740</v>
      </c>
      <c r="P464" s="41"/>
      <c r="Q464" s="41" t="s">
        <v>2028</v>
      </c>
      <c r="R464" s="41"/>
      <c r="S464" s="42">
        <v>13.85</v>
      </c>
    </row>
    <row r="465" spans="1:19" x14ac:dyDescent="0.3">
      <c r="A465" s="41" t="s">
        <v>2426</v>
      </c>
      <c r="B465" s="41" t="s">
        <v>2671</v>
      </c>
      <c r="C465" s="41" t="s">
        <v>2672</v>
      </c>
      <c r="D465" s="41" t="s">
        <v>70</v>
      </c>
      <c r="E465" s="41" t="str">
        <f t="shared" si="13"/>
        <v>Voorstraat 220 3311EV Dordrecht</v>
      </c>
      <c r="F465" s="41" t="s">
        <v>2673</v>
      </c>
      <c r="G465" s="41">
        <v>18</v>
      </c>
      <c r="H465" s="41" t="s">
        <v>2111</v>
      </c>
      <c r="I465" s="41" t="s">
        <v>2707</v>
      </c>
      <c r="J465" s="41" t="s">
        <v>2518</v>
      </c>
      <c r="K465" s="41" t="s">
        <v>2057</v>
      </c>
      <c r="L465" s="41" t="s">
        <v>2708</v>
      </c>
      <c r="M465" s="41" t="s">
        <v>2027</v>
      </c>
      <c r="N465" s="41" t="s">
        <v>1740</v>
      </c>
      <c r="O465" s="41" t="s">
        <v>1740</v>
      </c>
      <c r="P465" s="41"/>
      <c r="Q465" s="41" t="s">
        <v>2028</v>
      </c>
      <c r="R465" s="41"/>
      <c r="S465" s="42">
        <v>13.85</v>
      </c>
    </row>
    <row r="466" spans="1:19" x14ac:dyDescent="0.3">
      <c r="A466" s="41" t="s">
        <v>2426</v>
      </c>
      <c r="B466" s="41" t="s">
        <v>2671</v>
      </c>
      <c r="C466" s="41" t="s">
        <v>2672</v>
      </c>
      <c r="D466" s="41" t="s">
        <v>70</v>
      </c>
      <c r="E466" s="41" t="str">
        <f t="shared" si="13"/>
        <v>Voorstraat 220 3311EV Dordrecht</v>
      </c>
      <c r="F466" s="41" t="s">
        <v>2673</v>
      </c>
      <c r="G466" s="41">
        <v>19</v>
      </c>
      <c r="H466" s="41" t="s">
        <v>2111</v>
      </c>
      <c r="I466" s="41" t="s">
        <v>2709</v>
      </c>
      <c r="J466" s="41" t="s">
        <v>2518</v>
      </c>
      <c r="K466" s="41" t="s">
        <v>2057</v>
      </c>
      <c r="L466" s="41" t="s">
        <v>2710</v>
      </c>
      <c r="M466" s="41" t="s">
        <v>2027</v>
      </c>
      <c r="N466" s="41" t="s">
        <v>1740</v>
      </c>
      <c r="O466" s="41" t="s">
        <v>1740</v>
      </c>
      <c r="P466" s="41"/>
      <c r="Q466" s="41" t="s">
        <v>2028</v>
      </c>
      <c r="R466" s="41"/>
      <c r="S466" s="42">
        <v>13.85</v>
      </c>
    </row>
    <row r="467" spans="1:19" x14ac:dyDescent="0.3">
      <c r="A467" s="41" t="s">
        <v>2426</v>
      </c>
      <c r="B467" s="41" t="s">
        <v>2671</v>
      </c>
      <c r="C467" s="41" t="s">
        <v>2672</v>
      </c>
      <c r="D467" s="41" t="s">
        <v>70</v>
      </c>
      <c r="E467" s="41" t="str">
        <f t="shared" si="13"/>
        <v>Voorstraat 220 3311EV Dordrecht</v>
      </c>
      <c r="F467" s="41" t="s">
        <v>2673</v>
      </c>
      <c r="G467" s="41">
        <v>20</v>
      </c>
      <c r="H467" s="41" t="s">
        <v>2311</v>
      </c>
      <c r="I467" s="41" t="s">
        <v>2711</v>
      </c>
      <c r="J467" s="41" t="s">
        <v>2518</v>
      </c>
      <c r="K467" s="41" t="s">
        <v>2057</v>
      </c>
      <c r="L467" s="41" t="s">
        <v>2712</v>
      </c>
      <c r="M467" s="41" t="s">
        <v>2027</v>
      </c>
      <c r="N467" s="41" t="s">
        <v>1740</v>
      </c>
      <c r="O467" s="41" t="s">
        <v>1740</v>
      </c>
      <c r="P467" s="41"/>
      <c r="Q467" s="41" t="s">
        <v>2028</v>
      </c>
      <c r="R467" s="41"/>
      <c r="S467" s="42">
        <v>13.85</v>
      </c>
    </row>
    <row r="468" spans="1:19" x14ac:dyDescent="0.3">
      <c r="A468" s="41" t="s">
        <v>2426</v>
      </c>
      <c r="B468" s="41" t="s">
        <v>2671</v>
      </c>
      <c r="C468" s="41" t="s">
        <v>2672</v>
      </c>
      <c r="D468" s="41" t="s">
        <v>70</v>
      </c>
      <c r="E468" s="41" t="str">
        <f t="shared" si="13"/>
        <v>Voorstraat 220 3311EV Dordrecht</v>
      </c>
      <c r="F468" s="41" t="s">
        <v>2673</v>
      </c>
      <c r="G468" s="41">
        <v>21</v>
      </c>
      <c r="H468" s="41" t="s">
        <v>2215</v>
      </c>
      <c r="I468" s="41" t="s">
        <v>2685</v>
      </c>
      <c r="J468" s="41" t="s">
        <v>2106</v>
      </c>
      <c r="K468" s="41" t="s">
        <v>2037</v>
      </c>
      <c r="L468" s="41" t="s">
        <v>1740</v>
      </c>
      <c r="M468" s="41" t="s">
        <v>2027</v>
      </c>
      <c r="N468" s="41" t="s">
        <v>1740</v>
      </c>
      <c r="O468" s="41" t="s">
        <v>1740</v>
      </c>
      <c r="P468" s="41"/>
      <c r="Q468" s="41" t="s">
        <v>2028</v>
      </c>
      <c r="R468" s="41"/>
      <c r="S468" s="42">
        <v>13.85</v>
      </c>
    </row>
    <row r="469" spans="1:19" x14ac:dyDescent="0.3">
      <c r="A469" s="41" t="s">
        <v>2426</v>
      </c>
      <c r="B469" s="41" t="s">
        <v>2671</v>
      </c>
      <c r="C469" s="41" t="s">
        <v>2672</v>
      </c>
      <c r="D469" s="41" t="s">
        <v>70</v>
      </c>
      <c r="E469" s="41" t="str">
        <f t="shared" si="13"/>
        <v>Voorstraat 220 3311EV Dordrecht</v>
      </c>
      <c r="F469" s="41" t="s">
        <v>2673</v>
      </c>
      <c r="G469" s="41">
        <v>22</v>
      </c>
      <c r="H469" s="41" t="s">
        <v>2034</v>
      </c>
      <c r="I469" s="41" t="s">
        <v>2713</v>
      </c>
      <c r="J469" s="41" t="s">
        <v>2106</v>
      </c>
      <c r="K469" s="41" t="s">
        <v>2037</v>
      </c>
      <c r="L469" s="41" t="s">
        <v>1740</v>
      </c>
      <c r="M469" s="41" t="s">
        <v>2027</v>
      </c>
      <c r="N469" s="41" t="s">
        <v>1740</v>
      </c>
      <c r="O469" s="41" t="s">
        <v>1740</v>
      </c>
      <c r="P469" s="41"/>
      <c r="Q469" s="41" t="s">
        <v>2028</v>
      </c>
      <c r="R469" s="41"/>
      <c r="S469" s="42">
        <v>13.85</v>
      </c>
    </row>
    <row r="470" spans="1:19" x14ac:dyDescent="0.3">
      <c r="A470" s="41" t="s">
        <v>2426</v>
      </c>
      <c r="B470" s="41" t="s">
        <v>2671</v>
      </c>
      <c r="C470" s="41" t="s">
        <v>2672</v>
      </c>
      <c r="D470" s="41" t="s">
        <v>70</v>
      </c>
      <c r="E470" s="41" t="str">
        <f t="shared" si="13"/>
        <v>Voorstraat 220 3311EV Dordrecht</v>
      </c>
      <c r="F470" s="41" t="s">
        <v>2673</v>
      </c>
      <c r="G470" s="41">
        <v>23</v>
      </c>
      <c r="H470" s="41" t="s">
        <v>2034</v>
      </c>
      <c r="I470" s="41" t="s">
        <v>2714</v>
      </c>
      <c r="J470" s="41" t="s">
        <v>2715</v>
      </c>
      <c r="K470" s="41" t="s">
        <v>2121</v>
      </c>
      <c r="L470" s="41" t="s">
        <v>1740</v>
      </c>
      <c r="M470" s="41" t="s">
        <v>2027</v>
      </c>
      <c r="N470" s="41" t="s">
        <v>2716</v>
      </c>
      <c r="O470" s="41" t="s">
        <v>2091</v>
      </c>
      <c r="P470" s="41"/>
      <c r="Q470" s="41" t="s">
        <v>2028</v>
      </c>
      <c r="R470" s="41"/>
      <c r="S470" s="42">
        <v>13.85</v>
      </c>
    </row>
    <row r="471" spans="1:19" x14ac:dyDescent="0.3">
      <c r="A471" s="41" t="s">
        <v>2426</v>
      </c>
      <c r="B471" s="41" t="s">
        <v>2671</v>
      </c>
      <c r="C471" s="41" t="s">
        <v>2672</v>
      </c>
      <c r="D471" s="41" t="s">
        <v>70</v>
      </c>
      <c r="E471" s="41" t="str">
        <f t="shared" si="13"/>
        <v>Voorstraat 220 3311EV Dordrecht</v>
      </c>
      <c r="F471" s="41" t="s">
        <v>2673</v>
      </c>
      <c r="G471" s="41">
        <v>1</v>
      </c>
      <c r="H471" s="41" t="s">
        <v>2023</v>
      </c>
      <c r="I471" s="41" t="s">
        <v>2717</v>
      </c>
      <c r="J471" s="41" t="s">
        <v>2718</v>
      </c>
      <c r="K471" s="41"/>
      <c r="L471" s="41"/>
      <c r="M471" s="41" t="s">
        <v>2662</v>
      </c>
      <c r="N471" s="41"/>
      <c r="O471" s="41"/>
      <c r="P471" s="41"/>
      <c r="Q471" s="41"/>
      <c r="R471" s="41"/>
      <c r="S471" s="42">
        <v>13.85</v>
      </c>
    </row>
    <row r="472" spans="1:19" x14ac:dyDescent="0.3">
      <c r="A472" s="41" t="s">
        <v>2426</v>
      </c>
      <c r="B472" s="41" t="s">
        <v>2671</v>
      </c>
      <c r="C472" s="41"/>
      <c r="D472" s="41"/>
      <c r="E472" s="41"/>
      <c r="F472" s="41"/>
      <c r="G472" s="41"/>
      <c r="H472" s="41"/>
      <c r="I472" s="41"/>
      <c r="J472" s="41" t="s">
        <v>2072</v>
      </c>
      <c r="K472" s="41"/>
      <c r="L472" s="41"/>
      <c r="M472" s="41"/>
      <c r="N472" s="41"/>
      <c r="O472" s="41"/>
      <c r="P472" s="41"/>
      <c r="Q472" s="41"/>
      <c r="R472" s="41"/>
      <c r="S472" s="42">
        <v>40.1</v>
      </c>
    </row>
    <row r="473" spans="1:19" x14ac:dyDescent="0.3">
      <c r="A473" s="43" t="s">
        <v>2426</v>
      </c>
      <c r="B473" s="44" t="s">
        <v>2671</v>
      </c>
      <c r="C473" s="44"/>
      <c r="D473" s="44"/>
      <c r="E473" s="44"/>
      <c r="F473" s="44"/>
      <c r="G473" s="44"/>
      <c r="H473" s="44"/>
      <c r="I473" s="44"/>
      <c r="J473" s="44"/>
      <c r="K473" s="44"/>
      <c r="L473" s="44"/>
      <c r="M473" s="44"/>
      <c r="N473" s="44"/>
      <c r="O473" s="44"/>
      <c r="P473" s="44"/>
      <c r="Q473" s="44"/>
      <c r="R473" s="44"/>
      <c r="S473" s="45" t="s">
        <v>1999</v>
      </c>
    </row>
    <row r="474" spans="1:19" x14ac:dyDescent="0.3">
      <c r="A474" s="41" t="s">
        <v>2719</v>
      </c>
      <c r="B474" s="41" t="s">
        <v>2396</v>
      </c>
      <c r="C474" s="41" t="s">
        <v>2720</v>
      </c>
      <c r="D474" s="41" t="s">
        <v>70</v>
      </c>
      <c r="E474" s="41" t="str">
        <f t="shared" ref="E474:E483" si="14">_xlfn.TEXTJOIN(" ",,A474,B474,C474,D474)</f>
        <v>Munt 5 3311EG Dordrecht</v>
      </c>
      <c r="F474" s="41" t="s">
        <v>2721</v>
      </c>
      <c r="G474" s="41">
        <v>1</v>
      </c>
      <c r="H474" s="41" t="s">
        <v>2023</v>
      </c>
      <c r="I474" s="41" t="s">
        <v>2722</v>
      </c>
      <c r="J474" s="41" t="s">
        <v>2030</v>
      </c>
      <c r="K474" s="41" t="s">
        <v>2529</v>
      </c>
      <c r="L474" s="41" t="s">
        <v>2723</v>
      </c>
      <c r="M474" s="41" t="s">
        <v>2032</v>
      </c>
      <c r="N474" s="41" t="s">
        <v>1740</v>
      </c>
      <c r="O474" s="41" t="s">
        <v>1740</v>
      </c>
      <c r="P474" s="41"/>
      <c r="Q474" s="41" t="s">
        <v>2033</v>
      </c>
      <c r="R474" s="41"/>
      <c r="S474" s="42">
        <v>13.85</v>
      </c>
    </row>
    <row r="475" spans="1:19" x14ac:dyDescent="0.3">
      <c r="A475" s="41" t="s">
        <v>2719</v>
      </c>
      <c r="B475" s="41" t="s">
        <v>2396</v>
      </c>
      <c r="C475" s="41" t="s">
        <v>2720</v>
      </c>
      <c r="D475" s="41" t="s">
        <v>70</v>
      </c>
      <c r="E475" s="41" t="str">
        <f t="shared" si="14"/>
        <v>Munt 5 3311EG Dordrecht</v>
      </c>
      <c r="F475" s="41" t="s">
        <v>2721</v>
      </c>
      <c r="G475" s="41">
        <v>2</v>
      </c>
      <c r="H475" s="41" t="s">
        <v>2023</v>
      </c>
      <c r="I475" s="41" t="s">
        <v>2724</v>
      </c>
      <c r="J475" s="41" t="s">
        <v>2030</v>
      </c>
      <c r="K475" s="41" t="s">
        <v>2529</v>
      </c>
      <c r="L475" s="41" t="s">
        <v>2725</v>
      </c>
      <c r="M475" s="41" t="s">
        <v>2032</v>
      </c>
      <c r="N475" s="41" t="s">
        <v>1740</v>
      </c>
      <c r="O475" s="41" t="s">
        <v>1740</v>
      </c>
      <c r="P475" s="41"/>
      <c r="Q475" s="41" t="s">
        <v>2033</v>
      </c>
      <c r="R475" s="41"/>
      <c r="S475" s="42">
        <v>13.85</v>
      </c>
    </row>
    <row r="476" spans="1:19" x14ac:dyDescent="0.3">
      <c r="A476" s="41" t="s">
        <v>2719</v>
      </c>
      <c r="B476" s="41" t="s">
        <v>2396</v>
      </c>
      <c r="C476" s="41" t="s">
        <v>2720</v>
      </c>
      <c r="D476" s="41" t="s">
        <v>70</v>
      </c>
      <c r="E476" s="41" t="str">
        <f t="shared" si="14"/>
        <v>Munt 5 3311EG Dordrecht</v>
      </c>
      <c r="F476" s="41" t="s">
        <v>2721</v>
      </c>
      <c r="G476" s="41">
        <v>3</v>
      </c>
      <c r="H476" s="41" t="s">
        <v>2034</v>
      </c>
      <c r="I476" s="41" t="s">
        <v>2663</v>
      </c>
      <c r="J476" s="41" t="s">
        <v>2030</v>
      </c>
      <c r="K476" s="41" t="s">
        <v>2529</v>
      </c>
      <c r="L476" s="41" t="s">
        <v>2726</v>
      </c>
      <c r="M476" s="41" t="s">
        <v>2032</v>
      </c>
      <c r="N476" s="41" t="s">
        <v>1740</v>
      </c>
      <c r="O476" s="41" t="s">
        <v>1740</v>
      </c>
      <c r="P476" s="41"/>
      <c r="Q476" s="41" t="s">
        <v>2033</v>
      </c>
      <c r="R476" s="41"/>
      <c r="S476" s="42">
        <v>13.85</v>
      </c>
    </row>
    <row r="477" spans="1:19" x14ac:dyDescent="0.3">
      <c r="A477" s="41" t="s">
        <v>2719</v>
      </c>
      <c r="B477" s="41" t="s">
        <v>2396</v>
      </c>
      <c r="C477" s="41" t="s">
        <v>2720</v>
      </c>
      <c r="D477" s="41" t="s">
        <v>70</v>
      </c>
      <c r="E477" s="41" t="str">
        <f t="shared" si="14"/>
        <v>Munt 5 3311EG Dordrecht</v>
      </c>
      <c r="F477" s="41" t="s">
        <v>2721</v>
      </c>
      <c r="G477" s="41">
        <v>4</v>
      </c>
      <c r="H477" s="41" t="s">
        <v>2034</v>
      </c>
      <c r="I477" s="41" t="s">
        <v>2727</v>
      </c>
      <c r="J477" s="41" t="s">
        <v>2030</v>
      </c>
      <c r="K477" s="41" t="s">
        <v>2529</v>
      </c>
      <c r="L477" s="41" t="s">
        <v>2728</v>
      </c>
      <c r="M477" s="41" t="s">
        <v>2032</v>
      </c>
      <c r="N477" s="41" t="s">
        <v>1740</v>
      </c>
      <c r="O477" s="41" t="s">
        <v>1740</v>
      </c>
      <c r="P477" s="41"/>
      <c r="Q477" s="41" t="s">
        <v>2033</v>
      </c>
      <c r="R477" s="41"/>
      <c r="S477" s="42">
        <v>13.85</v>
      </c>
    </row>
    <row r="478" spans="1:19" x14ac:dyDescent="0.3">
      <c r="A478" s="41" t="s">
        <v>2719</v>
      </c>
      <c r="B478" s="41" t="s">
        <v>2396</v>
      </c>
      <c r="C478" s="41" t="s">
        <v>2720</v>
      </c>
      <c r="D478" s="41" t="s">
        <v>70</v>
      </c>
      <c r="E478" s="41" t="str">
        <f t="shared" si="14"/>
        <v>Munt 5 3311EG Dordrecht</v>
      </c>
      <c r="F478" s="41" t="s">
        <v>2721</v>
      </c>
      <c r="G478" s="41">
        <v>5</v>
      </c>
      <c r="H478" s="41" t="s">
        <v>2111</v>
      </c>
      <c r="I478" s="41" t="s">
        <v>2729</v>
      </c>
      <c r="J478" s="41" t="s">
        <v>2030</v>
      </c>
      <c r="K478" s="41" t="s">
        <v>2529</v>
      </c>
      <c r="L478" s="41" t="s">
        <v>2730</v>
      </c>
      <c r="M478" s="41" t="s">
        <v>2032</v>
      </c>
      <c r="N478" s="41" t="s">
        <v>1740</v>
      </c>
      <c r="O478" s="41" t="s">
        <v>1740</v>
      </c>
      <c r="P478" s="41"/>
      <c r="Q478" s="41" t="s">
        <v>2028</v>
      </c>
      <c r="R478" s="41"/>
      <c r="S478" s="42">
        <v>13.85</v>
      </c>
    </row>
    <row r="479" spans="1:19" x14ac:dyDescent="0.3">
      <c r="A479" s="41" t="s">
        <v>2719</v>
      </c>
      <c r="B479" s="41" t="s">
        <v>2396</v>
      </c>
      <c r="C479" s="41" t="s">
        <v>2720</v>
      </c>
      <c r="D479" s="41" t="s">
        <v>70</v>
      </c>
      <c r="E479" s="41" t="str">
        <f t="shared" si="14"/>
        <v>Munt 5 3311EG Dordrecht</v>
      </c>
      <c r="F479" s="41" t="s">
        <v>2721</v>
      </c>
      <c r="G479" s="41">
        <v>6</v>
      </c>
      <c r="H479" s="41" t="s">
        <v>2111</v>
      </c>
      <c r="I479" s="41" t="s">
        <v>2404</v>
      </c>
      <c r="J479" s="41" t="s">
        <v>2030</v>
      </c>
      <c r="K479" s="41" t="s">
        <v>2529</v>
      </c>
      <c r="L479" s="41" t="s">
        <v>2731</v>
      </c>
      <c r="M479" s="41" t="s">
        <v>2032</v>
      </c>
      <c r="N479" s="41" t="s">
        <v>1740</v>
      </c>
      <c r="O479" s="41" t="s">
        <v>1740</v>
      </c>
      <c r="P479" s="41"/>
      <c r="Q479" s="41" t="s">
        <v>2028</v>
      </c>
      <c r="R479" s="41"/>
      <c r="S479" s="42">
        <v>13.85</v>
      </c>
    </row>
    <row r="480" spans="1:19" x14ac:dyDescent="0.3">
      <c r="A480" s="41" t="s">
        <v>2719</v>
      </c>
      <c r="B480" s="41" t="s">
        <v>2396</v>
      </c>
      <c r="C480" s="41" t="s">
        <v>2720</v>
      </c>
      <c r="D480" s="41" t="s">
        <v>70</v>
      </c>
      <c r="E480" s="41" t="str">
        <f t="shared" si="14"/>
        <v>Munt 5 3311EG Dordrecht</v>
      </c>
      <c r="F480" s="41" t="s">
        <v>2721</v>
      </c>
      <c r="G480" s="41">
        <v>7</v>
      </c>
      <c r="H480" s="41" t="s">
        <v>2111</v>
      </c>
      <c r="I480" s="41" t="s">
        <v>2727</v>
      </c>
      <c r="J480" s="41" t="s">
        <v>2030</v>
      </c>
      <c r="K480" s="41" t="s">
        <v>2529</v>
      </c>
      <c r="L480" s="41" t="s">
        <v>2732</v>
      </c>
      <c r="M480" s="41" t="s">
        <v>2032</v>
      </c>
      <c r="N480" s="41" t="s">
        <v>1740</v>
      </c>
      <c r="O480" s="41" t="s">
        <v>1740</v>
      </c>
      <c r="P480" s="41"/>
      <c r="Q480" s="41" t="s">
        <v>2028</v>
      </c>
      <c r="R480" s="41"/>
      <c r="S480" s="42">
        <v>13.85</v>
      </c>
    </row>
    <row r="481" spans="1:19" x14ac:dyDescent="0.3">
      <c r="A481" s="41" t="s">
        <v>2719</v>
      </c>
      <c r="B481" s="41" t="s">
        <v>2396</v>
      </c>
      <c r="C481" s="41" t="s">
        <v>2720</v>
      </c>
      <c r="D481" s="41" t="s">
        <v>70</v>
      </c>
      <c r="E481" s="41" t="str">
        <f t="shared" si="14"/>
        <v>Munt 5 3311EG Dordrecht</v>
      </c>
      <c r="F481" s="41" t="s">
        <v>2721</v>
      </c>
      <c r="G481" s="41">
        <v>8</v>
      </c>
      <c r="H481" s="41" t="s">
        <v>2591</v>
      </c>
      <c r="I481" s="41" t="s">
        <v>2733</v>
      </c>
      <c r="J481" s="41" t="s">
        <v>2734</v>
      </c>
      <c r="K481" s="41" t="s">
        <v>2057</v>
      </c>
      <c r="L481" s="41" t="s">
        <v>2735</v>
      </c>
      <c r="M481" s="41" t="s">
        <v>2032</v>
      </c>
      <c r="N481" s="41" t="s">
        <v>1740</v>
      </c>
      <c r="O481" s="41" t="s">
        <v>1740</v>
      </c>
      <c r="P481" s="41"/>
      <c r="Q481" s="41" t="s">
        <v>2028</v>
      </c>
      <c r="R481" s="41"/>
      <c r="S481" s="42">
        <v>13.85</v>
      </c>
    </row>
    <row r="482" spans="1:19" x14ac:dyDescent="0.3">
      <c r="A482" s="41" t="s">
        <v>2719</v>
      </c>
      <c r="B482" s="41" t="s">
        <v>2396</v>
      </c>
      <c r="C482" s="41" t="s">
        <v>2720</v>
      </c>
      <c r="D482" s="41" t="s">
        <v>70</v>
      </c>
      <c r="E482" s="41" t="str">
        <f t="shared" si="14"/>
        <v>Munt 5 3311EG Dordrecht</v>
      </c>
      <c r="F482" s="41" t="s">
        <v>2721</v>
      </c>
      <c r="G482" s="41">
        <v>9</v>
      </c>
      <c r="H482" s="41" t="s">
        <v>2139</v>
      </c>
      <c r="I482" s="41" t="s">
        <v>2736</v>
      </c>
      <c r="J482" s="41" t="s">
        <v>2078</v>
      </c>
      <c r="K482" s="41" t="s">
        <v>2057</v>
      </c>
      <c r="L482" s="41" t="s">
        <v>2737</v>
      </c>
      <c r="M482" s="41" t="s">
        <v>2027</v>
      </c>
      <c r="N482" s="41" t="s">
        <v>1740</v>
      </c>
      <c r="O482" s="41" t="s">
        <v>1740</v>
      </c>
      <c r="P482" s="41"/>
      <c r="Q482" s="41" t="s">
        <v>2028</v>
      </c>
      <c r="R482" s="41"/>
      <c r="S482" s="42">
        <v>13.85</v>
      </c>
    </row>
    <row r="483" spans="1:19" x14ac:dyDescent="0.3">
      <c r="A483" s="41" t="s">
        <v>2719</v>
      </c>
      <c r="B483" s="41" t="s">
        <v>2396</v>
      </c>
      <c r="C483" s="41" t="s">
        <v>2720</v>
      </c>
      <c r="D483" s="41" t="s">
        <v>70</v>
      </c>
      <c r="E483" s="41" t="str">
        <f t="shared" si="14"/>
        <v>Munt 5 3311EG Dordrecht</v>
      </c>
      <c r="F483" s="41" t="s">
        <v>2721</v>
      </c>
      <c r="G483" s="41">
        <v>10</v>
      </c>
      <c r="H483" s="41" t="s">
        <v>2139</v>
      </c>
      <c r="I483" s="41" t="s">
        <v>2520</v>
      </c>
      <c r="J483" s="41" t="s">
        <v>2738</v>
      </c>
      <c r="K483" s="41" t="s">
        <v>2079</v>
      </c>
      <c r="L483" s="41" t="s">
        <v>1740</v>
      </c>
      <c r="M483" s="41" t="s">
        <v>2027</v>
      </c>
      <c r="N483" s="41" t="s">
        <v>1740</v>
      </c>
      <c r="O483" s="41" t="s">
        <v>1740</v>
      </c>
      <c r="P483" s="41"/>
      <c r="Q483" s="41" t="s">
        <v>2028</v>
      </c>
      <c r="R483" s="41"/>
      <c r="S483" s="42">
        <v>13.85</v>
      </c>
    </row>
    <row r="484" spans="1:19" x14ac:dyDescent="0.3">
      <c r="A484" s="41" t="s">
        <v>2719</v>
      </c>
      <c r="B484" s="41" t="s">
        <v>2396</v>
      </c>
      <c r="C484" s="41"/>
      <c r="D484" s="41"/>
      <c r="E484" s="41"/>
      <c r="F484" s="41"/>
      <c r="G484" s="41"/>
      <c r="H484" s="41"/>
      <c r="I484" s="41"/>
      <c r="J484" s="41" t="s">
        <v>2072</v>
      </c>
      <c r="K484" s="41"/>
      <c r="L484" s="41"/>
      <c r="M484" s="41"/>
      <c r="N484" s="41"/>
      <c r="O484" s="41"/>
      <c r="P484" s="41"/>
      <c r="Q484" s="41"/>
      <c r="R484" s="41"/>
      <c r="S484" s="42">
        <v>40.1</v>
      </c>
    </row>
    <row r="485" spans="1:19" x14ac:dyDescent="0.3">
      <c r="A485" s="43" t="s">
        <v>2719</v>
      </c>
      <c r="B485" s="44" t="s">
        <v>2396</v>
      </c>
      <c r="C485" s="44"/>
      <c r="D485" s="44"/>
      <c r="E485" s="44"/>
      <c r="F485" s="44"/>
      <c r="G485" s="44"/>
      <c r="H485" s="44"/>
      <c r="I485" s="44"/>
      <c r="J485" s="44"/>
      <c r="K485" s="44"/>
      <c r="L485" s="44"/>
      <c r="M485" s="44"/>
      <c r="N485" s="44"/>
      <c r="O485" s="44"/>
      <c r="P485" s="44"/>
      <c r="Q485" s="44"/>
      <c r="R485" s="44"/>
      <c r="S485" s="45" t="s">
        <v>1999</v>
      </c>
    </row>
    <row r="486" spans="1:19" x14ac:dyDescent="0.3">
      <c r="A486" s="41" t="s">
        <v>2739</v>
      </c>
      <c r="B486" s="41" t="s">
        <v>2111</v>
      </c>
      <c r="C486" s="41" t="s">
        <v>2740</v>
      </c>
      <c r="D486" s="41" t="s">
        <v>70</v>
      </c>
      <c r="E486" s="41" t="str">
        <f>_xlfn.TEXTJOIN(" ",,A486,B486,C486,D486)</f>
        <v>Domela Nieuwenhuisweg 2 3317SE Dordrecht</v>
      </c>
      <c r="F486" s="41" t="s">
        <v>2741</v>
      </c>
      <c r="G486" s="41">
        <v>1</v>
      </c>
      <c r="H486" s="41" t="s">
        <v>2023</v>
      </c>
      <c r="I486" s="41" t="s">
        <v>2742</v>
      </c>
      <c r="J486" s="41" t="s">
        <v>2304</v>
      </c>
      <c r="K486" s="41" t="s">
        <v>2305</v>
      </c>
      <c r="L486" s="41" t="s">
        <v>2743</v>
      </c>
      <c r="M486" s="41" t="s">
        <v>2032</v>
      </c>
      <c r="N486" s="41" t="s">
        <v>1740</v>
      </c>
      <c r="O486" s="41" t="s">
        <v>2307</v>
      </c>
      <c r="P486" s="41"/>
      <c r="Q486" s="41" t="s">
        <v>2028</v>
      </c>
      <c r="R486" s="41"/>
      <c r="S486" s="42">
        <v>13.85</v>
      </c>
    </row>
    <row r="487" spans="1:19" x14ac:dyDescent="0.3">
      <c r="A487" s="41" t="s">
        <v>2739</v>
      </c>
      <c r="B487" s="41" t="s">
        <v>2111</v>
      </c>
      <c r="C487" s="41" t="s">
        <v>2740</v>
      </c>
      <c r="D487" s="41" t="s">
        <v>70</v>
      </c>
      <c r="E487" s="41" t="str">
        <f>_xlfn.TEXTJOIN(" ",,A487,B487,C487,D487)</f>
        <v>Domela Nieuwenhuisweg 2 3317SE Dordrecht</v>
      </c>
      <c r="F487" s="41" t="s">
        <v>2741</v>
      </c>
      <c r="G487" s="41">
        <v>2</v>
      </c>
      <c r="H487" s="41" t="s">
        <v>2023</v>
      </c>
      <c r="I487" s="41" t="s">
        <v>2744</v>
      </c>
      <c r="J487" s="41" t="s">
        <v>2304</v>
      </c>
      <c r="K487" s="41" t="s">
        <v>2305</v>
      </c>
      <c r="L487" s="41" t="s">
        <v>2745</v>
      </c>
      <c r="M487" s="41" t="s">
        <v>2032</v>
      </c>
      <c r="N487" s="41" t="s">
        <v>1740</v>
      </c>
      <c r="O487" s="41" t="s">
        <v>2307</v>
      </c>
      <c r="P487" s="41"/>
      <c r="Q487" s="41" t="s">
        <v>2028</v>
      </c>
      <c r="R487" s="41"/>
      <c r="S487" s="42">
        <v>13.85</v>
      </c>
    </row>
    <row r="488" spans="1:19" x14ac:dyDescent="0.3">
      <c r="A488" s="41" t="s">
        <v>2739</v>
      </c>
      <c r="B488" s="41" t="s">
        <v>2111</v>
      </c>
      <c r="C488" s="41" t="s">
        <v>2740</v>
      </c>
      <c r="D488" s="41" t="s">
        <v>70</v>
      </c>
      <c r="E488" s="41" t="str">
        <f>_xlfn.TEXTJOIN(" ",,A488,B488,C488,D488)</f>
        <v>Domela Nieuwenhuisweg 2 3317SE Dordrecht</v>
      </c>
      <c r="F488" s="41" t="s">
        <v>2741</v>
      </c>
      <c r="G488" s="41">
        <v>3</v>
      </c>
      <c r="H488" s="41" t="s">
        <v>2023</v>
      </c>
      <c r="I488" s="41" t="s">
        <v>2746</v>
      </c>
      <c r="J488" s="41" t="s">
        <v>2171</v>
      </c>
      <c r="K488" s="41" t="s">
        <v>2026</v>
      </c>
      <c r="L488" s="41" t="s">
        <v>1740</v>
      </c>
      <c r="M488" s="41" t="s">
        <v>2027</v>
      </c>
      <c r="N488" s="41" t="s">
        <v>1740</v>
      </c>
      <c r="O488" s="41" t="s">
        <v>1740</v>
      </c>
      <c r="P488" s="41"/>
      <c r="Q488" s="41" t="s">
        <v>2028</v>
      </c>
      <c r="R488" s="41"/>
      <c r="S488" s="42">
        <v>13.85</v>
      </c>
    </row>
    <row r="489" spans="1:19" x14ac:dyDescent="0.3">
      <c r="A489" s="41" t="s">
        <v>2739</v>
      </c>
      <c r="B489" s="41" t="s">
        <v>2111</v>
      </c>
      <c r="C489" s="41"/>
      <c r="D489" s="41"/>
      <c r="E489" s="41"/>
      <c r="F489" s="41"/>
      <c r="G489" s="41"/>
      <c r="H489" s="41"/>
      <c r="I489" s="41"/>
      <c r="J489" s="41" t="s">
        <v>2072</v>
      </c>
      <c r="K489" s="41"/>
      <c r="L489" s="41"/>
      <c r="M489" s="41"/>
      <c r="N489" s="41"/>
      <c r="O489" s="41"/>
      <c r="P489" s="41"/>
      <c r="Q489" s="41"/>
      <c r="R489" s="41"/>
      <c r="S489" s="42">
        <v>40.1</v>
      </c>
    </row>
    <row r="490" spans="1:19" x14ac:dyDescent="0.3">
      <c r="A490" s="43" t="s">
        <v>2739</v>
      </c>
      <c r="B490" s="44" t="s">
        <v>2111</v>
      </c>
      <c r="C490" s="44"/>
      <c r="D490" s="44"/>
      <c r="E490" s="44"/>
      <c r="F490" s="44"/>
      <c r="G490" s="44"/>
      <c r="H490" s="44"/>
      <c r="I490" s="44"/>
      <c r="J490" s="44"/>
      <c r="K490" s="44"/>
      <c r="L490" s="44"/>
      <c r="M490" s="44"/>
      <c r="N490" s="44"/>
      <c r="O490" s="44"/>
      <c r="P490" s="44"/>
      <c r="Q490" s="44"/>
      <c r="R490" s="44"/>
      <c r="S490" s="45" t="s">
        <v>1999</v>
      </c>
    </row>
    <row r="491" spans="1:19" x14ac:dyDescent="0.3">
      <c r="A491" s="41" t="s">
        <v>2747</v>
      </c>
      <c r="B491" s="41" t="s">
        <v>2748</v>
      </c>
      <c r="C491" s="41" t="s">
        <v>2749</v>
      </c>
      <c r="D491" s="41" t="s">
        <v>70</v>
      </c>
      <c r="E491" s="41" t="str">
        <f>_xlfn.TEXTJOIN(" ",,A491,B491,C491,D491)</f>
        <v>Gravenstraat 31 3311BC Dordrecht</v>
      </c>
      <c r="F491" s="41" t="s">
        <v>2750</v>
      </c>
      <c r="G491" s="41">
        <v>1</v>
      </c>
      <c r="H491" s="41" t="s">
        <v>2311</v>
      </c>
      <c r="I491" s="41" t="s">
        <v>2751</v>
      </c>
      <c r="J491" s="41" t="s">
        <v>2297</v>
      </c>
      <c r="K491" s="41" t="s">
        <v>2752</v>
      </c>
      <c r="L491" s="41" t="s">
        <v>1740</v>
      </c>
      <c r="M491" s="41" t="s">
        <v>2032</v>
      </c>
      <c r="N491" s="41" t="s">
        <v>1740</v>
      </c>
      <c r="O491" s="41" t="s">
        <v>1740</v>
      </c>
      <c r="P491" s="41"/>
      <c r="Q491" s="41" t="s">
        <v>2028</v>
      </c>
      <c r="R491" s="41"/>
      <c r="S491" s="42">
        <v>13.85</v>
      </c>
    </row>
    <row r="492" spans="1:19" x14ac:dyDescent="0.3">
      <c r="A492" s="41" t="s">
        <v>2747</v>
      </c>
      <c r="B492" s="41" t="s">
        <v>2748</v>
      </c>
      <c r="C492" s="41" t="s">
        <v>2749</v>
      </c>
      <c r="D492" s="41" t="s">
        <v>70</v>
      </c>
      <c r="E492" s="41" t="str">
        <f>_xlfn.TEXTJOIN(" ",,A492,B492,C492,D492)</f>
        <v>Gravenstraat 31 3311BC Dordrecht</v>
      </c>
      <c r="F492" s="41" t="s">
        <v>2750</v>
      </c>
      <c r="G492" s="41">
        <v>2</v>
      </c>
      <c r="H492" s="41" t="s">
        <v>2311</v>
      </c>
      <c r="I492" s="41" t="s">
        <v>2753</v>
      </c>
      <c r="J492" s="41" t="s">
        <v>2317</v>
      </c>
      <c r="K492" s="41" t="s">
        <v>2037</v>
      </c>
      <c r="L492" s="41" t="s">
        <v>1740</v>
      </c>
      <c r="M492" s="41" t="s">
        <v>2027</v>
      </c>
      <c r="N492" s="41" t="s">
        <v>1740</v>
      </c>
      <c r="O492" s="41" t="s">
        <v>1740</v>
      </c>
      <c r="P492" s="41"/>
      <c r="Q492" s="41" t="s">
        <v>2028</v>
      </c>
      <c r="R492" s="41"/>
      <c r="S492" s="42">
        <v>13.85</v>
      </c>
    </row>
    <row r="493" spans="1:19" x14ac:dyDescent="0.3">
      <c r="A493" s="41" t="s">
        <v>2747</v>
      </c>
      <c r="B493" s="41" t="s">
        <v>2748</v>
      </c>
      <c r="C493" s="41" t="s">
        <v>2749</v>
      </c>
      <c r="D493" s="41" t="s">
        <v>70</v>
      </c>
      <c r="E493" s="41" t="str">
        <f>_xlfn.TEXTJOIN(" ",,A493,B493,C493,D493)</f>
        <v>Gravenstraat 31 3311BC Dordrecht</v>
      </c>
      <c r="F493" s="41" t="s">
        <v>2750</v>
      </c>
      <c r="G493" s="41">
        <v>3</v>
      </c>
      <c r="H493" s="41" t="s">
        <v>2034</v>
      </c>
      <c r="I493" s="41" t="s">
        <v>2754</v>
      </c>
      <c r="J493" s="41" t="s">
        <v>2176</v>
      </c>
      <c r="K493" s="41" t="s">
        <v>2037</v>
      </c>
      <c r="L493" s="41" t="s">
        <v>1740</v>
      </c>
      <c r="M493" s="41" t="s">
        <v>2032</v>
      </c>
      <c r="N493" s="41" t="s">
        <v>1740</v>
      </c>
      <c r="O493" s="41" t="s">
        <v>1740</v>
      </c>
      <c r="P493" s="41"/>
      <c r="Q493" s="41" t="s">
        <v>2028</v>
      </c>
      <c r="R493" s="41"/>
      <c r="S493" s="42">
        <v>13.85</v>
      </c>
    </row>
    <row r="494" spans="1:19" x14ac:dyDescent="0.3">
      <c r="A494" s="41" t="s">
        <v>2747</v>
      </c>
      <c r="B494" s="41" t="s">
        <v>2748</v>
      </c>
      <c r="C494" s="41" t="s">
        <v>2749</v>
      </c>
      <c r="D494" s="41" t="s">
        <v>70</v>
      </c>
      <c r="E494" s="41" t="str">
        <f>_xlfn.TEXTJOIN(" ",,A494,B494,C494,D494)</f>
        <v>Gravenstraat 31 3311BC Dordrecht</v>
      </c>
      <c r="F494" s="41" t="s">
        <v>2750</v>
      </c>
      <c r="G494" s="41">
        <v>4</v>
      </c>
      <c r="H494" s="41" t="s">
        <v>2111</v>
      </c>
      <c r="I494" s="41" t="s">
        <v>2755</v>
      </c>
      <c r="J494" s="41" t="s">
        <v>2464</v>
      </c>
      <c r="K494" s="41" t="s">
        <v>2044</v>
      </c>
      <c r="L494" s="41" t="s">
        <v>1740</v>
      </c>
      <c r="M494" s="41" t="s">
        <v>2032</v>
      </c>
      <c r="N494" s="41" t="s">
        <v>1740</v>
      </c>
      <c r="O494" s="41" t="s">
        <v>1740</v>
      </c>
      <c r="P494" s="41"/>
      <c r="Q494" s="41" t="s">
        <v>2028</v>
      </c>
      <c r="R494" s="41"/>
      <c r="S494" s="42">
        <v>13.85</v>
      </c>
    </row>
    <row r="495" spans="1:19" x14ac:dyDescent="0.3">
      <c r="A495" s="41" t="s">
        <v>2747</v>
      </c>
      <c r="B495" s="41" t="s">
        <v>2748</v>
      </c>
      <c r="C495" s="41"/>
      <c r="D495" s="41"/>
      <c r="E495" s="41"/>
      <c r="F495" s="41"/>
      <c r="G495" s="41"/>
      <c r="H495" s="41"/>
      <c r="I495" s="41"/>
      <c r="J495" s="41" t="s">
        <v>2072</v>
      </c>
      <c r="K495" s="41"/>
      <c r="L495" s="41"/>
      <c r="M495" s="41"/>
      <c r="N495" s="41"/>
      <c r="O495" s="41"/>
      <c r="P495" s="41"/>
      <c r="Q495" s="41"/>
      <c r="R495" s="41"/>
      <c r="S495" s="42">
        <v>40.1</v>
      </c>
    </row>
    <row r="496" spans="1:19" x14ac:dyDescent="0.3">
      <c r="A496" s="43" t="s">
        <v>2747</v>
      </c>
      <c r="B496" s="44" t="s">
        <v>2748</v>
      </c>
      <c r="C496" s="44"/>
      <c r="D496" s="44"/>
      <c r="E496" s="44"/>
      <c r="F496" s="44"/>
      <c r="G496" s="44"/>
      <c r="H496" s="44"/>
      <c r="I496" s="44"/>
      <c r="J496" s="44"/>
      <c r="K496" s="44"/>
      <c r="L496" s="44"/>
      <c r="M496" s="44"/>
      <c r="N496" s="44"/>
      <c r="O496" s="44"/>
      <c r="P496" s="44"/>
      <c r="Q496" s="44"/>
      <c r="R496" s="44"/>
      <c r="S496" s="45" t="s">
        <v>1999</v>
      </c>
    </row>
    <row r="497" spans="1:19" x14ac:dyDescent="0.3">
      <c r="A497" s="41" t="s">
        <v>2756</v>
      </c>
      <c r="B497" s="41" t="s">
        <v>2757</v>
      </c>
      <c r="C497" s="41" t="s">
        <v>2758</v>
      </c>
      <c r="D497" s="41" t="s">
        <v>70</v>
      </c>
      <c r="E497" s="41" t="str">
        <f>_xlfn.TEXTJOIN(" ",,A497,B497,C497,D497)</f>
        <v>Grotekerksplein 1ABC 3311CC Dordrecht</v>
      </c>
      <c r="F497" s="41" t="s">
        <v>2759</v>
      </c>
      <c r="G497" s="41">
        <v>1</v>
      </c>
      <c r="H497" s="41" t="s">
        <v>2023</v>
      </c>
      <c r="I497" s="41" t="s">
        <v>2760</v>
      </c>
      <c r="J497" s="41" t="s">
        <v>2761</v>
      </c>
      <c r="K497" s="41" t="s">
        <v>2762</v>
      </c>
      <c r="L497" s="41" t="s">
        <v>1740</v>
      </c>
      <c r="M497" s="41" t="s">
        <v>2032</v>
      </c>
      <c r="N497" s="41" t="s">
        <v>1740</v>
      </c>
      <c r="O497" s="41" t="s">
        <v>1740</v>
      </c>
      <c r="P497" s="41"/>
      <c r="Q497" s="41" t="s">
        <v>2033</v>
      </c>
      <c r="R497" s="41"/>
      <c r="S497" s="42">
        <v>13.85</v>
      </c>
    </row>
    <row r="498" spans="1:19" x14ac:dyDescent="0.3">
      <c r="A498" s="41" t="s">
        <v>2756</v>
      </c>
      <c r="B498" s="41" t="s">
        <v>2757</v>
      </c>
      <c r="C498" s="41" t="s">
        <v>2758</v>
      </c>
      <c r="D498" s="41" t="s">
        <v>70</v>
      </c>
      <c r="E498" s="41" t="str">
        <f>_xlfn.TEXTJOIN(" ",,A498,B498,C498,D498)</f>
        <v>Grotekerksplein 1ABC 3311CC Dordrecht</v>
      </c>
      <c r="F498" s="41" t="s">
        <v>2759</v>
      </c>
      <c r="G498" s="41">
        <v>2</v>
      </c>
      <c r="H498" s="41" t="s">
        <v>2023</v>
      </c>
      <c r="I498" s="41" t="s">
        <v>2763</v>
      </c>
      <c r="J498" s="41" t="s">
        <v>2286</v>
      </c>
      <c r="K498" s="41" t="s">
        <v>2026</v>
      </c>
      <c r="L498" s="41" t="s">
        <v>1740</v>
      </c>
      <c r="M498" s="41" t="s">
        <v>2027</v>
      </c>
      <c r="N498" s="41" t="s">
        <v>1740</v>
      </c>
      <c r="O498" s="41" t="s">
        <v>1740</v>
      </c>
      <c r="P498" s="41"/>
      <c r="Q498" s="41" t="s">
        <v>2028</v>
      </c>
      <c r="R498" s="41"/>
      <c r="S498" s="42">
        <v>13.85</v>
      </c>
    </row>
    <row r="499" spans="1:19" x14ac:dyDescent="0.3">
      <c r="A499" s="41" t="s">
        <v>2756</v>
      </c>
      <c r="B499" s="41" t="s">
        <v>2757</v>
      </c>
      <c r="C499" s="41" t="s">
        <v>2758</v>
      </c>
      <c r="D499" s="41" t="s">
        <v>70</v>
      </c>
      <c r="E499" s="41" t="str">
        <f>_xlfn.TEXTJOIN(" ",,A499,B499,C499,D499)</f>
        <v>Grotekerksplein 1ABC 3311CC Dordrecht</v>
      </c>
      <c r="F499" s="41" t="s">
        <v>2759</v>
      </c>
      <c r="G499" s="41">
        <v>3</v>
      </c>
      <c r="H499" s="41" t="s">
        <v>2111</v>
      </c>
      <c r="I499" s="41" t="s">
        <v>2764</v>
      </c>
      <c r="J499" s="41" t="s">
        <v>2283</v>
      </c>
      <c r="K499" s="41" t="s">
        <v>2762</v>
      </c>
      <c r="L499" s="41" t="s">
        <v>1740</v>
      </c>
      <c r="M499" s="41" t="s">
        <v>2032</v>
      </c>
      <c r="N499" s="41" t="s">
        <v>1740</v>
      </c>
      <c r="O499" s="41" t="s">
        <v>1740</v>
      </c>
      <c r="P499" s="41"/>
      <c r="Q499" s="41" t="s">
        <v>2033</v>
      </c>
      <c r="R499" s="41"/>
      <c r="S499" s="42">
        <v>13.85</v>
      </c>
    </row>
    <row r="500" spans="1:19" x14ac:dyDescent="0.3">
      <c r="A500" s="41" t="s">
        <v>2756</v>
      </c>
      <c r="B500" s="41" t="s">
        <v>2757</v>
      </c>
      <c r="C500" s="41" t="s">
        <v>2758</v>
      </c>
      <c r="D500" s="41" t="s">
        <v>70</v>
      </c>
      <c r="E500" s="41" t="str">
        <f>_xlfn.TEXTJOIN(" ",,A500,B500,C500,D500)</f>
        <v>Grotekerksplein 1ABC 3311CC Dordrecht</v>
      </c>
      <c r="F500" s="41" t="s">
        <v>2759</v>
      </c>
      <c r="G500" s="41">
        <v>4</v>
      </c>
      <c r="H500" s="41" t="s">
        <v>2111</v>
      </c>
      <c r="I500" s="41" t="s">
        <v>2765</v>
      </c>
      <c r="J500" s="41" t="s">
        <v>2171</v>
      </c>
      <c r="K500" s="41" t="s">
        <v>2026</v>
      </c>
      <c r="L500" s="41" t="s">
        <v>1740</v>
      </c>
      <c r="M500" s="41" t="s">
        <v>2027</v>
      </c>
      <c r="N500" s="41" t="s">
        <v>1740</v>
      </c>
      <c r="O500" s="41" t="s">
        <v>1740</v>
      </c>
      <c r="P500" s="41"/>
      <c r="Q500" s="41" t="s">
        <v>2028</v>
      </c>
      <c r="R500" s="41"/>
      <c r="S500" s="42">
        <v>13.85</v>
      </c>
    </row>
    <row r="501" spans="1:19" x14ac:dyDescent="0.3">
      <c r="A501" s="41" t="s">
        <v>2756</v>
      </c>
      <c r="B501" s="41" t="s">
        <v>2757</v>
      </c>
      <c r="C501" s="41" t="s">
        <v>2758</v>
      </c>
      <c r="D501" s="41" t="s">
        <v>70</v>
      </c>
      <c r="E501" s="41" t="str">
        <f>_xlfn.TEXTJOIN(" ",,A501,B501,C501,D501)</f>
        <v>Grotekerksplein 1ABC 3311CC Dordrecht</v>
      </c>
      <c r="F501" s="41" t="s">
        <v>2759</v>
      </c>
      <c r="G501" s="41">
        <v>5</v>
      </c>
      <c r="H501" s="41" t="s">
        <v>2111</v>
      </c>
      <c r="I501" s="41" t="s">
        <v>2764</v>
      </c>
      <c r="J501" s="41" t="s">
        <v>2171</v>
      </c>
      <c r="K501" s="41" t="s">
        <v>2026</v>
      </c>
      <c r="L501" s="41" t="s">
        <v>1740</v>
      </c>
      <c r="M501" s="41" t="s">
        <v>2027</v>
      </c>
      <c r="N501" s="41" t="s">
        <v>1740</v>
      </c>
      <c r="O501" s="41" t="s">
        <v>1740</v>
      </c>
      <c r="P501" s="41"/>
      <c r="Q501" s="41" t="s">
        <v>2028</v>
      </c>
      <c r="R501" s="41"/>
      <c r="S501" s="42">
        <v>13.85</v>
      </c>
    </row>
    <row r="502" spans="1:19" x14ac:dyDescent="0.3">
      <c r="A502" s="41" t="s">
        <v>2756</v>
      </c>
      <c r="B502" s="41" t="s">
        <v>2757</v>
      </c>
      <c r="C502" s="41"/>
      <c r="D502" s="41"/>
      <c r="E502" s="41"/>
      <c r="F502" s="41"/>
      <c r="G502" s="41"/>
      <c r="H502" s="41"/>
      <c r="I502" s="41"/>
      <c r="J502" s="41" t="s">
        <v>2072</v>
      </c>
      <c r="K502" s="41"/>
      <c r="L502" s="41"/>
      <c r="M502" s="41"/>
      <c r="N502" s="41"/>
      <c r="O502" s="41"/>
      <c r="P502" s="41"/>
      <c r="Q502" s="41"/>
      <c r="R502" s="41"/>
      <c r="S502" s="42">
        <v>40.1</v>
      </c>
    </row>
    <row r="503" spans="1:19" x14ac:dyDescent="0.3">
      <c r="A503" s="43" t="s">
        <v>2756</v>
      </c>
      <c r="B503" s="44" t="s">
        <v>2757</v>
      </c>
      <c r="C503" s="44"/>
      <c r="D503" s="44"/>
      <c r="E503" s="44"/>
      <c r="F503" s="44"/>
      <c r="G503" s="44"/>
      <c r="H503" s="44"/>
      <c r="I503" s="44"/>
      <c r="J503" s="44"/>
      <c r="K503" s="44"/>
      <c r="L503" s="44"/>
      <c r="M503" s="44"/>
      <c r="N503" s="44"/>
      <c r="O503" s="44"/>
      <c r="P503" s="44"/>
      <c r="Q503" s="44"/>
      <c r="R503" s="44"/>
      <c r="S503" s="45" t="s">
        <v>1999</v>
      </c>
    </row>
    <row r="504" spans="1:19" x14ac:dyDescent="0.3">
      <c r="A504" s="41" t="s">
        <v>2426</v>
      </c>
      <c r="B504" s="41" t="s">
        <v>2766</v>
      </c>
      <c r="C504" s="41" t="s">
        <v>2428</v>
      </c>
      <c r="D504" s="41" t="s">
        <v>70</v>
      </c>
      <c r="E504" s="41" t="str">
        <f t="shared" ref="E504:E517" si="15">_xlfn.TEXTJOIN(" ",,A504,B504,C504,D504)</f>
        <v>Voorstraat 190 3311ES Dordrecht</v>
      </c>
      <c r="F504" s="41" t="s">
        <v>2767</v>
      </c>
      <c r="G504" s="41">
        <v>1</v>
      </c>
      <c r="H504" s="41" t="s">
        <v>2023</v>
      </c>
      <c r="I504" s="41" t="s">
        <v>2768</v>
      </c>
      <c r="J504" s="41" t="s">
        <v>2286</v>
      </c>
      <c r="K504" s="41" t="s">
        <v>2026</v>
      </c>
      <c r="L504" s="41" t="s">
        <v>1740</v>
      </c>
      <c r="M504" s="41" t="s">
        <v>2027</v>
      </c>
      <c r="N504" s="41" t="s">
        <v>1740</v>
      </c>
      <c r="O504" s="41" t="s">
        <v>1740</v>
      </c>
      <c r="P504" s="41"/>
      <c r="Q504" s="41" t="s">
        <v>2028</v>
      </c>
      <c r="R504" s="41"/>
      <c r="S504" s="42">
        <v>13.85</v>
      </c>
    </row>
    <row r="505" spans="1:19" x14ac:dyDescent="0.3">
      <c r="A505" s="41" t="s">
        <v>2426</v>
      </c>
      <c r="B505" s="41" t="s">
        <v>2766</v>
      </c>
      <c r="C505" s="41" t="s">
        <v>2428</v>
      </c>
      <c r="D505" s="41" t="s">
        <v>70</v>
      </c>
      <c r="E505" s="41" t="str">
        <f t="shared" si="15"/>
        <v>Voorstraat 190 3311ES Dordrecht</v>
      </c>
      <c r="F505" s="41" t="s">
        <v>2767</v>
      </c>
      <c r="G505" s="41">
        <v>2</v>
      </c>
      <c r="H505" s="41" t="s">
        <v>2023</v>
      </c>
      <c r="I505" s="41" t="s">
        <v>2769</v>
      </c>
      <c r="J505" s="41" t="s">
        <v>2171</v>
      </c>
      <c r="K505" s="41" t="s">
        <v>2026</v>
      </c>
      <c r="L505" s="41" t="s">
        <v>1740</v>
      </c>
      <c r="M505" s="41" t="s">
        <v>2027</v>
      </c>
      <c r="N505" s="41" t="s">
        <v>1740</v>
      </c>
      <c r="O505" s="41" t="s">
        <v>1740</v>
      </c>
      <c r="P505" s="41"/>
      <c r="Q505" s="41" t="s">
        <v>2028</v>
      </c>
      <c r="R505" s="41"/>
      <c r="S505" s="42">
        <v>13.85</v>
      </c>
    </row>
    <row r="506" spans="1:19" x14ac:dyDescent="0.3">
      <c r="A506" s="41" t="s">
        <v>2426</v>
      </c>
      <c r="B506" s="41" t="s">
        <v>2766</v>
      </c>
      <c r="C506" s="41" t="s">
        <v>2428</v>
      </c>
      <c r="D506" s="41" t="s">
        <v>70</v>
      </c>
      <c r="E506" s="41" t="str">
        <f t="shared" si="15"/>
        <v>Voorstraat 190 3311ES Dordrecht</v>
      </c>
      <c r="F506" s="41" t="s">
        <v>2767</v>
      </c>
      <c r="G506" s="41">
        <v>3</v>
      </c>
      <c r="H506" s="41" t="s">
        <v>2023</v>
      </c>
      <c r="I506" s="41" t="s">
        <v>2770</v>
      </c>
      <c r="J506" s="41" t="s">
        <v>2097</v>
      </c>
      <c r="K506" s="41" t="s">
        <v>2269</v>
      </c>
      <c r="L506" s="41" t="s">
        <v>2771</v>
      </c>
      <c r="M506" s="41" t="s">
        <v>2032</v>
      </c>
      <c r="N506" s="41" t="s">
        <v>1740</v>
      </c>
      <c r="O506" s="41" t="s">
        <v>1740</v>
      </c>
      <c r="P506" s="41"/>
      <c r="Q506" s="41" t="s">
        <v>2033</v>
      </c>
      <c r="R506" s="41"/>
      <c r="S506" s="42">
        <v>13.85</v>
      </c>
    </row>
    <row r="507" spans="1:19" x14ac:dyDescent="0.3">
      <c r="A507" s="41" t="s">
        <v>2426</v>
      </c>
      <c r="B507" s="41" t="s">
        <v>2766</v>
      </c>
      <c r="C507" s="41" t="s">
        <v>2428</v>
      </c>
      <c r="D507" s="41" t="s">
        <v>70</v>
      </c>
      <c r="E507" s="41" t="str">
        <f t="shared" si="15"/>
        <v>Voorstraat 190 3311ES Dordrecht</v>
      </c>
      <c r="F507" s="41" t="s">
        <v>2767</v>
      </c>
      <c r="G507" s="41">
        <v>4</v>
      </c>
      <c r="H507" s="41" t="s">
        <v>2023</v>
      </c>
      <c r="I507" s="41" t="s">
        <v>2242</v>
      </c>
      <c r="J507" s="41" t="s">
        <v>2286</v>
      </c>
      <c r="K507" s="41" t="s">
        <v>2026</v>
      </c>
      <c r="L507" s="41" t="s">
        <v>1740</v>
      </c>
      <c r="M507" s="41" t="s">
        <v>2027</v>
      </c>
      <c r="N507" s="41" t="s">
        <v>1740</v>
      </c>
      <c r="O507" s="41" t="s">
        <v>1740</v>
      </c>
      <c r="P507" s="41"/>
      <c r="Q507" s="41" t="s">
        <v>2028</v>
      </c>
      <c r="R507" s="41"/>
      <c r="S507" s="42">
        <v>13.85</v>
      </c>
    </row>
    <row r="508" spans="1:19" x14ac:dyDescent="0.3">
      <c r="A508" s="41" t="s">
        <v>2426</v>
      </c>
      <c r="B508" s="41" t="s">
        <v>2766</v>
      </c>
      <c r="C508" s="41" t="s">
        <v>2428</v>
      </c>
      <c r="D508" s="41" t="s">
        <v>70</v>
      </c>
      <c r="E508" s="41" t="str">
        <f t="shared" si="15"/>
        <v>Voorstraat 190 3311ES Dordrecht</v>
      </c>
      <c r="F508" s="41" t="s">
        <v>2767</v>
      </c>
      <c r="G508" s="41">
        <v>5</v>
      </c>
      <c r="H508" s="41" t="s">
        <v>2023</v>
      </c>
      <c r="I508" s="41" t="s">
        <v>2772</v>
      </c>
      <c r="J508" s="41" t="s">
        <v>2773</v>
      </c>
      <c r="K508" s="41" t="s">
        <v>2752</v>
      </c>
      <c r="L508" s="41" t="s">
        <v>2774</v>
      </c>
      <c r="M508" s="41" t="s">
        <v>2032</v>
      </c>
      <c r="N508" s="41" t="s">
        <v>1740</v>
      </c>
      <c r="O508" s="41" t="s">
        <v>1740</v>
      </c>
      <c r="P508" s="41"/>
      <c r="Q508" s="41" t="s">
        <v>2028</v>
      </c>
      <c r="R508" s="41"/>
      <c r="S508" s="42">
        <v>13.85</v>
      </c>
    </row>
    <row r="509" spans="1:19" x14ac:dyDescent="0.3">
      <c r="A509" s="41" t="s">
        <v>2426</v>
      </c>
      <c r="B509" s="41" t="s">
        <v>2766</v>
      </c>
      <c r="C509" s="41" t="s">
        <v>2428</v>
      </c>
      <c r="D509" s="41" t="s">
        <v>70</v>
      </c>
      <c r="E509" s="41" t="str">
        <f t="shared" si="15"/>
        <v>Voorstraat 190 3311ES Dordrecht</v>
      </c>
      <c r="F509" s="41" t="s">
        <v>2767</v>
      </c>
      <c r="G509" s="41">
        <v>6</v>
      </c>
      <c r="H509" s="41" t="s">
        <v>2023</v>
      </c>
      <c r="I509" s="41" t="s">
        <v>2775</v>
      </c>
      <c r="J509" s="41" t="s">
        <v>2286</v>
      </c>
      <c r="K509" s="41" t="s">
        <v>2026</v>
      </c>
      <c r="L509" s="41" t="s">
        <v>1740</v>
      </c>
      <c r="M509" s="41" t="s">
        <v>2027</v>
      </c>
      <c r="N509" s="41" t="s">
        <v>1740</v>
      </c>
      <c r="O509" s="41" t="s">
        <v>1740</v>
      </c>
      <c r="P509" s="41"/>
      <c r="Q509" s="41" t="s">
        <v>2028</v>
      </c>
      <c r="R509" s="41"/>
      <c r="S509" s="42">
        <v>13.85</v>
      </c>
    </row>
    <row r="510" spans="1:19" x14ac:dyDescent="0.3">
      <c r="A510" s="41" t="s">
        <v>2426</v>
      </c>
      <c r="B510" s="41" t="s">
        <v>2766</v>
      </c>
      <c r="C510" s="41" t="s">
        <v>2428</v>
      </c>
      <c r="D510" s="41" t="s">
        <v>70</v>
      </c>
      <c r="E510" s="41" t="str">
        <f t="shared" si="15"/>
        <v>Voorstraat 190 3311ES Dordrecht</v>
      </c>
      <c r="F510" s="41" t="s">
        <v>2767</v>
      </c>
      <c r="G510" s="41">
        <v>7</v>
      </c>
      <c r="H510" s="41" t="s">
        <v>2023</v>
      </c>
      <c r="I510" s="41" t="s">
        <v>2776</v>
      </c>
      <c r="J510" s="41" t="s">
        <v>2171</v>
      </c>
      <c r="K510" s="41" t="s">
        <v>2026</v>
      </c>
      <c r="L510" s="41" t="s">
        <v>1740</v>
      </c>
      <c r="M510" s="41" t="s">
        <v>2027</v>
      </c>
      <c r="N510" s="41" t="s">
        <v>1740</v>
      </c>
      <c r="O510" s="41" t="s">
        <v>1740</v>
      </c>
      <c r="P510" s="41"/>
      <c r="Q510" s="41" t="s">
        <v>2028</v>
      </c>
      <c r="R510" s="41"/>
      <c r="S510" s="42">
        <v>13.85</v>
      </c>
    </row>
    <row r="511" spans="1:19" x14ac:dyDescent="0.3">
      <c r="A511" s="41" t="s">
        <v>2426</v>
      </c>
      <c r="B511" s="41" t="s">
        <v>2766</v>
      </c>
      <c r="C511" s="41" t="s">
        <v>2428</v>
      </c>
      <c r="D511" s="41" t="s">
        <v>70</v>
      </c>
      <c r="E511" s="41" t="str">
        <f t="shared" si="15"/>
        <v>Voorstraat 190 3311ES Dordrecht</v>
      </c>
      <c r="F511" s="41" t="s">
        <v>2767</v>
      </c>
      <c r="G511" s="41">
        <v>8</v>
      </c>
      <c r="H511" s="41" t="s">
        <v>2034</v>
      </c>
      <c r="I511" s="41" t="s">
        <v>2777</v>
      </c>
      <c r="J511" s="41" t="s">
        <v>2030</v>
      </c>
      <c r="K511" s="41" t="s">
        <v>2778</v>
      </c>
      <c r="L511" s="41" t="s">
        <v>2779</v>
      </c>
      <c r="M511" s="41" t="s">
        <v>2032</v>
      </c>
      <c r="N511" s="41" t="s">
        <v>1740</v>
      </c>
      <c r="O511" s="41" t="s">
        <v>1740</v>
      </c>
      <c r="P511" s="41"/>
      <c r="Q511" s="41" t="s">
        <v>2028</v>
      </c>
      <c r="R511" s="41"/>
      <c r="S511" s="42">
        <v>13.85</v>
      </c>
    </row>
    <row r="512" spans="1:19" x14ac:dyDescent="0.3">
      <c r="A512" s="41" t="s">
        <v>2426</v>
      </c>
      <c r="B512" s="41" t="s">
        <v>2766</v>
      </c>
      <c r="C512" s="41" t="s">
        <v>2428</v>
      </c>
      <c r="D512" s="41" t="s">
        <v>70</v>
      </c>
      <c r="E512" s="41" t="str">
        <f t="shared" si="15"/>
        <v>Voorstraat 190 3311ES Dordrecht</v>
      </c>
      <c r="F512" s="41" t="s">
        <v>2767</v>
      </c>
      <c r="G512" s="41">
        <v>9</v>
      </c>
      <c r="H512" s="41" t="s">
        <v>2111</v>
      </c>
      <c r="I512" s="41" t="s">
        <v>2780</v>
      </c>
      <c r="J512" s="41" t="s">
        <v>2030</v>
      </c>
      <c r="K512" s="41" t="s">
        <v>2778</v>
      </c>
      <c r="L512" s="41" t="s">
        <v>2781</v>
      </c>
      <c r="M512" s="41" t="s">
        <v>2032</v>
      </c>
      <c r="N512" s="41" t="s">
        <v>1740</v>
      </c>
      <c r="O512" s="41" t="s">
        <v>1740</v>
      </c>
      <c r="P512" s="41"/>
      <c r="Q512" s="41" t="s">
        <v>2028</v>
      </c>
      <c r="R512" s="41"/>
      <c r="S512" s="42">
        <v>13.85</v>
      </c>
    </row>
    <row r="513" spans="1:19" x14ac:dyDescent="0.3">
      <c r="A513" s="41" t="s">
        <v>2426</v>
      </c>
      <c r="B513" s="41" t="s">
        <v>2766</v>
      </c>
      <c r="C513" s="41" t="s">
        <v>2428</v>
      </c>
      <c r="D513" s="41" t="s">
        <v>70</v>
      </c>
      <c r="E513" s="41" t="str">
        <f t="shared" si="15"/>
        <v>Voorstraat 190 3311ES Dordrecht</v>
      </c>
      <c r="F513" s="41" t="s">
        <v>2767</v>
      </c>
      <c r="G513" s="41">
        <v>10</v>
      </c>
      <c r="H513" s="41" t="s">
        <v>2111</v>
      </c>
      <c r="I513" s="41" t="s">
        <v>2780</v>
      </c>
      <c r="J513" s="41" t="s">
        <v>2171</v>
      </c>
      <c r="K513" s="41" t="s">
        <v>2026</v>
      </c>
      <c r="L513" s="41" t="s">
        <v>1740</v>
      </c>
      <c r="M513" s="41" t="s">
        <v>2027</v>
      </c>
      <c r="N513" s="41" t="s">
        <v>1740</v>
      </c>
      <c r="O513" s="41" t="s">
        <v>1740</v>
      </c>
      <c r="P513" s="41"/>
      <c r="Q513" s="41" t="s">
        <v>2028</v>
      </c>
      <c r="R513" s="41"/>
      <c r="S513" s="42">
        <v>13.85</v>
      </c>
    </row>
    <row r="514" spans="1:19" x14ac:dyDescent="0.3">
      <c r="A514" s="41" t="s">
        <v>2426</v>
      </c>
      <c r="B514" s="41" t="s">
        <v>2766</v>
      </c>
      <c r="C514" s="41" t="s">
        <v>2428</v>
      </c>
      <c r="D514" s="41" t="s">
        <v>70</v>
      </c>
      <c r="E514" s="41" t="str">
        <f t="shared" si="15"/>
        <v>Voorstraat 190 3311ES Dordrecht</v>
      </c>
      <c r="F514" s="41" t="s">
        <v>2767</v>
      </c>
      <c r="G514" s="41">
        <v>11</v>
      </c>
      <c r="H514" s="41" t="s">
        <v>2139</v>
      </c>
      <c r="I514" s="41" t="s">
        <v>2782</v>
      </c>
      <c r="J514" s="41" t="s">
        <v>2030</v>
      </c>
      <c r="K514" s="41" t="s">
        <v>2778</v>
      </c>
      <c r="L514" s="41" t="s">
        <v>2783</v>
      </c>
      <c r="M514" s="41" t="s">
        <v>2032</v>
      </c>
      <c r="N514" s="41" t="s">
        <v>1740</v>
      </c>
      <c r="O514" s="41" t="s">
        <v>1740</v>
      </c>
      <c r="P514" s="41"/>
      <c r="Q514" s="41" t="s">
        <v>2028</v>
      </c>
      <c r="R514" s="41"/>
      <c r="S514" s="42">
        <v>13.85</v>
      </c>
    </row>
    <row r="515" spans="1:19" x14ac:dyDescent="0.3">
      <c r="A515" s="41" t="s">
        <v>2426</v>
      </c>
      <c r="B515" s="41" t="s">
        <v>2766</v>
      </c>
      <c r="C515" s="41" t="s">
        <v>2428</v>
      </c>
      <c r="D515" s="41" t="s">
        <v>70</v>
      </c>
      <c r="E515" s="41" t="str">
        <f t="shared" si="15"/>
        <v>Voorstraat 190 3311ES Dordrecht</v>
      </c>
      <c r="F515" s="41" t="s">
        <v>2767</v>
      </c>
      <c r="G515" s="41">
        <v>12</v>
      </c>
      <c r="H515" s="41" t="s">
        <v>2023</v>
      </c>
      <c r="I515" s="41" t="s">
        <v>2784</v>
      </c>
      <c r="J515" s="41" t="s">
        <v>2171</v>
      </c>
      <c r="K515" s="41" t="s">
        <v>2026</v>
      </c>
      <c r="L515" s="41" t="s">
        <v>1740</v>
      </c>
      <c r="M515" s="41" t="s">
        <v>2027</v>
      </c>
      <c r="N515" s="41" t="s">
        <v>1740</v>
      </c>
      <c r="O515" s="41" t="s">
        <v>1740</v>
      </c>
      <c r="P515" s="41"/>
      <c r="Q515" s="41" t="s">
        <v>2028</v>
      </c>
      <c r="R515" s="41"/>
      <c r="S515" s="42">
        <v>13.85</v>
      </c>
    </row>
    <row r="516" spans="1:19" x14ac:dyDescent="0.3">
      <c r="A516" s="41" t="s">
        <v>2426</v>
      </c>
      <c r="B516" s="41" t="s">
        <v>2766</v>
      </c>
      <c r="C516" s="41" t="s">
        <v>2428</v>
      </c>
      <c r="D516" s="41" t="s">
        <v>70</v>
      </c>
      <c r="E516" s="41" t="str">
        <f t="shared" si="15"/>
        <v>Voorstraat 190 3311ES Dordrecht</v>
      </c>
      <c r="F516" s="41" t="s">
        <v>2767</v>
      </c>
      <c r="G516" s="41">
        <v>1</v>
      </c>
      <c r="H516" s="41" t="s">
        <v>2023</v>
      </c>
      <c r="I516" s="41" t="s">
        <v>816</v>
      </c>
      <c r="J516" s="41" t="s">
        <v>2785</v>
      </c>
      <c r="K516" s="41"/>
      <c r="L516" s="41"/>
      <c r="M516" s="41" t="s">
        <v>2662</v>
      </c>
      <c r="N516" s="41"/>
      <c r="O516" s="41"/>
      <c r="P516" s="41"/>
      <c r="Q516" s="41"/>
      <c r="R516" s="41"/>
      <c r="S516" s="42">
        <v>13.85</v>
      </c>
    </row>
    <row r="517" spans="1:19" x14ac:dyDescent="0.3">
      <c r="A517" s="41" t="s">
        <v>2426</v>
      </c>
      <c r="B517" s="41" t="s">
        <v>2766</v>
      </c>
      <c r="C517" s="41" t="s">
        <v>2428</v>
      </c>
      <c r="D517" s="41" t="s">
        <v>70</v>
      </c>
      <c r="E517" s="41" t="str">
        <f t="shared" si="15"/>
        <v>Voorstraat 190 3311ES Dordrecht</v>
      </c>
      <c r="F517" s="41" t="s">
        <v>2767</v>
      </c>
      <c r="G517" s="41">
        <v>2</v>
      </c>
      <c r="H517" s="41" t="s">
        <v>2023</v>
      </c>
      <c r="I517" s="41" t="s">
        <v>816</v>
      </c>
      <c r="J517" s="41" t="s">
        <v>2785</v>
      </c>
      <c r="K517" s="41"/>
      <c r="L517" s="41"/>
      <c r="M517" s="41" t="s">
        <v>2662</v>
      </c>
      <c r="N517" s="41"/>
      <c r="O517" s="41"/>
      <c r="P517" s="41"/>
      <c r="Q517" s="41"/>
      <c r="R517" s="41"/>
      <c r="S517" s="42">
        <v>13.85</v>
      </c>
    </row>
    <row r="518" spans="1:19" x14ac:dyDescent="0.3">
      <c r="A518" s="41" t="s">
        <v>2426</v>
      </c>
      <c r="B518" s="41" t="s">
        <v>2766</v>
      </c>
      <c r="C518" s="41"/>
      <c r="D518" s="41"/>
      <c r="E518" s="41"/>
      <c r="F518" s="41"/>
      <c r="G518" s="41"/>
      <c r="H518" s="41"/>
      <c r="I518" s="41"/>
      <c r="J518" s="41" t="s">
        <v>2072</v>
      </c>
      <c r="K518" s="41"/>
      <c r="L518" s="41"/>
      <c r="M518" s="41"/>
      <c r="N518" s="41"/>
      <c r="O518" s="41"/>
      <c r="P518" s="41"/>
      <c r="Q518" s="41"/>
      <c r="R518" s="41"/>
      <c r="S518" s="42">
        <v>40.1</v>
      </c>
    </row>
    <row r="519" spans="1:19" x14ac:dyDescent="0.3">
      <c r="A519" s="43" t="s">
        <v>2426</v>
      </c>
      <c r="B519" s="44" t="s">
        <v>2766</v>
      </c>
      <c r="C519" s="44"/>
      <c r="D519" s="44"/>
      <c r="E519" s="44"/>
      <c r="F519" s="44"/>
      <c r="G519" s="44"/>
      <c r="H519" s="44"/>
      <c r="I519" s="44"/>
      <c r="J519" s="44"/>
      <c r="K519" s="44"/>
      <c r="L519" s="44"/>
      <c r="M519" s="44"/>
      <c r="N519" s="44"/>
      <c r="O519" s="44"/>
      <c r="P519" s="44"/>
      <c r="Q519" s="44"/>
      <c r="R519" s="44"/>
      <c r="S519" s="45" t="s">
        <v>1999</v>
      </c>
    </row>
    <row r="520" spans="1:19" x14ac:dyDescent="0.3">
      <c r="A520" s="41" t="s">
        <v>2786</v>
      </c>
      <c r="B520" s="41" t="s">
        <v>2787</v>
      </c>
      <c r="C520" s="41" t="s">
        <v>2788</v>
      </c>
      <c r="D520" s="41" t="s">
        <v>70</v>
      </c>
      <c r="E520" s="41" t="str">
        <f t="shared" ref="E520:E531" si="16">_xlfn.TEXTJOIN(" ",,A520,B520,C520,D520)</f>
        <v>Wijnstraat 237 3311BV Dordrecht</v>
      </c>
      <c r="F520" s="41" t="s">
        <v>2789</v>
      </c>
      <c r="G520" s="41">
        <v>1</v>
      </c>
      <c r="H520" s="41" t="s">
        <v>2111</v>
      </c>
      <c r="I520" s="41" t="s">
        <v>2790</v>
      </c>
      <c r="J520" s="41" t="s">
        <v>2447</v>
      </c>
      <c r="K520" s="41" t="s">
        <v>2284</v>
      </c>
      <c r="L520" s="41" t="s">
        <v>2791</v>
      </c>
      <c r="M520" s="41" t="s">
        <v>2032</v>
      </c>
      <c r="N520" s="41" t="s">
        <v>1740</v>
      </c>
      <c r="O520" s="41" t="s">
        <v>1740</v>
      </c>
      <c r="P520" s="41"/>
      <c r="Q520" s="41" t="s">
        <v>2028</v>
      </c>
      <c r="R520" s="41"/>
      <c r="S520" s="42">
        <v>13.85</v>
      </c>
    </row>
    <row r="521" spans="1:19" x14ac:dyDescent="0.3">
      <c r="A521" s="41" t="s">
        <v>2786</v>
      </c>
      <c r="B521" s="41" t="s">
        <v>2787</v>
      </c>
      <c r="C521" s="41" t="s">
        <v>2788</v>
      </c>
      <c r="D521" s="41" t="s">
        <v>70</v>
      </c>
      <c r="E521" s="41" t="str">
        <f t="shared" si="16"/>
        <v>Wijnstraat 237 3311BV Dordrecht</v>
      </c>
      <c r="F521" s="41" t="s">
        <v>2789</v>
      </c>
      <c r="G521" s="41">
        <v>2</v>
      </c>
      <c r="H521" s="41" t="s">
        <v>2111</v>
      </c>
      <c r="I521" s="41" t="s">
        <v>2792</v>
      </c>
      <c r="J521" s="41" t="s">
        <v>2286</v>
      </c>
      <c r="K521" s="41" t="s">
        <v>2026</v>
      </c>
      <c r="L521" s="41" t="s">
        <v>1740</v>
      </c>
      <c r="M521" s="41" t="s">
        <v>2027</v>
      </c>
      <c r="N521" s="41" t="s">
        <v>1740</v>
      </c>
      <c r="O521" s="41" t="s">
        <v>1740</v>
      </c>
      <c r="P521" s="41"/>
      <c r="Q521" s="41" t="s">
        <v>2028</v>
      </c>
      <c r="R521" s="41"/>
      <c r="S521" s="42">
        <v>13.85</v>
      </c>
    </row>
    <row r="522" spans="1:19" x14ac:dyDescent="0.3">
      <c r="A522" s="41" t="s">
        <v>2786</v>
      </c>
      <c r="B522" s="41" t="s">
        <v>2787</v>
      </c>
      <c r="C522" s="41" t="s">
        <v>2788</v>
      </c>
      <c r="D522" s="41" t="s">
        <v>70</v>
      </c>
      <c r="E522" s="41" t="str">
        <f t="shared" si="16"/>
        <v>Wijnstraat 237 3311BV Dordrecht</v>
      </c>
      <c r="F522" s="41" t="s">
        <v>2789</v>
      </c>
      <c r="G522" s="41">
        <v>3</v>
      </c>
      <c r="H522" s="41" t="s">
        <v>2111</v>
      </c>
      <c r="I522" s="41" t="s">
        <v>2793</v>
      </c>
      <c r="J522" s="41" t="s">
        <v>2106</v>
      </c>
      <c r="K522" s="41" t="s">
        <v>2026</v>
      </c>
      <c r="L522" s="41" t="s">
        <v>1740</v>
      </c>
      <c r="M522" s="41" t="s">
        <v>2027</v>
      </c>
      <c r="N522" s="41" t="s">
        <v>1740</v>
      </c>
      <c r="O522" s="41" t="s">
        <v>1740</v>
      </c>
      <c r="P522" s="41"/>
      <c r="Q522" s="41" t="s">
        <v>2028</v>
      </c>
      <c r="R522" s="41"/>
      <c r="S522" s="42">
        <v>13.85</v>
      </c>
    </row>
    <row r="523" spans="1:19" x14ac:dyDescent="0.3">
      <c r="A523" s="41" t="s">
        <v>2786</v>
      </c>
      <c r="B523" s="41" t="s">
        <v>2787</v>
      </c>
      <c r="C523" s="41" t="s">
        <v>2788</v>
      </c>
      <c r="D523" s="41" t="s">
        <v>70</v>
      </c>
      <c r="E523" s="41" t="str">
        <f t="shared" si="16"/>
        <v>Wijnstraat 237 3311BV Dordrecht</v>
      </c>
      <c r="F523" s="41" t="s">
        <v>2789</v>
      </c>
      <c r="G523" s="41">
        <v>4</v>
      </c>
      <c r="H523" s="41" t="s">
        <v>2111</v>
      </c>
      <c r="I523" s="41" t="s">
        <v>2793</v>
      </c>
      <c r="J523" s="41" t="s">
        <v>2447</v>
      </c>
      <c r="K523" s="41" t="s">
        <v>2284</v>
      </c>
      <c r="L523" s="41" t="s">
        <v>2794</v>
      </c>
      <c r="M523" s="41" t="s">
        <v>2032</v>
      </c>
      <c r="N523" s="41" t="s">
        <v>1740</v>
      </c>
      <c r="O523" s="41" t="s">
        <v>1740</v>
      </c>
      <c r="P523" s="41"/>
      <c r="Q523" s="41" t="s">
        <v>2028</v>
      </c>
      <c r="R523" s="41"/>
      <c r="S523" s="42">
        <v>13.85</v>
      </c>
    </row>
    <row r="524" spans="1:19" x14ac:dyDescent="0.3">
      <c r="A524" s="41" t="s">
        <v>2786</v>
      </c>
      <c r="B524" s="41" t="s">
        <v>2787</v>
      </c>
      <c r="C524" s="41" t="s">
        <v>2788</v>
      </c>
      <c r="D524" s="41" t="s">
        <v>70</v>
      </c>
      <c r="E524" s="41" t="str">
        <f t="shared" si="16"/>
        <v>Wijnstraat 237 3311BV Dordrecht</v>
      </c>
      <c r="F524" s="41" t="s">
        <v>2789</v>
      </c>
      <c r="G524" s="41">
        <v>5</v>
      </c>
      <c r="H524" s="41" t="s">
        <v>2034</v>
      </c>
      <c r="I524" s="41" t="s">
        <v>2793</v>
      </c>
      <c r="J524" s="41" t="s">
        <v>2447</v>
      </c>
      <c r="K524" s="41" t="s">
        <v>2284</v>
      </c>
      <c r="L524" s="41" t="s">
        <v>2795</v>
      </c>
      <c r="M524" s="41" t="s">
        <v>2032</v>
      </c>
      <c r="N524" s="41" t="s">
        <v>1740</v>
      </c>
      <c r="O524" s="41" t="s">
        <v>1740</v>
      </c>
      <c r="P524" s="41"/>
      <c r="Q524" s="41" t="s">
        <v>2028</v>
      </c>
      <c r="R524" s="41"/>
      <c r="S524" s="42">
        <v>13.85</v>
      </c>
    </row>
    <row r="525" spans="1:19" x14ac:dyDescent="0.3">
      <c r="A525" s="41" t="s">
        <v>2786</v>
      </c>
      <c r="B525" s="41" t="s">
        <v>2787</v>
      </c>
      <c r="C525" s="41" t="s">
        <v>2788</v>
      </c>
      <c r="D525" s="41" t="s">
        <v>70</v>
      </c>
      <c r="E525" s="41" t="str">
        <f t="shared" si="16"/>
        <v>Wijnstraat 237 3311BV Dordrecht</v>
      </c>
      <c r="F525" s="41" t="s">
        <v>2789</v>
      </c>
      <c r="G525" s="41">
        <v>6</v>
      </c>
      <c r="H525" s="41" t="s">
        <v>2034</v>
      </c>
      <c r="I525" s="41" t="s">
        <v>2792</v>
      </c>
      <c r="J525" s="41" t="s">
        <v>2447</v>
      </c>
      <c r="K525" s="41" t="s">
        <v>2284</v>
      </c>
      <c r="L525" s="41" t="s">
        <v>2796</v>
      </c>
      <c r="M525" s="41" t="s">
        <v>2032</v>
      </c>
      <c r="N525" s="41" t="s">
        <v>1740</v>
      </c>
      <c r="O525" s="41" t="s">
        <v>1740</v>
      </c>
      <c r="P525" s="41"/>
      <c r="Q525" s="41" t="s">
        <v>2028</v>
      </c>
      <c r="R525" s="41"/>
      <c r="S525" s="42">
        <v>13.85</v>
      </c>
    </row>
    <row r="526" spans="1:19" x14ac:dyDescent="0.3">
      <c r="A526" s="41" t="s">
        <v>2786</v>
      </c>
      <c r="B526" s="41" t="s">
        <v>2787</v>
      </c>
      <c r="C526" s="41" t="s">
        <v>2788</v>
      </c>
      <c r="D526" s="41" t="s">
        <v>70</v>
      </c>
      <c r="E526" s="41" t="str">
        <f t="shared" si="16"/>
        <v>Wijnstraat 237 3311BV Dordrecht</v>
      </c>
      <c r="F526" s="41" t="s">
        <v>2789</v>
      </c>
      <c r="G526" s="41">
        <v>7</v>
      </c>
      <c r="H526" s="41" t="s">
        <v>2034</v>
      </c>
      <c r="I526" s="41" t="s">
        <v>2792</v>
      </c>
      <c r="J526" s="41" t="s">
        <v>2106</v>
      </c>
      <c r="K526" s="41" t="s">
        <v>2026</v>
      </c>
      <c r="L526" s="41" t="s">
        <v>1740</v>
      </c>
      <c r="M526" s="41" t="s">
        <v>2027</v>
      </c>
      <c r="N526" s="41" t="s">
        <v>1740</v>
      </c>
      <c r="O526" s="41" t="s">
        <v>1740</v>
      </c>
      <c r="P526" s="41"/>
      <c r="Q526" s="41" t="s">
        <v>2028</v>
      </c>
      <c r="R526" s="41"/>
      <c r="S526" s="42">
        <v>13.85</v>
      </c>
    </row>
    <row r="527" spans="1:19" x14ac:dyDescent="0.3">
      <c r="A527" s="41" t="s">
        <v>2786</v>
      </c>
      <c r="B527" s="41" t="s">
        <v>2787</v>
      </c>
      <c r="C527" s="41" t="s">
        <v>2788</v>
      </c>
      <c r="D527" s="41" t="s">
        <v>70</v>
      </c>
      <c r="E527" s="41" t="str">
        <f t="shared" si="16"/>
        <v>Wijnstraat 237 3311BV Dordrecht</v>
      </c>
      <c r="F527" s="41" t="s">
        <v>2789</v>
      </c>
      <c r="G527" s="41">
        <v>8</v>
      </c>
      <c r="H527" s="41" t="s">
        <v>2023</v>
      </c>
      <c r="I527" s="41" t="s">
        <v>2793</v>
      </c>
      <c r="J527" s="41" t="s">
        <v>2447</v>
      </c>
      <c r="K527" s="41" t="s">
        <v>2284</v>
      </c>
      <c r="L527" s="41" t="s">
        <v>2797</v>
      </c>
      <c r="M527" s="41" t="s">
        <v>2032</v>
      </c>
      <c r="N527" s="41" t="s">
        <v>1740</v>
      </c>
      <c r="O527" s="41" t="s">
        <v>1740</v>
      </c>
      <c r="P527" s="41"/>
      <c r="Q527" s="41" t="s">
        <v>2028</v>
      </c>
      <c r="R527" s="41"/>
      <c r="S527" s="42">
        <v>13.85</v>
      </c>
    </row>
    <row r="528" spans="1:19" x14ac:dyDescent="0.3">
      <c r="A528" s="41" t="s">
        <v>2786</v>
      </c>
      <c r="B528" s="41" t="s">
        <v>2787</v>
      </c>
      <c r="C528" s="41" t="s">
        <v>2788</v>
      </c>
      <c r="D528" s="41" t="s">
        <v>70</v>
      </c>
      <c r="E528" s="41" t="str">
        <f t="shared" si="16"/>
        <v>Wijnstraat 237 3311BV Dordrecht</v>
      </c>
      <c r="F528" s="41" t="s">
        <v>2789</v>
      </c>
      <c r="G528" s="41">
        <v>9</v>
      </c>
      <c r="H528" s="41" t="s">
        <v>2023</v>
      </c>
      <c r="I528" s="41" t="s">
        <v>2792</v>
      </c>
      <c r="J528" s="41" t="s">
        <v>2447</v>
      </c>
      <c r="K528" s="41" t="s">
        <v>2284</v>
      </c>
      <c r="L528" s="41" t="s">
        <v>2798</v>
      </c>
      <c r="M528" s="41" t="s">
        <v>2032</v>
      </c>
      <c r="N528" s="41" t="s">
        <v>1740</v>
      </c>
      <c r="O528" s="41" t="s">
        <v>1740</v>
      </c>
      <c r="P528" s="41"/>
      <c r="Q528" s="41" t="s">
        <v>2028</v>
      </c>
      <c r="R528" s="41"/>
      <c r="S528" s="42">
        <v>13.85</v>
      </c>
    </row>
    <row r="529" spans="1:19" x14ac:dyDescent="0.3">
      <c r="A529" s="41" t="s">
        <v>2786</v>
      </c>
      <c r="B529" s="41" t="s">
        <v>2787</v>
      </c>
      <c r="C529" s="41" t="s">
        <v>2788</v>
      </c>
      <c r="D529" s="41" t="s">
        <v>70</v>
      </c>
      <c r="E529" s="41" t="str">
        <f t="shared" si="16"/>
        <v>Wijnstraat 237 3311BV Dordrecht</v>
      </c>
      <c r="F529" s="41" t="s">
        <v>2789</v>
      </c>
      <c r="G529" s="41">
        <v>10</v>
      </c>
      <c r="H529" s="41" t="s">
        <v>2023</v>
      </c>
      <c r="I529" s="41" t="s">
        <v>2404</v>
      </c>
      <c r="J529" s="41" t="s">
        <v>2171</v>
      </c>
      <c r="K529" s="41" t="s">
        <v>2026</v>
      </c>
      <c r="L529" s="41" t="s">
        <v>1740</v>
      </c>
      <c r="M529" s="41" t="s">
        <v>2027</v>
      </c>
      <c r="N529" s="41" t="s">
        <v>1740</v>
      </c>
      <c r="O529" s="41" t="s">
        <v>1740</v>
      </c>
      <c r="P529" s="41"/>
      <c r="Q529" s="41" t="s">
        <v>2028</v>
      </c>
      <c r="R529" s="41"/>
      <c r="S529" s="42">
        <v>13.85</v>
      </c>
    </row>
    <row r="530" spans="1:19" x14ac:dyDescent="0.3">
      <c r="A530" s="41" t="s">
        <v>2786</v>
      </c>
      <c r="B530" s="41" t="s">
        <v>2787</v>
      </c>
      <c r="C530" s="41" t="s">
        <v>2788</v>
      </c>
      <c r="D530" s="41" t="s">
        <v>70</v>
      </c>
      <c r="E530" s="41" t="str">
        <f t="shared" si="16"/>
        <v>Wijnstraat 237 3311BV Dordrecht</v>
      </c>
      <c r="F530" s="41" t="s">
        <v>2789</v>
      </c>
      <c r="G530" s="41">
        <v>11</v>
      </c>
      <c r="H530" s="41" t="s">
        <v>2034</v>
      </c>
      <c r="I530" s="41" t="s">
        <v>2404</v>
      </c>
      <c r="J530" s="41" t="s">
        <v>2106</v>
      </c>
      <c r="K530" s="41" t="s">
        <v>2026</v>
      </c>
      <c r="L530" s="41" t="s">
        <v>1740</v>
      </c>
      <c r="M530" s="41" t="s">
        <v>2027</v>
      </c>
      <c r="N530" s="41" t="s">
        <v>1740</v>
      </c>
      <c r="O530" s="41" t="s">
        <v>1740</v>
      </c>
      <c r="P530" s="41"/>
      <c r="Q530" s="41" t="s">
        <v>2028</v>
      </c>
      <c r="R530" s="41"/>
      <c r="S530" s="42">
        <v>13.85</v>
      </c>
    </row>
    <row r="531" spans="1:19" x14ac:dyDescent="0.3">
      <c r="A531" s="41" t="s">
        <v>2786</v>
      </c>
      <c r="B531" s="41" t="s">
        <v>2787</v>
      </c>
      <c r="C531" s="41" t="s">
        <v>2788</v>
      </c>
      <c r="D531" s="41" t="s">
        <v>70</v>
      </c>
      <c r="E531" s="41" t="str">
        <f t="shared" si="16"/>
        <v>Wijnstraat 237 3311BV Dordrecht</v>
      </c>
      <c r="F531" s="41" t="s">
        <v>2789</v>
      </c>
      <c r="G531" s="41">
        <v>12</v>
      </c>
      <c r="H531" s="41" t="s">
        <v>2215</v>
      </c>
      <c r="I531" s="41" t="s">
        <v>2799</v>
      </c>
      <c r="J531" s="41" t="s">
        <v>2106</v>
      </c>
      <c r="K531" s="41" t="s">
        <v>2026</v>
      </c>
      <c r="L531" s="41" t="s">
        <v>1740</v>
      </c>
      <c r="M531" s="41" t="s">
        <v>2027</v>
      </c>
      <c r="N531" s="41" t="s">
        <v>1740</v>
      </c>
      <c r="O531" s="41" t="s">
        <v>1740</v>
      </c>
      <c r="P531" s="41"/>
      <c r="Q531" s="41" t="s">
        <v>2028</v>
      </c>
      <c r="R531" s="41"/>
      <c r="S531" s="42">
        <v>13.85</v>
      </c>
    </row>
    <row r="532" spans="1:19" x14ac:dyDescent="0.3">
      <c r="A532" s="41" t="s">
        <v>2786</v>
      </c>
      <c r="B532" s="41" t="s">
        <v>2787</v>
      </c>
      <c r="C532" s="41"/>
      <c r="D532" s="41"/>
      <c r="E532" s="41"/>
      <c r="F532" s="41"/>
      <c r="G532" s="41"/>
      <c r="H532" s="41"/>
      <c r="I532" s="41"/>
      <c r="J532" s="41" t="s">
        <v>2072</v>
      </c>
      <c r="K532" s="41"/>
      <c r="L532" s="41"/>
      <c r="M532" s="41"/>
      <c r="N532" s="41"/>
      <c r="O532" s="41"/>
      <c r="P532" s="41"/>
      <c r="Q532" s="41"/>
      <c r="R532" s="41"/>
      <c r="S532" s="42">
        <v>40.1</v>
      </c>
    </row>
    <row r="533" spans="1:19" x14ac:dyDescent="0.3">
      <c r="A533" s="43" t="s">
        <v>2786</v>
      </c>
      <c r="B533" s="44" t="s">
        <v>2787</v>
      </c>
      <c r="C533" s="44"/>
      <c r="D533" s="44"/>
      <c r="E533" s="44"/>
      <c r="F533" s="44"/>
      <c r="G533" s="44"/>
      <c r="H533" s="44"/>
      <c r="I533" s="44"/>
      <c r="J533" s="44"/>
      <c r="K533" s="44"/>
      <c r="L533" s="44"/>
      <c r="M533" s="44"/>
      <c r="N533" s="44"/>
      <c r="O533" s="44"/>
      <c r="P533" s="44"/>
      <c r="Q533" s="44"/>
      <c r="R533" s="44"/>
      <c r="S533" s="45" t="s">
        <v>1999</v>
      </c>
    </row>
    <row r="534" spans="1:19" x14ac:dyDescent="0.3">
      <c r="A534" s="41" t="s">
        <v>2786</v>
      </c>
      <c r="B534" s="41" t="s">
        <v>2800</v>
      </c>
      <c r="C534" s="41" t="s">
        <v>2788</v>
      </c>
      <c r="D534" s="41" t="s">
        <v>70</v>
      </c>
      <c r="E534" s="41" t="str">
        <f>_xlfn.TEXTJOIN(" ",,A534,B534,C534,D534)</f>
        <v>Wijnstraat 119 3311BV Dordrecht</v>
      </c>
      <c r="F534" s="41" t="s">
        <v>2801</v>
      </c>
      <c r="G534" s="41">
        <v>1</v>
      </c>
      <c r="H534" s="41" t="s">
        <v>2023</v>
      </c>
      <c r="I534" s="41" t="s">
        <v>2802</v>
      </c>
      <c r="J534" s="41" t="s">
        <v>2078</v>
      </c>
      <c r="K534" s="41" t="s">
        <v>2079</v>
      </c>
      <c r="L534" s="41" t="s">
        <v>2803</v>
      </c>
      <c r="M534" s="41" t="s">
        <v>2027</v>
      </c>
      <c r="N534" s="41" t="s">
        <v>1740</v>
      </c>
      <c r="O534" s="41" t="s">
        <v>1740</v>
      </c>
      <c r="P534" s="41"/>
      <c r="Q534" s="41" t="s">
        <v>2028</v>
      </c>
      <c r="R534" s="41"/>
      <c r="S534" s="42">
        <v>13.85</v>
      </c>
    </row>
    <row r="535" spans="1:19" x14ac:dyDescent="0.3">
      <c r="A535" s="41" t="s">
        <v>2786</v>
      </c>
      <c r="B535" s="41" t="s">
        <v>2800</v>
      </c>
      <c r="C535" s="41" t="s">
        <v>2788</v>
      </c>
      <c r="D535" s="41" t="s">
        <v>70</v>
      </c>
      <c r="E535" s="41" t="str">
        <f>_xlfn.TEXTJOIN(" ",,A535,B535,C535,D535)</f>
        <v>Wijnstraat 119 3311BV Dordrecht</v>
      </c>
      <c r="F535" s="41" t="s">
        <v>2801</v>
      </c>
      <c r="G535" s="41">
        <v>4</v>
      </c>
      <c r="H535" s="41" t="s">
        <v>2034</v>
      </c>
      <c r="I535" s="41" t="s">
        <v>2804</v>
      </c>
      <c r="J535" s="41" t="s">
        <v>2805</v>
      </c>
      <c r="K535" s="41" t="s">
        <v>2079</v>
      </c>
      <c r="L535" s="41" t="s">
        <v>2806</v>
      </c>
      <c r="M535" s="41" t="s">
        <v>2027</v>
      </c>
      <c r="N535" s="41" t="s">
        <v>1740</v>
      </c>
      <c r="O535" s="41" t="s">
        <v>1740</v>
      </c>
      <c r="P535" s="41"/>
      <c r="Q535" s="41" t="s">
        <v>2028</v>
      </c>
      <c r="R535" s="41"/>
      <c r="S535" s="42">
        <v>13.85</v>
      </c>
    </row>
    <row r="536" spans="1:19" x14ac:dyDescent="0.3">
      <c r="A536" s="41" t="s">
        <v>2786</v>
      </c>
      <c r="B536" s="41" t="s">
        <v>2800</v>
      </c>
      <c r="C536" s="41" t="s">
        <v>2788</v>
      </c>
      <c r="D536" s="41" t="s">
        <v>70</v>
      </c>
      <c r="E536" s="41" t="str">
        <f>_xlfn.TEXTJOIN(" ",,A536,B536,C536,D536)</f>
        <v>Wijnstraat 119 3311BV Dordrecht</v>
      </c>
      <c r="F536" s="41" t="s">
        <v>2801</v>
      </c>
      <c r="G536" s="41">
        <v>5</v>
      </c>
      <c r="H536" s="41" t="s">
        <v>2023</v>
      </c>
      <c r="I536" s="41" t="s">
        <v>2404</v>
      </c>
      <c r="J536" s="41" t="s">
        <v>2097</v>
      </c>
      <c r="K536" s="41" t="s">
        <v>2026</v>
      </c>
      <c r="L536" s="41" t="s">
        <v>1740</v>
      </c>
      <c r="M536" s="41" t="s">
        <v>2032</v>
      </c>
      <c r="N536" s="41" t="s">
        <v>1740</v>
      </c>
      <c r="O536" s="41" t="s">
        <v>1740</v>
      </c>
      <c r="P536" s="41"/>
      <c r="Q536" s="41" t="s">
        <v>2028</v>
      </c>
      <c r="R536" s="41"/>
      <c r="S536" s="42">
        <v>13.85</v>
      </c>
    </row>
    <row r="537" spans="1:19" x14ac:dyDescent="0.3">
      <c r="A537" s="41" t="s">
        <v>2786</v>
      </c>
      <c r="B537" s="41" t="s">
        <v>2800</v>
      </c>
      <c r="C537" s="41" t="s">
        <v>2788</v>
      </c>
      <c r="D537" s="41" t="s">
        <v>70</v>
      </c>
      <c r="E537" s="41" t="str">
        <f>_xlfn.TEXTJOIN(" ",,A537,B537,C537,D537)</f>
        <v>Wijnstraat 119 3311BV Dordrecht</v>
      </c>
      <c r="F537" s="41" t="s">
        <v>2801</v>
      </c>
      <c r="G537" s="41">
        <v>6</v>
      </c>
      <c r="H537" s="41" t="s">
        <v>2034</v>
      </c>
      <c r="I537" s="41" t="s">
        <v>2804</v>
      </c>
      <c r="J537" s="41" t="s">
        <v>2097</v>
      </c>
      <c r="K537" s="41" t="s">
        <v>2026</v>
      </c>
      <c r="L537" s="41" t="s">
        <v>1740</v>
      </c>
      <c r="M537" s="41" t="s">
        <v>2032</v>
      </c>
      <c r="N537" s="41" t="s">
        <v>1740</v>
      </c>
      <c r="O537" s="41" t="s">
        <v>1740</v>
      </c>
      <c r="P537" s="41"/>
      <c r="Q537" s="41" t="s">
        <v>2028</v>
      </c>
      <c r="R537" s="41"/>
      <c r="S537" s="42">
        <v>13.85</v>
      </c>
    </row>
    <row r="538" spans="1:19" x14ac:dyDescent="0.3">
      <c r="A538" s="41" t="s">
        <v>2786</v>
      </c>
      <c r="B538" s="41" t="s">
        <v>2800</v>
      </c>
      <c r="C538" s="41"/>
      <c r="D538" s="41"/>
      <c r="E538" s="41"/>
      <c r="F538" s="41"/>
      <c r="G538" s="41"/>
      <c r="H538" s="41"/>
      <c r="I538" s="41"/>
      <c r="J538" s="41" t="s">
        <v>2072</v>
      </c>
      <c r="K538" s="41"/>
      <c r="L538" s="41"/>
      <c r="M538" s="41"/>
      <c r="N538" s="41"/>
      <c r="O538" s="41"/>
      <c r="P538" s="41"/>
      <c r="Q538" s="41"/>
      <c r="R538" s="41"/>
      <c r="S538" s="42">
        <v>40.1</v>
      </c>
    </row>
    <row r="539" spans="1:19" x14ac:dyDescent="0.3">
      <c r="A539" s="43" t="s">
        <v>2786</v>
      </c>
      <c r="B539" s="44" t="s">
        <v>2800</v>
      </c>
      <c r="C539" s="44"/>
      <c r="D539" s="44"/>
      <c r="E539" s="44"/>
      <c r="F539" s="44"/>
      <c r="G539" s="44"/>
      <c r="H539" s="44"/>
      <c r="I539" s="44"/>
      <c r="J539" s="44"/>
      <c r="K539" s="44"/>
      <c r="L539" s="44"/>
      <c r="M539" s="44"/>
      <c r="N539" s="44"/>
      <c r="O539" s="44"/>
      <c r="P539" s="44"/>
      <c r="Q539" s="44"/>
      <c r="R539" s="44"/>
      <c r="S539" s="45" t="s">
        <v>1999</v>
      </c>
    </row>
    <row r="540" spans="1:19" x14ac:dyDescent="0.3">
      <c r="A540" s="41" t="s">
        <v>2807</v>
      </c>
      <c r="B540" s="41" t="s">
        <v>2808</v>
      </c>
      <c r="C540" s="41" t="s">
        <v>2809</v>
      </c>
      <c r="D540" s="41" t="s">
        <v>70</v>
      </c>
      <c r="E540" s="41" t="str">
        <f>_xlfn.TEXTJOIN(" ",,A540,B540,C540,D540)</f>
        <v>Zuidendijk 211 3314CS Dordrecht</v>
      </c>
      <c r="F540" s="41" t="s">
        <v>2810</v>
      </c>
      <c r="G540" s="41">
        <v>1</v>
      </c>
      <c r="H540" s="41" t="s">
        <v>2023</v>
      </c>
      <c r="I540" s="41" t="s">
        <v>2538</v>
      </c>
      <c r="J540" s="41" t="s">
        <v>2123</v>
      </c>
      <c r="K540" s="41" t="s">
        <v>2066</v>
      </c>
      <c r="L540" s="41" t="s">
        <v>1740</v>
      </c>
      <c r="M540" s="41" t="s">
        <v>2027</v>
      </c>
      <c r="N540" s="41" t="s">
        <v>2038</v>
      </c>
      <c r="O540" s="41" t="s">
        <v>2125</v>
      </c>
      <c r="P540" s="41"/>
      <c r="Q540" s="41" t="s">
        <v>2028</v>
      </c>
      <c r="R540" s="41"/>
      <c r="S540" s="42">
        <v>13.85</v>
      </c>
    </row>
    <row r="541" spans="1:19" x14ac:dyDescent="0.3">
      <c r="A541" s="41" t="s">
        <v>2807</v>
      </c>
      <c r="B541" s="41" t="s">
        <v>2808</v>
      </c>
      <c r="C541" s="41" t="s">
        <v>2809</v>
      </c>
      <c r="D541" s="41" t="s">
        <v>70</v>
      </c>
      <c r="E541" s="41" t="str">
        <f>_xlfn.TEXTJOIN(" ",,A541,B541,C541,D541)</f>
        <v>Zuidendijk 211 3314CS Dordrecht</v>
      </c>
      <c r="F541" s="41" t="s">
        <v>2810</v>
      </c>
      <c r="G541" s="41">
        <v>2</v>
      </c>
      <c r="H541" s="41" t="s">
        <v>2034</v>
      </c>
      <c r="I541" s="41" t="s">
        <v>2811</v>
      </c>
      <c r="J541" s="41" t="s">
        <v>2083</v>
      </c>
      <c r="K541" s="41" t="s">
        <v>2752</v>
      </c>
      <c r="L541" s="41" t="s">
        <v>1740</v>
      </c>
      <c r="M541" s="41" t="s">
        <v>2032</v>
      </c>
      <c r="N541" s="41" t="s">
        <v>1740</v>
      </c>
      <c r="O541" s="41" t="s">
        <v>1740</v>
      </c>
      <c r="P541" s="41"/>
      <c r="Q541" s="41" t="s">
        <v>2033</v>
      </c>
      <c r="R541" s="41"/>
      <c r="S541" s="42">
        <v>13.85</v>
      </c>
    </row>
    <row r="542" spans="1:19" x14ac:dyDescent="0.3">
      <c r="A542" s="41" t="s">
        <v>2807</v>
      </c>
      <c r="B542" s="41" t="s">
        <v>2808</v>
      </c>
      <c r="C542" s="41"/>
      <c r="D542" s="41"/>
      <c r="E542" s="41"/>
      <c r="F542" s="41"/>
      <c r="G542" s="41"/>
      <c r="H542" s="41"/>
      <c r="I542" s="41"/>
      <c r="J542" s="41" t="s">
        <v>2072</v>
      </c>
      <c r="K542" s="41"/>
      <c r="L542" s="41"/>
      <c r="M542" s="41"/>
      <c r="N542" s="41"/>
      <c r="O542" s="41"/>
      <c r="P542" s="41"/>
      <c r="Q542" s="41"/>
      <c r="R542" s="41"/>
      <c r="S542" s="42">
        <v>40.1</v>
      </c>
    </row>
    <row r="543" spans="1:19" x14ac:dyDescent="0.3">
      <c r="A543" s="43" t="s">
        <v>2807</v>
      </c>
      <c r="B543" s="44" t="s">
        <v>2808</v>
      </c>
      <c r="C543" s="44"/>
      <c r="D543" s="44"/>
      <c r="E543" s="44"/>
      <c r="F543" s="44"/>
      <c r="G543" s="44"/>
      <c r="H543" s="44"/>
      <c r="I543" s="44"/>
      <c r="J543" s="44"/>
      <c r="K543" s="44"/>
      <c r="L543" s="44"/>
      <c r="M543" s="44"/>
      <c r="N543" s="44"/>
      <c r="O543" s="44"/>
      <c r="P543" s="44"/>
      <c r="Q543" s="44"/>
      <c r="R543" s="44"/>
      <c r="S543" s="45" t="s">
        <v>1999</v>
      </c>
    </row>
    <row r="544" spans="1:19" x14ac:dyDescent="0.3">
      <c r="A544" s="41" t="s">
        <v>2812</v>
      </c>
      <c r="B544" s="41" t="s">
        <v>2813</v>
      </c>
      <c r="C544" s="41" t="s">
        <v>2814</v>
      </c>
      <c r="D544" s="41" t="s">
        <v>70</v>
      </c>
      <c r="E544" s="41" t="str">
        <f t="shared" ref="E544:E568" si="17">_xlfn.TEXTJOIN(" ",,A544,B544,C544,D544)</f>
        <v>Achterom 56 3311GN Dordrecht</v>
      </c>
      <c r="F544" s="41" t="s">
        <v>2815</v>
      </c>
      <c r="G544" s="41">
        <v>1</v>
      </c>
      <c r="H544" s="41" t="s">
        <v>2353</v>
      </c>
      <c r="I544" s="41" t="s">
        <v>2816</v>
      </c>
      <c r="J544" s="41" t="s">
        <v>2817</v>
      </c>
      <c r="K544" s="41" t="s">
        <v>2269</v>
      </c>
      <c r="L544" s="41" t="s">
        <v>2818</v>
      </c>
      <c r="M544" s="41" t="s">
        <v>2027</v>
      </c>
      <c r="N544" s="41" t="s">
        <v>2070</v>
      </c>
      <c r="O544" s="41" t="s">
        <v>2819</v>
      </c>
      <c r="P544" s="41"/>
      <c r="Q544" s="41" t="s">
        <v>2820</v>
      </c>
      <c r="R544" s="41"/>
      <c r="S544" s="42">
        <v>13.85</v>
      </c>
    </row>
    <row r="545" spans="1:19" x14ac:dyDescent="0.3">
      <c r="A545" s="41" t="s">
        <v>2812</v>
      </c>
      <c r="B545" s="41" t="s">
        <v>2813</v>
      </c>
      <c r="C545" s="41" t="s">
        <v>2814</v>
      </c>
      <c r="D545" s="41" t="s">
        <v>70</v>
      </c>
      <c r="E545" s="41" t="str">
        <f t="shared" si="17"/>
        <v>Achterom 56 3311GN Dordrecht</v>
      </c>
      <c r="F545" s="41" t="s">
        <v>2815</v>
      </c>
      <c r="G545" s="41">
        <v>2</v>
      </c>
      <c r="H545" s="41" t="s">
        <v>2487</v>
      </c>
      <c r="I545" s="41" t="s">
        <v>2821</v>
      </c>
      <c r="J545" s="41" t="s">
        <v>2817</v>
      </c>
      <c r="K545" s="41" t="s">
        <v>2269</v>
      </c>
      <c r="L545" s="41" t="s">
        <v>2822</v>
      </c>
      <c r="M545" s="41" t="s">
        <v>2027</v>
      </c>
      <c r="N545" s="41" t="s">
        <v>2070</v>
      </c>
      <c r="O545" s="41" t="s">
        <v>2819</v>
      </c>
      <c r="P545" s="41"/>
      <c r="Q545" s="41" t="s">
        <v>2820</v>
      </c>
      <c r="R545" s="41"/>
      <c r="S545" s="42">
        <v>13.85</v>
      </c>
    </row>
    <row r="546" spans="1:19" x14ac:dyDescent="0.3">
      <c r="A546" s="41" t="s">
        <v>2812</v>
      </c>
      <c r="B546" s="41" t="s">
        <v>2813</v>
      </c>
      <c r="C546" s="41" t="s">
        <v>2814</v>
      </c>
      <c r="D546" s="41" t="s">
        <v>70</v>
      </c>
      <c r="E546" s="41" t="str">
        <f t="shared" si="17"/>
        <v>Achterom 56 3311GN Dordrecht</v>
      </c>
      <c r="F546" s="41" t="s">
        <v>2815</v>
      </c>
      <c r="G546" s="41">
        <v>3</v>
      </c>
      <c r="H546" s="41" t="s">
        <v>2481</v>
      </c>
      <c r="I546" s="41" t="s">
        <v>2821</v>
      </c>
      <c r="J546" s="41" t="s">
        <v>2817</v>
      </c>
      <c r="K546" s="41" t="s">
        <v>2269</v>
      </c>
      <c r="L546" s="41" t="s">
        <v>2823</v>
      </c>
      <c r="M546" s="41" t="s">
        <v>2027</v>
      </c>
      <c r="N546" s="41" t="s">
        <v>2070</v>
      </c>
      <c r="O546" s="41" t="s">
        <v>2819</v>
      </c>
      <c r="P546" s="41"/>
      <c r="Q546" s="41" t="s">
        <v>2820</v>
      </c>
      <c r="R546" s="41"/>
      <c r="S546" s="42">
        <v>13.85</v>
      </c>
    </row>
    <row r="547" spans="1:19" x14ac:dyDescent="0.3">
      <c r="A547" s="41" t="s">
        <v>2812</v>
      </c>
      <c r="B547" s="41" t="s">
        <v>2813</v>
      </c>
      <c r="C547" s="41" t="s">
        <v>2814</v>
      </c>
      <c r="D547" s="41" t="s">
        <v>70</v>
      </c>
      <c r="E547" s="41" t="str">
        <f t="shared" si="17"/>
        <v>Achterom 56 3311GN Dordrecht</v>
      </c>
      <c r="F547" s="41" t="s">
        <v>2815</v>
      </c>
      <c r="G547" s="41">
        <v>4</v>
      </c>
      <c r="H547" s="41" t="s">
        <v>2481</v>
      </c>
      <c r="I547" s="41" t="s">
        <v>2824</v>
      </c>
      <c r="J547" s="41" t="s">
        <v>2025</v>
      </c>
      <c r="K547" s="41" t="s">
        <v>2037</v>
      </c>
      <c r="L547" s="41" t="s">
        <v>1740</v>
      </c>
      <c r="M547" s="41" t="s">
        <v>2027</v>
      </c>
      <c r="N547" s="41" t="s">
        <v>1740</v>
      </c>
      <c r="O547" s="41" t="s">
        <v>1740</v>
      </c>
      <c r="P547" s="41"/>
      <c r="Q547" s="41" t="s">
        <v>2028</v>
      </c>
      <c r="R547" s="41"/>
      <c r="S547" s="42">
        <v>13.85</v>
      </c>
    </row>
    <row r="548" spans="1:19" x14ac:dyDescent="0.3">
      <c r="A548" s="41" t="s">
        <v>2812</v>
      </c>
      <c r="B548" s="41" t="s">
        <v>2813</v>
      </c>
      <c r="C548" s="41" t="s">
        <v>2814</v>
      </c>
      <c r="D548" s="41" t="s">
        <v>70</v>
      </c>
      <c r="E548" s="41" t="str">
        <f t="shared" si="17"/>
        <v>Achterom 56 3311GN Dordrecht</v>
      </c>
      <c r="F548" s="41" t="s">
        <v>2815</v>
      </c>
      <c r="G548" s="41">
        <v>5</v>
      </c>
      <c r="H548" s="41" t="s">
        <v>2481</v>
      </c>
      <c r="I548" s="41" t="s">
        <v>2821</v>
      </c>
      <c r="J548" s="41" t="s">
        <v>2817</v>
      </c>
      <c r="K548" s="41" t="s">
        <v>2269</v>
      </c>
      <c r="L548" s="41" t="s">
        <v>2825</v>
      </c>
      <c r="M548" s="41" t="s">
        <v>2027</v>
      </c>
      <c r="N548" s="41" t="s">
        <v>2070</v>
      </c>
      <c r="O548" s="41" t="s">
        <v>2819</v>
      </c>
      <c r="P548" s="41"/>
      <c r="Q548" s="41" t="s">
        <v>2820</v>
      </c>
      <c r="R548" s="41"/>
      <c r="S548" s="42">
        <v>13.85</v>
      </c>
    </row>
    <row r="549" spans="1:19" x14ac:dyDescent="0.3">
      <c r="A549" s="41" t="s">
        <v>2812</v>
      </c>
      <c r="B549" s="41" t="s">
        <v>2813</v>
      </c>
      <c r="C549" s="41" t="s">
        <v>2814</v>
      </c>
      <c r="D549" s="41" t="s">
        <v>70</v>
      </c>
      <c r="E549" s="41" t="str">
        <f t="shared" si="17"/>
        <v>Achterom 56 3311GN Dordrecht</v>
      </c>
      <c r="F549" s="41" t="s">
        <v>2815</v>
      </c>
      <c r="G549" s="41">
        <v>6</v>
      </c>
      <c r="H549" s="41" t="s">
        <v>2396</v>
      </c>
      <c r="I549" s="41" t="s">
        <v>2826</v>
      </c>
      <c r="J549" s="41" t="s">
        <v>2817</v>
      </c>
      <c r="K549" s="41" t="s">
        <v>2269</v>
      </c>
      <c r="L549" s="41" t="s">
        <v>2827</v>
      </c>
      <c r="M549" s="41" t="s">
        <v>2027</v>
      </c>
      <c r="N549" s="41" t="s">
        <v>2070</v>
      </c>
      <c r="O549" s="41" t="s">
        <v>2819</v>
      </c>
      <c r="P549" s="41"/>
      <c r="Q549" s="41" t="s">
        <v>2820</v>
      </c>
      <c r="R549" s="41"/>
      <c r="S549" s="42">
        <v>13.85</v>
      </c>
    </row>
    <row r="550" spans="1:19" x14ac:dyDescent="0.3">
      <c r="A550" s="41" t="s">
        <v>2812</v>
      </c>
      <c r="B550" s="41" t="s">
        <v>2813</v>
      </c>
      <c r="C550" s="41" t="s">
        <v>2814</v>
      </c>
      <c r="D550" s="41" t="s">
        <v>70</v>
      </c>
      <c r="E550" s="41" t="str">
        <f t="shared" si="17"/>
        <v>Achterom 56 3311GN Dordrecht</v>
      </c>
      <c r="F550" s="41" t="s">
        <v>2815</v>
      </c>
      <c r="G550" s="41">
        <v>7</v>
      </c>
      <c r="H550" s="41" t="s">
        <v>2481</v>
      </c>
      <c r="I550" s="41" t="s">
        <v>2828</v>
      </c>
      <c r="J550" s="41" t="s">
        <v>2817</v>
      </c>
      <c r="K550" s="41" t="s">
        <v>2269</v>
      </c>
      <c r="L550" s="41" t="s">
        <v>2829</v>
      </c>
      <c r="M550" s="41" t="s">
        <v>2027</v>
      </c>
      <c r="N550" s="41" t="s">
        <v>2070</v>
      </c>
      <c r="O550" s="41" t="s">
        <v>2819</v>
      </c>
      <c r="P550" s="41"/>
      <c r="Q550" s="41" t="s">
        <v>2820</v>
      </c>
      <c r="R550" s="41"/>
      <c r="S550" s="42">
        <v>13.85</v>
      </c>
    </row>
    <row r="551" spans="1:19" x14ac:dyDescent="0.3">
      <c r="A551" s="41" t="s">
        <v>2812</v>
      </c>
      <c r="B551" s="41" t="s">
        <v>2813</v>
      </c>
      <c r="C551" s="41" t="s">
        <v>2814</v>
      </c>
      <c r="D551" s="41" t="s">
        <v>70</v>
      </c>
      <c r="E551" s="41" t="str">
        <f t="shared" si="17"/>
        <v>Achterom 56 3311GN Dordrecht</v>
      </c>
      <c r="F551" s="41" t="s">
        <v>2815</v>
      </c>
      <c r="G551" s="41">
        <v>8</v>
      </c>
      <c r="H551" s="41" t="s">
        <v>2481</v>
      </c>
      <c r="I551" s="41" t="s">
        <v>2828</v>
      </c>
      <c r="J551" s="41" t="s">
        <v>2025</v>
      </c>
      <c r="K551" s="41" t="s">
        <v>2037</v>
      </c>
      <c r="L551" s="41" t="s">
        <v>1740</v>
      </c>
      <c r="M551" s="41" t="s">
        <v>2027</v>
      </c>
      <c r="N551" s="41" t="s">
        <v>1740</v>
      </c>
      <c r="O551" s="41" t="s">
        <v>1740</v>
      </c>
      <c r="P551" s="41"/>
      <c r="Q551" s="41" t="s">
        <v>2028</v>
      </c>
      <c r="R551" s="41"/>
      <c r="S551" s="42">
        <v>13.85</v>
      </c>
    </row>
    <row r="552" spans="1:19" x14ac:dyDescent="0.3">
      <c r="A552" s="41" t="s">
        <v>2812</v>
      </c>
      <c r="B552" s="41" t="s">
        <v>2813</v>
      </c>
      <c r="C552" s="41" t="s">
        <v>2814</v>
      </c>
      <c r="D552" s="41" t="s">
        <v>70</v>
      </c>
      <c r="E552" s="41" t="str">
        <f t="shared" si="17"/>
        <v>Achterom 56 3311GN Dordrecht</v>
      </c>
      <c r="F552" s="41" t="s">
        <v>2815</v>
      </c>
      <c r="G552" s="41">
        <v>9</v>
      </c>
      <c r="H552" s="41" t="s">
        <v>2396</v>
      </c>
      <c r="I552" s="41" t="s">
        <v>2830</v>
      </c>
      <c r="J552" s="41" t="s">
        <v>2817</v>
      </c>
      <c r="K552" s="41" t="s">
        <v>2269</v>
      </c>
      <c r="L552" s="41" t="s">
        <v>2831</v>
      </c>
      <c r="M552" s="41" t="s">
        <v>2027</v>
      </c>
      <c r="N552" s="41" t="s">
        <v>2070</v>
      </c>
      <c r="O552" s="41" t="s">
        <v>2819</v>
      </c>
      <c r="P552" s="41"/>
      <c r="Q552" s="41" t="s">
        <v>2820</v>
      </c>
      <c r="R552" s="41"/>
      <c r="S552" s="42">
        <v>13.85</v>
      </c>
    </row>
    <row r="553" spans="1:19" x14ac:dyDescent="0.3">
      <c r="A553" s="41" t="s">
        <v>2812</v>
      </c>
      <c r="B553" s="41" t="s">
        <v>2813</v>
      </c>
      <c r="C553" s="41" t="s">
        <v>2814</v>
      </c>
      <c r="D553" s="41" t="s">
        <v>70</v>
      </c>
      <c r="E553" s="41" t="str">
        <f t="shared" si="17"/>
        <v>Achterom 56 3311GN Dordrecht</v>
      </c>
      <c r="F553" s="41" t="s">
        <v>2815</v>
      </c>
      <c r="G553" s="41">
        <v>11</v>
      </c>
      <c r="H553" s="41" t="s">
        <v>2186</v>
      </c>
      <c r="I553" s="41" t="s">
        <v>2832</v>
      </c>
      <c r="J553" s="41" t="s">
        <v>2817</v>
      </c>
      <c r="K553" s="41" t="s">
        <v>2269</v>
      </c>
      <c r="L553" s="41" t="s">
        <v>2833</v>
      </c>
      <c r="M553" s="41" t="s">
        <v>2027</v>
      </c>
      <c r="N553" s="41" t="s">
        <v>2070</v>
      </c>
      <c r="O553" s="41" t="s">
        <v>2819</v>
      </c>
      <c r="P553" s="41"/>
      <c r="Q553" s="41" t="s">
        <v>2820</v>
      </c>
      <c r="R553" s="41"/>
      <c r="S553" s="42">
        <v>13.85</v>
      </c>
    </row>
    <row r="554" spans="1:19" x14ac:dyDescent="0.3">
      <c r="A554" s="41" t="s">
        <v>2812</v>
      </c>
      <c r="B554" s="41" t="s">
        <v>2813</v>
      </c>
      <c r="C554" s="41" t="s">
        <v>2814</v>
      </c>
      <c r="D554" s="41" t="s">
        <v>70</v>
      </c>
      <c r="E554" s="41" t="str">
        <f t="shared" si="17"/>
        <v>Achterom 56 3311GN Dordrecht</v>
      </c>
      <c r="F554" s="41" t="s">
        <v>2815</v>
      </c>
      <c r="G554" s="41">
        <v>12</v>
      </c>
      <c r="H554" s="41" t="s">
        <v>2139</v>
      </c>
      <c r="I554" s="41" t="s">
        <v>2834</v>
      </c>
      <c r="J554" s="41" t="s">
        <v>2817</v>
      </c>
      <c r="K554" s="41" t="s">
        <v>2269</v>
      </c>
      <c r="L554" s="41" t="s">
        <v>2835</v>
      </c>
      <c r="M554" s="41" t="s">
        <v>2027</v>
      </c>
      <c r="N554" s="41" t="s">
        <v>2070</v>
      </c>
      <c r="O554" s="41" t="s">
        <v>2819</v>
      </c>
      <c r="P554" s="41"/>
      <c r="Q554" s="41" t="s">
        <v>2820</v>
      </c>
      <c r="R554" s="41"/>
      <c r="S554" s="42">
        <v>13.85</v>
      </c>
    </row>
    <row r="555" spans="1:19" x14ac:dyDescent="0.3">
      <c r="A555" s="41" t="s">
        <v>2812</v>
      </c>
      <c r="B555" s="41" t="s">
        <v>2813</v>
      </c>
      <c r="C555" s="41" t="s">
        <v>2814</v>
      </c>
      <c r="D555" s="41" t="s">
        <v>70</v>
      </c>
      <c r="E555" s="41" t="str">
        <f t="shared" si="17"/>
        <v>Achterom 56 3311GN Dordrecht</v>
      </c>
      <c r="F555" s="41" t="s">
        <v>2815</v>
      </c>
      <c r="G555" s="41">
        <v>13</v>
      </c>
      <c r="H555" s="41" t="s">
        <v>2139</v>
      </c>
      <c r="I555" s="41" t="s">
        <v>2836</v>
      </c>
      <c r="J555" s="41" t="s">
        <v>2817</v>
      </c>
      <c r="K555" s="41" t="s">
        <v>2269</v>
      </c>
      <c r="L555" s="41" t="s">
        <v>2837</v>
      </c>
      <c r="M555" s="41" t="s">
        <v>2027</v>
      </c>
      <c r="N555" s="41" t="s">
        <v>2070</v>
      </c>
      <c r="O555" s="41" t="s">
        <v>2819</v>
      </c>
      <c r="P555" s="41"/>
      <c r="Q555" s="41" t="s">
        <v>2820</v>
      </c>
      <c r="R555" s="41"/>
      <c r="S555" s="42">
        <v>13.85</v>
      </c>
    </row>
    <row r="556" spans="1:19" x14ac:dyDescent="0.3">
      <c r="A556" s="41" t="s">
        <v>2812</v>
      </c>
      <c r="B556" s="41" t="s">
        <v>2813</v>
      </c>
      <c r="C556" s="41" t="s">
        <v>2814</v>
      </c>
      <c r="D556" s="41" t="s">
        <v>70</v>
      </c>
      <c r="E556" s="41" t="str">
        <f t="shared" si="17"/>
        <v>Achterom 56 3311GN Dordrecht</v>
      </c>
      <c r="F556" s="41" t="s">
        <v>2815</v>
      </c>
      <c r="G556" s="41">
        <v>14</v>
      </c>
      <c r="H556" s="41" t="s">
        <v>2139</v>
      </c>
      <c r="I556" s="41" t="s">
        <v>2834</v>
      </c>
      <c r="J556" s="41" t="s">
        <v>2817</v>
      </c>
      <c r="K556" s="41" t="s">
        <v>2269</v>
      </c>
      <c r="L556" s="41" t="s">
        <v>2838</v>
      </c>
      <c r="M556" s="41" t="s">
        <v>2027</v>
      </c>
      <c r="N556" s="41" t="s">
        <v>2070</v>
      </c>
      <c r="O556" s="41" t="s">
        <v>2819</v>
      </c>
      <c r="P556" s="41"/>
      <c r="Q556" s="41" t="s">
        <v>2820</v>
      </c>
      <c r="R556" s="41"/>
      <c r="S556" s="42">
        <v>13.85</v>
      </c>
    </row>
    <row r="557" spans="1:19" x14ac:dyDescent="0.3">
      <c r="A557" s="41" t="s">
        <v>2812</v>
      </c>
      <c r="B557" s="41" t="s">
        <v>2813</v>
      </c>
      <c r="C557" s="41" t="s">
        <v>2814</v>
      </c>
      <c r="D557" s="41" t="s">
        <v>70</v>
      </c>
      <c r="E557" s="41" t="str">
        <f t="shared" si="17"/>
        <v>Achterom 56 3311GN Dordrecht</v>
      </c>
      <c r="F557" s="41" t="s">
        <v>2815</v>
      </c>
      <c r="G557" s="41">
        <v>15</v>
      </c>
      <c r="H557" s="41" t="s">
        <v>2139</v>
      </c>
      <c r="I557" s="41" t="s">
        <v>2834</v>
      </c>
      <c r="J557" s="41" t="s">
        <v>2817</v>
      </c>
      <c r="K557" s="41" t="s">
        <v>2269</v>
      </c>
      <c r="L557" s="41" t="s">
        <v>2839</v>
      </c>
      <c r="M557" s="41" t="s">
        <v>2027</v>
      </c>
      <c r="N557" s="41" t="s">
        <v>2070</v>
      </c>
      <c r="O557" s="41" t="s">
        <v>2819</v>
      </c>
      <c r="P557" s="41"/>
      <c r="Q557" s="41" t="s">
        <v>2820</v>
      </c>
      <c r="R557" s="41"/>
      <c r="S557" s="42">
        <v>13.85</v>
      </c>
    </row>
    <row r="558" spans="1:19" x14ac:dyDescent="0.3">
      <c r="A558" s="41" t="s">
        <v>2812</v>
      </c>
      <c r="B558" s="41" t="s">
        <v>2813</v>
      </c>
      <c r="C558" s="41" t="s">
        <v>2814</v>
      </c>
      <c r="D558" s="41" t="s">
        <v>70</v>
      </c>
      <c r="E558" s="41" t="str">
        <f t="shared" si="17"/>
        <v>Achterom 56 3311GN Dordrecht</v>
      </c>
      <c r="F558" s="41" t="s">
        <v>2815</v>
      </c>
      <c r="G558" s="41">
        <v>16</v>
      </c>
      <c r="H558" s="41" t="s">
        <v>2139</v>
      </c>
      <c r="I558" s="41" t="s">
        <v>2834</v>
      </c>
      <c r="J558" s="41" t="s">
        <v>2817</v>
      </c>
      <c r="K558" s="41" t="s">
        <v>2269</v>
      </c>
      <c r="L558" s="41" t="s">
        <v>2840</v>
      </c>
      <c r="M558" s="41" t="s">
        <v>2027</v>
      </c>
      <c r="N558" s="41" t="s">
        <v>2070</v>
      </c>
      <c r="O558" s="41" t="s">
        <v>2819</v>
      </c>
      <c r="P558" s="41"/>
      <c r="Q558" s="41" t="s">
        <v>2820</v>
      </c>
      <c r="R558" s="41"/>
      <c r="S558" s="42">
        <v>13.85</v>
      </c>
    </row>
    <row r="559" spans="1:19" x14ac:dyDescent="0.3">
      <c r="A559" s="41" t="s">
        <v>2812</v>
      </c>
      <c r="B559" s="41" t="s">
        <v>2813</v>
      </c>
      <c r="C559" s="41" t="s">
        <v>2814</v>
      </c>
      <c r="D559" s="41" t="s">
        <v>70</v>
      </c>
      <c r="E559" s="41" t="str">
        <f t="shared" si="17"/>
        <v>Achterom 56 3311GN Dordrecht</v>
      </c>
      <c r="F559" s="41" t="s">
        <v>2815</v>
      </c>
      <c r="G559" s="41">
        <v>17</v>
      </c>
      <c r="H559" s="41" t="s">
        <v>2111</v>
      </c>
      <c r="I559" s="41" t="s">
        <v>2841</v>
      </c>
      <c r="J559" s="41" t="s">
        <v>2817</v>
      </c>
      <c r="K559" s="41" t="s">
        <v>2269</v>
      </c>
      <c r="L559" s="41" t="s">
        <v>2842</v>
      </c>
      <c r="M559" s="41" t="s">
        <v>2027</v>
      </c>
      <c r="N559" s="41" t="s">
        <v>2070</v>
      </c>
      <c r="O559" s="41" t="s">
        <v>2819</v>
      </c>
      <c r="P559" s="41"/>
      <c r="Q559" s="41" t="s">
        <v>2820</v>
      </c>
      <c r="R559" s="41"/>
      <c r="S559" s="42">
        <v>13.85</v>
      </c>
    </row>
    <row r="560" spans="1:19" x14ac:dyDescent="0.3">
      <c r="A560" s="41" t="s">
        <v>2812</v>
      </c>
      <c r="B560" s="41" t="s">
        <v>2813</v>
      </c>
      <c r="C560" s="41" t="s">
        <v>2814</v>
      </c>
      <c r="D560" s="41" t="s">
        <v>70</v>
      </c>
      <c r="E560" s="41" t="str">
        <f t="shared" si="17"/>
        <v>Achterom 56 3311GN Dordrecht</v>
      </c>
      <c r="F560" s="41" t="s">
        <v>2815</v>
      </c>
      <c r="G560" s="41">
        <v>18</v>
      </c>
      <c r="H560" s="41" t="s">
        <v>2111</v>
      </c>
      <c r="I560" s="41" t="s">
        <v>2841</v>
      </c>
      <c r="J560" s="41" t="s">
        <v>2817</v>
      </c>
      <c r="K560" s="41" t="s">
        <v>2269</v>
      </c>
      <c r="L560" s="41" t="s">
        <v>2843</v>
      </c>
      <c r="M560" s="41" t="s">
        <v>2027</v>
      </c>
      <c r="N560" s="41" t="s">
        <v>2070</v>
      </c>
      <c r="O560" s="41" t="s">
        <v>2819</v>
      </c>
      <c r="P560" s="41"/>
      <c r="Q560" s="41" t="s">
        <v>2820</v>
      </c>
      <c r="R560" s="41"/>
      <c r="S560" s="42">
        <v>13.85</v>
      </c>
    </row>
    <row r="561" spans="1:19" x14ac:dyDescent="0.3">
      <c r="A561" s="41" t="s">
        <v>2812</v>
      </c>
      <c r="B561" s="41" t="s">
        <v>2813</v>
      </c>
      <c r="C561" s="41" t="s">
        <v>2814</v>
      </c>
      <c r="D561" s="41" t="s">
        <v>70</v>
      </c>
      <c r="E561" s="41" t="str">
        <f t="shared" si="17"/>
        <v>Achterom 56 3311GN Dordrecht</v>
      </c>
      <c r="F561" s="41" t="s">
        <v>2815</v>
      </c>
      <c r="G561" s="41">
        <v>19</v>
      </c>
      <c r="H561" s="41" t="s">
        <v>2034</v>
      </c>
      <c r="I561" s="41" t="s">
        <v>2844</v>
      </c>
      <c r="J561" s="41" t="s">
        <v>2817</v>
      </c>
      <c r="K561" s="41" t="s">
        <v>2269</v>
      </c>
      <c r="L561" s="41" t="s">
        <v>2845</v>
      </c>
      <c r="M561" s="41" t="s">
        <v>2027</v>
      </c>
      <c r="N561" s="41" t="s">
        <v>2070</v>
      </c>
      <c r="O561" s="41" t="s">
        <v>2819</v>
      </c>
      <c r="P561" s="41"/>
      <c r="Q561" s="41" t="s">
        <v>2820</v>
      </c>
      <c r="R561" s="41"/>
      <c r="S561" s="42">
        <v>13.85</v>
      </c>
    </row>
    <row r="562" spans="1:19" x14ac:dyDescent="0.3">
      <c r="A562" s="41" t="s">
        <v>2812</v>
      </c>
      <c r="B562" s="41" t="s">
        <v>2813</v>
      </c>
      <c r="C562" s="41" t="s">
        <v>2814</v>
      </c>
      <c r="D562" s="41" t="s">
        <v>70</v>
      </c>
      <c r="E562" s="41" t="str">
        <f t="shared" si="17"/>
        <v>Achterom 56 3311GN Dordrecht</v>
      </c>
      <c r="F562" s="41" t="s">
        <v>2815</v>
      </c>
      <c r="G562" s="41">
        <v>20</v>
      </c>
      <c r="H562" s="41" t="s">
        <v>2034</v>
      </c>
      <c r="I562" s="41" t="s">
        <v>2846</v>
      </c>
      <c r="J562" s="41" t="s">
        <v>2817</v>
      </c>
      <c r="K562" s="41" t="s">
        <v>2269</v>
      </c>
      <c r="L562" s="41" t="s">
        <v>2847</v>
      </c>
      <c r="M562" s="41" t="s">
        <v>2027</v>
      </c>
      <c r="N562" s="41" t="s">
        <v>2070</v>
      </c>
      <c r="O562" s="41" t="s">
        <v>2819</v>
      </c>
      <c r="P562" s="41"/>
      <c r="Q562" s="41" t="s">
        <v>2820</v>
      </c>
      <c r="R562" s="41"/>
      <c r="S562" s="42">
        <v>13.85</v>
      </c>
    </row>
    <row r="563" spans="1:19" x14ac:dyDescent="0.3">
      <c r="A563" s="41" t="s">
        <v>2812</v>
      </c>
      <c r="B563" s="41" t="s">
        <v>2813</v>
      </c>
      <c r="C563" s="41" t="s">
        <v>2814</v>
      </c>
      <c r="D563" s="41" t="s">
        <v>70</v>
      </c>
      <c r="E563" s="41" t="str">
        <f t="shared" si="17"/>
        <v>Achterom 56 3311GN Dordrecht</v>
      </c>
      <c r="F563" s="41" t="s">
        <v>2815</v>
      </c>
      <c r="G563" s="41">
        <v>21</v>
      </c>
      <c r="H563" s="41" t="s">
        <v>2034</v>
      </c>
      <c r="I563" s="41" t="s">
        <v>2848</v>
      </c>
      <c r="J563" s="41" t="s">
        <v>2817</v>
      </c>
      <c r="K563" s="41" t="s">
        <v>2269</v>
      </c>
      <c r="L563" s="41" t="s">
        <v>2849</v>
      </c>
      <c r="M563" s="41" t="s">
        <v>2027</v>
      </c>
      <c r="N563" s="41" t="s">
        <v>2070</v>
      </c>
      <c r="O563" s="41" t="s">
        <v>2819</v>
      </c>
      <c r="P563" s="41"/>
      <c r="Q563" s="41" t="s">
        <v>2028</v>
      </c>
      <c r="R563" s="41"/>
      <c r="S563" s="42">
        <v>13.85</v>
      </c>
    </row>
    <row r="564" spans="1:19" x14ac:dyDescent="0.3">
      <c r="A564" s="41" t="s">
        <v>2812</v>
      </c>
      <c r="B564" s="41" t="s">
        <v>2813</v>
      </c>
      <c r="C564" s="41" t="s">
        <v>2814</v>
      </c>
      <c r="D564" s="41" t="s">
        <v>70</v>
      </c>
      <c r="E564" s="41" t="str">
        <f t="shared" si="17"/>
        <v>Achterom 56 3311GN Dordrecht</v>
      </c>
      <c r="F564" s="41" t="s">
        <v>2815</v>
      </c>
      <c r="G564" s="41">
        <v>22</v>
      </c>
      <c r="H564" s="41" t="s">
        <v>2034</v>
      </c>
      <c r="I564" s="41" t="s">
        <v>2848</v>
      </c>
      <c r="J564" s="41" t="s">
        <v>2106</v>
      </c>
      <c r="K564" s="41" t="s">
        <v>2079</v>
      </c>
      <c r="L564" s="41" t="s">
        <v>2850</v>
      </c>
      <c r="M564" s="41" t="s">
        <v>2027</v>
      </c>
      <c r="N564" s="41" t="s">
        <v>1740</v>
      </c>
      <c r="O564" s="41" t="s">
        <v>1740</v>
      </c>
      <c r="P564" s="41"/>
      <c r="Q564" s="41" t="s">
        <v>2028</v>
      </c>
      <c r="R564" s="41"/>
      <c r="S564" s="42">
        <v>13.85</v>
      </c>
    </row>
    <row r="565" spans="1:19" x14ac:dyDescent="0.3">
      <c r="A565" s="41" t="s">
        <v>2812</v>
      </c>
      <c r="B565" s="41" t="s">
        <v>2813</v>
      </c>
      <c r="C565" s="41" t="s">
        <v>2814</v>
      </c>
      <c r="D565" s="41" t="s">
        <v>70</v>
      </c>
      <c r="E565" s="41" t="str">
        <f t="shared" si="17"/>
        <v>Achterom 56 3311GN Dordrecht</v>
      </c>
      <c r="F565" s="41" t="s">
        <v>2815</v>
      </c>
      <c r="G565" s="41">
        <v>23</v>
      </c>
      <c r="H565" s="41" t="s">
        <v>2487</v>
      </c>
      <c r="I565" s="41" t="s">
        <v>2851</v>
      </c>
      <c r="J565" s="41" t="s">
        <v>2852</v>
      </c>
      <c r="K565" s="41" t="s">
        <v>2079</v>
      </c>
      <c r="L565" s="41" t="s">
        <v>2853</v>
      </c>
      <c r="M565" s="41" t="s">
        <v>2027</v>
      </c>
      <c r="N565" s="41" t="s">
        <v>1740</v>
      </c>
      <c r="O565" s="41" t="s">
        <v>1740</v>
      </c>
      <c r="P565" s="41"/>
      <c r="Q565" s="41" t="s">
        <v>2028</v>
      </c>
      <c r="R565" s="41"/>
      <c r="S565" s="42">
        <v>13.85</v>
      </c>
    </row>
    <row r="566" spans="1:19" x14ac:dyDescent="0.3">
      <c r="A566" s="41" t="s">
        <v>2812</v>
      </c>
      <c r="B566" s="41" t="s">
        <v>2813</v>
      </c>
      <c r="C566" s="41" t="s">
        <v>2814</v>
      </c>
      <c r="D566" s="41" t="s">
        <v>70</v>
      </c>
      <c r="E566" s="41" t="str">
        <f t="shared" si="17"/>
        <v>Achterom 56 3311GN Dordrecht</v>
      </c>
      <c r="F566" s="41" t="s">
        <v>2815</v>
      </c>
      <c r="G566" s="41">
        <v>24</v>
      </c>
      <c r="H566" s="41" t="s">
        <v>2353</v>
      </c>
      <c r="I566" s="41" t="s">
        <v>2854</v>
      </c>
      <c r="J566" s="41" t="s">
        <v>2852</v>
      </c>
      <c r="K566" s="41" t="s">
        <v>2079</v>
      </c>
      <c r="L566" s="41" t="s">
        <v>2855</v>
      </c>
      <c r="M566" s="41" t="s">
        <v>2027</v>
      </c>
      <c r="N566" s="41" t="s">
        <v>1740</v>
      </c>
      <c r="O566" s="41" t="s">
        <v>1740</v>
      </c>
      <c r="P566" s="41"/>
      <c r="Q566" s="41" t="s">
        <v>2028</v>
      </c>
      <c r="R566" s="41"/>
      <c r="S566" s="42">
        <v>13.85</v>
      </c>
    </row>
    <row r="567" spans="1:19" x14ac:dyDescent="0.3">
      <c r="A567" s="41" t="s">
        <v>2812</v>
      </c>
      <c r="B567" s="41" t="s">
        <v>2813</v>
      </c>
      <c r="C567" s="41" t="s">
        <v>2814</v>
      </c>
      <c r="D567" s="41" t="s">
        <v>70</v>
      </c>
      <c r="E567" s="41" t="str">
        <f t="shared" si="17"/>
        <v>Achterom 56 3311GN Dordrecht</v>
      </c>
      <c r="F567" s="41" t="s">
        <v>2815</v>
      </c>
      <c r="G567" s="41">
        <v>25</v>
      </c>
      <c r="H567" s="41" t="s">
        <v>2186</v>
      </c>
      <c r="I567" s="41" t="s">
        <v>2856</v>
      </c>
      <c r="J567" s="41" t="s">
        <v>2025</v>
      </c>
      <c r="K567" s="41" t="s">
        <v>2037</v>
      </c>
      <c r="L567" s="41" t="s">
        <v>1740</v>
      </c>
      <c r="M567" s="41" t="s">
        <v>2027</v>
      </c>
      <c r="N567" s="41" t="s">
        <v>1740</v>
      </c>
      <c r="O567" s="41" t="s">
        <v>1740</v>
      </c>
      <c r="P567" s="41"/>
      <c r="Q567" s="41" t="s">
        <v>2028</v>
      </c>
      <c r="R567" s="41"/>
      <c r="S567" s="42">
        <v>13.85</v>
      </c>
    </row>
    <row r="568" spans="1:19" x14ac:dyDescent="0.3">
      <c r="A568" s="41" t="s">
        <v>2812</v>
      </c>
      <c r="B568" s="41" t="s">
        <v>2813</v>
      </c>
      <c r="C568" s="41" t="s">
        <v>2814</v>
      </c>
      <c r="D568" s="41" t="s">
        <v>70</v>
      </c>
      <c r="E568" s="41" t="str">
        <f t="shared" si="17"/>
        <v>Achterom 56 3311GN Dordrecht</v>
      </c>
      <c r="F568" s="41" t="s">
        <v>2815</v>
      </c>
      <c r="G568" s="41">
        <v>1</v>
      </c>
      <c r="H568" s="41" t="s">
        <v>2591</v>
      </c>
      <c r="I568" s="41" t="s">
        <v>2288</v>
      </c>
      <c r="J568" s="41" t="s">
        <v>2288</v>
      </c>
      <c r="K568" s="41" t="s">
        <v>2857</v>
      </c>
      <c r="L568" s="41" t="s">
        <v>2858</v>
      </c>
      <c r="M568" s="41" t="s">
        <v>2289</v>
      </c>
      <c r="N568" s="41"/>
      <c r="O568" s="41"/>
      <c r="P568" s="41"/>
      <c r="Q568" s="41" t="s">
        <v>2028</v>
      </c>
      <c r="R568" s="41"/>
      <c r="S568" s="42"/>
    </row>
    <row r="569" spans="1:19" x14ac:dyDescent="0.3">
      <c r="A569" s="41" t="s">
        <v>2812</v>
      </c>
      <c r="B569" s="41" t="s">
        <v>2813</v>
      </c>
      <c r="C569" s="41"/>
      <c r="D569" s="41"/>
      <c r="E569" s="41"/>
      <c r="F569" s="41"/>
      <c r="G569" s="41"/>
      <c r="H569" s="41"/>
      <c r="I569" s="41"/>
      <c r="J569" s="41" t="s">
        <v>2072</v>
      </c>
      <c r="K569" s="41"/>
      <c r="L569" s="41"/>
      <c r="M569" s="41"/>
      <c r="N569" s="41"/>
      <c r="O569" s="41"/>
      <c r="P569" s="41"/>
      <c r="Q569" s="41"/>
      <c r="R569" s="41"/>
      <c r="S569" s="42">
        <v>40.1</v>
      </c>
    </row>
    <row r="570" spans="1:19" x14ac:dyDescent="0.3">
      <c r="A570" s="43" t="s">
        <v>2812</v>
      </c>
      <c r="B570" s="44" t="s">
        <v>2813</v>
      </c>
      <c r="C570" s="44"/>
      <c r="D570" s="44"/>
      <c r="E570" s="44"/>
      <c r="F570" s="44"/>
      <c r="G570" s="44"/>
      <c r="H570" s="44"/>
      <c r="I570" s="44"/>
      <c r="J570" s="44"/>
      <c r="K570" s="44"/>
      <c r="L570" s="44"/>
      <c r="M570" s="44"/>
      <c r="N570" s="44"/>
      <c r="O570" s="44"/>
      <c r="P570" s="44"/>
      <c r="Q570" s="44"/>
      <c r="R570" s="44"/>
      <c r="S570" s="45" t="s">
        <v>1999</v>
      </c>
    </row>
    <row r="571" spans="1:19" x14ac:dyDescent="0.3">
      <c r="A571" s="41" t="s">
        <v>2859</v>
      </c>
      <c r="B571" s="41" t="s">
        <v>2860</v>
      </c>
      <c r="C571" s="41" t="s">
        <v>2861</v>
      </c>
      <c r="D571" s="41" t="s">
        <v>70</v>
      </c>
      <c r="E571" s="41" t="str">
        <f t="shared" ref="E571:E582" si="18">_xlfn.TEXTJOIN(" ",,A571,B571,C571,D571)</f>
        <v>Lijnbaan 198 3311SM Dordrecht</v>
      </c>
      <c r="F571" s="41" t="s">
        <v>2862</v>
      </c>
      <c r="G571" s="41">
        <v>1</v>
      </c>
      <c r="H571" s="41" t="s">
        <v>2111</v>
      </c>
      <c r="I571" s="41" t="s">
        <v>2841</v>
      </c>
      <c r="J571" s="41" t="s">
        <v>2852</v>
      </c>
      <c r="K571" s="41" t="s">
        <v>2079</v>
      </c>
      <c r="L571" s="41" t="s">
        <v>2863</v>
      </c>
      <c r="M571" s="41" t="s">
        <v>2027</v>
      </c>
      <c r="N571" s="41" t="s">
        <v>1740</v>
      </c>
      <c r="O571" s="41" t="s">
        <v>1740</v>
      </c>
      <c r="P571" s="41"/>
      <c r="Q571" s="41" t="s">
        <v>2028</v>
      </c>
      <c r="R571" s="41"/>
      <c r="S571" s="42">
        <v>13.85</v>
      </c>
    </row>
    <row r="572" spans="1:19" x14ac:dyDescent="0.3">
      <c r="A572" s="41" t="s">
        <v>2859</v>
      </c>
      <c r="B572" s="41" t="s">
        <v>2860</v>
      </c>
      <c r="C572" s="41" t="s">
        <v>2861</v>
      </c>
      <c r="D572" s="41" t="s">
        <v>70</v>
      </c>
      <c r="E572" s="41" t="str">
        <f t="shared" si="18"/>
        <v>Lijnbaan 198 3311SM Dordrecht</v>
      </c>
      <c r="F572" s="41" t="s">
        <v>2862</v>
      </c>
      <c r="G572" s="41">
        <v>2</v>
      </c>
      <c r="H572" s="41" t="s">
        <v>2111</v>
      </c>
      <c r="I572" s="41" t="s">
        <v>2841</v>
      </c>
      <c r="J572" s="41" t="s">
        <v>2817</v>
      </c>
      <c r="K572" s="41" t="s">
        <v>2269</v>
      </c>
      <c r="L572" s="41" t="s">
        <v>2864</v>
      </c>
      <c r="M572" s="41" t="s">
        <v>2027</v>
      </c>
      <c r="N572" s="41" t="s">
        <v>2070</v>
      </c>
      <c r="O572" s="41" t="s">
        <v>2819</v>
      </c>
      <c r="P572" s="41"/>
      <c r="Q572" s="41" t="s">
        <v>2028</v>
      </c>
      <c r="R572" s="41"/>
      <c r="S572" s="42">
        <v>13.85</v>
      </c>
    </row>
    <row r="573" spans="1:19" x14ac:dyDescent="0.3">
      <c r="A573" s="41" t="s">
        <v>2859</v>
      </c>
      <c r="B573" s="41" t="s">
        <v>2860</v>
      </c>
      <c r="C573" s="41" t="s">
        <v>2861</v>
      </c>
      <c r="D573" s="41" t="s">
        <v>70</v>
      </c>
      <c r="E573" s="41" t="str">
        <f t="shared" si="18"/>
        <v>Lijnbaan 198 3311SM Dordrecht</v>
      </c>
      <c r="F573" s="41" t="s">
        <v>2862</v>
      </c>
      <c r="G573" s="41">
        <v>3</v>
      </c>
      <c r="H573" s="41" t="s">
        <v>2034</v>
      </c>
      <c r="I573" s="41" t="s">
        <v>2846</v>
      </c>
      <c r="J573" s="41" t="s">
        <v>2817</v>
      </c>
      <c r="K573" s="41" t="s">
        <v>2269</v>
      </c>
      <c r="L573" s="41" t="s">
        <v>2865</v>
      </c>
      <c r="M573" s="41" t="s">
        <v>2027</v>
      </c>
      <c r="N573" s="41" t="s">
        <v>2070</v>
      </c>
      <c r="O573" s="41" t="s">
        <v>2819</v>
      </c>
      <c r="P573" s="41"/>
      <c r="Q573" s="41" t="s">
        <v>2028</v>
      </c>
      <c r="R573" s="41"/>
      <c r="S573" s="42">
        <v>13.85</v>
      </c>
    </row>
    <row r="574" spans="1:19" x14ac:dyDescent="0.3">
      <c r="A574" s="41" t="s">
        <v>2859</v>
      </c>
      <c r="B574" s="41" t="s">
        <v>2860</v>
      </c>
      <c r="C574" s="41" t="s">
        <v>2861</v>
      </c>
      <c r="D574" s="41" t="s">
        <v>70</v>
      </c>
      <c r="E574" s="41" t="str">
        <f t="shared" si="18"/>
        <v>Lijnbaan 198 3311SM Dordrecht</v>
      </c>
      <c r="F574" s="41" t="s">
        <v>2862</v>
      </c>
      <c r="G574" s="41">
        <v>4</v>
      </c>
      <c r="H574" s="41" t="s">
        <v>2034</v>
      </c>
      <c r="I574" s="41" t="s">
        <v>2846</v>
      </c>
      <c r="J574" s="41" t="s">
        <v>2817</v>
      </c>
      <c r="K574" s="41" t="s">
        <v>2269</v>
      </c>
      <c r="L574" s="41" t="s">
        <v>2866</v>
      </c>
      <c r="M574" s="41" t="s">
        <v>2027</v>
      </c>
      <c r="N574" s="41" t="s">
        <v>2070</v>
      </c>
      <c r="O574" s="41" t="s">
        <v>2819</v>
      </c>
      <c r="P574" s="41"/>
      <c r="Q574" s="41" t="s">
        <v>2028</v>
      </c>
      <c r="R574" s="41"/>
      <c r="S574" s="42">
        <v>13.85</v>
      </c>
    </row>
    <row r="575" spans="1:19" x14ac:dyDescent="0.3">
      <c r="A575" s="41" t="s">
        <v>2859</v>
      </c>
      <c r="B575" s="41" t="s">
        <v>2860</v>
      </c>
      <c r="C575" s="41" t="s">
        <v>2861</v>
      </c>
      <c r="D575" s="41" t="s">
        <v>70</v>
      </c>
      <c r="E575" s="41" t="str">
        <f t="shared" si="18"/>
        <v>Lijnbaan 198 3311SM Dordrecht</v>
      </c>
      <c r="F575" s="41" t="s">
        <v>2862</v>
      </c>
      <c r="G575" s="41">
        <v>5</v>
      </c>
      <c r="H575" s="41" t="s">
        <v>2023</v>
      </c>
      <c r="I575" s="41" t="s">
        <v>2867</v>
      </c>
      <c r="J575" s="41" t="s">
        <v>2817</v>
      </c>
      <c r="K575" s="41" t="s">
        <v>2269</v>
      </c>
      <c r="L575" s="41" t="s">
        <v>2868</v>
      </c>
      <c r="M575" s="41" t="s">
        <v>2027</v>
      </c>
      <c r="N575" s="41" t="s">
        <v>2070</v>
      </c>
      <c r="O575" s="41" t="s">
        <v>2819</v>
      </c>
      <c r="P575" s="41"/>
      <c r="Q575" s="41" t="s">
        <v>2028</v>
      </c>
      <c r="R575" s="41"/>
      <c r="S575" s="42">
        <v>13.85</v>
      </c>
    </row>
    <row r="576" spans="1:19" x14ac:dyDescent="0.3">
      <c r="A576" s="41" t="s">
        <v>2859</v>
      </c>
      <c r="B576" s="41" t="s">
        <v>2860</v>
      </c>
      <c r="C576" s="41" t="s">
        <v>2861</v>
      </c>
      <c r="D576" s="41" t="s">
        <v>70</v>
      </c>
      <c r="E576" s="41" t="str">
        <f t="shared" si="18"/>
        <v>Lijnbaan 198 3311SM Dordrecht</v>
      </c>
      <c r="F576" s="41" t="s">
        <v>2862</v>
      </c>
      <c r="G576" s="41">
        <v>6</v>
      </c>
      <c r="H576" s="41" t="s">
        <v>2023</v>
      </c>
      <c r="I576" s="41" t="s">
        <v>2867</v>
      </c>
      <c r="J576" s="41" t="s">
        <v>2852</v>
      </c>
      <c r="K576" s="41" t="s">
        <v>2079</v>
      </c>
      <c r="L576" s="41" t="s">
        <v>2869</v>
      </c>
      <c r="M576" s="41" t="s">
        <v>2027</v>
      </c>
      <c r="N576" s="41" t="s">
        <v>1740</v>
      </c>
      <c r="O576" s="41" t="s">
        <v>1740</v>
      </c>
      <c r="P576" s="41"/>
      <c r="Q576" s="41" t="s">
        <v>2028</v>
      </c>
      <c r="R576" s="41"/>
      <c r="S576" s="42">
        <v>13.85</v>
      </c>
    </row>
    <row r="577" spans="1:19" x14ac:dyDescent="0.3">
      <c r="A577" s="41" t="s">
        <v>2859</v>
      </c>
      <c r="B577" s="41" t="s">
        <v>2860</v>
      </c>
      <c r="C577" s="41" t="s">
        <v>2861</v>
      </c>
      <c r="D577" s="41" t="s">
        <v>70</v>
      </c>
      <c r="E577" s="41" t="str">
        <f t="shared" si="18"/>
        <v>Lijnbaan 198 3311SM Dordrecht</v>
      </c>
      <c r="F577" s="41" t="s">
        <v>2862</v>
      </c>
      <c r="G577" s="41">
        <v>7</v>
      </c>
      <c r="H577" s="41" t="s">
        <v>2186</v>
      </c>
      <c r="I577" s="41" t="s">
        <v>2832</v>
      </c>
      <c r="J577" s="41" t="s">
        <v>2025</v>
      </c>
      <c r="K577" s="41" t="s">
        <v>2037</v>
      </c>
      <c r="L577" s="41" t="s">
        <v>1740</v>
      </c>
      <c r="M577" s="41" t="s">
        <v>2027</v>
      </c>
      <c r="N577" s="41" t="s">
        <v>1740</v>
      </c>
      <c r="O577" s="41" t="s">
        <v>1740</v>
      </c>
      <c r="P577" s="41"/>
      <c r="Q577" s="41" t="s">
        <v>2028</v>
      </c>
      <c r="R577" s="41"/>
      <c r="S577" s="42">
        <v>13.85</v>
      </c>
    </row>
    <row r="578" spans="1:19" x14ac:dyDescent="0.3">
      <c r="A578" s="41" t="s">
        <v>2859</v>
      </c>
      <c r="B578" s="41" t="s">
        <v>2860</v>
      </c>
      <c r="C578" s="41" t="s">
        <v>2861</v>
      </c>
      <c r="D578" s="41" t="s">
        <v>70</v>
      </c>
      <c r="E578" s="41" t="str">
        <f t="shared" si="18"/>
        <v>Lijnbaan 198 3311SM Dordrecht</v>
      </c>
      <c r="F578" s="41" t="s">
        <v>2862</v>
      </c>
      <c r="G578" s="41">
        <v>8</v>
      </c>
      <c r="H578" s="41" t="s">
        <v>2186</v>
      </c>
      <c r="I578" s="41" t="s">
        <v>2832</v>
      </c>
      <c r="J578" s="41" t="s">
        <v>2025</v>
      </c>
      <c r="K578" s="41" t="s">
        <v>2037</v>
      </c>
      <c r="L578" s="41" t="s">
        <v>1740</v>
      </c>
      <c r="M578" s="41" t="s">
        <v>2027</v>
      </c>
      <c r="N578" s="41" t="s">
        <v>1740</v>
      </c>
      <c r="O578" s="41" t="s">
        <v>1740</v>
      </c>
      <c r="P578" s="41"/>
      <c r="Q578" s="41" t="s">
        <v>2028</v>
      </c>
      <c r="R578" s="41"/>
      <c r="S578" s="42">
        <v>13.85</v>
      </c>
    </row>
    <row r="579" spans="1:19" x14ac:dyDescent="0.3">
      <c r="A579" s="41" t="s">
        <v>2859</v>
      </c>
      <c r="B579" s="41" t="s">
        <v>2860</v>
      </c>
      <c r="C579" s="41" t="s">
        <v>2861</v>
      </c>
      <c r="D579" s="41" t="s">
        <v>70</v>
      </c>
      <c r="E579" s="41" t="str">
        <f t="shared" si="18"/>
        <v>Lijnbaan 198 3311SM Dordrecht</v>
      </c>
      <c r="F579" s="41" t="s">
        <v>2862</v>
      </c>
      <c r="G579" s="41">
        <v>9</v>
      </c>
      <c r="H579" s="41" t="s">
        <v>2139</v>
      </c>
      <c r="I579" s="41" t="s">
        <v>2834</v>
      </c>
      <c r="J579" s="41" t="s">
        <v>2852</v>
      </c>
      <c r="K579" s="41" t="s">
        <v>2079</v>
      </c>
      <c r="L579" s="41" t="s">
        <v>2870</v>
      </c>
      <c r="M579" s="41" t="s">
        <v>2027</v>
      </c>
      <c r="N579" s="41" t="s">
        <v>1740</v>
      </c>
      <c r="O579" s="41" t="s">
        <v>1740</v>
      </c>
      <c r="P579" s="41"/>
      <c r="Q579" s="41" t="s">
        <v>2028</v>
      </c>
      <c r="R579" s="41"/>
      <c r="S579" s="42">
        <v>13.85</v>
      </c>
    </row>
    <row r="580" spans="1:19" x14ac:dyDescent="0.3">
      <c r="A580" s="41" t="s">
        <v>2859</v>
      </c>
      <c r="B580" s="41" t="s">
        <v>2860</v>
      </c>
      <c r="C580" s="41" t="s">
        <v>2861</v>
      </c>
      <c r="D580" s="41" t="s">
        <v>70</v>
      </c>
      <c r="E580" s="41" t="str">
        <f t="shared" si="18"/>
        <v>Lijnbaan 198 3311SM Dordrecht</v>
      </c>
      <c r="F580" s="41" t="s">
        <v>2862</v>
      </c>
      <c r="G580" s="41">
        <v>10</v>
      </c>
      <c r="H580" s="41" t="s">
        <v>2139</v>
      </c>
      <c r="I580" s="41" t="s">
        <v>2834</v>
      </c>
      <c r="J580" s="41" t="s">
        <v>2025</v>
      </c>
      <c r="K580" s="41" t="s">
        <v>2037</v>
      </c>
      <c r="L580" s="41" t="s">
        <v>1740</v>
      </c>
      <c r="M580" s="41" t="s">
        <v>2027</v>
      </c>
      <c r="N580" s="41" t="s">
        <v>1740</v>
      </c>
      <c r="O580" s="41" t="s">
        <v>1740</v>
      </c>
      <c r="P580" s="41"/>
      <c r="Q580" s="41" t="s">
        <v>2028</v>
      </c>
      <c r="R580" s="41"/>
      <c r="S580" s="42">
        <v>13.85</v>
      </c>
    </row>
    <row r="581" spans="1:19" x14ac:dyDescent="0.3">
      <c r="A581" s="41" t="s">
        <v>2859</v>
      </c>
      <c r="B581" s="41" t="s">
        <v>2860</v>
      </c>
      <c r="C581" s="41" t="s">
        <v>2861</v>
      </c>
      <c r="D581" s="41" t="s">
        <v>70</v>
      </c>
      <c r="E581" s="41" t="str">
        <f t="shared" si="18"/>
        <v>Lijnbaan 198 3311SM Dordrecht</v>
      </c>
      <c r="F581" s="41" t="s">
        <v>2862</v>
      </c>
      <c r="G581" s="41">
        <v>1</v>
      </c>
      <c r="H581" s="41" t="s">
        <v>2023</v>
      </c>
      <c r="I581" s="41" t="s">
        <v>2288</v>
      </c>
      <c r="J581" s="41" t="s">
        <v>2288</v>
      </c>
      <c r="K581" s="41" t="s">
        <v>2121</v>
      </c>
      <c r="L581" s="41" t="s">
        <v>2871</v>
      </c>
      <c r="M581" s="41" t="s">
        <v>2289</v>
      </c>
      <c r="N581" s="41"/>
      <c r="O581" s="41"/>
      <c r="P581" s="41"/>
      <c r="Q581" s="41" t="s">
        <v>2028</v>
      </c>
      <c r="R581" s="41"/>
      <c r="S581" s="42"/>
    </row>
    <row r="582" spans="1:19" x14ac:dyDescent="0.3">
      <c r="A582" s="41" t="s">
        <v>2859</v>
      </c>
      <c r="B582" s="41" t="s">
        <v>2860</v>
      </c>
      <c r="C582" s="41" t="s">
        <v>2861</v>
      </c>
      <c r="D582" s="41" t="s">
        <v>70</v>
      </c>
      <c r="E582" s="41" t="str">
        <f t="shared" si="18"/>
        <v>Lijnbaan 198 3311SM Dordrecht</v>
      </c>
      <c r="F582" s="41" t="s">
        <v>2862</v>
      </c>
      <c r="G582" s="41">
        <v>2</v>
      </c>
      <c r="H582" s="41" t="s">
        <v>2023</v>
      </c>
      <c r="I582" s="41" t="s">
        <v>2872</v>
      </c>
      <c r="J582" s="41" t="s">
        <v>2288</v>
      </c>
      <c r="K582" s="41" t="s">
        <v>2121</v>
      </c>
      <c r="L582" s="41" t="s">
        <v>2873</v>
      </c>
      <c r="M582" s="41" t="s">
        <v>2289</v>
      </c>
      <c r="N582" s="41"/>
      <c r="O582" s="41"/>
      <c r="P582" s="41"/>
      <c r="Q582" s="41" t="s">
        <v>2028</v>
      </c>
      <c r="R582" s="41"/>
      <c r="S582" s="42"/>
    </row>
    <row r="583" spans="1:19" x14ac:dyDescent="0.3">
      <c r="A583" s="41" t="s">
        <v>2859</v>
      </c>
      <c r="B583" s="41" t="s">
        <v>2860</v>
      </c>
      <c r="C583" s="41"/>
      <c r="D583" s="41"/>
      <c r="E583" s="41"/>
      <c r="F583" s="41"/>
      <c r="G583" s="41"/>
      <c r="H583" s="41"/>
      <c r="I583" s="41"/>
      <c r="J583" s="41" t="s">
        <v>2072</v>
      </c>
      <c r="K583" s="41"/>
      <c r="L583" s="41"/>
      <c r="M583" s="41"/>
      <c r="N583" s="41"/>
      <c r="O583" s="41"/>
      <c r="P583" s="41"/>
      <c r="Q583" s="41"/>
      <c r="R583" s="41"/>
      <c r="S583" s="42">
        <v>40.1</v>
      </c>
    </row>
    <row r="584" spans="1:19" x14ac:dyDescent="0.3">
      <c r="A584" s="43" t="s">
        <v>2859</v>
      </c>
      <c r="B584" s="44" t="s">
        <v>2860</v>
      </c>
      <c r="C584" s="44"/>
      <c r="D584" s="44"/>
      <c r="E584" s="44"/>
      <c r="F584" s="44"/>
      <c r="G584" s="44"/>
      <c r="H584" s="44"/>
      <c r="I584" s="44"/>
      <c r="J584" s="44"/>
      <c r="K584" s="44"/>
      <c r="L584" s="44"/>
      <c r="M584" s="44"/>
      <c r="N584" s="44"/>
      <c r="O584" s="44"/>
      <c r="P584" s="44"/>
      <c r="Q584" s="44"/>
      <c r="R584" s="44"/>
      <c r="S584" s="45" t="s">
        <v>1999</v>
      </c>
    </row>
    <row r="585" spans="1:19" x14ac:dyDescent="0.3">
      <c r="A585" s="41" t="s">
        <v>2874</v>
      </c>
      <c r="B585" s="41" t="s">
        <v>2875</v>
      </c>
      <c r="C585" s="41" t="s">
        <v>2876</v>
      </c>
      <c r="D585" s="41" t="s">
        <v>70</v>
      </c>
      <c r="E585" s="41" t="str">
        <f t="shared" ref="E585:E600" si="19">_xlfn.TEXTJOIN(" ",,A585,B585,C585,D585)</f>
        <v>Amnesty Internationalweg 9 3318AZ Dordrecht</v>
      </c>
      <c r="F585" s="41" t="s">
        <v>2877</v>
      </c>
      <c r="G585" s="41">
        <v>1</v>
      </c>
      <c r="H585" s="41" t="s">
        <v>2139</v>
      </c>
      <c r="I585" s="41" t="s">
        <v>2878</v>
      </c>
      <c r="J585" s="41" t="s">
        <v>2817</v>
      </c>
      <c r="K585" s="41" t="s">
        <v>2269</v>
      </c>
      <c r="L585" s="41" t="s">
        <v>2879</v>
      </c>
      <c r="M585" s="41" t="s">
        <v>2027</v>
      </c>
      <c r="N585" s="41" t="s">
        <v>2070</v>
      </c>
      <c r="O585" s="41" t="s">
        <v>2819</v>
      </c>
      <c r="P585" s="41"/>
      <c r="Q585" s="41" t="s">
        <v>2820</v>
      </c>
      <c r="R585" s="41"/>
      <c r="S585" s="42">
        <v>13.85</v>
      </c>
    </row>
    <row r="586" spans="1:19" x14ac:dyDescent="0.3">
      <c r="A586" s="41" t="s">
        <v>2874</v>
      </c>
      <c r="B586" s="41" t="s">
        <v>2875</v>
      </c>
      <c r="C586" s="41" t="s">
        <v>2876</v>
      </c>
      <c r="D586" s="41" t="s">
        <v>70</v>
      </c>
      <c r="E586" s="41" t="str">
        <f t="shared" si="19"/>
        <v>Amnesty Internationalweg 9 3318AZ Dordrecht</v>
      </c>
      <c r="F586" s="41" t="s">
        <v>2877</v>
      </c>
      <c r="G586" s="41">
        <v>2</v>
      </c>
      <c r="H586" s="41" t="s">
        <v>2111</v>
      </c>
      <c r="I586" s="41" t="s">
        <v>2880</v>
      </c>
      <c r="J586" s="41" t="s">
        <v>2817</v>
      </c>
      <c r="K586" s="41" t="s">
        <v>2269</v>
      </c>
      <c r="L586" s="41" t="s">
        <v>2881</v>
      </c>
      <c r="M586" s="41" t="s">
        <v>2027</v>
      </c>
      <c r="N586" s="41" t="s">
        <v>2070</v>
      </c>
      <c r="O586" s="41" t="s">
        <v>2819</v>
      </c>
      <c r="P586" s="41"/>
      <c r="Q586" s="41" t="s">
        <v>2820</v>
      </c>
      <c r="R586" s="41"/>
      <c r="S586" s="42">
        <v>13.85</v>
      </c>
    </row>
    <row r="587" spans="1:19" x14ac:dyDescent="0.3">
      <c r="A587" s="41" t="s">
        <v>2874</v>
      </c>
      <c r="B587" s="41" t="s">
        <v>2875</v>
      </c>
      <c r="C587" s="41" t="s">
        <v>2876</v>
      </c>
      <c r="D587" s="41" t="s">
        <v>70</v>
      </c>
      <c r="E587" s="41" t="str">
        <f t="shared" si="19"/>
        <v>Amnesty Internationalweg 9 3318AZ Dordrecht</v>
      </c>
      <c r="F587" s="41" t="s">
        <v>2877</v>
      </c>
      <c r="G587" s="41">
        <v>3</v>
      </c>
      <c r="H587" s="41" t="s">
        <v>2111</v>
      </c>
      <c r="I587" s="41" t="s">
        <v>2880</v>
      </c>
      <c r="J587" s="41" t="s">
        <v>2817</v>
      </c>
      <c r="K587" s="41" t="s">
        <v>2269</v>
      </c>
      <c r="L587" s="41" t="s">
        <v>2882</v>
      </c>
      <c r="M587" s="41" t="s">
        <v>2027</v>
      </c>
      <c r="N587" s="41" t="s">
        <v>2070</v>
      </c>
      <c r="O587" s="41" t="s">
        <v>2819</v>
      </c>
      <c r="P587" s="41"/>
      <c r="Q587" s="41" t="s">
        <v>2820</v>
      </c>
      <c r="R587" s="41"/>
      <c r="S587" s="42">
        <v>13.85</v>
      </c>
    </row>
    <row r="588" spans="1:19" x14ac:dyDescent="0.3">
      <c r="A588" s="41" t="s">
        <v>2874</v>
      </c>
      <c r="B588" s="41" t="s">
        <v>2875</v>
      </c>
      <c r="C588" s="41" t="s">
        <v>2876</v>
      </c>
      <c r="D588" s="41" t="s">
        <v>70</v>
      </c>
      <c r="E588" s="41" t="str">
        <f t="shared" si="19"/>
        <v>Amnesty Internationalweg 9 3318AZ Dordrecht</v>
      </c>
      <c r="F588" s="41" t="s">
        <v>2877</v>
      </c>
      <c r="G588" s="41">
        <v>4</v>
      </c>
      <c r="H588" s="41" t="s">
        <v>2034</v>
      </c>
      <c r="I588" s="41" t="s">
        <v>2883</v>
      </c>
      <c r="J588" s="41" t="s">
        <v>2817</v>
      </c>
      <c r="K588" s="41" t="s">
        <v>2269</v>
      </c>
      <c r="L588" s="41" t="s">
        <v>2884</v>
      </c>
      <c r="M588" s="41" t="s">
        <v>2027</v>
      </c>
      <c r="N588" s="41" t="s">
        <v>2070</v>
      </c>
      <c r="O588" s="41" t="s">
        <v>2819</v>
      </c>
      <c r="P588" s="41"/>
      <c r="Q588" s="41" t="s">
        <v>2820</v>
      </c>
      <c r="R588" s="41"/>
      <c r="S588" s="42">
        <v>13.85</v>
      </c>
    </row>
    <row r="589" spans="1:19" x14ac:dyDescent="0.3">
      <c r="A589" s="41" t="s">
        <v>2874</v>
      </c>
      <c r="B589" s="41" t="s">
        <v>2875</v>
      </c>
      <c r="C589" s="41" t="s">
        <v>2876</v>
      </c>
      <c r="D589" s="41" t="s">
        <v>70</v>
      </c>
      <c r="E589" s="41" t="str">
        <f t="shared" si="19"/>
        <v>Amnesty Internationalweg 9 3318AZ Dordrecht</v>
      </c>
      <c r="F589" s="41" t="s">
        <v>2877</v>
      </c>
      <c r="G589" s="41">
        <v>5</v>
      </c>
      <c r="H589" s="41" t="s">
        <v>2034</v>
      </c>
      <c r="I589" s="41" t="s">
        <v>2883</v>
      </c>
      <c r="J589" s="41" t="s">
        <v>2817</v>
      </c>
      <c r="K589" s="41" t="s">
        <v>2269</v>
      </c>
      <c r="L589" s="41" t="s">
        <v>2885</v>
      </c>
      <c r="M589" s="41" t="s">
        <v>2027</v>
      </c>
      <c r="N589" s="41" t="s">
        <v>2070</v>
      </c>
      <c r="O589" s="41" t="s">
        <v>2819</v>
      </c>
      <c r="P589" s="41"/>
      <c r="Q589" s="41" t="s">
        <v>2820</v>
      </c>
      <c r="R589" s="41"/>
      <c r="S589" s="42">
        <v>13.85</v>
      </c>
    </row>
    <row r="590" spans="1:19" x14ac:dyDescent="0.3">
      <c r="A590" s="41" t="s">
        <v>2874</v>
      </c>
      <c r="B590" s="41" t="s">
        <v>2875</v>
      </c>
      <c r="C590" s="41" t="s">
        <v>2876</v>
      </c>
      <c r="D590" s="41" t="s">
        <v>70</v>
      </c>
      <c r="E590" s="41" t="str">
        <f t="shared" si="19"/>
        <v>Amnesty Internationalweg 9 3318AZ Dordrecht</v>
      </c>
      <c r="F590" s="41" t="s">
        <v>2877</v>
      </c>
      <c r="G590" s="41">
        <v>6</v>
      </c>
      <c r="H590" s="41" t="s">
        <v>2023</v>
      </c>
      <c r="I590" s="41" t="s">
        <v>2886</v>
      </c>
      <c r="J590" s="41" t="s">
        <v>2817</v>
      </c>
      <c r="K590" s="41" t="s">
        <v>2269</v>
      </c>
      <c r="L590" s="41" t="s">
        <v>2887</v>
      </c>
      <c r="M590" s="41" t="s">
        <v>2027</v>
      </c>
      <c r="N590" s="41" t="s">
        <v>2070</v>
      </c>
      <c r="O590" s="41" t="s">
        <v>2819</v>
      </c>
      <c r="P590" s="41"/>
      <c r="Q590" s="41" t="s">
        <v>2820</v>
      </c>
      <c r="R590" s="41"/>
      <c r="S590" s="42">
        <v>13.85</v>
      </c>
    </row>
    <row r="591" spans="1:19" x14ac:dyDescent="0.3">
      <c r="A591" s="41" t="s">
        <v>2874</v>
      </c>
      <c r="B591" s="41" t="s">
        <v>2875</v>
      </c>
      <c r="C591" s="41" t="s">
        <v>2876</v>
      </c>
      <c r="D591" s="41" t="s">
        <v>70</v>
      </c>
      <c r="E591" s="41" t="str">
        <f t="shared" si="19"/>
        <v>Amnesty Internationalweg 9 3318AZ Dordrecht</v>
      </c>
      <c r="F591" s="41" t="s">
        <v>2877</v>
      </c>
      <c r="G591" s="41">
        <v>7</v>
      </c>
      <c r="H591" s="41" t="s">
        <v>2023</v>
      </c>
      <c r="I591" s="41" t="s">
        <v>2886</v>
      </c>
      <c r="J591" s="41" t="s">
        <v>2817</v>
      </c>
      <c r="K591" s="41" t="s">
        <v>2269</v>
      </c>
      <c r="L591" s="41" t="s">
        <v>2888</v>
      </c>
      <c r="M591" s="41" t="s">
        <v>2027</v>
      </c>
      <c r="N591" s="41" t="s">
        <v>2070</v>
      </c>
      <c r="O591" s="41" t="s">
        <v>2819</v>
      </c>
      <c r="P591" s="41"/>
      <c r="Q591" s="41" t="s">
        <v>2820</v>
      </c>
      <c r="R591" s="41"/>
      <c r="S591" s="42">
        <v>13.85</v>
      </c>
    </row>
    <row r="592" spans="1:19" x14ac:dyDescent="0.3">
      <c r="A592" s="41" t="s">
        <v>2874</v>
      </c>
      <c r="B592" s="41" t="s">
        <v>2875</v>
      </c>
      <c r="C592" s="41" t="s">
        <v>2876</v>
      </c>
      <c r="D592" s="41" t="s">
        <v>70</v>
      </c>
      <c r="E592" s="41" t="str">
        <f t="shared" si="19"/>
        <v>Amnesty Internationalweg 9 3318AZ Dordrecht</v>
      </c>
      <c r="F592" s="41" t="s">
        <v>2877</v>
      </c>
      <c r="G592" s="41">
        <v>9</v>
      </c>
      <c r="H592" s="41" t="s">
        <v>2023</v>
      </c>
      <c r="I592" s="41" t="s">
        <v>2867</v>
      </c>
      <c r="J592" s="41" t="s">
        <v>2817</v>
      </c>
      <c r="K592" s="41" t="s">
        <v>2269</v>
      </c>
      <c r="L592" s="41" t="s">
        <v>2889</v>
      </c>
      <c r="M592" s="41" t="s">
        <v>2027</v>
      </c>
      <c r="N592" s="41" t="s">
        <v>2070</v>
      </c>
      <c r="O592" s="41" t="s">
        <v>2819</v>
      </c>
      <c r="P592" s="41"/>
      <c r="Q592" s="41" t="s">
        <v>2820</v>
      </c>
      <c r="R592" s="41"/>
      <c r="S592" s="42">
        <v>13.85</v>
      </c>
    </row>
    <row r="593" spans="1:19" x14ac:dyDescent="0.3">
      <c r="A593" s="41" t="s">
        <v>2874</v>
      </c>
      <c r="B593" s="41" t="s">
        <v>2875</v>
      </c>
      <c r="C593" s="41" t="s">
        <v>2876</v>
      </c>
      <c r="D593" s="41" t="s">
        <v>70</v>
      </c>
      <c r="E593" s="41" t="str">
        <f t="shared" si="19"/>
        <v>Amnesty Internationalweg 9 3318AZ Dordrecht</v>
      </c>
      <c r="F593" s="41" t="s">
        <v>2877</v>
      </c>
      <c r="G593" s="41">
        <v>10</v>
      </c>
      <c r="H593" s="41" t="s">
        <v>2023</v>
      </c>
      <c r="I593" s="41" t="s">
        <v>2890</v>
      </c>
      <c r="J593" s="41" t="s">
        <v>2817</v>
      </c>
      <c r="K593" s="41" t="s">
        <v>2269</v>
      </c>
      <c r="L593" s="41" t="s">
        <v>2891</v>
      </c>
      <c r="M593" s="41" t="s">
        <v>2027</v>
      </c>
      <c r="N593" s="41" t="s">
        <v>2070</v>
      </c>
      <c r="O593" s="41" t="s">
        <v>2819</v>
      </c>
      <c r="P593" s="41"/>
      <c r="Q593" s="41" t="s">
        <v>2820</v>
      </c>
      <c r="R593" s="41"/>
      <c r="S593" s="42">
        <v>13.85</v>
      </c>
    </row>
    <row r="594" spans="1:19" x14ac:dyDescent="0.3">
      <c r="A594" s="41" t="s">
        <v>2874</v>
      </c>
      <c r="B594" s="41" t="s">
        <v>2875</v>
      </c>
      <c r="C594" s="41" t="s">
        <v>2876</v>
      </c>
      <c r="D594" s="41" t="s">
        <v>70</v>
      </c>
      <c r="E594" s="41" t="str">
        <f t="shared" si="19"/>
        <v>Amnesty Internationalweg 9 3318AZ Dordrecht</v>
      </c>
      <c r="F594" s="41" t="s">
        <v>2877</v>
      </c>
      <c r="G594" s="41">
        <v>11</v>
      </c>
      <c r="H594" s="41" t="s">
        <v>2023</v>
      </c>
      <c r="I594" s="41" t="s">
        <v>2890</v>
      </c>
      <c r="J594" s="41" t="s">
        <v>2817</v>
      </c>
      <c r="K594" s="41" t="s">
        <v>2269</v>
      </c>
      <c r="L594" s="41" t="s">
        <v>2892</v>
      </c>
      <c r="M594" s="41" t="s">
        <v>2027</v>
      </c>
      <c r="N594" s="41" t="s">
        <v>2070</v>
      </c>
      <c r="O594" s="41" t="s">
        <v>2819</v>
      </c>
      <c r="P594" s="41"/>
      <c r="Q594" s="41" t="s">
        <v>2820</v>
      </c>
      <c r="R594" s="41"/>
      <c r="S594" s="42">
        <v>13.85</v>
      </c>
    </row>
    <row r="595" spans="1:19" x14ac:dyDescent="0.3">
      <c r="A595" s="41" t="s">
        <v>2874</v>
      </c>
      <c r="B595" s="41" t="s">
        <v>2875</v>
      </c>
      <c r="C595" s="41" t="s">
        <v>2876</v>
      </c>
      <c r="D595" s="41" t="s">
        <v>70</v>
      </c>
      <c r="E595" s="41" t="str">
        <f t="shared" si="19"/>
        <v>Amnesty Internationalweg 9 3318AZ Dordrecht</v>
      </c>
      <c r="F595" s="41" t="s">
        <v>2877</v>
      </c>
      <c r="G595" s="41">
        <v>12</v>
      </c>
      <c r="H595" s="41" t="s">
        <v>2023</v>
      </c>
      <c r="I595" s="41" t="s">
        <v>2893</v>
      </c>
      <c r="J595" s="41" t="s">
        <v>2283</v>
      </c>
      <c r="K595" s="41" t="s">
        <v>2163</v>
      </c>
      <c r="L595" s="41" t="s">
        <v>2894</v>
      </c>
      <c r="M595" s="41" t="s">
        <v>2032</v>
      </c>
      <c r="N595" s="41" t="s">
        <v>1740</v>
      </c>
      <c r="O595" s="41" t="s">
        <v>1740</v>
      </c>
      <c r="P595" s="41"/>
      <c r="Q595" s="41" t="s">
        <v>2033</v>
      </c>
      <c r="R595" s="41"/>
      <c r="S595" s="42">
        <v>13.85</v>
      </c>
    </row>
    <row r="596" spans="1:19" x14ac:dyDescent="0.3">
      <c r="A596" s="41" t="s">
        <v>2874</v>
      </c>
      <c r="B596" s="41" t="s">
        <v>2875</v>
      </c>
      <c r="C596" s="41" t="s">
        <v>2876</v>
      </c>
      <c r="D596" s="41" t="s">
        <v>70</v>
      </c>
      <c r="E596" s="41" t="str">
        <f t="shared" si="19"/>
        <v>Amnesty Internationalweg 9 3318AZ Dordrecht</v>
      </c>
      <c r="F596" s="41" t="s">
        <v>2877</v>
      </c>
      <c r="G596" s="41">
        <v>13</v>
      </c>
      <c r="H596" s="41" t="s">
        <v>2023</v>
      </c>
      <c r="I596" s="41" t="s">
        <v>2895</v>
      </c>
      <c r="J596" s="41" t="s">
        <v>2123</v>
      </c>
      <c r="K596" s="41" t="s">
        <v>2269</v>
      </c>
      <c r="L596" s="41" t="s">
        <v>1740</v>
      </c>
      <c r="M596" s="41" t="s">
        <v>2027</v>
      </c>
      <c r="N596" s="41" t="s">
        <v>2038</v>
      </c>
      <c r="O596" s="41" t="s">
        <v>2125</v>
      </c>
      <c r="P596" s="41"/>
      <c r="Q596" s="41" t="s">
        <v>2028</v>
      </c>
      <c r="R596" s="41"/>
      <c r="S596" s="42">
        <v>13.85</v>
      </c>
    </row>
    <row r="597" spans="1:19" x14ac:dyDescent="0.3">
      <c r="A597" s="41" t="s">
        <v>2874</v>
      </c>
      <c r="B597" s="41" t="s">
        <v>2875</v>
      </c>
      <c r="C597" s="41" t="s">
        <v>2876</v>
      </c>
      <c r="D597" s="41" t="s">
        <v>70</v>
      </c>
      <c r="E597" s="41" t="str">
        <f t="shared" si="19"/>
        <v>Amnesty Internationalweg 9 3318AZ Dordrecht</v>
      </c>
      <c r="F597" s="41" t="s">
        <v>2877</v>
      </c>
      <c r="G597" s="41">
        <v>14</v>
      </c>
      <c r="H597" s="41" t="s">
        <v>2139</v>
      </c>
      <c r="I597" s="41" t="s">
        <v>2896</v>
      </c>
      <c r="J597" s="41" t="s">
        <v>2897</v>
      </c>
      <c r="K597" s="41" t="s">
        <v>2079</v>
      </c>
      <c r="L597" s="41" t="s">
        <v>1740</v>
      </c>
      <c r="M597" s="41" t="s">
        <v>2027</v>
      </c>
      <c r="N597" s="41" t="s">
        <v>2070</v>
      </c>
      <c r="O597" s="41" t="s">
        <v>2898</v>
      </c>
      <c r="P597" s="41"/>
      <c r="Q597" s="41" t="s">
        <v>2028</v>
      </c>
      <c r="R597" s="41"/>
      <c r="S597" s="42">
        <v>13.85</v>
      </c>
    </row>
    <row r="598" spans="1:19" x14ac:dyDescent="0.3">
      <c r="A598" s="41" t="s">
        <v>2874</v>
      </c>
      <c r="B598" s="41" t="s">
        <v>2875</v>
      </c>
      <c r="C598" s="41" t="s">
        <v>2876</v>
      </c>
      <c r="D598" s="41" t="s">
        <v>70</v>
      </c>
      <c r="E598" s="41" t="str">
        <f t="shared" si="19"/>
        <v>Amnesty Internationalweg 9 3318AZ Dordrecht</v>
      </c>
      <c r="F598" s="41" t="s">
        <v>2877</v>
      </c>
      <c r="G598" s="41">
        <v>15</v>
      </c>
      <c r="H598" s="41" t="s">
        <v>2023</v>
      </c>
      <c r="I598" s="41" t="s">
        <v>2899</v>
      </c>
      <c r="J598" s="41" t="s">
        <v>2900</v>
      </c>
      <c r="K598" s="41" t="s">
        <v>2062</v>
      </c>
      <c r="L598" s="41" t="s">
        <v>1740</v>
      </c>
      <c r="M598" s="41" t="s">
        <v>2027</v>
      </c>
      <c r="N598" s="41" t="s">
        <v>2576</v>
      </c>
      <c r="O598" s="41" t="s">
        <v>2901</v>
      </c>
      <c r="P598" s="41"/>
      <c r="Q598" s="41" t="s">
        <v>2028</v>
      </c>
      <c r="R598" s="41"/>
      <c r="S598" s="42">
        <v>13.85</v>
      </c>
    </row>
    <row r="599" spans="1:19" x14ac:dyDescent="0.3">
      <c r="A599" s="41" t="s">
        <v>2874</v>
      </c>
      <c r="B599" s="41" t="s">
        <v>2875</v>
      </c>
      <c r="C599" s="41" t="s">
        <v>2876</v>
      </c>
      <c r="D599" s="41" t="s">
        <v>70</v>
      </c>
      <c r="E599" s="41" t="str">
        <f t="shared" si="19"/>
        <v>Amnesty Internationalweg 9 3318AZ Dordrecht</v>
      </c>
      <c r="F599" s="41" t="s">
        <v>2877</v>
      </c>
      <c r="G599" s="41">
        <v>1</v>
      </c>
      <c r="H599" s="41" t="s">
        <v>2023</v>
      </c>
      <c r="I599" s="41" t="s">
        <v>2902</v>
      </c>
      <c r="J599" s="41" t="s">
        <v>2288</v>
      </c>
      <c r="K599" s="41" t="s">
        <v>2903</v>
      </c>
      <c r="L599" s="41" t="s">
        <v>2904</v>
      </c>
      <c r="M599" s="41" t="s">
        <v>2289</v>
      </c>
      <c r="N599" s="41"/>
      <c r="O599" s="41"/>
      <c r="P599" s="41"/>
      <c r="Q599" s="41" t="s">
        <v>2028</v>
      </c>
      <c r="R599" s="41"/>
      <c r="S599" s="42"/>
    </row>
    <row r="600" spans="1:19" x14ac:dyDescent="0.3">
      <c r="A600" s="41" t="s">
        <v>2874</v>
      </c>
      <c r="B600" s="41" t="s">
        <v>2875</v>
      </c>
      <c r="C600" s="41" t="s">
        <v>2876</v>
      </c>
      <c r="D600" s="41" t="s">
        <v>70</v>
      </c>
      <c r="E600" s="41" t="str">
        <f t="shared" si="19"/>
        <v>Amnesty Internationalweg 9 3318AZ Dordrecht</v>
      </c>
      <c r="F600" s="41" t="s">
        <v>2877</v>
      </c>
      <c r="G600" s="41">
        <v>2</v>
      </c>
      <c r="H600" s="41" t="s">
        <v>2034</v>
      </c>
      <c r="I600" s="41" t="s">
        <v>2905</v>
      </c>
      <c r="J600" s="41" t="s">
        <v>2288</v>
      </c>
      <c r="K600" s="41" t="s">
        <v>2906</v>
      </c>
      <c r="L600" s="41" t="s">
        <v>2907</v>
      </c>
      <c r="M600" s="41" t="s">
        <v>2289</v>
      </c>
      <c r="N600" s="41"/>
      <c r="O600" s="41"/>
      <c r="P600" s="41"/>
      <c r="Q600" s="41" t="s">
        <v>2028</v>
      </c>
      <c r="R600" s="41"/>
      <c r="S600" s="42"/>
    </row>
    <row r="601" spans="1:19" x14ac:dyDescent="0.3">
      <c r="A601" s="41" t="s">
        <v>2874</v>
      </c>
      <c r="B601" s="41" t="s">
        <v>2875</v>
      </c>
      <c r="C601" s="41"/>
      <c r="D601" s="41"/>
      <c r="E601" s="41"/>
      <c r="F601" s="41"/>
      <c r="G601" s="41"/>
      <c r="H601" s="41"/>
      <c r="I601" s="41"/>
      <c r="J601" s="41" t="s">
        <v>2072</v>
      </c>
      <c r="K601" s="41"/>
      <c r="L601" s="41"/>
      <c r="M601" s="41"/>
      <c r="N601" s="41"/>
      <c r="O601" s="41"/>
      <c r="P601" s="41"/>
      <c r="Q601" s="41"/>
      <c r="R601" s="41"/>
      <c r="S601" s="42">
        <v>40.1</v>
      </c>
    </row>
    <row r="602" spans="1:19" x14ac:dyDescent="0.3">
      <c r="A602" s="43" t="s">
        <v>2874</v>
      </c>
      <c r="B602" s="44" t="s">
        <v>2875</v>
      </c>
      <c r="C602" s="44"/>
      <c r="D602" s="44"/>
      <c r="E602" s="44"/>
      <c r="F602" s="44"/>
      <c r="G602" s="44"/>
      <c r="H602" s="44"/>
      <c r="I602" s="44"/>
      <c r="J602" s="44"/>
      <c r="K602" s="44"/>
      <c r="L602" s="44"/>
      <c r="M602" s="44"/>
      <c r="N602" s="44"/>
      <c r="O602" s="44"/>
      <c r="P602" s="44"/>
      <c r="Q602" s="44"/>
      <c r="R602" s="44"/>
      <c r="S602" s="45" t="s">
        <v>1999</v>
      </c>
    </row>
    <row r="603" spans="1:19" x14ac:dyDescent="0.3">
      <c r="A603" s="41" t="s">
        <v>2908</v>
      </c>
      <c r="B603" s="41" t="s">
        <v>2909</v>
      </c>
      <c r="C603" s="41" t="s">
        <v>2910</v>
      </c>
      <c r="D603" s="41" t="s">
        <v>70</v>
      </c>
      <c r="E603" s="41" t="str">
        <f t="shared" ref="E603:E630" si="20">_xlfn.TEXTJOIN(" ",,A603,B603,C603,D603)</f>
        <v>Houtkopersplaats 0 3311WT Dordrecht</v>
      </c>
      <c r="F603" s="41" t="s">
        <v>2911</v>
      </c>
      <c r="G603" s="41">
        <v>1</v>
      </c>
      <c r="H603" s="41" t="s">
        <v>2875</v>
      </c>
      <c r="I603" s="41" t="s">
        <v>2912</v>
      </c>
      <c r="J603" s="41" t="s">
        <v>2817</v>
      </c>
      <c r="K603" s="41" t="s">
        <v>2269</v>
      </c>
      <c r="L603" s="41" t="s">
        <v>2913</v>
      </c>
      <c r="M603" s="41" t="s">
        <v>2027</v>
      </c>
      <c r="N603" s="41" t="s">
        <v>2070</v>
      </c>
      <c r="O603" s="41" t="s">
        <v>2819</v>
      </c>
      <c r="P603" s="41"/>
      <c r="Q603" s="41" t="s">
        <v>2820</v>
      </c>
      <c r="R603" s="41"/>
      <c r="S603" s="42">
        <v>13.85</v>
      </c>
    </row>
    <row r="604" spans="1:19" x14ac:dyDescent="0.3">
      <c r="A604" s="41" t="s">
        <v>2908</v>
      </c>
      <c r="B604" s="41" t="s">
        <v>2909</v>
      </c>
      <c r="C604" s="41" t="s">
        <v>2910</v>
      </c>
      <c r="D604" s="41" t="s">
        <v>70</v>
      </c>
      <c r="E604" s="41" t="str">
        <f t="shared" si="20"/>
        <v>Houtkopersplaats 0 3311WT Dordrecht</v>
      </c>
      <c r="F604" s="41" t="s">
        <v>2911</v>
      </c>
      <c r="G604" s="41">
        <v>2</v>
      </c>
      <c r="H604" s="41" t="s">
        <v>2875</v>
      </c>
      <c r="I604" s="41" t="s">
        <v>2912</v>
      </c>
      <c r="J604" s="41" t="s">
        <v>2817</v>
      </c>
      <c r="K604" s="41" t="s">
        <v>2269</v>
      </c>
      <c r="L604" s="41" t="s">
        <v>2914</v>
      </c>
      <c r="M604" s="41" t="s">
        <v>2027</v>
      </c>
      <c r="N604" s="41" t="s">
        <v>2070</v>
      </c>
      <c r="O604" s="41" t="s">
        <v>2819</v>
      </c>
      <c r="P604" s="41"/>
      <c r="Q604" s="41" t="s">
        <v>2820</v>
      </c>
      <c r="R604" s="41"/>
      <c r="S604" s="42">
        <v>13.85</v>
      </c>
    </row>
    <row r="605" spans="1:19" x14ac:dyDescent="0.3">
      <c r="A605" s="41" t="s">
        <v>2908</v>
      </c>
      <c r="B605" s="41" t="s">
        <v>2909</v>
      </c>
      <c r="C605" s="41" t="s">
        <v>2910</v>
      </c>
      <c r="D605" s="41" t="s">
        <v>70</v>
      </c>
      <c r="E605" s="41" t="str">
        <f t="shared" si="20"/>
        <v>Houtkopersplaats 0 3311WT Dordrecht</v>
      </c>
      <c r="F605" s="41" t="s">
        <v>2911</v>
      </c>
      <c r="G605" s="41">
        <v>3</v>
      </c>
      <c r="H605" s="41" t="s">
        <v>2353</v>
      </c>
      <c r="I605" s="41" t="s">
        <v>2854</v>
      </c>
      <c r="J605" s="41" t="s">
        <v>2817</v>
      </c>
      <c r="K605" s="41" t="s">
        <v>2269</v>
      </c>
      <c r="L605" s="41" t="s">
        <v>2915</v>
      </c>
      <c r="M605" s="41" t="s">
        <v>2027</v>
      </c>
      <c r="N605" s="41" t="s">
        <v>2070</v>
      </c>
      <c r="O605" s="41" t="s">
        <v>2819</v>
      </c>
      <c r="P605" s="41"/>
      <c r="Q605" s="41" t="s">
        <v>2820</v>
      </c>
      <c r="R605" s="41"/>
      <c r="S605" s="42">
        <v>13.85</v>
      </c>
    </row>
    <row r="606" spans="1:19" x14ac:dyDescent="0.3">
      <c r="A606" s="41" t="s">
        <v>2908</v>
      </c>
      <c r="B606" s="41" t="s">
        <v>2909</v>
      </c>
      <c r="C606" s="41" t="s">
        <v>2910</v>
      </c>
      <c r="D606" s="41" t="s">
        <v>70</v>
      </c>
      <c r="E606" s="41" t="str">
        <f t="shared" si="20"/>
        <v>Houtkopersplaats 0 3311WT Dordrecht</v>
      </c>
      <c r="F606" s="41" t="s">
        <v>2911</v>
      </c>
      <c r="G606" s="41">
        <v>4</v>
      </c>
      <c r="H606" s="41" t="s">
        <v>2353</v>
      </c>
      <c r="I606" s="41" t="s">
        <v>2854</v>
      </c>
      <c r="J606" s="41" t="s">
        <v>2817</v>
      </c>
      <c r="K606" s="41" t="s">
        <v>2269</v>
      </c>
      <c r="L606" s="41" t="s">
        <v>2916</v>
      </c>
      <c r="M606" s="41" t="s">
        <v>2027</v>
      </c>
      <c r="N606" s="41" t="s">
        <v>2070</v>
      </c>
      <c r="O606" s="41" t="s">
        <v>2819</v>
      </c>
      <c r="P606" s="41"/>
      <c r="Q606" s="41" t="s">
        <v>2820</v>
      </c>
      <c r="R606" s="41"/>
      <c r="S606" s="42">
        <v>13.85</v>
      </c>
    </row>
    <row r="607" spans="1:19" x14ac:dyDescent="0.3">
      <c r="A607" s="41" t="s">
        <v>2917</v>
      </c>
      <c r="B607" s="47">
        <v>304</v>
      </c>
      <c r="C607" s="41" t="s">
        <v>2910</v>
      </c>
      <c r="D607" s="41" t="s">
        <v>70</v>
      </c>
      <c r="E607" s="41" t="str">
        <f t="shared" si="20"/>
        <v>Spuiboulevard 304 3311WT Dordrecht</v>
      </c>
      <c r="F607" s="41" t="s">
        <v>2918</v>
      </c>
      <c r="G607" s="41">
        <v>5</v>
      </c>
      <c r="H607" s="41" t="s">
        <v>2487</v>
      </c>
      <c r="I607" s="41" t="s">
        <v>2851</v>
      </c>
      <c r="J607" s="41" t="s">
        <v>2817</v>
      </c>
      <c r="K607" s="41" t="s">
        <v>2269</v>
      </c>
      <c r="L607" s="41" t="s">
        <v>2919</v>
      </c>
      <c r="M607" s="41" t="s">
        <v>2027</v>
      </c>
      <c r="N607" s="41" t="s">
        <v>2070</v>
      </c>
      <c r="O607" s="41" t="s">
        <v>2819</v>
      </c>
      <c r="P607" s="41"/>
      <c r="Q607" s="41" t="s">
        <v>2820</v>
      </c>
      <c r="R607" s="41"/>
      <c r="S607" s="42">
        <v>13.85</v>
      </c>
    </row>
    <row r="608" spans="1:19" x14ac:dyDescent="0.3">
      <c r="A608" s="41" t="s">
        <v>2917</v>
      </c>
      <c r="B608" s="47">
        <v>304</v>
      </c>
      <c r="C608" s="41" t="s">
        <v>2910</v>
      </c>
      <c r="D608" s="41" t="s">
        <v>70</v>
      </c>
      <c r="E608" s="41" t="str">
        <f t="shared" si="20"/>
        <v>Spuiboulevard 304 3311WT Dordrecht</v>
      </c>
      <c r="F608" s="41" t="s">
        <v>2918</v>
      </c>
      <c r="G608" s="41">
        <v>6</v>
      </c>
      <c r="H608" s="41" t="s">
        <v>2487</v>
      </c>
      <c r="I608" s="41" t="s">
        <v>2851</v>
      </c>
      <c r="J608" s="41" t="s">
        <v>2817</v>
      </c>
      <c r="K608" s="41" t="s">
        <v>2269</v>
      </c>
      <c r="L608" s="41" t="s">
        <v>2920</v>
      </c>
      <c r="M608" s="41" t="s">
        <v>2027</v>
      </c>
      <c r="N608" s="41" t="s">
        <v>2070</v>
      </c>
      <c r="O608" s="41" t="s">
        <v>2819</v>
      </c>
      <c r="P608" s="41"/>
      <c r="Q608" s="41" t="s">
        <v>2820</v>
      </c>
      <c r="R608" s="41"/>
      <c r="S608" s="42">
        <v>13.85</v>
      </c>
    </row>
    <row r="609" spans="1:19" x14ac:dyDescent="0.3">
      <c r="A609" s="41" t="s">
        <v>2917</v>
      </c>
      <c r="B609" s="47">
        <v>304</v>
      </c>
      <c r="C609" s="41" t="s">
        <v>2910</v>
      </c>
      <c r="D609" s="41" t="s">
        <v>70</v>
      </c>
      <c r="E609" s="41" t="str">
        <f t="shared" si="20"/>
        <v>Spuiboulevard 304 3311WT Dordrecht</v>
      </c>
      <c r="F609" s="41" t="s">
        <v>2918</v>
      </c>
      <c r="G609" s="41">
        <v>7</v>
      </c>
      <c r="H609" s="41" t="s">
        <v>2481</v>
      </c>
      <c r="I609" s="41" t="s">
        <v>2828</v>
      </c>
      <c r="J609" s="41" t="s">
        <v>2817</v>
      </c>
      <c r="K609" s="41" t="s">
        <v>2269</v>
      </c>
      <c r="L609" s="41" t="s">
        <v>2921</v>
      </c>
      <c r="M609" s="41" t="s">
        <v>2027</v>
      </c>
      <c r="N609" s="41" t="s">
        <v>2070</v>
      </c>
      <c r="O609" s="41" t="s">
        <v>2819</v>
      </c>
      <c r="P609" s="41"/>
      <c r="Q609" s="41" t="s">
        <v>2820</v>
      </c>
      <c r="R609" s="41"/>
      <c r="S609" s="42">
        <v>13.85</v>
      </c>
    </row>
    <row r="610" spans="1:19" x14ac:dyDescent="0.3">
      <c r="A610" s="41" t="s">
        <v>2917</v>
      </c>
      <c r="B610" s="47">
        <v>304</v>
      </c>
      <c r="C610" s="41" t="s">
        <v>2910</v>
      </c>
      <c r="D610" s="41" t="s">
        <v>70</v>
      </c>
      <c r="E610" s="41" t="str">
        <f t="shared" si="20"/>
        <v>Spuiboulevard 304 3311WT Dordrecht</v>
      </c>
      <c r="F610" s="41" t="s">
        <v>2918</v>
      </c>
      <c r="G610" s="41">
        <v>8</v>
      </c>
      <c r="H610" s="41" t="s">
        <v>2481</v>
      </c>
      <c r="I610" s="41" t="s">
        <v>2828</v>
      </c>
      <c r="J610" s="41" t="s">
        <v>2817</v>
      </c>
      <c r="K610" s="41" t="s">
        <v>2269</v>
      </c>
      <c r="L610" s="41" t="s">
        <v>2922</v>
      </c>
      <c r="M610" s="41" t="s">
        <v>2027</v>
      </c>
      <c r="N610" s="41" t="s">
        <v>2070</v>
      </c>
      <c r="O610" s="41" t="s">
        <v>2819</v>
      </c>
      <c r="P610" s="41"/>
      <c r="Q610" s="41" t="s">
        <v>2820</v>
      </c>
      <c r="R610" s="41"/>
      <c r="S610" s="42">
        <v>13.85</v>
      </c>
    </row>
    <row r="611" spans="1:19" x14ac:dyDescent="0.3">
      <c r="A611" s="41" t="s">
        <v>2917</v>
      </c>
      <c r="B611" s="47">
        <v>304</v>
      </c>
      <c r="C611" s="41" t="s">
        <v>2910</v>
      </c>
      <c r="D611" s="41" t="s">
        <v>70</v>
      </c>
      <c r="E611" s="41" t="str">
        <f t="shared" si="20"/>
        <v>Spuiboulevard 304 3311WT Dordrecht</v>
      </c>
      <c r="F611" s="41" t="s">
        <v>2918</v>
      </c>
      <c r="G611" s="41">
        <v>9</v>
      </c>
      <c r="H611" s="41" t="s">
        <v>2396</v>
      </c>
      <c r="I611" s="41" t="s">
        <v>2830</v>
      </c>
      <c r="J611" s="41" t="s">
        <v>2817</v>
      </c>
      <c r="K611" s="41" t="s">
        <v>2269</v>
      </c>
      <c r="L611" s="41" t="s">
        <v>2923</v>
      </c>
      <c r="M611" s="41" t="s">
        <v>2027</v>
      </c>
      <c r="N611" s="41" t="s">
        <v>2070</v>
      </c>
      <c r="O611" s="41" t="s">
        <v>2819</v>
      </c>
      <c r="P611" s="41"/>
      <c r="Q611" s="41" t="s">
        <v>2820</v>
      </c>
      <c r="R611" s="41"/>
      <c r="S611" s="42">
        <v>13.85</v>
      </c>
    </row>
    <row r="612" spans="1:19" x14ac:dyDescent="0.3">
      <c r="A612" s="41" t="s">
        <v>2917</v>
      </c>
      <c r="B612" s="47">
        <v>304</v>
      </c>
      <c r="C612" s="41" t="s">
        <v>2910</v>
      </c>
      <c r="D612" s="41" t="s">
        <v>70</v>
      </c>
      <c r="E612" s="41" t="str">
        <f t="shared" si="20"/>
        <v>Spuiboulevard 304 3311WT Dordrecht</v>
      </c>
      <c r="F612" s="41" t="s">
        <v>2918</v>
      </c>
      <c r="G612" s="41">
        <v>10</v>
      </c>
      <c r="H612" s="41" t="s">
        <v>2396</v>
      </c>
      <c r="I612" s="41" t="s">
        <v>2830</v>
      </c>
      <c r="J612" s="41" t="s">
        <v>2817</v>
      </c>
      <c r="K612" s="41" t="s">
        <v>2062</v>
      </c>
      <c r="L612" s="41" t="s">
        <v>2924</v>
      </c>
      <c r="M612" s="41" t="s">
        <v>2027</v>
      </c>
      <c r="N612" s="41" t="s">
        <v>2070</v>
      </c>
      <c r="O612" s="41" t="s">
        <v>2819</v>
      </c>
      <c r="P612" s="41"/>
      <c r="Q612" s="41" t="s">
        <v>2028</v>
      </c>
      <c r="R612" s="41"/>
      <c r="S612" s="42">
        <v>13.85</v>
      </c>
    </row>
    <row r="613" spans="1:19" x14ac:dyDescent="0.3">
      <c r="A613" s="41" t="s">
        <v>2917</v>
      </c>
      <c r="B613" s="47">
        <v>304</v>
      </c>
      <c r="C613" s="41" t="s">
        <v>2910</v>
      </c>
      <c r="D613" s="41" t="s">
        <v>70</v>
      </c>
      <c r="E613" s="41" t="str">
        <f t="shared" si="20"/>
        <v>Spuiboulevard 304 3311WT Dordrecht</v>
      </c>
      <c r="F613" s="41" t="s">
        <v>2918</v>
      </c>
      <c r="G613" s="41">
        <v>11</v>
      </c>
      <c r="H613" s="41" t="s">
        <v>2186</v>
      </c>
      <c r="I613" s="41" t="s">
        <v>2832</v>
      </c>
      <c r="J613" s="41" t="s">
        <v>2817</v>
      </c>
      <c r="K613" s="41" t="s">
        <v>2269</v>
      </c>
      <c r="L613" s="41" t="s">
        <v>2925</v>
      </c>
      <c r="M613" s="41" t="s">
        <v>2027</v>
      </c>
      <c r="N613" s="41" t="s">
        <v>2070</v>
      </c>
      <c r="O613" s="41" t="s">
        <v>2819</v>
      </c>
      <c r="P613" s="41"/>
      <c r="Q613" s="41" t="s">
        <v>2820</v>
      </c>
      <c r="R613" s="41"/>
      <c r="S613" s="42">
        <v>13.85</v>
      </c>
    </row>
    <row r="614" spans="1:19" x14ac:dyDescent="0.3">
      <c r="A614" s="41" t="s">
        <v>2917</v>
      </c>
      <c r="B614" s="47">
        <v>304</v>
      </c>
      <c r="C614" s="41" t="s">
        <v>2910</v>
      </c>
      <c r="D614" s="41" t="s">
        <v>70</v>
      </c>
      <c r="E614" s="41" t="str">
        <f t="shared" si="20"/>
        <v>Spuiboulevard 304 3311WT Dordrecht</v>
      </c>
      <c r="F614" s="41" t="s">
        <v>2918</v>
      </c>
      <c r="G614" s="41">
        <v>12</v>
      </c>
      <c r="H614" s="41" t="s">
        <v>2186</v>
      </c>
      <c r="I614" s="41" t="s">
        <v>2832</v>
      </c>
      <c r="J614" s="41" t="s">
        <v>2817</v>
      </c>
      <c r="K614" s="41" t="s">
        <v>2269</v>
      </c>
      <c r="L614" s="41" t="s">
        <v>2926</v>
      </c>
      <c r="M614" s="41" t="s">
        <v>2027</v>
      </c>
      <c r="N614" s="41" t="s">
        <v>2070</v>
      </c>
      <c r="O614" s="41" t="s">
        <v>2819</v>
      </c>
      <c r="P614" s="41"/>
      <c r="Q614" s="41" t="s">
        <v>2820</v>
      </c>
      <c r="R614" s="41"/>
      <c r="S614" s="42">
        <v>13.85</v>
      </c>
    </row>
    <row r="615" spans="1:19" x14ac:dyDescent="0.3">
      <c r="A615" s="41" t="s">
        <v>2917</v>
      </c>
      <c r="B615" s="47">
        <v>304</v>
      </c>
      <c r="C615" s="41" t="s">
        <v>2910</v>
      </c>
      <c r="D615" s="41" t="s">
        <v>70</v>
      </c>
      <c r="E615" s="41" t="str">
        <f t="shared" si="20"/>
        <v>Spuiboulevard 304 3311WT Dordrecht</v>
      </c>
      <c r="F615" s="41" t="s">
        <v>2918</v>
      </c>
      <c r="G615" s="41">
        <v>13</v>
      </c>
      <c r="H615" s="41" t="s">
        <v>2139</v>
      </c>
      <c r="I615" s="41" t="s">
        <v>2834</v>
      </c>
      <c r="J615" s="41" t="s">
        <v>2025</v>
      </c>
      <c r="K615" s="41" t="s">
        <v>2037</v>
      </c>
      <c r="L615" s="41" t="s">
        <v>1740</v>
      </c>
      <c r="M615" s="41" t="s">
        <v>2027</v>
      </c>
      <c r="N615" s="41" t="s">
        <v>1740</v>
      </c>
      <c r="O615" s="41" t="s">
        <v>1740</v>
      </c>
      <c r="P615" s="41"/>
      <c r="Q615" s="41" t="s">
        <v>2028</v>
      </c>
      <c r="R615" s="41"/>
      <c r="S615" s="42">
        <v>13.85</v>
      </c>
    </row>
    <row r="616" spans="1:19" x14ac:dyDescent="0.3">
      <c r="A616" s="41" t="s">
        <v>2917</v>
      </c>
      <c r="B616" s="47">
        <v>304</v>
      </c>
      <c r="C616" s="41" t="s">
        <v>2910</v>
      </c>
      <c r="D616" s="41" t="s">
        <v>70</v>
      </c>
      <c r="E616" s="41" t="str">
        <f t="shared" si="20"/>
        <v>Spuiboulevard 304 3311WT Dordrecht</v>
      </c>
      <c r="F616" s="41" t="s">
        <v>2918</v>
      </c>
      <c r="G616" s="41">
        <v>14</v>
      </c>
      <c r="H616" s="41" t="s">
        <v>2139</v>
      </c>
      <c r="I616" s="41" t="s">
        <v>2834</v>
      </c>
      <c r="J616" s="41" t="s">
        <v>2817</v>
      </c>
      <c r="K616" s="41" t="s">
        <v>2269</v>
      </c>
      <c r="L616" s="41" t="s">
        <v>2927</v>
      </c>
      <c r="M616" s="41" t="s">
        <v>2027</v>
      </c>
      <c r="N616" s="41" t="s">
        <v>2070</v>
      </c>
      <c r="O616" s="41" t="s">
        <v>2819</v>
      </c>
      <c r="P616" s="41"/>
      <c r="Q616" s="41" t="s">
        <v>2820</v>
      </c>
      <c r="R616" s="41"/>
      <c r="S616" s="42">
        <v>13.85</v>
      </c>
    </row>
    <row r="617" spans="1:19" x14ac:dyDescent="0.3">
      <c r="A617" s="41" t="s">
        <v>2917</v>
      </c>
      <c r="B617" s="47">
        <v>304</v>
      </c>
      <c r="C617" s="41" t="s">
        <v>2910</v>
      </c>
      <c r="D617" s="41" t="s">
        <v>70</v>
      </c>
      <c r="E617" s="41" t="str">
        <f t="shared" si="20"/>
        <v>Spuiboulevard 304 3311WT Dordrecht</v>
      </c>
      <c r="F617" s="41" t="s">
        <v>2918</v>
      </c>
      <c r="G617" s="41">
        <v>15</v>
      </c>
      <c r="H617" s="41" t="s">
        <v>2023</v>
      </c>
      <c r="I617" s="41" t="s">
        <v>2928</v>
      </c>
      <c r="J617" s="41" t="s">
        <v>2817</v>
      </c>
      <c r="K617" s="41" t="s">
        <v>2269</v>
      </c>
      <c r="L617" s="41" t="s">
        <v>2929</v>
      </c>
      <c r="M617" s="41" t="s">
        <v>2027</v>
      </c>
      <c r="N617" s="41" t="s">
        <v>2070</v>
      </c>
      <c r="O617" s="41" t="s">
        <v>2819</v>
      </c>
      <c r="P617" s="41"/>
      <c r="Q617" s="41" t="s">
        <v>2820</v>
      </c>
      <c r="R617" s="41"/>
      <c r="S617" s="42">
        <v>13.85</v>
      </c>
    </row>
    <row r="618" spans="1:19" x14ac:dyDescent="0.3">
      <c r="A618" s="41" t="s">
        <v>2917</v>
      </c>
      <c r="B618" s="47">
        <v>304</v>
      </c>
      <c r="C618" s="41" t="s">
        <v>2910</v>
      </c>
      <c r="D618" s="41" t="s">
        <v>70</v>
      </c>
      <c r="E618" s="41" t="str">
        <f t="shared" si="20"/>
        <v>Spuiboulevard 304 3311WT Dordrecht</v>
      </c>
      <c r="F618" s="41" t="s">
        <v>2918</v>
      </c>
      <c r="G618" s="41">
        <v>16</v>
      </c>
      <c r="H618" s="41" t="s">
        <v>2023</v>
      </c>
      <c r="I618" s="41" t="s">
        <v>2841</v>
      </c>
      <c r="J618" s="41" t="s">
        <v>2025</v>
      </c>
      <c r="K618" s="41" t="s">
        <v>2037</v>
      </c>
      <c r="L618" s="41" t="s">
        <v>1740</v>
      </c>
      <c r="M618" s="41" t="s">
        <v>2027</v>
      </c>
      <c r="N618" s="41" t="s">
        <v>1740</v>
      </c>
      <c r="O618" s="41" t="s">
        <v>1740</v>
      </c>
      <c r="P618" s="41"/>
      <c r="Q618" s="41" t="s">
        <v>2028</v>
      </c>
      <c r="R618" s="41"/>
      <c r="S618" s="42">
        <v>13.85</v>
      </c>
    </row>
    <row r="619" spans="1:19" x14ac:dyDescent="0.3">
      <c r="A619" s="41" t="s">
        <v>2917</v>
      </c>
      <c r="B619" s="47">
        <v>304</v>
      </c>
      <c r="C619" s="41" t="s">
        <v>2910</v>
      </c>
      <c r="D619" s="41" t="s">
        <v>70</v>
      </c>
      <c r="E619" s="41" t="str">
        <f t="shared" si="20"/>
        <v>Spuiboulevard 304 3311WT Dordrecht</v>
      </c>
      <c r="F619" s="41" t="s">
        <v>2918</v>
      </c>
      <c r="G619" s="41">
        <v>17</v>
      </c>
      <c r="H619" s="41" t="s">
        <v>2023</v>
      </c>
      <c r="I619" s="41" t="s">
        <v>2841</v>
      </c>
      <c r="J619" s="41" t="s">
        <v>2817</v>
      </c>
      <c r="K619" s="41" t="s">
        <v>2062</v>
      </c>
      <c r="L619" s="41" t="s">
        <v>2930</v>
      </c>
      <c r="M619" s="41" t="s">
        <v>2027</v>
      </c>
      <c r="N619" s="41" t="s">
        <v>2070</v>
      </c>
      <c r="O619" s="41" t="s">
        <v>2819</v>
      </c>
      <c r="P619" s="41"/>
      <c r="Q619" s="41" t="s">
        <v>2028</v>
      </c>
      <c r="R619" s="41"/>
      <c r="S619" s="42">
        <v>13.85</v>
      </c>
    </row>
    <row r="620" spans="1:19" x14ac:dyDescent="0.3">
      <c r="A620" s="41" t="s">
        <v>2917</v>
      </c>
      <c r="B620" s="47">
        <v>304</v>
      </c>
      <c r="C620" s="41" t="s">
        <v>2910</v>
      </c>
      <c r="D620" s="41" t="s">
        <v>70</v>
      </c>
      <c r="E620" s="41" t="str">
        <f t="shared" si="20"/>
        <v>Spuiboulevard 304 3311WT Dordrecht</v>
      </c>
      <c r="F620" s="41" t="s">
        <v>2918</v>
      </c>
      <c r="G620" s="41">
        <v>18</v>
      </c>
      <c r="H620" s="41" t="s">
        <v>2215</v>
      </c>
      <c r="I620" s="41" t="s">
        <v>2846</v>
      </c>
      <c r="J620" s="41" t="s">
        <v>2025</v>
      </c>
      <c r="K620" s="41" t="s">
        <v>2037</v>
      </c>
      <c r="L620" s="41" t="s">
        <v>1740</v>
      </c>
      <c r="M620" s="41" t="s">
        <v>2027</v>
      </c>
      <c r="N620" s="41" t="s">
        <v>1740</v>
      </c>
      <c r="O620" s="41" t="s">
        <v>1740</v>
      </c>
      <c r="P620" s="41"/>
      <c r="Q620" s="41" t="s">
        <v>2028</v>
      </c>
      <c r="R620" s="41"/>
      <c r="S620" s="42">
        <v>13.85</v>
      </c>
    </row>
    <row r="621" spans="1:19" x14ac:dyDescent="0.3">
      <c r="A621" s="41" t="s">
        <v>2917</v>
      </c>
      <c r="B621" s="47">
        <v>304</v>
      </c>
      <c r="C621" s="41" t="s">
        <v>2910</v>
      </c>
      <c r="D621" s="41" t="s">
        <v>70</v>
      </c>
      <c r="E621" s="41" t="str">
        <f t="shared" si="20"/>
        <v>Spuiboulevard 304 3311WT Dordrecht</v>
      </c>
      <c r="F621" s="41" t="s">
        <v>2918</v>
      </c>
      <c r="G621" s="41">
        <v>19</v>
      </c>
      <c r="H621" s="41" t="s">
        <v>2215</v>
      </c>
      <c r="I621" s="41" t="s">
        <v>2846</v>
      </c>
      <c r="J621" s="41" t="s">
        <v>2817</v>
      </c>
      <c r="K621" s="41" t="s">
        <v>2269</v>
      </c>
      <c r="L621" s="41" t="s">
        <v>2931</v>
      </c>
      <c r="M621" s="41" t="s">
        <v>2027</v>
      </c>
      <c r="N621" s="41" t="s">
        <v>2070</v>
      </c>
      <c r="O621" s="41" t="s">
        <v>2819</v>
      </c>
      <c r="P621" s="41"/>
      <c r="Q621" s="41" t="s">
        <v>2820</v>
      </c>
      <c r="R621" s="41"/>
      <c r="S621" s="42">
        <v>13.85</v>
      </c>
    </row>
    <row r="622" spans="1:19" x14ac:dyDescent="0.3">
      <c r="A622" s="41" t="s">
        <v>2917</v>
      </c>
      <c r="B622" s="47">
        <v>304</v>
      </c>
      <c r="C622" s="41" t="s">
        <v>2910</v>
      </c>
      <c r="D622" s="41" t="s">
        <v>70</v>
      </c>
      <c r="E622" s="41" t="str">
        <f t="shared" si="20"/>
        <v>Spuiboulevard 304 3311WT Dordrecht</v>
      </c>
      <c r="F622" s="41" t="s">
        <v>2918</v>
      </c>
      <c r="G622" s="41">
        <v>20</v>
      </c>
      <c r="H622" s="41" t="s">
        <v>2023</v>
      </c>
      <c r="I622" s="41" t="s">
        <v>2335</v>
      </c>
      <c r="J622" s="41" t="s">
        <v>2100</v>
      </c>
      <c r="K622" s="41" t="s">
        <v>2037</v>
      </c>
      <c r="L622" s="41" t="s">
        <v>1740</v>
      </c>
      <c r="M622" s="41" t="s">
        <v>2027</v>
      </c>
      <c r="N622" s="41" t="s">
        <v>1740</v>
      </c>
      <c r="O622" s="41" t="s">
        <v>1740</v>
      </c>
      <c r="P622" s="41"/>
      <c r="Q622" s="41" t="s">
        <v>2028</v>
      </c>
      <c r="R622" s="41"/>
      <c r="S622" s="42">
        <v>13.85</v>
      </c>
    </row>
    <row r="623" spans="1:19" x14ac:dyDescent="0.3">
      <c r="A623" s="41" t="s">
        <v>2917</v>
      </c>
      <c r="B623" s="47">
        <v>304</v>
      </c>
      <c r="C623" s="41" t="s">
        <v>2910</v>
      </c>
      <c r="D623" s="41" t="s">
        <v>70</v>
      </c>
      <c r="E623" s="41" t="str">
        <f t="shared" si="20"/>
        <v>Spuiboulevard 304 3311WT Dordrecht</v>
      </c>
      <c r="F623" s="41" t="s">
        <v>2918</v>
      </c>
      <c r="G623" s="41">
        <v>21</v>
      </c>
      <c r="H623" s="41" t="s">
        <v>2023</v>
      </c>
      <c r="I623" s="41" t="s">
        <v>2543</v>
      </c>
      <c r="J623" s="41" t="s">
        <v>2379</v>
      </c>
      <c r="K623" s="41" t="s">
        <v>2026</v>
      </c>
      <c r="L623" s="41" t="s">
        <v>1740</v>
      </c>
      <c r="M623" s="41" t="s">
        <v>2027</v>
      </c>
      <c r="N623" s="41" t="s">
        <v>1740</v>
      </c>
      <c r="O623" s="41" t="s">
        <v>1740</v>
      </c>
      <c r="P623" s="41"/>
      <c r="Q623" s="41" t="s">
        <v>2028</v>
      </c>
      <c r="R623" s="41"/>
      <c r="S623" s="42">
        <v>13.85</v>
      </c>
    </row>
    <row r="624" spans="1:19" x14ac:dyDescent="0.3">
      <c r="A624" s="41" t="s">
        <v>2917</v>
      </c>
      <c r="B624" s="47">
        <v>304</v>
      </c>
      <c r="C624" s="41" t="s">
        <v>2910</v>
      </c>
      <c r="D624" s="41" t="s">
        <v>70</v>
      </c>
      <c r="E624" s="41" t="str">
        <f t="shared" si="20"/>
        <v>Spuiboulevard 304 3311WT Dordrecht</v>
      </c>
      <c r="F624" s="41" t="s">
        <v>2918</v>
      </c>
      <c r="G624" s="41">
        <v>22</v>
      </c>
      <c r="H624" s="41" t="s">
        <v>2023</v>
      </c>
      <c r="I624" s="41" t="s">
        <v>2543</v>
      </c>
      <c r="J624" s="41" t="s">
        <v>2025</v>
      </c>
      <c r="K624" s="41" t="s">
        <v>2037</v>
      </c>
      <c r="L624" s="41" t="s">
        <v>1740</v>
      </c>
      <c r="M624" s="41" t="s">
        <v>2027</v>
      </c>
      <c r="N624" s="41" t="s">
        <v>1740</v>
      </c>
      <c r="O624" s="41" t="s">
        <v>1740</v>
      </c>
      <c r="P624" s="41"/>
      <c r="Q624" s="41" t="s">
        <v>2028</v>
      </c>
      <c r="R624" s="41"/>
      <c r="S624" s="42">
        <v>13.85</v>
      </c>
    </row>
    <row r="625" spans="1:19" x14ac:dyDescent="0.3">
      <c r="A625" s="41" t="s">
        <v>2917</v>
      </c>
      <c r="B625" s="47">
        <v>304</v>
      </c>
      <c r="C625" s="41" t="s">
        <v>2910</v>
      </c>
      <c r="D625" s="41" t="s">
        <v>70</v>
      </c>
      <c r="E625" s="41" t="str">
        <f t="shared" si="20"/>
        <v>Spuiboulevard 304 3311WT Dordrecht</v>
      </c>
      <c r="F625" s="41" t="s">
        <v>2918</v>
      </c>
      <c r="G625" s="41">
        <v>23</v>
      </c>
      <c r="H625" s="41" t="s">
        <v>2023</v>
      </c>
      <c r="I625" s="41" t="s">
        <v>2543</v>
      </c>
      <c r="J625" s="41" t="s">
        <v>2025</v>
      </c>
      <c r="K625" s="41" t="s">
        <v>2037</v>
      </c>
      <c r="L625" s="41" t="s">
        <v>1740</v>
      </c>
      <c r="M625" s="41" t="s">
        <v>2027</v>
      </c>
      <c r="N625" s="41" t="s">
        <v>1740</v>
      </c>
      <c r="O625" s="41" t="s">
        <v>1740</v>
      </c>
      <c r="P625" s="41"/>
      <c r="Q625" s="41" t="s">
        <v>2028</v>
      </c>
      <c r="R625" s="41"/>
      <c r="S625" s="42">
        <v>13.85</v>
      </c>
    </row>
    <row r="626" spans="1:19" x14ac:dyDescent="0.3">
      <c r="A626" s="41" t="s">
        <v>2917</v>
      </c>
      <c r="B626" s="47">
        <v>304</v>
      </c>
      <c r="C626" s="41" t="s">
        <v>2910</v>
      </c>
      <c r="D626" s="41" t="s">
        <v>70</v>
      </c>
      <c r="E626" s="41" t="str">
        <f t="shared" si="20"/>
        <v>Spuiboulevard 304 3311WT Dordrecht</v>
      </c>
      <c r="F626" s="41" t="s">
        <v>2918</v>
      </c>
      <c r="G626" s="41">
        <v>24</v>
      </c>
      <c r="H626" s="41" t="s">
        <v>2023</v>
      </c>
      <c r="I626" s="41" t="s">
        <v>2543</v>
      </c>
      <c r="J626" s="41" t="s">
        <v>2025</v>
      </c>
      <c r="K626" s="41" t="s">
        <v>2037</v>
      </c>
      <c r="L626" s="41" t="s">
        <v>1740</v>
      </c>
      <c r="M626" s="41" t="s">
        <v>2027</v>
      </c>
      <c r="N626" s="41" t="s">
        <v>1740</v>
      </c>
      <c r="O626" s="41" t="s">
        <v>1740</v>
      </c>
      <c r="P626" s="41"/>
      <c r="Q626" s="41" t="s">
        <v>2028</v>
      </c>
      <c r="R626" s="41"/>
      <c r="S626" s="42">
        <v>13.85</v>
      </c>
    </row>
    <row r="627" spans="1:19" x14ac:dyDescent="0.3">
      <c r="A627" s="41" t="s">
        <v>2917</v>
      </c>
      <c r="B627" s="47">
        <v>304</v>
      </c>
      <c r="C627" s="41" t="s">
        <v>2910</v>
      </c>
      <c r="D627" s="41" t="s">
        <v>70</v>
      </c>
      <c r="E627" s="41" t="str">
        <f t="shared" si="20"/>
        <v>Spuiboulevard 304 3311WT Dordrecht</v>
      </c>
      <c r="F627" s="41" t="s">
        <v>2918</v>
      </c>
      <c r="G627" s="41">
        <v>25</v>
      </c>
      <c r="H627" s="41" t="s">
        <v>2023</v>
      </c>
      <c r="I627" s="41" t="s">
        <v>2543</v>
      </c>
      <c r="J627" s="41" t="s">
        <v>2025</v>
      </c>
      <c r="K627" s="41" t="s">
        <v>2037</v>
      </c>
      <c r="L627" s="41" t="s">
        <v>1740</v>
      </c>
      <c r="M627" s="41" t="s">
        <v>2027</v>
      </c>
      <c r="N627" s="41" t="s">
        <v>1740</v>
      </c>
      <c r="O627" s="41" t="s">
        <v>1740</v>
      </c>
      <c r="P627" s="41"/>
      <c r="Q627" s="41" t="s">
        <v>2028</v>
      </c>
      <c r="R627" s="41"/>
      <c r="S627" s="42">
        <v>13.85</v>
      </c>
    </row>
    <row r="628" spans="1:19" x14ac:dyDescent="0.3">
      <c r="A628" s="41" t="s">
        <v>2917</v>
      </c>
      <c r="B628" s="47">
        <v>304</v>
      </c>
      <c r="C628" s="41" t="s">
        <v>2910</v>
      </c>
      <c r="D628" s="41" t="s">
        <v>70</v>
      </c>
      <c r="E628" s="41" t="str">
        <f t="shared" si="20"/>
        <v>Spuiboulevard 304 3311WT Dordrecht</v>
      </c>
      <c r="F628" s="41" t="s">
        <v>2918</v>
      </c>
      <c r="G628" s="41">
        <v>26</v>
      </c>
      <c r="H628" s="41" t="s">
        <v>2023</v>
      </c>
      <c r="I628" s="41" t="s">
        <v>2543</v>
      </c>
      <c r="J628" s="41" t="s">
        <v>2025</v>
      </c>
      <c r="K628" s="41" t="s">
        <v>2037</v>
      </c>
      <c r="L628" s="41" t="s">
        <v>1740</v>
      </c>
      <c r="M628" s="41" t="s">
        <v>2027</v>
      </c>
      <c r="N628" s="41" t="s">
        <v>1740</v>
      </c>
      <c r="O628" s="41" t="s">
        <v>1740</v>
      </c>
      <c r="P628" s="41"/>
      <c r="Q628" s="41" t="s">
        <v>2028</v>
      </c>
      <c r="R628" s="41"/>
      <c r="S628" s="42">
        <v>13.85</v>
      </c>
    </row>
    <row r="629" spans="1:19" x14ac:dyDescent="0.3">
      <c r="A629" s="41" t="s">
        <v>2908</v>
      </c>
      <c r="B629" s="41" t="s">
        <v>2909</v>
      </c>
      <c r="C629" s="41" t="s">
        <v>2910</v>
      </c>
      <c r="D629" s="41" t="s">
        <v>70</v>
      </c>
      <c r="E629" s="41" t="str">
        <f t="shared" si="20"/>
        <v>Houtkopersplaats 0 3311WT Dordrecht</v>
      </c>
      <c r="F629" s="41" t="s">
        <v>2911</v>
      </c>
      <c r="G629" s="41">
        <v>1</v>
      </c>
      <c r="H629" s="41" t="s">
        <v>2023</v>
      </c>
      <c r="I629" s="41" t="s">
        <v>2288</v>
      </c>
      <c r="J629" s="41" t="s">
        <v>2288</v>
      </c>
      <c r="K629" s="41" t="s">
        <v>2857</v>
      </c>
      <c r="L629" s="41" t="s">
        <v>2932</v>
      </c>
      <c r="M629" s="41" t="s">
        <v>2289</v>
      </c>
      <c r="N629" s="41"/>
      <c r="O629" s="41"/>
      <c r="P629" s="41"/>
      <c r="Q629" s="41" t="s">
        <v>2028</v>
      </c>
      <c r="R629" s="41"/>
      <c r="S629" s="42"/>
    </row>
    <row r="630" spans="1:19" x14ac:dyDescent="0.3">
      <c r="A630" s="41" t="s">
        <v>2908</v>
      </c>
      <c r="B630" s="41" t="s">
        <v>2909</v>
      </c>
      <c r="C630" s="41" t="s">
        <v>2910</v>
      </c>
      <c r="D630" s="41" t="s">
        <v>70</v>
      </c>
      <c r="E630" s="41" t="str">
        <f t="shared" si="20"/>
        <v>Houtkopersplaats 0 3311WT Dordrecht</v>
      </c>
      <c r="F630" s="41" t="s">
        <v>2911</v>
      </c>
      <c r="G630" s="41">
        <v>2</v>
      </c>
      <c r="H630" s="41" t="s">
        <v>2023</v>
      </c>
      <c r="I630" s="41" t="s">
        <v>2288</v>
      </c>
      <c r="J630" s="41" t="s">
        <v>2288</v>
      </c>
      <c r="K630" s="41" t="s">
        <v>2857</v>
      </c>
      <c r="L630" s="41" t="s">
        <v>2933</v>
      </c>
      <c r="M630" s="41" t="s">
        <v>2289</v>
      </c>
      <c r="N630" s="41"/>
      <c r="O630" s="41"/>
      <c r="P630" s="41"/>
      <c r="Q630" s="41" t="s">
        <v>2028</v>
      </c>
      <c r="R630" s="41"/>
      <c r="S630" s="42"/>
    </row>
    <row r="631" spans="1:19" x14ac:dyDescent="0.3">
      <c r="A631" s="41" t="s">
        <v>2917</v>
      </c>
      <c r="B631" s="47">
        <v>304</v>
      </c>
      <c r="C631" s="41"/>
      <c r="D631" s="41"/>
      <c r="E631" s="41"/>
      <c r="F631" s="41"/>
      <c r="G631" s="41"/>
      <c r="H631" s="41"/>
      <c r="I631" s="41"/>
      <c r="J631" s="41" t="s">
        <v>2072</v>
      </c>
      <c r="K631" s="41"/>
      <c r="L631" s="41"/>
      <c r="M631" s="41"/>
      <c r="N631" s="41"/>
      <c r="O631" s="41"/>
      <c r="P631" s="41"/>
      <c r="Q631" s="41"/>
      <c r="R631" s="41"/>
      <c r="S631" s="42">
        <v>40.1</v>
      </c>
    </row>
    <row r="632" spans="1:19" x14ac:dyDescent="0.3">
      <c r="A632" s="43" t="s">
        <v>2917</v>
      </c>
      <c r="B632" s="48">
        <v>304</v>
      </c>
      <c r="C632" s="44"/>
      <c r="D632" s="44"/>
      <c r="E632" s="44"/>
      <c r="F632" s="44"/>
      <c r="G632" s="44"/>
      <c r="H632" s="44"/>
      <c r="I632" s="44"/>
      <c r="J632" s="44"/>
      <c r="K632" s="44"/>
      <c r="L632" s="44"/>
      <c r="M632" s="44"/>
      <c r="N632" s="44"/>
      <c r="O632" s="44"/>
      <c r="P632" s="44"/>
      <c r="Q632" s="44"/>
      <c r="R632" s="44"/>
      <c r="S632" s="45" t="s">
        <v>1999</v>
      </c>
    </row>
    <row r="633" spans="1:19" x14ac:dyDescent="0.3">
      <c r="A633" s="41" t="s">
        <v>2167</v>
      </c>
      <c r="B633" s="41" t="s">
        <v>2934</v>
      </c>
      <c r="C633" s="41" t="s">
        <v>2935</v>
      </c>
      <c r="D633" s="41" t="s">
        <v>70</v>
      </c>
      <c r="E633" s="41" t="str">
        <f t="shared" ref="E633:E679" si="21">_xlfn.TEXTJOIN(" ",,A633,B633,C633,D633)</f>
        <v>Noordendijk 248 3311 RR Dordrecht</v>
      </c>
      <c r="F633" s="41" t="s">
        <v>2936</v>
      </c>
      <c r="G633" s="41">
        <v>1</v>
      </c>
      <c r="H633" s="41" t="s">
        <v>2937</v>
      </c>
      <c r="I633" s="41" t="s">
        <v>2508</v>
      </c>
      <c r="J633" s="41" t="s">
        <v>2171</v>
      </c>
      <c r="K633" s="41" t="s">
        <v>2026</v>
      </c>
      <c r="L633" s="41" t="s">
        <v>1740</v>
      </c>
      <c r="M633" s="41" t="s">
        <v>2027</v>
      </c>
      <c r="N633" s="41" t="s">
        <v>1740</v>
      </c>
      <c r="O633" s="41" t="s">
        <v>1740</v>
      </c>
      <c r="P633" s="41"/>
      <c r="Q633" s="41" t="s">
        <v>2028</v>
      </c>
      <c r="R633" s="41"/>
      <c r="S633" s="42">
        <v>13.85</v>
      </c>
    </row>
    <row r="634" spans="1:19" x14ac:dyDescent="0.3">
      <c r="A634" s="41" t="s">
        <v>2167</v>
      </c>
      <c r="B634" s="41" t="s">
        <v>2934</v>
      </c>
      <c r="C634" s="41" t="s">
        <v>2935</v>
      </c>
      <c r="D634" s="41" t="s">
        <v>70</v>
      </c>
      <c r="E634" s="41" t="str">
        <f t="shared" si="21"/>
        <v>Noordendijk 248 3311 RR Dordrecht</v>
      </c>
      <c r="F634" s="41" t="s">
        <v>2936</v>
      </c>
      <c r="G634" s="41">
        <v>2</v>
      </c>
      <c r="H634" s="41" t="s">
        <v>2937</v>
      </c>
      <c r="I634" s="41" t="s">
        <v>2938</v>
      </c>
      <c r="J634" s="41" t="s">
        <v>2078</v>
      </c>
      <c r="K634" s="41" t="s">
        <v>2102</v>
      </c>
      <c r="L634" s="41" t="s">
        <v>2939</v>
      </c>
      <c r="M634" s="41" t="s">
        <v>2027</v>
      </c>
      <c r="N634" s="41" t="s">
        <v>1740</v>
      </c>
      <c r="O634" s="41" t="s">
        <v>1740</v>
      </c>
      <c r="P634" s="41"/>
      <c r="Q634" s="41" t="s">
        <v>2028</v>
      </c>
      <c r="R634" s="41"/>
      <c r="S634" s="42">
        <v>13.85</v>
      </c>
    </row>
    <row r="635" spans="1:19" x14ac:dyDescent="0.3">
      <c r="A635" s="41" t="s">
        <v>2167</v>
      </c>
      <c r="B635" s="41" t="s">
        <v>2934</v>
      </c>
      <c r="C635" s="41" t="s">
        <v>2935</v>
      </c>
      <c r="D635" s="41" t="s">
        <v>70</v>
      </c>
      <c r="E635" s="41" t="str">
        <f t="shared" si="21"/>
        <v>Noordendijk 248 3311 RR Dordrecht</v>
      </c>
      <c r="F635" s="41" t="s">
        <v>2936</v>
      </c>
      <c r="G635" s="41">
        <v>3</v>
      </c>
      <c r="H635" s="41" t="s">
        <v>2940</v>
      </c>
      <c r="I635" s="41" t="s">
        <v>2941</v>
      </c>
      <c r="J635" s="41" t="s">
        <v>2176</v>
      </c>
      <c r="K635" s="41" t="s">
        <v>2942</v>
      </c>
      <c r="L635" s="41" t="s">
        <v>2943</v>
      </c>
      <c r="M635" s="41" t="s">
        <v>2032</v>
      </c>
      <c r="N635" s="41" t="s">
        <v>1740</v>
      </c>
      <c r="O635" s="41" t="s">
        <v>1740</v>
      </c>
      <c r="P635" s="41"/>
      <c r="Q635" s="41" t="s">
        <v>2033</v>
      </c>
      <c r="R635" s="41"/>
      <c r="S635" s="42">
        <v>13.85</v>
      </c>
    </row>
    <row r="636" spans="1:19" x14ac:dyDescent="0.3">
      <c r="A636" s="41" t="s">
        <v>2167</v>
      </c>
      <c r="B636" s="41" t="s">
        <v>2934</v>
      </c>
      <c r="C636" s="41" t="s">
        <v>2935</v>
      </c>
      <c r="D636" s="41" t="s">
        <v>70</v>
      </c>
      <c r="E636" s="41" t="str">
        <f t="shared" si="21"/>
        <v>Noordendijk 248 3311 RR Dordrecht</v>
      </c>
      <c r="F636" s="41" t="s">
        <v>2936</v>
      </c>
      <c r="G636" s="41">
        <v>4</v>
      </c>
      <c r="H636" s="41" t="s">
        <v>2940</v>
      </c>
      <c r="I636" s="41" t="s">
        <v>2941</v>
      </c>
      <c r="J636" s="41" t="s">
        <v>2078</v>
      </c>
      <c r="K636" s="41" t="s">
        <v>2102</v>
      </c>
      <c r="L636" s="41" t="s">
        <v>2944</v>
      </c>
      <c r="M636" s="41" t="s">
        <v>2027</v>
      </c>
      <c r="N636" s="41" t="s">
        <v>1740</v>
      </c>
      <c r="O636" s="41" t="s">
        <v>1740</v>
      </c>
      <c r="P636" s="41"/>
      <c r="Q636" s="41" t="s">
        <v>2028</v>
      </c>
      <c r="R636" s="41"/>
      <c r="S636" s="42">
        <v>13.85</v>
      </c>
    </row>
    <row r="637" spans="1:19" x14ac:dyDescent="0.3">
      <c r="A637" s="41" t="s">
        <v>2167</v>
      </c>
      <c r="B637" s="41" t="s">
        <v>2934</v>
      </c>
      <c r="C637" s="41" t="s">
        <v>2935</v>
      </c>
      <c r="D637" s="41" t="s">
        <v>70</v>
      </c>
      <c r="E637" s="41" t="str">
        <f t="shared" si="21"/>
        <v>Noordendijk 248 3311 RR Dordrecht</v>
      </c>
      <c r="F637" s="41" t="s">
        <v>2936</v>
      </c>
      <c r="G637" s="41">
        <v>5</v>
      </c>
      <c r="H637" s="41" t="s">
        <v>2940</v>
      </c>
      <c r="I637" s="41" t="s">
        <v>2945</v>
      </c>
      <c r="J637" s="41" t="s">
        <v>2176</v>
      </c>
      <c r="K637" s="41" t="s">
        <v>2942</v>
      </c>
      <c r="L637" s="41" t="s">
        <v>2946</v>
      </c>
      <c r="M637" s="41" t="s">
        <v>2032</v>
      </c>
      <c r="N637" s="41" t="s">
        <v>1740</v>
      </c>
      <c r="O637" s="41" t="s">
        <v>1740</v>
      </c>
      <c r="P637" s="41"/>
      <c r="Q637" s="41" t="s">
        <v>2033</v>
      </c>
      <c r="R637" s="41"/>
      <c r="S637" s="42">
        <v>13.85</v>
      </c>
    </row>
    <row r="638" spans="1:19" x14ac:dyDescent="0.3">
      <c r="A638" s="41" t="s">
        <v>2167</v>
      </c>
      <c r="B638" s="41" t="s">
        <v>2934</v>
      </c>
      <c r="C638" s="41" t="s">
        <v>2935</v>
      </c>
      <c r="D638" s="41" t="s">
        <v>70</v>
      </c>
      <c r="E638" s="41" t="str">
        <f t="shared" si="21"/>
        <v>Noordendijk 248 3311 RR Dordrecht</v>
      </c>
      <c r="F638" s="41" t="s">
        <v>2936</v>
      </c>
      <c r="G638" s="41">
        <v>6</v>
      </c>
      <c r="H638" s="41" t="s">
        <v>2940</v>
      </c>
      <c r="I638" s="41" t="s">
        <v>2945</v>
      </c>
      <c r="J638" s="41" t="s">
        <v>2078</v>
      </c>
      <c r="K638" s="41" t="s">
        <v>2102</v>
      </c>
      <c r="L638" s="41" t="s">
        <v>2947</v>
      </c>
      <c r="M638" s="41" t="s">
        <v>2027</v>
      </c>
      <c r="N638" s="41" t="s">
        <v>1740</v>
      </c>
      <c r="O638" s="41" t="s">
        <v>1740</v>
      </c>
      <c r="P638" s="41"/>
      <c r="Q638" s="41" t="s">
        <v>2028</v>
      </c>
      <c r="R638" s="41"/>
      <c r="S638" s="42">
        <v>13.85</v>
      </c>
    </row>
    <row r="639" spans="1:19" x14ac:dyDescent="0.3">
      <c r="A639" s="41" t="s">
        <v>2167</v>
      </c>
      <c r="B639" s="41" t="s">
        <v>2934</v>
      </c>
      <c r="C639" s="41" t="s">
        <v>2935</v>
      </c>
      <c r="D639" s="41" t="s">
        <v>70</v>
      </c>
      <c r="E639" s="41" t="str">
        <f t="shared" si="21"/>
        <v>Noordendijk 248 3311 RR Dordrecht</v>
      </c>
      <c r="F639" s="41" t="s">
        <v>2936</v>
      </c>
      <c r="G639" s="41">
        <v>7</v>
      </c>
      <c r="H639" s="41" t="s">
        <v>2937</v>
      </c>
      <c r="I639" s="41" t="s">
        <v>2948</v>
      </c>
      <c r="J639" s="41" t="s">
        <v>2078</v>
      </c>
      <c r="K639" s="41" t="s">
        <v>2102</v>
      </c>
      <c r="L639" s="41" t="s">
        <v>2949</v>
      </c>
      <c r="M639" s="41" t="s">
        <v>2027</v>
      </c>
      <c r="N639" s="41" t="s">
        <v>1740</v>
      </c>
      <c r="O639" s="41" t="s">
        <v>1740</v>
      </c>
      <c r="P639" s="41"/>
      <c r="Q639" s="41" t="s">
        <v>2028</v>
      </c>
      <c r="R639" s="41"/>
      <c r="S639" s="42">
        <v>13.85</v>
      </c>
    </row>
    <row r="640" spans="1:19" x14ac:dyDescent="0.3">
      <c r="A640" s="41" t="s">
        <v>2167</v>
      </c>
      <c r="B640" s="41" t="s">
        <v>2934</v>
      </c>
      <c r="C640" s="41" t="s">
        <v>2935</v>
      </c>
      <c r="D640" s="41" t="s">
        <v>70</v>
      </c>
      <c r="E640" s="41" t="str">
        <f t="shared" si="21"/>
        <v>Noordendijk 248 3311 RR Dordrecht</v>
      </c>
      <c r="F640" s="41" t="s">
        <v>2936</v>
      </c>
      <c r="G640" s="41">
        <v>8</v>
      </c>
      <c r="H640" s="41" t="s">
        <v>2950</v>
      </c>
      <c r="I640" s="41" t="s">
        <v>2941</v>
      </c>
      <c r="J640" s="41" t="s">
        <v>2176</v>
      </c>
      <c r="K640" s="41" t="s">
        <v>2942</v>
      </c>
      <c r="L640" s="41" t="s">
        <v>2951</v>
      </c>
      <c r="M640" s="41" t="s">
        <v>2032</v>
      </c>
      <c r="N640" s="41" t="s">
        <v>1740</v>
      </c>
      <c r="O640" s="41" t="s">
        <v>1740</v>
      </c>
      <c r="P640" s="41"/>
      <c r="Q640" s="41" t="s">
        <v>2033</v>
      </c>
      <c r="R640" s="41"/>
      <c r="S640" s="42">
        <v>13.85</v>
      </c>
    </row>
    <row r="641" spans="1:19" x14ac:dyDescent="0.3">
      <c r="A641" s="41" t="s">
        <v>2167</v>
      </c>
      <c r="B641" s="41" t="s">
        <v>2934</v>
      </c>
      <c r="C641" s="41" t="s">
        <v>2935</v>
      </c>
      <c r="D641" s="41" t="s">
        <v>70</v>
      </c>
      <c r="E641" s="41" t="str">
        <f t="shared" si="21"/>
        <v>Noordendijk 248 3311 RR Dordrecht</v>
      </c>
      <c r="F641" s="41" t="s">
        <v>2936</v>
      </c>
      <c r="G641" s="41">
        <v>9</v>
      </c>
      <c r="H641" s="41" t="s">
        <v>2950</v>
      </c>
      <c r="I641" s="41" t="s">
        <v>2941</v>
      </c>
      <c r="J641" s="41" t="s">
        <v>2078</v>
      </c>
      <c r="K641" s="41" t="s">
        <v>2102</v>
      </c>
      <c r="L641" s="41" t="s">
        <v>2952</v>
      </c>
      <c r="M641" s="41" t="s">
        <v>2027</v>
      </c>
      <c r="N641" s="41" t="s">
        <v>1740</v>
      </c>
      <c r="O641" s="41" t="s">
        <v>1740</v>
      </c>
      <c r="P641" s="41"/>
      <c r="Q641" s="41" t="s">
        <v>2028</v>
      </c>
      <c r="R641" s="41"/>
      <c r="S641" s="42">
        <v>13.85</v>
      </c>
    </row>
    <row r="642" spans="1:19" x14ac:dyDescent="0.3">
      <c r="A642" s="41" t="s">
        <v>2167</v>
      </c>
      <c r="B642" s="41" t="s">
        <v>2934</v>
      </c>
      <c r="C642" s="41" t="s">
        <v>2935</v>
      </c>
      <c r="D642" s="41" t="s">
        <v>70</v>
      </c>
      <c r="E642" s="41" t="str">
        <f t="shared" si="21"/>
        <v>Noordendijk 248 3311 RR Dordrecht</v>
      </c>
      <c r="F642" s="41" t="s">
        <v>2936</v>
      </c>
      <c r="G642" s="41">
        <v>10</v>
      </c>
      <c r="H642" s="41" t="s">
        <v>2950</v>
      </c>
      <c r="I642" s="41" t="s">
        <v>2953</v>
      </c>
      <c r="J642" s="41" t="s">
        <v>2176</v>
      </c>
      <c r="K642" s="41" t="s">
        <v>2942</v>
      </c>
      <c r="L642" s="41" t="s">
        <v>2954</v>
      </c>
      <c r="M642" s="41" t="s">
        <v>2032</v>
      </c>
      <c r="N642" s="41" t="s">
        <v>1740</v>
      </c>
      <c r="O642" s="41" t="s">
        <v>1740</v>
      </c>
      <c r="P642" s="41"/>
      <c r="Q642" s="41" t="s">
        <v>2033</v>
      </c>
      <c r="R642" s="41"/>
      <c r="S642" s="42">
        <v>13.85</v>
      </c>
    </row>
    <row r="643" spans="1:19" x14ac:dyDescent="0.3">
      <c r="A643" s="41" t="s">
        <v>2167</v>
      </c>
      <c r="B643" s="41" t="s">
        <v>2934</v>
      </c>
      <c r="C643" s="41" t="s">
        <v>2935</v>
      </c>
      <c r="D643" s="41" t="s">
        <v>70</v>
      </c>
      <c r="E643" s="41" t="str">
        <f t="shared" si="21"/>
        <v>Noordendijk 248 3311 RR Dordrecht</v>
      </c>
      <c r="F643" s="41" t="s">
        <v>2936</v>
      </c>
      <c r="G643" s="41">
        <v>11</v>
      </c>
      <c r="H643" s="41" t="s">
        <v>2950</v>
      </c>
      <c r="I643" s="41" t="s">
        <v>2945</v>
      </c>
      <c r="J643" s="41" t="s">
        <v>2078</v>
      </c>
      <c r="K643" s="41" t="s">
        <v>2102</v>
      </c>
      <c r="L643" s="41" t="s">
        <v>2955</v>
      </c>
      <c r="M643" s="41" t="s">
        <v>2027</v>
      </c>
      <c r="N643" s="41" t="s">
        <v>1740</v>
      </c>
      <c r="O643" s="41" t="s">
        <v>1740</v>
      </c>
      <c r="P643" s="41"/>
      <c r="Q643" s="41" t="s">
        <v>2028</v>
      </c>
      <c r="R643" s="41"/>
      <c r="S643" s="42">
        <v>13.85</v>
      </c>
    </row>
    <row r="644" spans="1:19" x14ac:dyDescent="0.3">
      <c r="A644" s="41" t="s">
        <v>2167</v>
      </c>
      <c r="B644" s="41" t="s">
        <v>2934</v>
      </c>
      <c r="C644" s="41" t="s">
        <v>2935</v>
      </c>
      <c r="D644" s="41" t="s">
        <v>70</v>
      </c>
      <c r="E644" s="41" t="str">
        <f t="shared" si="21"/>
        <v>Noordendijk 248 3311 RR Dordrecht</v>
      </c>
      <c r="F644" s="41" t="s">
        <v>2936</v>
      </c>
      <c r="G644" s="41">
        <v>12</v>
      </c>
      <c r="H644" s="41" t="s">
        <v>2611</v>
      </c>
      <c r="I644" s="41" t="s">
        <v>2956</v>
      </c>
      <c r="J644" s="41" t="s">
        <v>2176</v>
      </c>
      <c r="K644" s="41" t="s">
        <v>2942</v>
      </c>
      <c r="L644" s="41" t="s">
        <v>2957</v>
      </c>
      <c r="M644" s="41" t="s">
        <v>2032</v>
      </c>
      <c r="N644" s="41" t="s">
        <v>1740</v>
      </c>
      <c r="O644" s="41" t="s">
        <v>1740</v>
      </c>
      <c r="P644" s="41"/>
      <c r="Q644" s="41" t="s">
        <v>2033</v>
      </c>
      <c r="R644" s="41"/>
      <c r="S644" s="42">
        <v>13.85</v>
      </c>
    </row>
    <row r="645" spans="1:19" x14ac:dyDescent="0.3">
      <c r="A645" s="41" t="s">
        <v>2167</v>
      </c>
      <c r="B645" s="41" t="s">
        <v>2934</v>
      </c>
      <c r="C645" s="41" t="s">
        <v>2935</v>
      </c>
      <c r="D645" s="41" t="s">
        <v>70</v>
      </c>
      <c r="E645" s="41" t="str">
        <f t="shared" si="21"/>
        <v>Noordendijk 248 3311 RR Dordrecht</v>
      </c>
      <c r="F645" s="41" t="s">
        <v>2936</v>
      </c>
      <c r="G645" s="41">
        <v>13</v>
      </c>
      <c r="H645" s="41" t="s">
        <v>2611</v>
      </c>
      <c r="I645" s="41" t="s">
        <v>2956</v>
      </c>
      <c r="J645" s="41" t="s">
        <v>2078</v>
      </c>
      <c r="K645" s="41" t="s">
        <v>2102</v>
      </c>
      <c r="L645" s="41" t="s">
        <v>2958</v>
      </c>
      <c r="M645" s="41" t="s">
        <v>2027</v>
      </c>
      <c r="N645" s="41" t="s">
        <v>1740</v>
      </c>
      <c r="O645" s="41" t="s">
        <v>1740</v>
      </c>
      <c r="P645" s="41"/>
      <c r="Q645" s="41" t="s">
        <v>2028</v>
      </c>
      <c r="R645" s="41"/>
      <c r="S645" s="42">
        <v>13.85</v>
      </c>
    </row>
    <row r="646" spans="1:19" x14ac:dyDescent="0.3">
      <c r="A646" s="41" t="s">
        <v>2167</v>
      </c>
      <c r="B646" s="41" t="s">
        <v>2934</v>
      </c>
      <c r="C646" s="41" t="s">
        <v>2935</v>
      </c>
      <c r="D646" s="41" t="s">
        <v>70</v>
      </c>
      <c r="E646" s="41" t="str">
        <f t="shared" si="21"/>
        <v>Noordendijk 248 3311 RR Dordrecht</v>
      </c>
      <c r="F646" s="41" t="s">
        <v>2936</v>
      </c>
      <c r="G646" s="41">
        <v>14</v>
      </c>
      <c r="H646" s="41" t="s">
        <v>2611</v>
      </c>
      <c r="I646" s="41" t="s">
        <v>2959</v>
      </c>
      <c r="J646" s="41" t="s">
        <v>2176</v>
      </c>
      <c r="K646" s="41" t="s">
        <v>2942</v>
      </c>
      <c r="L646" s="41" t="s">
        <v>2960</v>
      </c>
      <c r="M646" s="41" t="s">
        <v>2032</v>
      </c>
      <c r="N646" s="41" t="s">
        <v>1740</v>
      </c>
      <c r="O646" s="41" t="s">
        <v>1740</v>
      </c>
      <c r="P646" s="41"/>
      <c r="Q646" s="41" t="s">
        <v>2033</v>
      </c>
      <c r="R646" s="41"/>
      <c r="S646" s="42">
        <v>13.85</v>
      </c>
    </row>
    <row r="647" spans="1:19" x14ac:dyDescent="0.3">
      <c r="A647" s="41" t="s">
        <v>2167</v>
      </c>
      <c r="B647" s="41" t="s">
        <v>2934</v>
      </c>
      <c r="C647" s="41" t="s">
        <v>2935</v>
      </c>
      <c r="D647" s="41" t="s">
        <v>70</v>
      </c>
      <c r="E647" s="41" t="str">
        <f t="shared" si="21"/>
        <v>Noordendijk 248 3311 RR Dordrecht</v>
      </c>
      <c r="F647" s="41" t="s">
        <v>2936</v>
      </c>
      <c r="G647" s="41">
        <v>15</v>
      </c>
      <c r="H647" s="41" t="s">
        <v>2611</v>
      </c>
      <c r="I647" s="41" t="s">
        <v>2959</v>
      </c>
      <c r="J647" s="41" t="s">
        <v>2078</v>
      </c>
      <c r="K647" s="41" t="s">
        <v>2102</v>
      </c>
      <c r="L647" s="41" t="s">
        <v>2961</v>
      </c>
      <c r="M647" s="41" t="s">
        <v>2027</v>
      </c>
      <c r="N647" s="41" t="s">
        <v>1740</v>
      </c>
      <c r="O647" s="41" t="s">
        <v>1740</v>
      </c>
      <c r="P647" s="41"/>
      <c r="Q647" s="41" t="s">
        <v>2028</v>
      </c>
      <c r="R647" s="41"/>
      <c r="S647" s="42">
        <v>13.85</v>
      </c>
    </row>
    <row r="648" spans="1:19" x14ac:dyDescent="0.3">
      <c r="A648" s="41" t="s">
        <v>2167</v>
      </c>
      <c r="B648" s="41" t="s">
        <v>2934</v>
      </c>
      <c r="C648" s="41" t="s">
        <v>2935</v>
      </c>
      <c r="D648" s="41" t="s">
        <v>70</v>
      </c>
      <c r="E648" s="41" t="str">
        <f t="shared" si="21"/>
        <v>Noordendijk 248 3311 RR Dordrecht</v>
      </c>
      <c r="F648" s="41" t="s">
        <v>2936</v>
      </c>
      <c r="G648" s="41">
        <v>16</v>
      </c>
      <c r="H648" s="41" t="s">
        <v>2023</v>
      </c>
      <c r="I648" s="41" t="s">
        <v>2962</v>
      </c>
      <c r="J648" s="41" t="s">
        <v>2176</v>
      </c>
      <c r="K648" s="41" t="s">
        <v>2942</v>
      </c>
      <c r="L648" s="41" t="s">
        <v>2963</v>
      </c>
      <c r="M648" s="41" t="s">
        <v>2032</v>
      </c>
      <c r="N648" s="41" t="s">
        <v>1740</v>
      </c>
      <c r="O648" s="41" t="s">
        <v>1740</v>
      </c>
      <c r="P648" s="41"/>
      <c r="Q648" s="41" t="s">
        <v>2033</v>
      </c>
      <c r="R648" s="41"/>
      <c r="S648" s="42">
        <v>13.85</v>
      </c>
    </row>
    <row r="649" spans="1:19" x14ac:dyDescent="0.3">
      <c r="A649" s="41" t="s">
        <v>2167</v>
      </c>
      <c r="B649" s="41" t="s">
        <v>2934</v>
      </c>
      <c r="C649" s="41" t="s">
        <v>2935</v>
      </c>
      <c r="D649" s="41" t="s">
        <v>70</v>
      </c>
      <c r="E649" s="41" t="str">
        <f t="shared" si="21"/>
        <v>Noordendijk 248 3311 RR Dordrecht</v>
      </c>
      <c r="F649" s="41" t="s">
        <v>2936</v>
      </c>
      <c r="G649" s="41">
        <v>17</v>
      </c>
      <c r="H649" s="41" t="s">
        <v>2311</v>
      </c>
      <c r="I649" s="41" t="s">
        <v>2962</v>
      </c>
      <c r="J649" s="41" t="s">
        <v>2078</v>
      </c>
      <c r="K649" s="41" t="s">
        <v>2102</v>
      </c>
      <c r="L649" s="41" t="s">
        <v>2964</v>
      </c>
      <c r="M649" s="41" t="s">
        <v>2027</v>
      </c>
      <c r="N649" s="41" t="s">
        <v>1740</v>
      </c>
      <c r="O649" s="41" t="s">
        <v>1740</v>
      </c>
      <c r="P649" s="41"/>
      <c r="Q649" s="41" t="s">
        <v>2028</v>
      </c>
      <c r="R649" s="41"/>
      <c r="S649" s="42">
        <v>13.85</v>
      </c>
    </row>
    <row r="650" spans="1:19" x14ac:dyDescent="0.3">
      <c r="A650" s="41" t="s">
        <v>2167</v>
      </c>
      <c r="B650" s="41" t="s">
        <v>2934</v>
      </c>
      <c r="C650" s="41" t="s">
        <v>2935</v>
      </c>
      <c r="D650" s="41" t="s">
        <v>70</v>
      </c>
      <c r="E650" s="41" t="str">
        <f t="shared" si="21"/>
        <v>Noordendijk 248 3311 RR Dordrecht</v>
      </c>
      <c r="F650" s="41" t="s">
        <v>2936</v>
      </c>
      <c r="G650" s="41">
        <v>18</v>
      </c>
      <c r="H650" s="41" t="s">
        <v>2023</v>
      </c>
      <c r="I650" s="41" t="s">
        <v>2965</v>
      </c>
      <c r="J650" s="41" t="s">
        <v>2176</v>
      </c>
      <c r="K650" s="41" t="s">
        <v>2942</v>
      </c>
      <c r="L650" s="41" t="s">
        <v>2966</v>
      </c>
      <c r="M650" s="41" t="s">
        <v>2032</v>
      </c>
      <c r="N650" s="41" t="s">
        <v>1740</v>
      </c>
      <c r="O650" s="41" t="s">
        <v>1740</v>
      </c>
      <c r="P650" s="41"/>
      <c r="Q650" s="41" t="s">
        <v>2033</v>
      </c>
      <c r="R650" s="41"/>
      <c r="S650" s="42">
        <v>13.85</v>
      </c>
    </row>
    <row r="651" spans="1:19" x14ac:dyDescent="0.3">
      <c r="A651" s="41" t="s">
        <v>2167</v>
      </c>
      <c r="B651" s="41" t="s">
        <v>2934</v>
      </c>
      <c r="C651" s="41" t="s">
        <v>2935</v>
      </c>
      <c r="D651" s="41" t="s">
        <v>70</v>
      </c>
      <c r="E651" s="41" t="str">
        <f t="shared" si="21"/>
        <v>Noordendijk 248 3311 RR Dordrecht</v>
      </c>
      <c r="F651" s="41" t="s">
        <v>2936</v>
      </c>
      <c r="G651" s="41">
        <v>19</v>
      </c>
      <c r="H651" s="41" t="s">
        <v>2311</v>
      </c>
      <c r="I651" s="41" t="s">
        <v>2965</v>
      </c>
      <c r="J651" s="41" t="s">
        <v>2078</v>
      </c>
      <c r="K651" s="41" t="s">
        <v>2102</v>
      </c>
      <c r="L651" s="41" t="s">
        <v>2967</v>
      </c>
      <c r="M651" s="41" t="s">
        <v>2027</v>
      </c>
      <c r="N651" s="41" t="s">
        <v>1740</v>
      </c>
      <c r="O651" s="41" t="s">
        <v>1740</v>
      </c>
      <c r="P651" s="41"/>
      <c r="Q651" s="41" t="s">
        <v>2028</v>
      </c>
      <c r="R651" s="41"/>
      <c r="S651" s="42">
        <v>13.85</v>
      </c>
    </row>
    <row r="652" spans="1:19" x14ac:dyDescent="0.3">
      <c r="A652" s="41" t="s">
        <v>2167</v>
      </c>
      <c r="B652" s="41" t="s">
        <v>2934</v>
      </c>
      <c r="C652" s="41" t="s">
        <v>2935</v>
      </c>
      <c r="D652" s="41" t="s">
        <v>70</v>
      </c>
      <c r="E652" s="41" t="str">
        <f t="shared" si="21"/>
        <v>Noordendijk 248 3311 RR Dordrecht</v>
      </c>
      <c r="F652" s="41" t="s">
        <v>2936</v>
      </c>
      <c r="G652" s="41">
        <v>20</v>
      </c>
      <c r="H652" s="41" t="s">
        <v>2023</v>
      </c>
      <c r="I652" s="41" t="s">
        <v>2968</v>
      </c>
      <c r="J652" s="41" t="s">
        <v>2176</v>
      </c>
      <c r="K652" s="41" t="s">
        <v>2942</v>
      </c>
      <c r="L652" s="41" t="s">
        <v>2969</v>
      </c>
      <c r="M652" s="41" t="s">
        <v>2032</v>
      </c>
      <c r="N652" s="41" t="s">
        <v>1740</v>
      </c>
      <c r="O652" s="41" t="s">
        <v>1740</v>
      </c>
      <c r="P652" s="41"/>
      <c r="Q652" s="41" t="s">
        <v>2033</v>
      </c>
      <c r="R652" s="41"/>
      <c r="S652" s="42">
        <v>13.85</v>
      </c>
    </row>
    <row r="653" spans="1:19" x14ac:dyDescent="0.3">
      <c r="A653" s="41" t="s">
        <v>2167</v>
      </c>
      <c r="B653" s="41" t="s">
        <v>2934</v>
      </c>
      <c r="C653" s="41" t="s">
        <v>2935</v>
      </c>
      <c r="D653" s="41" t="s">
        <v>70</v>
      </c>
      <c r="E653" s="41" t="str">
        <f t="shared" si="21"/>
        <v>Noordendijk 248 3311 RR Dordrecht</v>
      </c>
      <c r="F653" s="41" t="s">
        <v>2936</v>
      </c>
      <c r="G653" s="41">
        <v>21</v>
      </c>
      <c r="H653" s="41" t="s">
        <v>2215</v>
      </c>
      <c r="I653" s="41" t="s">
        <v>2970</v>
      </c>
      <c r="J653" s="41" t="s">
        <v>2176</v>
      </c>
      <c r="K653" s="41" t="s">
        <v>2942</v>
      </c>
      <c r="L653" s="41" t="s">
        <v>2971</v>
      </c>
      <c r="M653" s="41" t="s">
        <v>2032</v>
      </c>
      <c r="N653" s="41" t="s">
        <v>1740</v>
      </c>
      <c r="O653" s="41" t="s">
        <v>1740</v>
      </c>
      <c r="P653" s="41"/>
      <c r="Q653" s="41" t="s">
        <v>2033</v>
      </c>
      <c r="R653" s="41"/>
      <c r="S653" s="42">
        <v>13.85</v>
      </c>
    </row>
    <row r="654" spans="1:19" x14ac:dyDescent="0.3">
      <c r="A654" s="41" t="s">
        <v>2167</v>
      </c>
      <c r="B654" s="41" t="s">
        <v>2934</v>
      </c>
      <c r="C654" s="41" t="s">
        <v>2935</v>
      </c>
      <c r="D654" s="41" t="s">
        <v>70</v>
      </c>
      <c r="E654" s="41" t="str">
        <f t="shared" si="21"/>
        <v>Noordendijk 248 3311 RR Dordrecht</v>
      </c>
      <c r="F654" s="41" t="s">
        <v>2936</v>
      </c>
      <c r="G654" s="41">
        <v>22</v>
      </c>
      <c r="H654" s="41" t="s">
        <v>2215</v>
      </c>
      <c r="I654" s="41" t="s">
        <v>2970</v>
      </c>
      <c r="J654" s="41" t="s">
        <v>2078</v>
      </c>
      <c r="K654" s="41" t="s">
        <v>2102</v>
      </c>
      <c r="L654" s="41" t="s">
        <v>2972</v>
      </c>
      <c r="M654" s="41" t="s">
        <v>2027</v>
      </c>
      <c r="N654" s="41" t="s">
        <v>1740</v>
      </c>
      <c r="O654" s="41" t="s">
        <v>1740</v>
      </c>
      <c r="P654" s="41"/>
      <c r="Q654" s="41" t="s">
        <v>2028</v>
      </c>
      <c r="R654" s="41"/>
      <c r="S654" s="42">
        <v>13.85</v>
      </c>
    </row>
    <row r="655" spans="1:19" x14ac:dyDescent="0.3">
      <c r="A655" s="41" t="s">
        <v>2167</v>
      </c>
      <c r="B655" s="41" t="s">
        <v>2934</v>
      </c>
      <c r="C655" s="41" t="s">
        <v>2935</v>
      </c>
      <c r="D655" s="41" t="s">
        <v>70</v>
      </c>
      <c r="E655" s="41" t="str">
        <f t="shared" si="21"/>
        <v>Noordendijk 248 3311 RR Dordrecht</v>
      </c>
      <c r="F655" s="41" t="s">
        <v>2936</v>
      </c>
      <c r="G655" s="41">
        <v>23</v>
      </c>
      <c r="H655" s="41" t="s">
        <v>2215</v>
      </c>
      <c r="I655" s="41" t="s">
        <v>2973</v>
      </c>
      <c r="J655" s="41" t="s">
        <v>2176</v>
      </c>
      <c r="K655" s="41" t="s">
        <v>2942</v>
      </c>
      <c r="L655" s="41" t="s">
        <v>2974</v>
      </c>
      <c r="M655" s="41" t="s">
        <v>2032</v>
      </c>
      <c r="N655" s="41" t="s">
        <v>1740</v>
      </c>
      <c r="O655" s="41" t="s">
        <v>1740</v>
      </c>
      <c r="P655" s="41"/>
      <c r="Q655" s="41" t="s">
        <v>2033</v>
      </c>
      <c r="R655" s="41"/>
      <c r="S655" s="42">
        <v>13.85</v>
      </c>
    </row>
    <row r="656" spans="1:19" x14ac:dyDescent="0.3">
      <c r="A656" s="41" t="s">
        <v>2167</v>
      </c>
      <c r="B656" s="41" t="s">
        <v>2934</v>
      </c>
      <c r="C656" s="41" t="s">
        <v>2935</v>
      </c>
      <c r="D656" s="41" t="s">
        <v>70</v>
      </c>
      <c r="E656" s="41" t="str">
        <f t="shared" si="21"/>
        <v>Noordendijk 248 3311 RR Dordrecht</v>
      </c>
      <c r="F656" s="41" t="s">
        <v>2936</v>
      </c>
      <c r="G656" s="41">
        <v>24</v>
      </c>
      <c r="H656" s="41" t="s">
        <v>2215</v>
      </c>
      <c r="I656" s="41" t="s">
        <v>2975</v>
      </c>
      <c r="J656" s="41" t="s">
        <v>2976</v>
      </c>
      <c r="K656" s="41" t="s">
        <v>2121</v>
      </c>
      <c r="L656" s="41" t="s">
        <v>2977</v>
      </c>
      <c r="M656" s="41" t="s">
        <v>2027</v>
      </c>
      <c r="N656" s="41" t="s">
        <v>2038</v>
      </c>
      <c r="O656" s="41" t="s">
        <v>2091</v>
      </c>
      <c r="P656" s="41"/>
      <c r="Q656" s="41" t="s">
        <v>2028</v>
      </c>
      <c r="R656" s="41"/>
      <c r="S656" s="42">
        <v>13.85</v>
      </c>
    </row>
    <row r="657" spans="1:19" x14ac:dyDescent="0.3">
      <c r="A657" s="41" t="s">
        <v>2167</v>
      </c>
      <c r="B657" s="41" t="s">
        <v>2934</v>
      </c>
      <c r="C657" s="41" t="s">
        <v>2935</v>
      </c>
      <c r="D657" s="41" t="s">
        <v>70</v>
      </c>
      <c r="E657" s="41" t="str">
        <f t="shared" si="21"/>
        <v>Noordendijk 248 3311 RR Dordrecht</v>
      </c>
      <c r="F657" s="41" t="s">
        <v>2936</v>
      </c>
      <c r="G657" s="41">
        <v>25</v>
      </c>
      <c r="H657" s="41" t="s">
        <v>2215</v>
      </c>
      <c r="I657" s="41" t="s">
        <v>2154</v>
      </c>
      <c r="J657" s="41" t="s">
        <v>2978</v>
      </c>
      <c r="K657" s="41" t="s">
        <v>2121</v>
      </c>
      <c r="L657" s="41" t="s">
        <v>2979</v>
      </c>
      <c r="M657" s="41" t="s">
        <v>2027</v>
      </c>
      <c r="N657" s="41" t="s">
        <v>2980</v>
      </c>
      <c r="O657" s="41" t="s">
        <v>426</v>
      </c>
      <c r="P657" s="41"/>
      <c r="Q657" s="41" t="s">
        <v>2028</v>
      </c>
      <c r="R657" s="41"/>
      <c r="S657" s="42">
        <v>13.85</v>
      </c>
    </row>
    <row r="658" spans="1:19" x14ac:dyDescent="0.3">
      <c r="A658" s="41" t="s">
        <v>2167</v>
      </c>
      <c r="B658" s="41" t="s">
        <v>2934</v>
      </c>
      <c r="C658" s="41" t="s">
        <v>2935</v>
      </c>
      <c r="D658" s="41" t="s">
        <v>70</v>
      </c>
      <c r="E658" s="41" t="str">
        <f t="shared" si="21"/>
        <v>Noordendijk 248 3311 RR Dordrecht</v>
      </c>
      <c r="F658" s="41" t="s">
        <v>2936</v>
      </c>
      <c r="G658" s="41">
        <v>26</v>
      </c>
      <c r="H658" s="41" t="s">
        <v>2215</v>
      </c>
      <c r="I658" s="41" t="s">
        <v>2981</v>
      </c>
      <c r="J658" s="41" t="s">
        <v>2982</v>
      </c>
      <c r="K658" s="41" t="s">
        <v>2079</v>
      </c>
      <c r="L658" s="41" t="s">
        <v>2983</v>
      </c>
      <c r="M658" s="41" t="s">
        <v>2027</v>
      </c>
      <c r="N658" s="41" t="s">
        <v>1740</v>
      </c>
      <c r="O658" s="41" t="s">
        <v>1740</v>
      </c>
      <c r="P658" s="41"/>
      <c r="Q658" s="41" t="s">
        <v>2028</v>
      </c>
      <c r="R658" s="41"/>
      <c r="S658" s="42">
        <v>13.85</v>
      </c>
    </row>
    <row r="659" spans="1:19" x14ac:dyDescent="0.3">
      <c r="A659" s="41" t="s">
        <v>2167</v>
      </c>
      <c r="B659" s="41" t="s">
        <v>2934</v>
      </c>
      <c r="C659" s="41" t="s">
        <v>2935</v>
      </c>
      <c r="D659" s="41" t="s">
        <v>70</v>
      </c>
      <c r="E659" s="41" t="str">
        <f t="shared" si="21"/>
        <v>Noordendijk 248 3311 RR Dordrecht</v>
      </c>
      <c r="F659" s="41" t="s">
        <v>2936</v>
      </c>
      <c r="G659" s="41">
        <v>27</v>
      </c>
      <c r="H659" s="41" t="s">
        <v>2215</v>
      </c>
      <c r="I659" s="41" t="s">
        <v>2981</v>
      </c>
      <c r="J659" s="41" t="s">
        <v>2982</v>
      </c>
      <c r="K659" s="41" t="s">
        <v>2079</v>
      </c>
      <c r="L659" s="41" t="s">
        <v>2984</v>
      </c>
      <c r="M659" s="41" t="s">
        <v>2027</v>
      </c>
      <c r="N659" s="41" t="s">
        <v>1740</v>
      </c>
      <c r="O659" s="41" t="s">
        <v>1740</v>
      </c>
      <c r="P659" s="41"/>
      <c r="Q659" s="41" t="s">
        <v>2028</v>
      </c>
      <c r="R659" s="41"/>
      <c r="S659" s="42">
        <v>13.85</v>
      </c>
    </row>
    <row r="660" spans="1:19" x14ac:dyDescent="0.3">
      <c r="A660" s="41" t="s">
        <v>2167</v>
      </c>
      <c r="B660" s="41" t="s">
        <v>2934</v>
      </c>
      <c r="C660" s="41" t="s">
        <v>2935</v>
      </c>
      <c r="D660" s="41" t="s">
        <v>70</v>
      </c>
      <c r="E660" s="41" t="str">
        <f t="shared" si="21"/>
        <v>Noordendijk 248 3311 RR Dordrecht</v>
      </c>
      <c r="F660" s="41" t="s">
        <v>2936</v>
      </c>
      <c r="G660" s="41">
        <v>28</v>
      </c>
      <c r="H660" s="41" t="s">
        <v>2215</v>
      </c>
      <c r="I660" s="41" t="s">
        <v>2985</v>
      </c>
      <c r="J660" s="41" t="s">
        <v>2286</v>
      </c>
      <c r="K660" s="41" t="s">
        <v>2026</v>
      </c>
      <c r="L660" s="41" t="s">
        <v>1740</v>
      </c>
      <c r="M660" s="41" t="s">
        <v>2027</v>
      </c>
      <c r="N660" s="41" t="s">
        <v>1740</v>
      </c>
      <c r="O660" s="41" t="s">
        <v>1740</v>
      </c>
      <c r="P660" s="41"/>
      <c r="Q660" s="41" t="s">
        <v>2028</v>
      </c>
      <c r="R660" s="41"/>
      <c r="S660" s="42">
        <v>13.85</v>
      </c>
    </row>
    <row r="661" spans="1:19" x14ac:dyDescent="0.3">
      <c r="A661" s="41" t="s">
        <v>2167</v>
      </c>
      <c r="B661" s="41" t="s">
        <v>2934</v>
      </c>
      <c r="C661" s="41" t="s">
        <v>2935</v>
      </c>
      <c r="D661" s="41" t="s">
        <v>70</v>
      </c>
      <c r="E661" s="41" t="str">
        <f t="shared" si="21"/>
        <v>Noordendijk 248 3311 RR Dordrecht</v>
      </c>
      <c r="F661" s="41" t="s">
        <v>2936</v>
      </c>
      <c r="G661" s="41">
        <v>29</v>
      </c>
      <c r="H661" s="41" t="s">
        <v>2215</v>
      </c>
      <c r="I661" s="41" t="s">
        <v>2985</v>
      </c>
      <c r="J661" s="41" t="s">
        <v>2286</v>
      </c>
      <c r="K661" s="41" t="s">
        <v>2026</v>
      </c>
      <c r="L661" s="41" t="s">
        <v>1740</v>
      </c>
      <c r="M661" s="41" t="s">
        <v>2027</v>
      </c>
      <c r="N661" s="41" t="s">
        <v>1740</v>
      </c>
      <c r="O661" s="41" t="s">
        <v>1740</v>
      </c>
      <c r="P661" s="41"/>
      <c r="Q661" s="41" t="s">
        <v>2028</v>
      </c>
      <c r="R661" s="41"/>
      <c r="S661" s="42">
        <v>13.85</v>
      </c>
    </row>
    <row r="662" spans="1:19" x14ac:dyDescent="0.3">
      <c r="A662" s="41" t="s">
        <v>2167</v>
      </c>
      <c r="B662" s="41" t="s">
        <v>2934</v>
      </c>
      <c r="C662" s="41" t="s">
        <v>2935</v>
      </c>
      <c r="D662" s="41" t="s">
        <v>70</v>
      </c>
      <c r="E662" s="41" t="str">
        <f t="shared" si="21"/>
        <v>Noordendijk 248 3311 RR Dordrecht</v>
      </c>
      <c r="F662" s="41" t="s">
        <v>2936</v>
      </c>
      <c r="G662" s="41">
        <v>30</v>
      </c>
      <c r="H662" s="41" t="s">
        <v>2215</v>
      </c>
      <c r="I662" s="41" t="s">
        <v>2985</v>
      </c>
      <c r="J662" s="41" t="s">
        <v>2286</v>
      </c>
      <c r="K662" s="41" t="s">
        <v>2026</v>
      </c>
      <c r="L662" s="41" t="s">
        <v>1740</v>
      </c>
      <c r="M662" s="41" t="s">
        <v>2027</v>
      </c>
      <c r="N662" s="41" t="s">
        <v>1740</v>
      </c>
      <c r="O662" s="41" t="s">
        <v>1740</v>
      </c>
      <c r="P662" s="41"/>
      <c r="Q662" s="41" t="s">
        <v>2028</v>
      </c>
      <c r="R662" s="41"/>
      <c r="S662" s="42">
        <v>13.85</v>
      </c>
    </row>
    <row r="663" spans="1:19" x14ac:dyDescent="0.3">
      <c r="A663" s="41" t="s">
        <v>2167</v>
      </c>
      <c r="B663" s="41" t="s">
        <v>2934</v>
      </c>
      <c r="C663" s="41" t="s">
        <v>2935</v>
      </c>
      <c r="D663" s="41" t="s">
        <v>70</v>
      </c>
      <c r="E663" s="41" t="str">
        <f t="shared" si="21"/>
        <v>Noordendijk 248 3311 RR Dordrecht</v>
      </c>
      <c r="F663" s="41" t="s">
        <v>2936</v>
      </c>
      <c r="G663" s="41">
        <v>31</v>
      </c>
      <c r="H663" s="41" t="s">
        <v>2215</v>
      </c>
      <c r="I663" s="41" t="s">
        <v>2986</v>
      </c>
      <c r="J663" s="41" t="s">
        <v>2171</v>
      </c>
      <c r="K663" s="41" t="s">
        <v>2026</v>
      </c>
      <c r="L663" s="41" t="s">
        <v>1740</v>
      </c>
      <c r="M663" s="41" t="s">
        <v>2027</v>
      </c>
      <c r="N663" s="41" t="s">
        <v>1740</v>
      </c>
      <c r="O663" s="41" t="s">
        <v>1740</v>
      </c>
      <c r="P663" s="41"/>
      <c r="Q663" s="41" t="s">
        <v>2028</v>
      </c>
      <c r="R663" s="41"/>
      <c r="S663" s="42">
        <v>13.85</v>
      </c>
    </row>
    <row r="664" spans="1:19" x14ac:dyDescent="0.3">
      <c r="A664" s="41" t="s">
        <v>2167</v>
      </c>
      <c r="B664" s="41" t="s">
        <v>2934</v>
      </c>
      <c r="C664" s="41" t="s">
        <v>2935</v>
      </c>
      <c r="D664" s="41" t="s">
        <v>70</v>
      </c>
      <c r="E664" s="41" t="str">
        <f t="shared" si="21"/>
        <v>Noordendijk 248 3311 RR Dordrecht</v>
      </c>
      <c r="F664" s="41" t="s">
        <v>2936</v>
      </c>
      <c r="G664" s="41">
        <v>32</v>
      </c>
      <c r="H664" s="41" t="s">
        <v>2215</v>
      </c>
      <c r="I664" s="41" t="s">
        <v>2987</v>
      </c>
      <c r="J664" s="41" t="s">
        <v>2176</v>
      </c>
      <c r="K664" s="41" t="s">
        <v>2942</v>
      </c>
      <c r="L664" s="41" t="s">
        <v>2988</v>
      </c>
      <c r="M664" s="41" t="s">
        <v>2032</v>
      </c>
      <c r="N664" s="41" t="s">
        <v>1740</v>
      </c>
      <c r="O664" s="41" t="s">
        <v>1740</v>
      </c>
      <c r="P664" s="41"/>
      <c r="Q664" s="41" t="s">
        <v>2033</v>
      </c>
      <c r="R664" s="41"/>
      <c r="S664" s="42">
        <v>13.85</v>
      </c>
    </row>
    <row r="665" spans="1:19" x14ac:dyDescent="0.3">
      <c r="A665" s="41" t="s">
        <v>2167</v>
      </c>
      <c r="B665" s="41" t="s">
        <v>2934</v>
      </c>
      <c r="C665" s="41" t="s">
        <v>2935</v>
      </c>
      <c r="D665" s="41" t="s">
        <v>70</v>
      </c>
      <c r="E665" s="41" t="str">
        <f t="shared" si="21"/>
        <v>Noordendijk 248 3311 RR Dordrecht</v>
      </c>
      <c r="F665" s="41" t="s">
        <v>2936</v>
      </c>
      <c r="G665" s="41">
        <v>33</v>
      </c>
      <c r="H665" s="41" t="s">
        <v>2215</v>
      </c>
      <c r="I665" s="41" t="s">
        <v>2162</v>
      </c>
      <c r="J665" s="41" t="s">
        <v>2978</v>
      </c>
      <c r="K665" s="41" t="s">
        <v>2121</v>
      </c>
      <c r="L665" s="41" t="s">
        <v>2989</v>
      </c>
      <c r="M665" s="41" t="s">
        <v>2027</v>
      </c>
      <c r="N665" s="41" t="s">
        <v>2980</v>
      </c>
      <c r="O665" s="41" t="s">
        <v>426</v>
      </c>
      <c r="P665" s="41"/>
      <c r="Q665" s="41" t="s">
        <v>2028</v>
      </c>
      <c r="R665" s="41"/>
      <c r="S665" s="42">
        <v>13.85</v>
      </c>
    </row>
    <row r="666" spans="1:19" x14ac:dyDescent="0.3">
      <c r="A666" s="41" t="s">
        <v>2167</v>
      </c>
      <c r="B666" s="41" t="s">
        <v>2934</v>
      </c>
      <c r="C666" s="41" t="s">
        <v>2935</v>
      </c>
      <c r="D666" s="41" t="s">
        <v>70</v>
      </c>
      <c r="E666" s="41" t="str">
        <f t="shared" si="21"/>
        <v>Noordendijk 248 3311 RR Dordrecht</v>
      </c>
      <c r="F666" s="41" t="s">
        <v>2936</v>
      </c>
      <c r="G666" s="41">
        <v>34</v>
      </c>
      <c r="H666" s="41" t="s">
        <v>2215</v>
      </c>
      <c r="I666" s="41" t="s">
        <v>2990</v>
      </c>
      <c r="J666" s="41" t="s">
        <v>2176</v>
      </c>
      <c r="K666" s="41" t="s">
        <v>2942</v>
      </c>
      <c r="L666" s="41" t="s">
        <v>2991</v>
      </c>
      <c r="M666" s="41" t="s">
        <v>2032</v>
      </c>
      <c r="N666" s="41" t="s">
        <v>1740</v>
      </c>
      <c r="O666" s="41" t="s">
        <v>1740</v>
      </c>
      <c r="P666" s="41"/>
      <c r="Q666" s="41" t="s">
        <v>2033</v>
      </c>
      <c r="R666" s="41"/>
      <c r="S666" s="42">
        <v>13.85</v>
      </c>
    </row>
    <row r="667" spans="1:19" x14ac:dyDescent="0.3">
      <c r="A667" s="41" t="s">
        <v>2167</v>
      </c>
      <c r="B667" s="41" t="s">
        <v>2934</v>
      </c>
      <c r="C667" s="41" t="s">
        <v>2935</v>
      </c>
      <c r="D667" s="41" t="s">
        <v>70</v>
      </c>
      <c r="E667" s="41" t="str">
        <f t="shared" si="21"/>
        <v>Noordendijk 248 3311 RR Dordrecht</v>
      </c>
      <c r="F667" s="41" t="s">
        <v>2936</v>
      </c>
      <c r="G667" s="41">
        <v>35</v>
      </c>
      <c r="H667" s="41" t="s">
        <v>2215</v>
      </c>
      <c r="I667" s="41" t="s">
        <v>2990</v>
      </c>
      <c r="J667" s="41" t="s">
        <v>2978</v>
      </c>
      <c r="K667" s="41" t="s">
        <v>2121</v>
      </c>
      <c r="L667" s="41" t="s">
        <v>2992</v>
      </c>
      <c r="M667" s="41" t="s">
        <v>2027</v>
      </c>
      <c r="N667" s="41" t="s">
        <v>2980</v>
      </c>
      <c r="O667" s="41" t="s">
        <v>426</v>
      </c>
      <c r="P667" s="41"/>
      <c r="Q667" s="41" t="s">
        <v>2028</v>
      </c>
      <c r="R667" s="41"/>
      <c r="S667" s="42">
        <v>13.85</v>
      </c>
    </row>
    <row r="668" spans="1:19" x14ac:dyDescent="0.3">
      <c r="A668" s="41" t="s">
        <v>2167</v>
      </c>
      <c r="B668" s="41" t="s">
        <v>2934</v>
      </c>
      <c r="C668" s="41" t="s">
        <v>2935</v>
      </c>
      <c r="D668" s="41" t="s">
        <v>70</v>
      </c>
      <c r="E668" s="41" t="str">
        <f t="shared" si="21"/>
        <v>Noordendijk 248 3311 RR Dordrecht</v>
      </c>
      <c r="F668" s="41" t="s">
        <v>2936</v>
      </c>
      <c r="G668" s="41">
        <v>36</v>
      </c>
      <c r="H668" s="41" t="s">
        <v>2215</v>
      </c>
      <c r="I668" s="41" t="s">
        <v>2993</v>
      </c>
      <c r="J668" s="41" t="s">
        <v>2492</v>
      </c>
      <c r="K668" s="41" t="s">
        <v>2102</v>
      </c>
      <c r="L668" s="41" t="s">
        <v>2994</v>
      </c>
      <c r="M668" s="41" t="s">
        <v>2027</v>
      </c>
      <c r="N668" s="41" t="s">
        <v>1740</v>
      </c>
      <c r="O668" s="41" t="s">
        <v>1740</v>
      </c>
      <c r="P668" s="41"/>
      <c r="Q668" s="41" t="s">
        <v>2028</v>
      </c>
      <c r="R668" s="41"/>
      <c r="S668" s="42">
        <v>13.85</v>
      </c>
    </row>
    <row r="669" spans="1:19" x14ac:dyDescent="0.3">
      <c r="A669" s="41" t="s">
        <v>2167</v>
      </c>
      <c r="B669" s="41" t="s">
        <v>2934</v>
      </c>
      <c r="C669" s="41" t="s">
        <v>2935</v>
      </c>
      <c r="D669" s="41" t="s">
        <v>70</v>
      </c>
      <c r="E669" s="41" t="str">
        <f t="shared" si="21"/>
        <v>Noordendijk 248 3311 RR Dordrecht</v>
      </c>
      <c r="F669" s="41" t="s">
        <v>2936</v>
      </c>
      <c r="G669" s="41">
        <v>37</v>
      </c>
      <c r="H669" s="41" t="s">
        <v>2311</v>
      </c>
      <c r="I669" s="41" t="s">
        <v>2995</v>
      </c>
      <c r="J669" s="41" t="s">
        <v>2078</v>
      </c>
      <c r="K669" s="41" t="s">
        <v>2102</v>
      </c>
      <c r="L669" s="41" t="s">
        <v>2996</v>
      </c>
      <c r="M669" s="41" t="s">
        <v>2027</v>
      </c>
      <c r="N669" s="41" t="s">
        <v>1740</v>
      </c>
      <c r="O669" s="41" t="s">
        <v>1740</v>
      </c>
      <c r="P669" s="41"/>
      <c r="Q669" s="41" t="s">
        <v>2028</v>
      </c>
      <c r="R669" s="41"/>
      <c r="S669" s="42">
        <v>13.85</v>
      </c>
    </row>
    <row r="670" spans="1:19" x14ac:dyDescent="0.3">
      <c r="A670" s="41" t="s">
        <v>2167</v>
      </c>
      <c r="B670" s="41" t="s">
        <v>2934</v>
      </c>
      <c r="C670" s="41" t="s">
        <v>2935</v>
      </c>
      <c r="D670" s="41" t="s">
        <v>70</v>
      </c>
      <c r="E670" s="41" t="str">
        <f t="shared" si="21"/>
        <v>Noordendijk 248 3311 RR Dordrecht</v>
      </c>
      <c r="F670" s="41" t="s">
        <v>2936</v>
      </c>
      <c r="G670" s="41">
        <v>38</v>
      </c>
      <c r="H670" s="41" t="s">
        <v>2311</v>
      </c>
      <c r="I670" s="41" t="s">
        <v>2997</v>
      </c>
      <c r="J670" s="41" t="s">
        <v>2078</v>
      </c>
      <c r="K670" s="41" t="s">
        <v>2102</v>
      </c>
      <c r="L670" s="41" t="s">
        <v>2998</v>
      </c>
      <c r="M670" s="41" t="s">
        <v>2027</v>
      </c>
      <c r="N670" s="41" t="s">
        <v>1740</v>
      </c>
      <c r="O670" s="41" t="s">
        <v>1740</v>
      </c>
      <c r="P670" s="41"/>
      <c r="Q670" s="41" t="s">
        <v>2028</v>
      </c>
      <c r="R670" s="41"/>
      <c r="S670" s="42">
        <v>13.85</v>
      </c>
    </row>
    <row r="671" spans="1:19" x14ac:dyDescent="0.3">
      <c r="A671" s="41" t="s">
        <v>2167</v>
      </c>
      <c r="B671" s="41" t="s">
        <v>2934</v>
      </c>
      <c r="C671" s="41" t="s">
        <v>2935</v>
      </c>
      <c r="D671" s="41" t="s">
        <v>70</v>
      </c>
      <c r="E671" s="41" t="str">
        <f t="shared" si="21"/>
        <v>Noordendijk 248 3311 RR Dordrecht</v>
      </c>
      <c r="F671" s="41" t="s">
        <v>2936</v>
      </c>
      <c r="G671" s="41">
        <v>39</v>
      </c>
      <c r="H671" s="41" t="s">
        <v>2999</v>
      </c>
      <c r="I671" s="41" t="s">
        <v>3000</v>
      </c>
      <c r="J671" s="41" t="s">
        <v>2078</v>
      </c>
      <c r="K671" s="41" t="s">
        <v>2102</v>
      </c>
      <c r="L671" s="41" t="s">
        <v>3001</v>
      </c>
      <c r="M671" s="41" t="s">
        <v>2027</v>
      </c>
      <c r="N671" s="41" t="s">
        <v>1740</v>
      </c>
      <c r="O671" s="41" t="s">
        <v>1740</v>
      </c>
      <c r="P671" s="41"/>
      <c r="Q671" s="41" t="s">
        <v>2028</v>
      </c>
      <c r="R671" s="41"/>
      <c r="S671" s="42">
        <v>13.85</v>
      </c>
    </row>
    <row r="672" spans="1:19" x14ac:dyDescent="0.3">
      <c r="A672" s="41" t="s">
        <v>2167</v>
      </c>
      <c r="B672" s="41" t="s">
        <v>2934</v>
      </c>
      <c r="C672" s="41" t="s">
        <v>2935</v>
      </c>
      <c r="D672" s="41" t="s">
        <v>70</v>
      </c>
      <c r="E672" s="41" t="str">
        <f t="shared" si="21"/>
        <v>Noordendijk 248 3311 RR Dordrecht</v>
      </c>
      <c r="F672" s="41" t="s">
        <v>2936</v>
      </c>
      <c r="G672" s="41">
        <v>40</v>
      </c>
      <c r="H672" s="41" t="s">
        <v>2311</v>
      </c>
      <c r="I672" s="41" t="s">
        <v>3002</v>
      </c>
      <c r="J672" s="41" t="s">
        <v>2078</v>
      </c>
      <c r="K672" s="41" t="s">
        <v>2102</v>
      </c>
      <c r="L672" s="41" t="s">
        <v>3003</v>
      </c>
      <c r="M672" s="41" t="s">
        <v>2027</v>
      </c>
      <c r="N672" s="41" t="s">
        <v>1740</v>
      </c>
      <c r="O672" s="41" t="s">
        <v>1740</v>
      </c>
      <c r="P672" s="41"/>
      <c r="Q672" s="41" t="s">
        <v>2028</v>
      </c>
      <c r="R672" s="41"/>
      <c r="S672" s="42">
        <v>13.85</v>
      </c>
    </row>
    <row r="673" spans="1:19" x14ac:dyDescent="0.3">
      <c r="A673" s="41" t="s">
        <v>2167</v>
      </c>
      <c r="B673" s="41" t="s">
        <v>2934</v>
      </c>
      <c r="C673" s="41" t="s">
        <v>2935</v>
      </c>
      <c r="D673" s="41" t="s">
        <v>70</v>
      </c>
      <c r="E673" s="41" t="str">
        <f t="shared" si="21"/>
        <v>Noordendijk 248 3311 RR Dordrecht</v>
      </c>
      <c r="F673" s="41" t="s">
        <v>2936</v>
      </c>
      <c r="G673" s="41">
        <v>41</v>
      </c>
      <c r="H673" s="41" t="s">
        <v>2215</v>
      </c>
      <c r="I673" s="41" t="s">
        <v>3004</v>
      </c>
      <c r="J673" s="41" t="s">
        <v>2078</v>
      </c>
      <c r="K673" s="41" t="s">
        <v>2102</v>
      </c>
      <c r="L673" s="41" t="s">
        <v>3005</v>
      </c>
      <c r="M673" s="41" t="s">
        <v>2027</v>
      </c>
      <c r="N673" s="41" t="s">
        <v>1740</v>
      </c>
      <c r="O673" s="41" t="s">
        <v>1740</v>
      </c>
      <c r="P673" s="41"/>
      <c r="Q673" s="41" t="s">
        <v>2028</v>
      </c>
      <c r="R673" s="41"/>
      <c r="S673" s="42">
        <v>13.85</v>
      </c>
    </row>
    <row r="674" spans="1:19" x14ac:dyDescent="0.3">
      <c r="A674" s="41" t="s">
        <v>2167</v>
      </c>
      <c r="B674" s="41" t="s">
        <v>2934</v>
      </c>
      <c r="C674" s="41" t="s">
        <v>2935</v>
      </c>
      <c r="D674" s="41" t="s">
        <v>70</v>
      </c>
      <c r="E674" s="41" t="str">
        <f t="shared" si="21"/>
        <v>Noordendijk 248 3311 RR Dordrecht</v>
      </c>
      <c r="F674" s="41" t="s">
        <v>2936</v>
      </c>
      <c r="G674" s="41">
        <v>42</v>
      </c>
      <c r="H674" s="41" t="s">
        <v>2034</v>
      </c>
      <c r="I674" s="41" t="s">
        <v>3006</v>
      </c>
      <c r="J674" s="41" t="s">
        <v>2171</v>
      </c>
      <c r="K674" s="41" t="s">
        <v>2026</v>
      </c>
      <c r="L674" s="41" t="s">
        <v>1740</v>
      </c>
      <c r="M674" s="41" t="s">
        <v>2027</v>
      </c>
      <c r="N674" s="41" t="s">
        <v>1740</v>
      </c>
      <c r="O674" s="41" t="s">
        <v>1740</v>
      </c>
      <c r="P674" s="41"/>
      <c r="Q674" s="41" t="s">
        <v>2028</v>
      </c>
      <c r="R674" s="41"/>
      <c r="S674" s="42">
        <v>13.85</v>
      </c>
    </row>
    <row r="675" spans="1:19" x14ac:dyDescent="0.3">
      <c r="A675" s="41" t="s">
        <v>2167</v>
      </c>
      <c r="B675" s="41" t="s">
        <v>2934</v>
      </c>
      <c r="C675" s="41" t="s">
        <v>2935</v>
      </c>
      <c r="D675" s="41" t="s">
        <v>70</v>
      </c>
      <c r="E675" s="41" t="str">
        <f t="shared" si="21"/>
        <v>Noordendijk 248 3311 RR Dordrecht</v>
      </c>
      <c r="F675" s="41" t="s">
        <v>2936</v>
      </c>
      <c r="G675" s="41">
        <v>43</v>
      </c>
      <c r="H675" s="41" t="s">
        <v>2034</v>
      </c>
      <c r="I675" s="41" t="s">
        <v>3006</v>
      </c>
      <c r="J675" s="41" t="s">
        <v>2283</v>
      </c>
      <c r="K675" s="41" t="s">
        <v>2942</v>
      </c>
      <c r="L675" s="41" t="s">
        <v>1740</v>
      </c>
      <c r="M675" s="41" t="s">
        <v>2032</v>
      </c>
      <c r="N675" s="41" t="s">
        <v>1740</v>
      </c>
      <c r="O675" s="41" t="s">
        <v>1740</v>
      </c>
      <c r="P675" s="41"/>
      <c r="Q675" s="41" t="s">
        <v>2033</v>
      </c>
      <c r="R675" s="41"/>
      <c r="S675" s="42">
        <v>13.85</v>
      </c>
    </row>
    <row r="676" spans="1:19" x14ac:dyDescent="0.3">
      <c r="A676" s="41" t="s">
        <v>2167</v>
      </c>
      <c r="B676" s="41" t="s">
        <v>2934</v>
      </c>
      <c r="C676" s="41" t="s">
        <v>2935</v>
      </c>
      <c r="D676" s="41" t="s">
        <v>70</v>
      </c>
      <c r="E676" s="41" t="str">
        <f t="shared" si="21"/>
        <v>Noordendijk 248 3311 RR Dordrecht</v>
      </c>
      <c r="F676" s="41" t="s">
        <v>2936</v>
      </c>
      <c r="G676" s="41">
        <v>44</v>
      </c>
      <c r="H676" s="41" t="s">
        <v>2215</v>
      </c>
      <c r="I676" s="41" t="s">
        <v>2543</v>
      </c>
      <c r="J676" s="41" t="s">
        <v>3007</v>
      </c>
      <c r="K676" s="41" t="s">
        <v>2026</v>
      </c>
      <c r="L676" s="41" t="s">
        <v>1740</v>
      </c>
      <c r="M676" s="41" t="s">
        <v>2027</v>
      </c>
      <c r="N676" s="41" t="s">
        <v>1740</v>
      </c>
      <c r="O676" s="41" t="s">
        <v>1740</v>
      </c>
      <c r="P676" s="41"/>
      <c r="Q676" s="41" t="s">
        <v>2028</v>
      </c>
      <c r="R676" s="41"/>
      <c r="S676" s="42">
        <v>13.85</v>
      </c>
    </row>
    <row r="677" spans="1:19" x14ac:dyDescent="0.3">
      <c r="A677" s="41" t="s">
        <v>2167</v>
      </c>
      <c r="B677" s="41" t="s">
        <v>2934</v>
      </c>
      <c r="C677" s="41" t="s">
        <v>2935</v>
      </c>
      <c r="D677" s="41" t="s">
        <v>70</v>
      </c>
      <c r="E677" s="41" t="str">
        <f t="shared" si="21"/>
        <v>Noordendijk 248 3311 RR Dordrecht</v>
      </c>
      <c r="F677" s="41" t="s">
        <v>2936</v>
      </c>
      <c r="G677" s="41">
        <v>45</v>
      </c>
      <c r="H677" s="41" t="s">
        <v>2215</v>
      </c>
      <c r="I677" s="41" t="s">
        <v>2543</v>
      </c>
      <c r="J677" s="41" t="s">
        <v>3007</v>
      </c>
      <c r="K677" s="41" t="s">
        <v>2026</v>
      </c>
      <c r="L677" s="41" t="s">
        <v>1740</v>
      </c>
      <c r="M677" s="41" t="s">
        <v>2027</v>
      </c>
      <c r="N677" s="41" t="s">
        <v>1740</v>
      </c>
      <c r="O677" s="41" t="s">
        <v>1740</v>
      </c>
      <c r="P677" s="41"/>
      <c r="Q677" s="41" t="s">
        <v>2028</v>
      </c>
      <c r="R677" s="41"/>
      <c r="S677" s="42">
        <v>13.85</v>
      </c>
    </row>
    <row r="678" spans="1:19" x14ac:dyDescent="0.3">
      <c r="A678" s="41" t="s">
        <v>2167</v>
      </c>
      <c r="B678" s="41" t="s">
        <v>2934</v>
      </c>
      <c r="C678" s="41" t="s">
        <v>2935</v>
      </c>
      <c r="D678" s="41" t="s">
        <v>70</v>
      </c>
      <c r="E678" s="41" t="str">
        <f t="shared" si="21"/>
        <v>Noordendijk 248 3311 RR Dordrecht</v>
      </c>
      <c r="F678" s="41" t="s">
        <v>2936</v>
      </c>
      <c r="G678" s="41">
        <v>46</v>
      </c>
      <c r="H678" s="41" t="s">
        <v>2215</v>
      </c>
      <c r="I678" s="41" t="s">
        <v>2543</v>
      </c>
      <c r="J678" s="41" t="s">
        <v>3007</v>
      </c>
      <c r="K678" s="41" t="s">
        <v>2026</v>
      </c>
      <c r="L678" s="41" t="s">
        <v>1740</v>
      </c>
      <c r="M678" s="41" t="s">
        <v>2027</v>
      </c>
      <c r="N678" s="41" t="s">
        <v>1740</v>
      </c>
      <c r="O678" s="41" t="s">
        <v>1740</v>
      </c>
      <c r="P678" s="41"/>
      <c r="Q678" s="41" t="s">
        <v>2028</v>
      </c>
      <c r="R678" s="41"/>
      <c r="S678" s="42">
        <v>13.85</v>
      </c>
    </row>
    <row r="679" spans="1:19" x14ac:dyDescent="0.3">
      <c r="A679" s="41" t="s">
        <v>2167</v>
      </c>
      <c r="B679" s="41" t="s">
        <v>2934</v>
      </c>
      <c r="C679" s="41" t="s">
        <v>2935</v>
      </c>
      <c r="D679" s="41" t="s">
        <v>70</v>
      </c>
      <c r="E679" s="41" t="str">
        <f t="shared" si="21"/>
        <v>Noordendijk 248 3311 RR Dordrecht</v>
      </c>
      <c r="F679" s="41" t="s">
        <v>2936</v>
      </c>
      <c r="G679" s="41">
        <v>47</v>
      </c>
      <c r="H679" s="41" t="s">
        <v>2215</v>
      </c>
      <c r="I679" s="41" t="s">
        <v>2543</v>
      </c>
      <c r="J679" s="41" t="s">
        <v>3007</v>
      </c>
      <c r="K679" s="41" t="s">
        <v>2026</v>
      </c>
      <c r="L679" s="41" t="s">
        <v>1740</v>
      </c>
      <c r="M679" s="41" t="s">
        <v>2027</v>
      </c>
      <c r="N679" s="41" t="s">
        <v>1740</v>
      </c>
      <c r="O679" s="41" t="s">
        <v>1740</v>
      </c>
      <c r="P679" s="41"/>
      <c r="Q679" s="41" t="s">
        <v>2028</v>
      </c>
      <c r="R679" s="41"/>
      <c r="S679" s="42">
        <v>13.85</v>
      </c>
    </row>
    <row r="680" spans="1:19" x14ac:dyDescent="0.3">
      <c r="A680" s="41" t="s">
        <v>2167</v>
      </c>
      <c r="B680" s="41" t="s">
        <v>2934</v>
      </c>
      <c r="C680" s="41"/>
      <c r="D680" s="41"/>
      <c r="E680" s="41"/>
      <c r="F680" s="41"/>
      <c r="G680" s="41"/>
      <c r="H680" s="41"/>
      <c r="I680" s="41"/>
      <c r="J680" s="41" t="s">
        <v>2072</v>
      </c>
      <c r="K680" s="41"/>
      <c r="L680" s="41"/>
      <c r="M680" s="41"/>
      <c r="N680" s="41"/>
      <c r="O680" s="41"/>
      <c r="P680" s="41"/>
      <c r="Q680" s="41"/>
      <c r="R680" s="41"/>
      <c r="S680" s="42">
        <v>40.1</v>
      </c>
    </row>
    <row r="681" spans="1:19" x14ac:dyDescent="0.3">
      <c r="A681" s="43" t="s">
        <v>2167</v>
      </c>
      <c r="B681" s="44" t="s">
        <v>2934</v>
      </c>
      <c r="C681" s="44"/>
      <c r="D681" s="44"/>
      <c r="E681" s="44"/>
      <c r="F681" s="44"/>
      <c r="G681" s="44"/>
      <c r="H681" s="44"/>
      <c r="I681" s="44"/>
      <c r="J681" s="44"/>
      <c r="K681" s="44"/>
      <c r="L681" s="44"/>
      <c r="M681" s="44"/>
      <c r="N681" s="44"/>
      <c r="O681" s="44"/>
      <c r="P681" s="44"/>
      <c r="Q681" s="44"/>
      <c r="R681" s="44"/>
      <c r="S681" s="45" t="s">
        <v>1999</v>
      </c>
    </row>
    <row r="682" spans="1:19" x14ac:dyDescent="0.3">
      <c r="A682" s="41" t="s">
        <v>3008</v>
      </c>
      <c r="B682" s="41" t="s">
        <v>3009</v>
      </c>
      <c r="C682" s="41" t="s">
        <v>2672</v>
      </c>
      <c r="D682" s="41" t="s">
        <v>70</v>
      </c>
      <c r="E682" s="41" t="str">
        <f>_xlfn.TEXTJOIN(" ",,A682,B682,C682,D682)</f>
        <v>Singel 222 3311EV Dordrecht</v>
      </c>
      <c r="F682" s="41" t="s">
        <v>1520</v>
      </c>
      <c r="G682" s="41">
        <v>1</v>
      </c>
      <c r="H682" s="41" t="s">
        <v>2034</v>
      </c>
      <c r="I682" s="41" t="s">
        <v>2404</v>
      </c>
      <c r="J682" s="41" t="s">
        <v>2379</v>
      </c>
      <c r="K682" s="41" t="s">
        <v>2026</v>
      </c>
      <c r="L682" s="41" t="s">
        <v>1740</v>
      </c>
      <c r="M682" s="41" t="s">
        <v>2027</v>
      </c>
      <c r="N682" s="41" t="s">
        <v>1740</v>
      </c>
      <c r="O682" s="41" t="s">
        <v>1740</v>
      </c>
      <c r="P682" s="41"/>
      <c r="Q682" s="41" t="s">
        <v>2028</v>
      </c>
      <c r="R682" s="41"/>
      <c r="S682" s="42">
        <v>13.85</v>
      </c>
    </row>
    <row r="683" spans="1:19" x14ac:dyDescent="0.3">
      <c r="A683" s="41" t="s">
        <v>3008</v>
      </c>
      <c r="B683" s="41" t="s">
        <v>3009</v>
      </c>
      <c r="C683" s="41" t="s">
        <v>2672</v>
      </c>
      <c r="D683" s="41" t="s">
        <v>70</v>
      </c>
      <c r="E683" s="41" t="str">
        <f>_xlfn.TEXTJOIN(" ",,A683,B683,C683,D683)</f>
        <v>Singel 222 3311EV Dordrecht</v>
      </c>
      <c r="F683" s="41" t="s">
        <v>1520</v>
      </c>
      <c r="G683" s="41">
        <v>2</v>
      </c>
      <c r="H683" s="41" t="s">
        <v>2023</v>
      </c>
      <c r="I683" s="41" t="s">
        <v>2404</v>
      </c>
      <c r="J683" s="41" t="s">
        <v>2379</v>
      </c>
      <c r="K683" s="41" t="s">
        <v>2026</v>
      </c>
      <c r="L683" s="41" t="s">
        <v>1740</v>
      </c>
      <c r="M683" s="41" t="s">
        <v>2027</v>
      </c>
      <c r="N683" s="41" t="s">
        <v>1740</v>
      </c>
      <c r="O683" s="41" t="s">
        <v>1740</v>
      </c>
      <c r="P683" s="41"/>
      <c r="Q683" s="41" t="s">
        <v>2028</v>
      </c>
      <c r="R683" s="41"/>
      <c r="S683" s="42">
        <v>13.85</v>
      </c>
    </row>
    <row r="684" spans="1:19" x14ac:dyDescent="0.3">
      <c r="A684" s="41" t="s">
        <v>3008</v>
      </c>
      <c r="B684" s="41" t="s">
        <v>3009</v>
      </c>
      <c r="C684" s="41" t="s">
        <v>2672</v>
      </c>
      <c r="D684" s="41" t="s">
        <v>70</v>
      </c>
      <c r="E684" s="41" t="str">
        <f>_xlfn.TEXTJOIN(" ",,A684,B684,C684,D684)</f>
        <v>Singel 222 3311EV Dordrecht</v>
      </c>
      <c r="F684" s="41" t="s">
        <v>1520</v>
      </c>
      <c r="G684" s="41">
        <v>3</v>
      </c>
      <c r="H684" s="41" t="s">
        <v>2023</v>
      </c>
      <c r="I684" s="41" t="s">
        <v>2404</v>
      </c>
      <c r="J684" s="41" t="s">
        <v>2280</v>
      </c>
      <c r="K684" s="41" t="s">
        <v>2102</v>
      </c>
      <c r="L684" s="41" t="s">
        <v>1740</v>
      </c>
      <c r="M684" s="41" t="s">
        <v>2027</v>
      </c>
      <c r="N684" s="41" t="s">
        <v>1740</v>
      </c>
      <c r="O684" s="41" t="s">
        <v>1740</v>
      </c>
      <c r="P684" s="41"/>
      <c r="Q684" s="41" t="s">
        <v>2028</v>
      </c>
      <c r="R684" s="41"/>
      <c r="S684" s="42">
        <v>13.85</v>
      </c>
    </row>
    <row r="685" spans="1:19" x14ac:dyDescent="0.3">
      <c r="A685" s="41" t="s">
        <v>3008</v>
      </c>
      <c r="B685" s="41" t="s">
        <v>3009</v>
      </c>
      <c r="C685" s="41" t="s">
        <v>2672</v>
      </c>
      <c r="D685" s="41" t="s">
        <v>70</v>
      </c>
      <c r="E685" s="41" t="str">
        <f>_xlfn.TEXTJOIN(" ",,A685,B685,C685,D685)</f>
        <v>Singel 222 3311EV Dordrecht</v>
      </c>
      <c r="F685" s="41" t="s">
        <v>1520</v>
      </c>
      <c r="G685" s="41">
        <v>4</v>
      </c>
      <c r="H685" s="41" t="s">
        <v>2034</v>
      </c>
      <c r="I685" s="41" t="s">
        <v>2404</v>
      </c>
      <c r="J685" s="41" t="s">
        <v>2280</v>
      </c>
      <c r="K685" s="41" t="s">
        <v>2102</v>
      </c>
      <c r="L685" s="41" t="s">
        <v>1740</v>
      </c>
      <c r="M685" s="41" t="s">
        <v>2027</v>
      </c>
      <c r="N685" s="41" t="s">
        <v>1740</v>
      </c>
      <c r="O685" s="41" t="s">
        <v>1740</v>
      </c>
      <c r="P685" s="41"/>
      <c r="Q685" s="41" t="s">
        <v>2028</v>
      </c>
      <c r="R685" s="41"/>
      <c r="S685" s="42">
        <v>13.85</v>
      </c>
    </row>
    <row r="686" spans="1:19" x14ac:dyDescent="0.3">
      <c r="A686" s="41" t="s">
        <v>3008</v>
      </c>
      <c r="B686" s="41" t="s">
        <v>3009</v>
      </c>
      <c r="C686" s="41" t="s">
        <v>2672</v>
      </c>
      <c r="D686" s="41" t="s">
        <v>70</v>
      </c>
      <c r="E686" s="41" t="str">
        <f>_xlfn.TEXTJOIN(" ",,A686,B686,C686,D686)</f>
        <v>Singel 222 3311EV Dordrecht</v>
      </c>
      <c r="F686" s="41" t="s">
        <v>1520</v>
      </c>
      <c r="G686" s="41">
        <v>5</v>
      </c>
      <c r="H686" s="41" t="s">
        <v>2034</v>
      </c>
      <c r="I686" s="41" t="s">
        <v>2040</v>
      </c>
      <c r="J686" s="41" t="s">
        <v>2097</v>
      </c>
      <c r="K686" s="41" t="s">
        <v>2026</v>
      </c>
      <c r="L686" s="41" t="s">
        <v>1740</v>
      </c>
      <c r="M686" s="41" t="s">
        <v>2032</v>
      </c>
      <c r="N686" s="41" t="s">
        <v>1740</v>
      </c>
      <c r="O686" s="41" t="s">
        <v>1740</v>
      </c>
      <c r="P686" s="41"/>
      <c r="Q686" s="41" t="s">
        <v>2028</v>
      </c>
      <c r="R686" s="41"/>
      <c r="S686" s="42">
        <v>13.85</v>
      </c>
    </row>
    <row r="687" spans="1:19" x14ac:dyDescent="0.3">
      <c r="A687" s="41" t="s">
        <v>3008</v>
      </c>
      <c r="B687" s="41" t="s">
        <v>3009</v>
      </c>
      <c r="C687" s="41"/>
      <c r="D687" s="41"/>
      <c r="E687" s="41"/>
      <c r="F687" s="41"/>
      <c r="G687" s="41"/>
      <c r="H687" s="41"/>
      <c r="I687" s="41"/>
      <c r="J687" s="41"/>
      <c r="K687" s="41"/>
      <c r="L687" s="41"/>
      <c r="M687" s="41"/>
      <c r="N687" s="41"/>
      <c r="O687" s="41"/>
      <c r="P687" s="41"/>
      <c r="Q687" s="41"/>
      <c r="R687" s="41"/>
      <c r="S687" s="42">
        <v>13.85</v>
      </c>
    </row>
    <row r="688" spans="1:19" x14ac:dyDescent="0.3">
      <c r="A688" s="41" t="s">
        <v>3008</v>
      </c>
      <c r="B688" s="41" t="s">
        <v>3009</v>
      </c>
      <c r="C688" s="41" t="s">
        <v>2672</v>
      </c>
      <c r="D688" s="41" t="s">
        <v>70</v>
      </c>
      <c r="E688" s="41" t="str">
        <f>_xlfn.TEXTJOIN(" ",,A688,B688,C688,D688)</f>
        <v>Singel 222 3311EV Dordrecht</v>
      </c>
      <c r="F688" s="41" t="s">
        <v>1520</v>
      </c>
      <c r="G688" s="41">
        <v>6</v>
      </c>
      <c r="H688" s="41" t="s">
        <v>2023</v>
      </c>
      <c r="I688" s="41" t="s">
        <v>2404</v>
      </c>
      <c r="J688" s="41" t="s">
        <v>2097</v>
      </c>
      <c r="K688" s="41" t="s">
        <v>2026</v>
      </c>
      <c r="L688" s="41" t="s">
        <v>1740</v>
      </c>
      <c r="M688" s="41" t="s">
        <v>2032</v>
      </c>
      <c r="N688" s="41" t="s">
        <v>1740</v>
      </c>
      <c r="O688" s="41" t="s">
        <v>1740</v>
      </c>
      <c r="P688" s="41"/>
      <c r="Q688" s="41" t="s">
        <v>2028</v>
      </c>
      <c r="R688" s="41"/>
      <c r="S688" s="42">
        <v>13.85</v>
      </c>
    </row>
    <row r="689" spans="1:19" x14ac:dyDescent="0.3">
      <c r="A689" s="41" t="s">
        <v>3008</v>
      </c>
      <c r="B689" s="41" t="s">
        <v>3009</v>
      </c>
      <c r="C689" s="41"/>
      <c r="D689" s="41"/>
      <c r="E689" s="41"/>
      <c r="F689" s="41"/>
      <c r="G689" s="41"/>
      <c r="H689" s="41"/>
      <c r="I689" s="41"/>
      <c r="J689" s="41" t="s">
        <v>2072</v>
      </c>
      <c r="K689" s="41"/>
      <c r="L689" s="41"/>
      <c r="M689" s="41"/>
      <c r="N689" s="41"/>
      <c r="O689" s="41"/>
      <c r="P689" s="41"/>
      <c r="Q689" s="41"/>
      <c r="R689" s="41"/>
      <c r="S689" s="42">
        <v>40.1</v>
      </c>
    </row>
    <row r="690" spans="1:19" x14ac:dyDescent="0.3">
      <c r="A690" s="43" t="s">
        <v>3008</v>
      </c>
      <c r="B690" s="44" t="s">
        <v>3009</v>
      </c>
      <c r="C690" s="44"/>
      <c r="D690" s="44"/>
      <c r="E690" s="44"/>
      <c r="F690" s="44"/>
      <c r="G690" s="44"/>
      <c r="H690" s="44"/>
      <c r="I690" s="44"/>
      <c r="J690" s="44"/>
      <c r="K690" s="44"/>
      <c r="L690" s="44"/>
      <c r="M690" s="44"/>
      <c r="N690" s="44"/>
      <c r="O690" s="44"/>
      <c r="P690" s="44"/>
      <c r="Q690" s="44"/>
      <c r="R690" s="44"/>
      <c r="S690" s="45" t="s">
        <v>1999</v>
      </c>
    </row>
    <row r="691" spans="1:19" x14ac:dyDescent="0.3">
      <c r="A691" s="41" t="s">
        <v>3010</v>
      </c>
      <c r="B691" s="41" t="s">
        <v>3011</v>
      </c>
      <c r="C691" s="41" t="s">
        <v>3012</v>
      </c>
      <c r="D691" s="41" t="s">
        <v>70</v>
      </c>
      <c r="E691" s="41" t="str">
        <f t="shared" ref="E691:E699" si="22">_xlfn.TEXTJOIN(" ",,A691,B691,C691,D691)</f>
        <v>Steegoversloot 38 3311PP Dordrecht</v>
      </c>
      <c r="F691" s="41" t="s">
        <v>3013</v>
      </c>
      <c r="G691" s="41">
        <v>1</v>
      </c>
      <c r="H691" s="41" t="s">
        <v>2023</v>
      </c>
      <c r="I691" s="41" t="s">
        <v>3014</v>
      </c>
      <c r="J691" s="41" t="s">
        <v>3015</v>
      </c>
      <c r="K691" s="41" t="s">
        <v>2066</v>
      </c>
      <c r="L691" s="41" t="s">
        <v>1740</v>
      </c>
      <c r="M691" s="41" t="s">
        <v>2027</v>
      </c>
      <c r="N691" s="41" t="s">
        <v>3016</v>
      </c>
      <c r="O691" s="41" t="s">
        <v>2476</v>
      </c>
      <c r="P691" s="41"/>
      <c r="Q691" s="41" t="s">
        <v>2028</v>
      </c>
      <c r="R691" s="41"/>
      <c r="S691" s="42">
        <v>13.85</v>
      </c>
    </row>
    <row r="692" spans="1:19" x14ac:dyDescent="0.3">
      <c r="A692" s="41" t="s">
        <v>3010</v>
      </c>
      <c r="B692" s="41" t="s">
        <v>3011</v>
      </c>
      <c r="C692" s="41" t="s">
        <v>3012</v>
      </c>
      <c r="D692" s="41" t="s">
        <v>70</v>
      </c>
      <c r="E692" s="41" t="str">
        <f t="shared" si="22"/>
        <v>Steegoversloot 38 3311PP Dordrecht</v>
      </c>
      <c r="F692" s="41" t="s">
        <v>3013</v>
      </c>
      <c r="G692" s="41">
        <v>2</v>
      </c>
      <c r="H692" s="41" t="s">
        <v>2034</v>
      </c>
      <c r="I692" s="41" t="s">
        <v>2040</v>
      </c>
      <c r="J692" s="41" t="s">
        <v>2280</v>
      </c>
      <c r="K692" s="41" t="s">
        <v>2102</v>
      </c>
      <c r="L692" s="41" t="s">
        <v>1740</v>
      </c>
      <c r="M692" s="41" t="s">
        <v>2027</v>
      </c>
      <c r="N692" s="41" t="s">
        <v>1740</v>
      </c>
      <c r="O692" s="41" t="s">
        <v>1740</v>
      </c>
      <c r="P692" s="41"/>
      <c r="Q692" s="41" t="s">
        <v>2028</v>
      </c>
      <c r="R692" s="41"/>
      <c r="S692" s="42">
        <v>13.85</v>
      </c>
    </row>
    <row r="693" spans="1:19" x14ac:dyDescent="0.3">
      <c r="A693" s="41" t="s">
        <v>3010</v>
      </c>
      <c r="B693" s="41" t="s">
        <v>3011</v>
      </c>
      <c r="C693" s="41" t="s">
        <v>3012</v>
      </c>
      <c r="D693" s="41" t="s">
        <v>70</v>
      </c>
      <c r="E693" s="41" t="str">
        <f t="shared" si="22"/>
        <v>Steegoversloot 38 3311PP Dordrecht</v>
      </c>
      <c r="F693" s="41" t="s">
        <v>3013</v>
      </c>
      <c r="G693" s="41">
        <v>3</v>
      </c>
      <c r="H693" s="41" t="s">
        <v>2034</v>
      </c>
      <c r="I693" s="41" t="s">
        <v>2040</v>
      </c>
      <c r="J693" s="41" t="s">
        <v>2280</v>
      </c>
      <c r="K693" s="41" t="s">
        <v>2102</v>
      </c>
      <c r="L693" s="41" t="s">
        <v>1740</v>
      </c>
      <c r="M693" s="41" t="s">
        <v>2027</v>
      </c>
      <c r="N693" s="41" t="s">
        <v>1740</v>
      </c>
      <c r="O693" s="41" t="s">
        <v>1740</v>
      </c>
      <c r="P693" s="41"/>
      <c r="Q693" s="41" t="s">
        <v>2028</v>
      </c>
      <c r="R693" s="41"/>
      <c r="S693" s="42">
        <v>13.85</v>
      </c>
    </row>
    <row r="694" spans="1:19" x14ac:dyDescent="0.3">
      <c r="A694" s="41" t="s">
        <v>3010</v>
      </c>
      <c r="B694" s="41" t="s">
        <v>3011</v>
      </c>
      <c r="C694" s="41" t="s">
        <v>3012</v>
      </c>
      <c r="D694" s="41" t="s">
        <v>70</v>
      </c>
      <c r="E694" s="41" t="str">
        <f t="shared" si="22"/>
        <v>Steegoversloot 38 3311PP Dordrecht</v>
      </c>
      <c r="F694" s="41" t="s">
        <v>3013</v>
      </c>
      <c r="G694" s="41">
        <v>4</v>
      </c>
      <c r="H694" s="41" t="s">
        <v>2034</v>
      </c>
      <c r="I694" s="41" t="s">
        <v>2040</v>
      </c>
      <c r="J694" s="41" t="s">
        <v>3017</v>
      </c>
      <c r="K694" s="41" t="s">
        <v>2942</v>
      </c>
      <c r="L694" s="41" t="s">
        <v>1740</v>
      </c>
      <c r="M694" s="41" t="s">
        <v>2032</v>
      </c>
      <c r="N694" s="41" t="s">
        <v>1740</v>
      </c>
      <c r="O694" s="41" t="s">
        <v>1740</v>
      </c>
      <c r="P694" s="41"/>
      <c r="Q694" s="41" t="s">
        <v>2028</v>
      </c>
      <c r="R694" s="41"/>
      <c r="S694" s="42">
        <v>13.85</v>
      </c>
    </row>
    <row r="695" spans="1:19" x14ac:dyDescent="0.3">
      <c r="A695" s="41" t="s">
        <v>3010</v>
      </c>
      <c r="B695" s="41" t="s">
        <v>3011</v>
      </c>
      <c r="C695" s="41" t="s">
        <v>3012</v>
      </c>
      <c r="D695" s="41" t="s">
        <v>70</v>
      </c>
      <c r="E695" s="41" t="str">
        <f t="shared" si="22"/>
        <v>Steegoversloot 38 3311PP Dordrecht</v>
      </c>
      <c r="F695" s="41" t="s">
        <v>3013</v>
      </c>
      <c r="G695" s="41">
        <v>5</v>
      </c>
      <c r="H695" s="41" t="s">
        <v>2034</v>
      </c>
      <c r="I695" s="41" t="s">
        <v>3018</v>
      </c>
      <c r="J695" s="41" t="s">
        <v>2280</v>
      </c>
      <c r="K695" s="41" t="s">
        <v>2102</v>
      </c>
      <c r="L695" s="41" t="s">
        <v>1740</v>
      </c>
      <c r="M695" s="41" t="s">
        <v>2027</v>
      </c>
      <c r="N695" s="41" t="s">
        <v>1740</v>
      </c>
      <c r="O695" s="41" t="s">
        <v>1740</v>
      </c>
      <c r="P695" s="41"/>
      <c r="Q695" s="41" t="s">
        <v>2028</v>
      </c>
      <c r="R695" s="41"/>
      <c r="S695" s="42">
        <v>13.85</v>
      </c>
    </row>
    <row r="696" spans="1:19" x14ac:dyDescent="0.3">
      <c r="A696" s="41" t="s">
        <v>3010</v>
      </c>
      <c r="B696" s="41" t="s">
        <v>3011</v>
      </c>
      <c r="C696" s="41" t="s">
        <v>3012</v>
      </c>
      <c r="D696" s="41" t="s">
        <v>70</v>
      </c>
      <c r="E696" s="41" t="str">
        <f t="shared" si="22"/>
        <v>Steegoversloot 38 3311PP Dordrecht</v>
      </c>
      <c r="F696" s="41" t="s">
        <v>3013</v>
      </c>
      <c r="G696" s="41">
        <v>6</v>
      </c>
      <c r="H696" s="41" t="s">
        <v>2023</v>
      </c>
      <c r="I696" s="41" t="s">
        <v>2404</v>
      </c>
      <c r="J696" s="41" t="s">
        <v>3019</v>
      </c>
      <c r="K696" s="41" t="s">
        <v>2942</v>
      </c>
      <c r="L696" s="41" t="s">
        <v>1740</v>
      </c>
      <c r="M696" s="41" t="s">
        <v>2032</v>
      </c>
      <c r="N696" s="41" t="s">
        <v>1740</v>
      </c>
      <c r="O696" s="41" t="s">
        <v>1740</v>
      </c>
      <c r="P696" s="41"/>
      <c r="Q696" s="41" t="s">
        <v>2028</v>
      </c>
      <c r="R696" s="41"/>
      <c r="S696" s="42">
        <v>13.85</v>
      </c>
    </row>
    <row r="697" spans="1:19" x14ac:dyDescent="0.3">
      <c r="A697" s="41" t="s">
        <v>3010</v>
      </c>
      <c r="B697" s="41" t="s">
        <v>3011</v>
      </c>
      <c r="C697" s="41" t="s">
        <v>3012</v>
      </c>
      <c r="D697" s="41" t="s">
        <v>70</v>
      </c>
      <c r="E697" s="41" t="str">
        <f t="shared" si="22"/>
        <v>Steegoversloot 38 3311PP Dordrecht</v>
      </c>
      <c r="F697" s="41" t="s">
        <v>3013</v>
      </c>
      <c r="G697" s="41">
        <v>7</v>
      </c>
      <c r="H697" s="41" t="s">
        <v>2023</v>
      </c>
      <c r="I697" s="41" t="s">
        <v>3020</v>
      </c>
      <c r="J697" s="41" t="s">
        <v>2280</v>
      </c>
      <c r="K697" s="41" t="s">
        <v>2102</v>
      </c>
      <c r="L697" s="41" t="s">
        <v>1740</v>
      </c>
      <c r="M697" s="41" t="s">
        <v>2027</v>
      </c>
      <c r="N697" s="41" t="s">
        <v>1740</v>
      </c>
      <c r="O697" s="41" t="s">
        <v>1740</v>
      </c>
      <c r="P697" s="41"/>
      <c r="Q697" s="41" t="s">
        <v>2028</v>
      </c>
      <c r="R697" s="41"/>
      <c r="S697" s="42">
        <v>13.85</v>
      </c>
    </row>
    <row r="698" spans="1:19" x14ac:dyDescent="0.3">
      <c r="A698" s="41" t="s">
        <v>3010</v>
      </c>
      <c r="B698" s="41" t="s">
        <v>3011</v>
      </c>
      <c r="C698" s="41" t="s">
        <v>3012</v>
      </c>
      <c r="D698" s="41" t="s">
        <v>70</v>
      </c>
      <c r="E698" s="41" t="str">
        <f t="shared" si="22"/>
        <v>Steegoversloot 38 3311PP Dordrecht</v>
      </c>
      <c r="F698" s="41" t="s">
        <v>3013</v>
      </c>
      <c r="G698" s="41">
        <v>8</v>
      </c>
      <c r="H698" s="41" t="s">
        <v>2023</v>
      </c>
      <c r="I698" s="41" t="s">
        <v>2404</v>
      </c>
      <c r="J698" s="41" t="s">
        <v>2280</v>
      </c>
      <c r="K698" s="41" t="s">
        <v>2102</v>
      </c>
      <c r="L698" s="41" t="s">
        <v>1740</v>
      </c>
      <c r="M698" s="41" t="s">
        <v>2027</v>
      </c>
      <c r="N698" s="41" t="s">
        <v>1740</v>
      </c>
      <c r="O698" s="41" t="s">
        <v>1740</v>
      </c>
      <c r="P698" s="41"/>
      <c r="Q698" s="41" t="s">
        <v>2028</v>
      </c>
      <c r="R698" s="41"/>
      <c r="S698" s="42">
        <v>13.85</v>
      </c>
    </row>
    <row r="699" spans="1:19" x14ac:dyDescent="0.3">
      <c r="A699" s="41" t="s">
        <v>3010</v>
      </c>
      <c r="B699" s="41" t="s">
        <v>3011</v>
      </c>
      <c r="C699" s="41" t="s">
        <v>3012</v>
      </c>
      <c r="D699" s="41" t="s">
        <v>70</v>
      </c>
      <c r="E699" s="41" t="str">
        <f t="shared" si="22"/>
        <v>Steegoversloot 38 3311PP Dordrecht</v>
      </c>
      <c r="F699" s="41" t="s">
        <v>3013</v>
      </c>
      <c r="G699" s="49">
        <v>1</v>
      </c>
      <c r="H699" s="49" t="s">
        <v>2034</v>
      </c>
      <c r="I699" s="49" t="s">
        <v>2040</v>
      </c>
      <c r="J699" s="49" t="s">
        <v>2785</v>
      </c>
      <c r="K699" s="41"/>
      <c r="L699" s="41"/>
      <c r="M699" s="41" t="s">
        <v>2662</v>
      </c>
      <c r="N699" s="41"/>
      <c r="O699" s="41"/>
      <c r="P699" s="41"/>
      <c r="Q699" s="41"/>
      <c r="R699" s="41"/>
      <c r="S699" s="42">
        <v>13.85</v>
      </c>
    </row>
    <row r="700" spans="1:19" x14ac:dyDescent="0.3">
      <c r="A700" s="41" t="s">
        <v>3010</v>
      </c>
      <c r="B700" s="41" t="s">
        <v>3011</v>
      </c>
      <c r="C700" s="41"/>
      <c r="D700" s="41"/>
      <c r="E700" s="41"/>
      <c r="F700" s="41"/>
      <c r="G700" s="49"/>
      <c r="H700" s="49"/>
      <c r="I700" s="49"/>
      <c r="J700" s="41" t="s">
        <v>2072</v>
      </c>
      <c r="K700" s="41"/>
      <c r="L700" s="41"/>
      <c r="M700" s="41"/>
      <c r="N700" s="41"/>
      <c r="O700" s="41"/>
      <c r="P700" s="41"/>
      <c r="Q700" s="41"/>
      <c r="R700" s="41"/>
      <c r="S700" s="42">
        <v>40.1</v>
      </c>
    </row>
    <row r="701" spans="1:19" x14ac:dyDescent="0.3">
      <c r="A701" s="43" t="s">
        <v>3010</v>
      </c>
      <c r="B701" s="44" t="s">
        <v>3011</v>
      </c>
      <c r="C701" s="44"/>
      <c r="D701" s="44"/>
      <c r="E701" s="44"/>
      <c r="F701" s="44"/>
      <c r="G701" s="44"/>
      <c r="H701" s="44"/>
      <c r="I701" s="44"/>
      <c r="J701" s="44"/>
      <c r="K701" s="44"/>
      <c r="L701" s="44"/>
      <c r="M701" s="44"/>
      <c r="N701" s="44"/>
      <c r="O701" s="44"/>
      <c r="P701" s="44"/>
      <c r="Q701" s="44"/>
      <c r="R701" s="44"/>
      <c r="S701" s="45" t="s">
        <v>1999</v>
      </c>
    </row>
    <row r="702" spans="1:19" x14ac:dyDescent="0.3">
      <c r="A702" s="41" t="s">
        <v>3021</v>
      </c>
      <c r="B702" s="41" t="s">
        <v>2074</v>
      </c>
      <c r="C702" s="41" t="s">
        <v>3022</v>
      </c>
      <c r="D702" s="41" t="s">
        <v>70</v>
      </c>
      <c r="E702" s="41" t="str">
        <f t="shared" ref="E702:E710" si="23">_xlfn.TEXTJOIN(" ",,A702,B702,C702,D702)</f>
        <v>Bankastraat 10 3312GD Dordrecht</v>
      </c>
      <c r="F702" s="41" t="s">
        <v>3023</v>
      </c>
      <c r="G702" s="41">
        <v>1</v>
      </c>
      <c r="H702" s="41" t="s">
        <v>2023</v>
      </c>
      <c r="I702" s="41" t="s">
        <v>2096</v>
      </c>
      <c r="J702" s="41" t="s">
        <v>2464</v>
      </c>
      <c r="K702" s="41" t="s">
        <v>2066</v>
      </c>
      <c r="L702" s="41" t="s">
        <v>3024</v>
      </c>
      <c r="M702" s="41" t="s">
        <v>2032</v>
      </c>
      <c r="N702" s="41" t="s">
        <v>1740</v>
      </c>
      <c r="O702" s="41" t="s">
        <v>1740</v>
      </c>
      <c r="P702" s="41"/>
      <c r="Q702" s="41" t="s">
        <v>2033</v>
      </c>
      <c r="R702" s="41"/>
      <c r="S702" s="42">
        <v>13.85</v>
      </c>
    </row>
    <row r="703" spans="1:19" x14ac:dyDescent="0.3">
      <c r="A703" s="41" t="s">
        <v>3021</v>
      </c>
      <c r="B703" s="41" t="s">
        <v>2074</v>
      </c>
      <c r="C703" s="41" t="s">
        <v>3022</v>
      </c>
      <c r="D703" s="41" t="s">
        <v>70</v>
      </c>
      <c r="E703" s="41" t="str">
        <f t="shared" si="23"/>
        <v>Bankastraat 10 3312GD Dordrecht</v>
      </c>
      <c r="F703" s="41" t="s">
        <v>3023</v>
      </c>
      <c r="G703" s="41">
        <v>2</v>
      </c>
      <c r="H703" s="41" t="s">
        <v>2023</v>
      </c>
      <c r="I703" s="41" t="s">
        <v>2047</v>
      </c>
      <c r="J703" s="41" t="s">
        <v>2286</v>
      </c>
      <c r="K703" s="41" t="s">
        <v>2026</v>
      </c>
      <c r="L703" s="41" t="s">
        <v>1740</v>
      </c>
      <c r="M703" s="41" t="s">
        <v>2027</v>
      </c>
      <c r="N703" s="41" t="s">
        <v>1740</v>
      </c>
      <c r="O703" s="41" t="s">
        <v>1740</v>
      </c>
      <c r="P703" s="41"/>
      <c r="Q703" s="41" t="s">
        <v>2028</v>
      </c>
      <c r="R703" s="41"/>
      <c r="S703" s="42">
        <v>13.85</v>
      </c>
    </row>
    <row r="704" spans="1:19" x14ac:dyDescent="0.3">
      <c r="A704" s="41" t="s">
        <v>3021</v>
      </c>
      <c r="B704" s="41" t="s">
        <v>2074</v>
      </c>
      <c r="C704" s="41" t="s">
        <v>3022</v>
      </c>
      <c r="D704" s="41" t="s">
        <v>70</v>
      </c>
      <c r="E704" s="41" t="str">
        <f t="shared" si="23"/>
        <v>Bankastraat 10 3312GD Dordrecht</v>
      </c>
      <c r="F704" s="41" t="s">
        <v>3023</v>
      </c>
      <c r="G704" s="41">
        <v>3</v>
      </c>
      <c r="H704" s="41" t="s">
        <v>2023</v>
      </c>
      <c r="I704" s="41" t="s">
        <v>2150</v>
      </c>
      <c r="J704" s="41" t="s">
        <v>2078</v>
      </c>
      <c r="K704" s="41" t="s">
        <v>2079</v>
      </c>
      <c r="L704" s="41" t="s">
        <v>3025</v>
      </c>
      <c r="M704" s="41" t="s">
        <v>2027</v>
      </c>
      <c r="N704" s="41" t="s">
        <v>1740</v>
      </c>
      <c r="O704" s="41" t="s">
        <v>1740</v>
      </c>
      <c r="P704" s="41"/>
      <c r="Q704" s="41" t="s">
        <v>2028</v>
      </c>
      <c r="R704" s="41"/>
      <c r="S704" s="42">
        <v>13.85</v>
      </c>
    </row>
    <row r="705" spans="1:19" x14ac:dyDescent="0.3">
      <c r="A705" s="41" t="s">
        <v>3021</v>
      </c>
      <c r="B705" s="41" t="s">
        <v>2074</v>
      </c>
      <c r="C705" s="41" t="s">
        <v>3022</v>
      </c>
      <c r="D705" s="41" t="s">
        <v>70</v>
      </c>
      <c r="E705" s="41" t="str">
        <f t="shared" si="23"/>
        <v>Bankastraat 10 3312GD Dordrecht</v>
      </c>
      <c r="F705" s="41" t="s">
        <v>3023</v>
      </c>
      <c r="G705" s="41">
        <v>4</v>
      </c>
      <c r="H705" s="41" t="s">
        <v>2023</v>
      </c>
      <c r="I705" s="41" t="s">
        <v>3026</v>
      </c>
      <c r="J705" s="41" t="s">
        <v>2078</v>
      </c>
      <c r="K705" s="41" t="s">
        <v>2079</v>
      </c>
      <c r="L705" s="41" t="s">
        <v>3027</v>
      </c>
      <c r="M705" s="41" t="s">
        <v>2027</v>
      </c>
      <c r="N705" s="41" t="s">
        <v>1740</v>
      </c>
      <c r="O705" s="41" t="s">
        <v>1740</v>
      </c>
      <c r="P705" s="41"/>
      <c r="Q705" s="41" t="s">
        <v>2028</v>
      </c>
      <c r="R705" s="41"/>
      <c r="S705" s="42">
        <v>13.85</v>
      </c>
    </row>
    <row r="706" spans="1:19" x14ac:dyDescent="0.3">
      <c r="A706" s="41" t="s">
        <v>3021</v>
      </c>
      <c r="B706" s="41" t="s">
        <v>2074</v>
      </c>
      <c r="C706" s="41" t="s">
        <v>3022</v>
      </c>
      <c r="D706" s="41" t="s">
        <v>70</v>
      </c>
      <c r="E706" s="41" t="str">
        <f t="shared" si="23"/>
        <v>Bankastraat 10 3312GD Dordrecht</v>
      </c>
      <c r="F706" s="41" t="s">
        <v>3023</v>
      </c>
      <c r="G706" s="41">
        <v>5</v>
      </c>
      <c r="H706" s="41" t="s">
        <v>2023</v>
      </c>
      <c r="I706" s="41" t="s">
        <v>3028</v>
      </c>
      <c r="J706" s="41" t="s">
        <v>3029</v>
      </c>
      <c r="K706" s="41" t="s">
        <v>2166</v>
      </c>
      <c r="L706" s="41" t="s">
        <v>3030</v>
      </c>
      <c r="M706" s="41" t="s">
        <v>2032</v>
      </c>
      <c r="N706" s="41" t="s">
        <v>1740</v>
      </c>
      <c r="O706" s="41" t="s">
        <v>1740</v>
      </c>
      <c r="P706" s="41"/>
      <c r="Q706" s="41" t="s">
        <v>2033</v>
      </c>
      <c r="R706" s="41"/>
      <c r="S706" s="42">
        <v>13.85</v>
      </c>
    </row>
    <row r="707" spans="1:19" x14ac:dyDescent="0.3">
      <c r="A707" s="41" t="s">
        <v>3021</v>
      </c>
      <c r="B707" s="41" t="s">
        <v>2074</v>
      </c>
      <c r="C707" s="41" t="s">
        <v>3022</v>
      </c>
      <c r="D707" s="41" t="s">
        <v>70</v>
      </c>
      <c r="E707" s="41" t="str">
        <f t="shared" si="23"/>
        <v>Bankastraat 10 3312GD Dordrecht</v>
      </c>
      <c r="F707" s="41" t="s">
        <v>3023</v>
      </c>
      <c r="G707" s="41">
        <v>6</v>
      </c>
      <c r="H707" s="41" t="s">
        <v>2215</v>
      </c>
      <c r="I707" s="41" t="s">
        <v>2631</v>
      </c>
      <c r="J707" s="41" t="s">
        <v>2078</v>
      </c>
      <c r="K707" s="41" t="s">
        <v>2079</v>
      </c>
      <c r="L707" s="41" t="s">
        <v>3031</v>
      </c>
      <c r="M707" s="41" t="s">
        <v>2027</v>
      </c>
      <c r="N707" s="41" t="s">
        <v>1740</v>
      </c>
      <c r="O707" s="41" t="s">
        <v>1740</v>
      </c>
      <c r="P707" s="41"/>
      <c r="Q707" s="41" t="s">
        <v>2028</v>
      </c>
      <c r="R707" s="41"/>
      <c r="S707" s="42">
        <v>13.85</v>
      </c>
    </row>
    <row r="708" spans="1:19" x14ac:dyDescent="0.3">
      <c r="A708" s="41" t="s">
        <v>3021</v>
      </c>
      <c r="B708" s="41" t="s">
        <v>2074</v>
      </c>
      <c r="C708" s="41" t="s">
        <v>3022</v>
      </c>
      <c r="D708" s="41" t="s">
        <v>70</v>
      </c>
      <c r="E708" s="41" t="str">
        <f t="shared" si="23"/>
        <v>Bankastraat 10 3312GD Dordrecht</v>
      </c>
      <c r="F708" s="41" t="s">
        <v>3023</v>
      </c>
      <c r="G708" s="41">
        <v>7</v>
      </c>
      <c r="H708" s="41" t="s">
        <v>2023</v>
      </c>
      <c r="I708" s="41" t="s">
        <v>3032</v>
      </c>
      <c r="J708" s="41" t="s">
        <v>3033</v>
      </c>
      <c r="K708" s="41" t="s">
        <v>2057</v>
      </c>
      <c r="L708" s="41" t="s">
        <v>3034</v>
      </c>
      <c r="M708" s="41" t="s">
        <v>2027</v>
      </c>
      <c r="N708" s="41" t="s">
        <v>2045</v>
      </c>
      <c r="O708" s="41" t="s">
        <v>3035</v>
      </c>
      <c r="P708" s="41"/>
      <c r="Q708" s="41" t="s">
        <v>2028</v>
      </c>
      <c r="R708" s="41"/>
      <c r="S708" s="42">
        <v>13.85</v>
      </c>
    </row>
    <row r="709" spans="1:19" x14ac:dyDescent="0.3">
      <c r="A709" s="41" t="s">
        <v>3021</v>
      </c>
      <c r="B709" s="41" t="s">
        <v>2074</v>
      </c>
      <c r="C709" s="41" t="s">
        <v>3022</v>
      </c>
      <c r="D709" s="41" t="s">
        <v>70</v>
      </c>
      <c r="E709" s="41" t="str">
        <f t="shared" si="23"/>
        <v>Bankastraat 10 3312GD Dordrecht</v>
      </c>
      <c r="F709" s="41" t="s">
        <v>3023</v>
      </c>
      <c r="G709" s="41">
        <v>8</v>
      </c>
      <c r="H709" s="41" t="s">
        <v>2034</v>
      </c>
      <c r="I709" s="41" t="s">
        <v>816</v>
      </c>
      <c r="J709" s="41" t="s">
        <v>2373</v>
      </c>
      <c r="K709" s="41" t="s">
        <v>2057</v>
      </c>
      <c r="L709" s="41" t="s">
        <v>3036</v>
      </c>
      <c r="M709" s="41" t="s">
        <v>2027</v>
      </c>
      <c r="N709" s="41" t="s">
        <v>2045</v>
      </c>
      <c r="O709" s="41" t="s">
        <v>2374</v>
      </c>
      <c r="P709" s="41"/>
      <c r="Q709" s="41" t="s">
        <v>2028</v>
      </c>
      <c r="R709" s="41"/>
      <c r="S709" s="42">
        <v>13.85</v>
      </c>
    </row>
    <row r="710" spans="1:19" x14ac:dyDescent="0.3">
      <c r="A710" s="41" t="s">
        <v>3021</v>
      </c>
      <c r="B710" s="41" t="s">
        <v>2074</v>
      </c>
      <c r="C710" s="41" t="s">
        <v>3022</v>
      </c>
      <c r="D710" s="41" t="s">
        <v>70</v>
      </c>
      <c r="E710" s="41" t="str">
        <f t="shared" si="23"/>
        <v>Bankastraat 10 3312GD Dordrecht</v>
      </c>
      <c r="F710" s="41" t="s">
        <v>3023</v>
      </c>
      <c r="G710" s="41">
        <v>1</v>
      </c>
      <c r="H710" s="41" t="s">
        <v>2023</v>
      </c>
      <c r="I710" s="41" t="s">
        <v>2047</v>
      </c>
      <c r="J710" s="41" t="s">
        <v>2718</v>
      </c>
      <c r="K710" s="41"/>
      <c r="L710" s="41"/>
      <c r="M710" s="41" t="s">
        <v>2662</v>
      </c>
      <c r="N710" s="41"/>
      <c r="O710" s="41"/>
      <c r="P710" s="41"/>
      <c r="Q710" s="41"/>
      <c r="R710" s="41"/>
      <c r="S710" s="42">
        <v>13.85</v>
      </c>
    </row>
    <row r="711" spans="1:19" x14ac:dyDescent="0.3">
      <c r="A711" s="41" t="s">
        <v>3021</v>
      </c>
      <c r="B711" s="41" t="s">
        <v>2074</v>
      </c>
      <c r="C711" s="41"/>
      <c r="D711" s="41"/>
      <c r="E711" s="41"/>
      <c r="F711" s="41"/>
      <c r="G711" s="41"/>
      <c r="H711" s="41"/>
      <c r="I711" s="41"/>
      <c r="J711" s="41" t="s">
        <v>2072</v>
      </c>
      <c r="K711" s="41"/>
      <c r="L711" s="41"/>
      <c r="M711" s="41"/>
      <c r="N711" s="41"/>
      <c r="O711" s="41"/>
      <c r="P711" s="41"/>
      <c r="Q711" s="41"/>
      <c r="R711" s="41"/>
      <c r="S711" s="42">
        <v>40.1</v>
      </c>
    </row>
    <row r="712" spans="1:19" x14ac:dyDescent="0.3">
      <c r="A712" s="43" t="s">
        <v>3021</v>
      </c>
      <c r="B712" s="44" t="s">
        <v>2074</v>
      </c>
      <c r="C712" s="44"/>
      <c r="D712" s="44"/>
      <c r="E712" s="44"/>
      <c r="F712" s="44"/>
      <c r="G712" s="44"/>
      <c r="H712" s="44"/>
      <c r="I712" s="44"/>
      <c r="J712" s="44"/>
      <c r="K712" s="44"/>
      <c r="L712" s="44"/>
      <c r="M712" s="44"/>
      <c r="N712" s="44"/>
      <c r="O712" s="44"/>
      <c r="P712" s="44"/>
      <c r="Q712" s="44"/>
      <c r="R712" s="44"/>
      <c r="S712" s="45" t="s">
        <v>1999</v>
      </c>
    </row>
    <row r="713" spans="1:19" x14ac:dyDescent="0.3">
      <c r="A713" s="41" t="s">
        <v>2917</v>
      </c>
      <c r="B713" s="41" t="s">
        <v>3037</v>
      </c>
      <c r="C713" s="41" t="s">
        <v>3038</v>
      </c>
      <c r="D713" s="41" t="s">
        <v>70</v>
      </c>
      <c r="E713" s="41" t="str">
        <f t="shared" ref="E713:E756" si="24">_xlfn.TEXTJOIN(" ",,A713,B713,C713,D713)</f>
        <v>Spuiboulevard 298 3311GR Dordrecht</v>
      </c>
      <c r="F713" s="41" t="s">
        <v>3039</v>
      </c>
      <c r="G713" s="41">
        <v>1</v>
      </c>
      <c r="H713" s="41" t="s">
        <v>2396</v>
      </c>
      <c r="I713" s="41" t="s">
        <v>3040</v>
      </c>
      <c r="J713" s="41" t="s">
        <v>2297</v>
      </c>
      <c r="K713" s="41" t="s">
        <v>2166</v>
      </c>
      <c r="L713" s="41" t="s">
        <v>3041</v>
      </c>
      <c r="M713" s="41" t="s">
        <v>2032</v>
      </c>
      <c r="N713" s="41" t="s">
        <v>1740</v>
      </c>
      <c r="O713" s="41" t="s">
        <v>1740</v>
      </c>
      <c r="P713" s="41"/>
      <c r="Q713" s="41" t="s">
        <v>2033</v>
      </c>
      <c r="R713" s="41"/>
      <c r="S713" s="42">
        <v>13.85</v>
      </c>
    </row>
    <row r="714" spans="1:19" x14ac:dyDescent="0.3">
      <c r="A714" s="41" t="s">
        <v>2917</v>
      </c>
      <c r="B714" s="41" t="s">
        <v>3037</v>
      </c>
      <c r="C714" s="41" t="s">
        <v>3038</v>
      </c>
      <c r="D714" s="41" t="s">
        <v>70</v>
      </c>
      <c r="E714" s="41" t="str">
        <f t="shared" si="24"/>
        <v>Spuiboulevard 298 3311GR Dordrecht</v>
      </c>
      <c r="F714" s="41" t="s">
        <v>3039</v>
      </c>
      <c r="G714" s="41">
        <v>2</v>
      </c>
      <c r="H714" s="41" t="s">
        <v>2396</v>
      </c>
      <c r="I714" s="41" t="s">
        <v>3042</v>
      </c>
      <c r="J714" s="41" t="s">
        <v>2117</v>
      </c>
      <c r="K714" s="41" t="s">
        <v>2942</v>
      </c>
      <c r="L714" s="41" t="s">
        <v>3043</v>
      </c>
      <c r="M714" s="41" t="s">
        <v>2032</v>
      </c>
      <c r="N714" s="41" t="s">
        <v>1740</v>
      </c>
      <c r="O714" s="41" t="s">
        <v>1740</v>
      </c>
      <c r="P714" s="41"/>
      <c r="Q714" s="41" t="s">
        <v>2028</v>
      </c>
      <c r="R714" s="41"/>
      <c r="S714" s="42">
        <v>13.85</v>
      </c>
    </row>
    <row r="715" spans="1:19" x14ac:dyDescent="0.3">
      <c r="A715" s="41" t="s">
        <v>2917</v>
      </c>
      <c r="B715" s="41" t="s">
        <v>3037</v>
      </c>
      <c r="C715" s="41" t="s">
        <v>3038</v>
      </c>
      <c r="D715" s="41" t="s">
        <v>70</v>
      </c>
      <c r="E715" s="41" t="str">
        <f t="shared" si="24"/>
        <v>Spuiboulevard 298 3311GR Dordrecht</v>
      </c>
      <c r="F715" s="41" t="s">
        <v>3039</v>
      </c>
      <c r="G715" s="41">
        <v>3</v>
      </c>
      <c r="H715" s="41" t="s">
        <v>2186</v>
      </c>
      <c r="I715" s="41" t="s">
        <v>3040</v>
      </c>
      <c r="J715" s="41" t="s">
        <v>2117</v>
      </c>
      <c r="K715" s="41" t="s">
        <v>2166</v>
      </c>
      <c r="L715" s="41" t="s">
        <v>3044</v>
      </c>
      <c r="M715" s="41" t="s">
        <v>2032</v>
      </c>
      <c r="N715" s="41" t="s">
        <v>1740</v>
      </c>
      <c r="O715" s="41" t="s">
        <v>1740</v>
      </c>
      <c r="P715" s="41"/>
      <c r="Q715" s="41" t="s">
        <v>2028</v>
      </c>
      <c r="R715" s="41"/>
      <c r="S715" s="42">
        <v>13.85</v>
      </c>
    </row>
    <row r="716" spans="1:19" x14ac:dyDescent="0.3">
      <c r="A716" s="41" t="s">
        <v>2917</v>
      </c>
      <c r="B716" s="41" t="s">
        <v>3037</v>
      </c>
      <c r="C716" s="41" t="s">
        <v>3038</v>
      </c>
      <c r="D716" s="41" t="s">
        <v>70</v>
      </c>
      <c r="E716" s="41" t="str">
        <f t="shared" si="24"/>
        <v>Spuiboulevard 298 3311GR Dordrecht</v>
      </c>
      <c r="F716" s="41" t="s">
        <v>3039</v>
      </c>
      <c r="G716" s="41">
        <v>4</v>
      </c>
      <c r="H716" s="41" t="s">
        <v>2186</v>
      </c>
      <c r="I716" s="41" t="s">
        <v>3045</v>
      </c>
      <c r="J716" s="41" t="s">
        <v>2117</v>
      </c>
      <c r="K716" s="41" t="s">
        <v>2942</v>
      </c>
      <c r="L716" s="41" t="s">
        <v>3046</v>
      </c>
      <c r="M716" s="41" t="s">
        <v>2032</v>
      </c>
      <c r="N716" s="41" t="s">
        <v>1740</v>
      </c>
      <c r="O716" s="41" t="s">
        <v>1740</v>
      </c>
      <c r="P716" s="41"/>
      <c r="Q716" s="41" t="s">
        <v>2028</v>
      </c>
      <c r="R716" s="41"/>
      <c r="S716" s="42">
        <v>13.85</v>
      </c>
    </row>
    <row r="717" spans="1:19" x14ac:dyDescent="0.3">
      <c r="A717" s="41" t="s">
        <v>2917</v>
      </c>
      <c r="B717" s="41" t="s">
        <v>3037</v>
      </c>
      <c r="C717" s="41" t="s">
        <v>3038</v>
      </c>
      <c r="D717" s="41" t="s">
        <v>70</v>
      </c>
      <c r="E717" s="41" t="str">
        <f t="shared" si="24"/>
        <v>Spuiboulevard 298 3311GR Dordrecht</v>
      </c>
      <c r="F717" s="41" t="s">
        <v>3039</v>
      </c>
      <c r="G717" s="41">
        <v>5</v>
      </c>
      <c r="H717" s="41" t="s">
        <v>2186</v>
      </c>
      <c r="I717" s="41" t="s">
        <v>3047</v>
      </c>
      <c r="J717" s="41" t="s">
        <v>2117</v>
      </c>
      <c r="K717" s="41" t="s">
        <v>2166</v>
      </c>
      <c r="L717" s="41" t="s">
        <v>3048</v>
      </c>
      <c r="M717" s="41" t="s">
        <v>2032</v>
      </c>
      <c r="N717" s="41" t="s">
        <v>1740</v>
      </c>
      <c r="O717" s="41" t="s">
        <v>1740</v>
      </c>
      <c r="P717" s="41"/>
      <c r="Q717" s="41" t="s">
        <v>2028</v>
      </c>
      <c r="R717" s="41"/>
      <c r="S717" s="42">
        <v>13.85</v>
      </c>
    </row>
    <row r="718" spans="1:19" x14ac:dyDescent="0.3">
      <c r="A718" s="41" t="s">
        <v>2917</v>
      </c>
      <c r="B718" s="41" t="s">
        <v>3037</v>
      </c>
      <c r="C718" s="41" t="s">
        <v>3038</v>
      </c>
      <c r="D718" s="41" t="s">
        <v>70</v>
      </c>
      <c r="E718" s="41" t="str">
        <f t="shared" si="24"/>
        <v>Spuiboulevard 298 3311GR Dordrecht</v>
      </c>
      <c r="F718" s="41" t="s">
        <v>3039</v>
      </c>
      <c r="G718" s="41">
        <v>6</v>
      </c>
      <c r="H718" s="41" t="s">
        <v>2186</v>
      </c>
      <c r="I718" s="41" t="s">
        <v>3049</v>
      </c>
      <c r="J718" s="41" t="s">
        <v>2117</v>
      </c>
      <c r="K718" s="41" t="s">
        <v>2166</v>
      </c>
      <c r="L718" s="41" t="s">
        <v>3050</v>
      </c>
      <c r="M718" s="41" t="s">
        <v>2032</v>
      </c>
      <c r="N718" s="41" t="s">
        <v>1740</v>
      </c>
      <c r="O718" s="41" t="s">
        <v>1740</v>
      </c>
      <c r="P718" s="41"/>
      <c r="Q718" s="41" t="s">
        <v>2033</v>
      </c>
      <c r="R718" s="41"/>
      <c r="S718" s="42">
        <v>13.85</v>
      </c>
    </row>
    <row r="719" spans="1:19" x14ac:dyDescent="0.3">
      <c r="A719" s="41" t="s">
        <v>2917</v>
      </c>
      <c r="B719" s="41" t="s">
        <v>3037</v>
      </c>
      <c r="C719" s="41" t="s">
        <v>3038</v>
      </c>
      <c r="D719" s="41" t="s">
        <v>70</v>
      </c>
      <c r="E719" s="41" t="str">
        <f t="shared" si="24"/>
        <v>Spuiboulevard 298 3311GR Dordrecht</v>
      </c>
      <c r="F719" s="41" t="s">
        <v>3039</v>
      </c>
      <c r="G719" s="41">
        <v>7</v>
      </c>
      <c r="H719" s="41" t="s">
        <v>2139</v>
      </c>
      <c r="I719" s="41" t="s">
        <v>3049</v>
      </c>
      <c r="J719" s="41" t="s">
        <v>2117</v>
      </c>
      <c r="K719" s="41" t="s">
        <v>2166</v>
      </c>
      <c r="L719" s="41" t="s">
        <v>3051</v>
      </c>
      <c r="M719" s="41" t="s">
        <v>2032</v>
      </c>
      <c r="N719" s="41" t="s">
        <v>1740</v>
      </c>
      <c r="O719" s="41" t="s">
        <v>1740</v>
      </c>
      <c r="P719" s="41"/>
      <c r="Q719" s="41" t="s">
        <v>2033</v>
      </c>
      <c r="R719" s="41"/>
      <c r="S719" s="42">
        <v>13.85</v>
      </c>
    </row>
    <row r="720" spans="1:19" x14ac:dyDescent="0.3">
      <c r="A720" s="41" t="s">
        <v>2917</v>
      </c>
      <c r="B720" s="41" t="s">
        <v>3037</v>
      </c>
      <c r="C720" s="41" t="s">
        <v>3038</v>
      </c>
      <c r="D720" s="41" t="s">
        <v>70</v>
      </c>
      <c r="E720" s="41" t="str">
        <f t="shared" si="24"/>
        <v>Spuiboulevard 298 3311GR Dordrecht</v>
      </c>
      <c r="F720" s="41" t="s">
        <v>3039</v>
      </c>
      <c r="G720" s="41">
        <v>8</v>
      </c>
      <c r="H720" s="41" t="s">
        <v>2139</v>
      </c>
      <c r="I720" s="41" t="s">
        <v>3052</v>
      </c>
      <c r="J720" s="41" t="s">
        <v>3053</v>
      </c>
      <c r="K720" s="41" t="s">
        <v>2121</v>
      </c>
      <c r="L720" s="41" t="s">
        <v>3054</v>
      </c>
      <c r="M720" s="41" t="s">
        <v>2032</v>
      </c>
      <c r="N720" s="41" t="s">
        <v>1740</v>
      </c>
      <c r="O720" s="41" t="s">
        <v>1740</v>
      </c>
      <c r="P720" s="41"/>
      <c r="Q720" s="41" t="s">
        <v>2028</v>
      </c>
      <c r="R720" s="41"/>
      <c r="S720" s="42">
        <v>13.85</v>
      </c>
    </row>
    <row r="721" spans="1:19" x14ac:dyDescent="0.3">
      <c r="A721" s="41" t="s">
        <v>2917</v>
      </c>
      <c r="B721" s="41" t="s">
        <v>3037</v>
      </c>
      <c r="C721" s="41" t="s">
        <v>3038</v>
      </c>
      <c r="D721" s="41" t="s">
        <v>70</v>
      </c>
      <c r="E721" s="41" t="str">
        <f t="shared" si="24"/>
        <v>Spuiboulevard 298 3311GR Dordrecht</v>
      </c>
      <c r="F721" s="41" t="s">
        <v>3039</v>
      </c>
      <c r="G721" s="41">
        <v>9</v>
      </c>
      <c r="H721" s="41" t="s">
        <v>2139</v>
      </c>
      <c r="I721" s="41" t="s">
        <v>3040</v>
      </c>
      <c r="J721" s="41" t="s">
        <v>2117</v>
      </c>
      <c r="K721" s="41" t="s">
        <v>2166</v>
      </c>
      <c r="L721" s="41" t="s">
        <v>3055</v>
      </c>
      <c r="M721" s="41" t="s">
        <v>2032</v>
      </c>
      <c r="N721" s="41" t="s">
        <v>1740</v>
      </c>
      <c r="O721" s="41" t="s">
        <v>1740</v>
      </c>
      <c r="P721" s="41"/>
      <c r="Q721" s="41" t="s">
        <v>2028</v>
      </c>
      <c r="R721" s="41"/>
      <c r="S721" s="42">
        <v>13.85</v>
      </c>
    </row>
    <row r="722" spans="1:19" x14ac:dyDescent="0.3">
      <c r="A722" s="41" t="s">
        <v>2917</v>
      </c>
      <c r="B722" s="41" t="s">
        <v>3037</v>
      </c>
      <c r="C722" s="41" t="s">
        <v>3038</v>
      </c>
      <c r="D722" s="41" t="s">
        <v>70</v>
      </c>
      <c r="E722" s="41" t="str">
        <f t="shared" si="24"/>
        <v>Spuiboulevard 298 3311GR Dordrecht</v>
      </c>
      <c r="F722" s="41" t="s">
        <v>3039</v>
      </c>
      <c r="G722" s="41">
        <v>10</v>
      </c>
      <c r="H722" s="41" t="s">
        <v>2139</v>
      </c>
      <c r="I722" s="41" t="s">
        <v>3056</v>
      </c>
      <c r="J722" s="41" t="s">
        <v>2117</v>
      </c>
      <c r="K722" s="41" t="s">
        <v>2942</v>
      </c>
      <c r="L722" s="41" t="s">
        <v>3057</v>
      </c>
      <c r="M722" s="41" t="s">
        <v>2032</v>
      </c>
      <c r="N722" s="41" t="s">
        <v>1740</v>
      </c>
      <c r="O722" s="41" t="s">
        <v>1740</v>
      </c>
      <c r="P722" s="41"/>
      <c r="Q722" s="41" t="s">
        <v>2033</v>
      </c>
      <c r="R722" s="41"/>
      <c r="S722" s="42">
        <v>13.85</v>
      </c>
    </row>
    <row r="723" spans="1:19" x14ac:dyDescent="0.3">
      <c r="A723" s="41" t="s">
        <v>2917</v>
      </c>
      <c r="B723" s="41" t="s">
        <v>3037</v>
      </c>
      <c r="C723" s="41" t="s">
        <v>3038</v>
      </c>
      <c r="D723" s="41" t="s">
        <v>70</v>
      </c>
      <c r="E723" s="41" t="str">
        <f t="shared" si="24"/>
        <v>Spuiboulevard 298 3311GR Dordrecht</v>
      </c>
      <c r="F723" s="41" t="s">
        <v>3039</v>
      </c>
      <c r="G723" s="41">
        <v>11</v>
      </c>
      <c r="H723" s="41" t="s">
        <v>2111</v>
      </c>
      <c r="I723" s="41" t="s">
        <v>3056</v>
      </c>
      <c r="J723" s="41" t="s">
        <v>2117</v>
      </c>
      <c r="K723" s="41" t="s">
        <v>2942</v>
      </c>
      <c r="L723" s="41" t="s">
        <v>3058</v>
      </c>
      <c r="M723" s="41" t="s">
        <v>2032</v>
      </c>
      <c r="N723" s="41" t="s">
        <v>1740</v>
      </c>
      <c r="O723" s="41" t="s">
        <v>1740</v>
      </c>
      <c r="P723" s="41"/>
      <c r="Q723" s="41" t="s">
        <v>2028</v>
      </c>
      <c r="R723" s="41"/>
      <c r="S723" s="42">
        <v>13.85</v>
      </c>
    </row>
    <row r="724" spans="1:19" x14ac:dyDescent="0.3">
      <c r="A724" s="41" t="s">
        <v>2917</v>
      </c>
      <c r="B724" s="41" t="s">
        <v>3037</v>
      </c>
      <c r="C724" s="41" t="s">
        <v>3038</v>
      </c>
      <c r="D724" s="41" t="s">
        <v>70</v>
      </c>
      <c r="E724" s="41" t="str">
        <f t="shared" si="24"/>
        <v>Spuiboulevard 298 3311GR Dordrecht</v>
      </c>
      <c r="F724" s="41" t="s">
        <v>3039</v>
      </c>
      <c r="G724" s="41">
        <v>12</v>
      </c>
      <c r="H724" s="41" t="s">
        <v>2111</v>
      </c>
      <c r="I724" s="41" t="s">
        <v>3059</v>
      </c>
      <c r="J724" s="41" t="s">
        <v>2097</v>
      </c>
      <c r="K724" s="41" t="s">
        <v>3060</v>
      </c>
      <c r="L724" s="41" t="s">
        <v>3061</v>
      </c>
      <c r="M724" s="41" t="s">
        <v>2032</v>
      </c>
      <c r="N724" s="41" t="s">
        <v>1740</v>
      </c>
      <c r="O724" s="41" t="s">
        <v>1740</v>
      </c>
      <c r="P724" s="41"/>
      <c r="Q724" s="41" t="s">
        <v>2028</v>
      </c>
      <c r="R724" s="41"/>
      <c r="S724" s="42">
        <v>13.85</v>
      </c>
    </row>
    <row r="725" spans="1:19" x14ac:dyDescent="0.3">
      <c r="A725" s="41" t="s">
        <v>2917</v>
      </c>
      <c r="B725" s="41" t="s">
        <v>3037</v>
      </c>
      <c r="C725" s="41" t="s">
        <v>3038</v>
      </c>
      <c r="D725" s="41" t="s">
        <v>70</v>
      </c>
      <c r="E725" s="41" t="str">
        <f t="shared" si="24"/>
        <v>Spuiboulevard 298 3311GR Dordrecht</v>
      </c>
      <c r="F725" s="41" t="s">
        <v>3039</v>
      </c>
      <c r="G725" s="41">
        <v>13</v>
      </c>
      <c r="H725" s="41" t="s">
        <v>2111</v>
      </c>
      <c r="I725" s="41" t="s">
        <v>3040</v>
      </c>
      <c r="J725" s="41" t="s">
        <v>2117</v>
      </c>
      <c r="K725" s="41" t="s">
        <v>2166</v>
      </c>
      <c r="L725" s="41" t="s">
        <v>3062</v>
      </c>
      <c r="M725" s="41" t="s">
        <v>2032</v>
      </c>
      <c r="N725" s="41" t="s">
        <v>1740</v>
      </c>
      <c r="O725" s="41" t="s">
        <v>1740</v>
      </c>
      <c r="P725" s="41"/>
      <c r="Q725" s="41" t="s">
        <v>2028</v>
      </c>
      <c r="R725" s="41"/>
      <c r="S725" s="42">
        <v>13.85</v>
      </c>
    </row>
    <row r="726" spans="1:19" x14ac:dyDescent="0.3">
      <c r="A726" s="41" t="s">
        <v>2917</v>
      </c>
      <c r="B726" s="41" t="s">
        <v>3037</v>
      </c>
      <c r="C726" s="41" t="s">
        <v>3038</v>
      </c>
      <c r="D726" s="41" t="s">
        <v>70</v>
      </c>
      <c r="E726" s="41" t="str">
        <f t="shared" si="24"/>
        <v>Spuiboulevard 298 3311GR Dordrecht</v>
      </c>
      <c r="F726" s="41" t="s">
        <v>3039</v>
      </c>
      <c r="G726" s="41">
        <v>14</v>
      </c>
      <c r="H726" s="41" t="s">
        <v>2111</v>
      </c>
      <c r="I726" s="41" t="s">
        <v>3063</v>
      </c>
      <c r="J726" s="41" t="s">
        <v>2117</v>
      </c>
      <c r="K726" s="41" t="s">
        <v>2166</v>
      </c>
      <c r="L726" s="41" t="s">
        <v>3064</v>
      </c>
      <c r="M726" s="41" t="s">
        <v>2032</v>
      </c>
      <c r="N726" s="41" t="s">
        <v>1740</v>
      </c>
      <c r="O726" s="41" t="s">
        <v>1740</v>
      </c>
      <c r="P726" s="41"/>
      <c r="Q726" s="41" t="s">
        <v>2033</v>
      </c>
      <c r="R726" s="41"/>
      <c r="S726" s="42">
        <v>13.85</v>
      </c>
    </row>
    <row r="727" spans="1:19" x14ac:dyDescent="0.3">
      <c r="A727" s="41" t="s">
        <v>2917</v>
      </c>
      <c r="B727" s="41" t="s">
        <v>3037</v>
      </c>
      <c r="C727" s="41" t="s">
        <v>3038</v>
      </c>
      <c r="D727" s="41" t="s">
        <v>70</v>
      </c>
      <c r="E727" s="41" t="str">
        <f t="shared" si="24"/>
        <v>Spuiboulevard 298 3311GR Dordrecht</v>
      </c>
      <c r="F727" s="41" t="s">
        <v>3039</v>
      </c>
      <c r="G727" s="41">
        <v>15</v>
      </c>
      <c r="H727" s="41" t="s">
        <v>2111</v>
      </c>
      <c r="I727" s="41" t="s">
        <v>3065</v>
      </c>
      <c r="J727" s="41" t="s">
        <v>2117</v>
      </c>
      <c r="K727" s="41" t="s">
        <v>2166</v>
      </c>
      <c r="L727" s="41" t="s">
        <v>3066</v>
      </c>
      <c r="M727" s="41" t="s">
        <v>2032</v>
      </c>
      <c r="N727" s="41" t="s">
        <v>1740</v>
      </c>
      <c r="O727" s="41" t="s">
        <v>1740</v>
      </c>
      <c r="P727" s="41"/>
      <c r="Q727" s="41" t="s">
        <v>2028</v>
      </c>
      <c r="R727" s="41"/>
      <c r="S727" s="42">
        <v>13.85</v>
      </c>
    </row>
    <row r="728" spans="1:19" x14ac:dyDescent="0.3">
      <c r="A728" s="41" t="s">
        <v>2917</v>
      </c>
      <c r="B728" s="41" t="s">
        <v>3037</v>
      </c>
      <c r="C728" s="41" t="s">
        <v>3038</v>
      </c>
      <c r="D728" s="41" t="s">
        <v>70</v>
      </c>
      <c r="E728" s="41" t="str">
        <f t="shared" si="24"/>
        <v>Spuiboulevard 298 3311GR Dordrecht</v>
      </c>
      <c r="F728" s="41" t="s">
        <v>3039</v>
      </c>
      <c r="G728" s="41">
        <v>16</v>
      </c>
      <c r="H728" s="41" t="s">
        <v>2034</v>
      </c>
      <c r="I728" s="41" t="s">
        <v>3067</v>
      </c>
      <c r="J728" s="41" t="s">
        <v>2304</v>
      </c>
      <c r="K728" s="41" t="s">
        <v>2166</v>
      </c>
      <c r="L728" s="41" t="s">
        <v>3068</v>
      </c>
      <c r="M728" s="41" t="s">
        <v>2027</v>
      </c>
      <c r="N728" s="41" t="s">
        <v>1740</v>
      </c>
      <c r="O728" s="41" t="s">
        <v>2307</v>
      </c>
      <c r="P728" s="41"/>
      <c r="Q728" s="41" t="s">
        <v>2028</v>
      </c>
      <c r="R728" s="41"/>
      <c r="S728" s="42">
        <v>13.85</v>
      </c>
    </row>
    <row r="729" spans="1:19" x14ac:dyDescent="0.3">
      <c r="A729" s="41" t="s">
        <v>2917</v>
      </c>
      <c r="B729" s="41" t="s">
        <v>3037</v>
      </c>
      <c r="C729" s="41" t="s">
        <v>3038</v>
      </c>
      <c r="D729" s="41" t="s">
        <v>70</v>
      </c>
      <c r="E729" s="41" t="str">
        <f t="shared" si="24"/>
        <v>Spuiboulevard 298 3311GR Dordrecht</v>
      </c>
      <c r="F729" s="41" t="s">
        <v>3039</v>
      </c>
      <c r="G729" s="41">
        <v>17</v>
      </c>
      <c r="H729" s="41" t="s">
        <v>2034</v>
      </c>
      <c r="I729" s="41" t="s">
        <v>3069</v>
      </c>
      <c r="J729" s="41" t="s">
        <v>2304</v>
      </c>
      <c r="K729" s="41" t="s">
        <v>2166</v>
      </c>
      <c r="L729" s="41" t="s">
        <v>3070</v>
      </c>
      <c r="M729" s="41" t="s">
        <v>2027</v>
      </c>
      <c r="N729" s="41" t="s">
        <v>1740</v>
      </c>
      <c r="O729" s="41" t="s">
        <v>2307</v>
      </c>
      <c r="P729" s="41"/>
      <c r="Q729" s="41" t="s">
        <v>2028</v>
      </c>
      <c r="R729" s="41"/>
      <c r="S729" s="42">
        <v>13.85</v>
      </c>
    </row>
    <row r="730" spans="1:19" x14ac:dyDescent="0.3">
      <c r="A730" s="41" t="s">
        <v>2917</v>
      </c>
      <c r="B730" s="41" t="s">
        <v>3037</v>
      </c>
      <c r="C730" s="41" t="s">
        <v>3038</v>
      </c>
      <c r="D730" s="41" t="s">
        <v>70</v>
      </c>
      <c r="E730" s="41" t="str">
        <f t="shared" si="24"/>
        <v>Spuiboulevard 298 3311GR Dordrecht</v>
      </c>
      <c r="F730" s="41" t="s">
        <v>3039</v>
      </c>
      <c r="G730" s="41">
        <v>18</v>
      </c>
      <c r="H730" s="41" t="s">
        <v>2034</v>
      </c>
      <c r="I730" s="41" t="s">
        <v>3071</v>
      </c>
      <c r="J730" s="41" t="s">
        <v>2304</v>
      </c>
      <c r="K730" s="41" t="s">
        <v>2166</v>
      </c>
      <c r="L730" s="41" t="s">
        <v>3072</v>
      </c>
      <c r="M730" s="41" t="s">
        <v>2027</v>
      </c>
      <c r="N730" s="41" t="s">
        <v>1740</v>
      </c>
      <c r="O730" s="41" t="s">
        <v>2307</v>
      </c>
      <c r="P730" s="41"/>
      <c r="Q730" s="41" t="s">
        <v>2033</v>
      </c>
      <c r="R730" s="41"/>
      <c r="S730" s="42">
        <v>13.85</v>
      </c>
    </row>
    <row r="731" spans="1:19" x14ac:dyDescent="0.3">
      <c r="A731" s="41" t="s">
        <v>2917</v>
      </c>
      <c r="B731" s="41" t="s">
        <v>3037</v>
      </c>
      <c r="C731" s="41" t="s">
        <v>3038</v>
      </c>
      <c r="D731" s="41" t="s">
        <v>70</v>
      </c>
      <c r="E731" s="41" t="str">
        <f t="shared" si="24"/>
        <v>Spuiboulevard 298 3311GR Dordrecht</v>
      </c>
      <c r="F731" s="41" t="s">
        <v>3039</v>
      </c>
      <c r="G731" s="41">
        <v>19</v>
      </c>
      <c r="H731" s="41" t="s">
        <v>2023</v>
      </c>
      <c r="I731" s="41" t="s">
        <v>3073</v>
      </c>
      <c r="J731" s="41" t="s">
        <v>3053</v>
      </c>
      <c r="K731" s="41" t="s">
        <v>2529</v>
      </c>
      <c r="L731" s="41" t="s">
        <v>3074</v>
      </c>
      <c r="M731" s="41" t="s">
        <v>2032</v>
      </c>
      <c r="N731" s="41" t="s">
        <v>1740</v>
      </c>
      <c r="O731" s="41" t="s">
        <v>1740</v>
      </c>
      <c r="P731" s="41"/>
      <c r="Q731" s="41" t="s">
        <v>2028</v>
      </c>
      <c r="R731" s="41"/>
      <c r="S731" s="42">
        <v>13.85</v>
      </c>
    </row>
    <row r="732" spans="1:19" x14ac:dyDescent="0.3">
      <c r="A732" s="41" t="s">
        <v>2917</v>
      </c>
      <c r="B732" s="41" t="s">
        <v>3037</v>
      </c>
      <c r="C732" s="41" t="s">
        <v>3038</v>
      </c>
      <c r="D732" s="41" t="s">
        <v>70</v>
      </c>
      <c r="E732" s="41" t="str">
        <f t="shared" si="24"/>
        <v>Spuiboulevard 298 3311GR Dordrecht</v>
      </c>
      <c r="F732" s="41" t="s">
        <v>3039</v>
      </c>
      <c r="G732" s="41">
        <v>20</v>
      </c>
      <c r="H732" s="41" t="s">
        <v>2023</v>
      </c>
      <c r="I732" s="41" t="s">
        <v>3075</v>
      </c>
      <c r="J732" s="41" t="s">
        <v>3053</v>
      </c>
      <c r="K732" s="41" t="s">
        <v>2529</v>
      </c>
      <c r="L732" s="41" t="s">
        <v>3076</v>
      </c>
      <c r="M732" s="41" t="s">
        <v>2032</v>
      </c>
      <c r="N732" s="41" t="s">
        <v>1740</v>
      </c>
      <c r="O732" s="41" t="s">
        <v>1740</v>
      </c>
      <c r="P732" s="41"/>
      <c r="Q732" s="41" t="s">
        <v>2028</v>
      </c>
      <c r="R732" s="41"/>
      <c r="S732" s="42">
        <v>13.85</v>
      </c>
    </row>
    <row r="733" spans="1:19" x14ac:dyDescent="0.3">
      <c r="A733" s="41" t="s">
        <v>2917</v>
      </c>
      <c r="B733" s="41" t="s">
        <v>3037</v>
      </c>
      <c r="C733" s="41" t="s">
        <v>3038</v>
      </c>
      <c r="D733" s="41" t="s">
        <v>70</v>
      </c>
      <c r="E733" s="41" t="str">
        <f t="shared" si="24"/>
        <v>Spuiboulevard 298 3311GR Dordrecht</v>
      </c>
      <c r="F733" s="41" t="s">
        <v>3039</v>
      </c>
      <c r="G733" s="41">
        <v>21</v>
      </c>
      <c r="H733" s="41" t="s">
        <v>2023</v>
      </c>
      <c r="I733" s="41" t="s">
        <v>3077</v>
      </c>
      <c r="J733" s="41" t="s">
        <v>2304</v>
      </c>
      <c r="K733" s="41" t="s">
        <v>2166</v>
      </c>
      <c r="L733" s="41" t="s">
        <v>3078</v>
      </c>
      <c r="M733" s="41" t="s">
        <v>2027</v>
      </c>
      <c r="N733" s="41" t="s">
        <v>1740</v>
      </c>
      <c r="O733" s="41" t="s">
        <v>2307</v>
      </c>
      <c r="P733" s="41"/>
      <c r="Q733" s="41" t="s">
        <v>2033</v>
      </c>
      <c r="R733" s="41"/>
      <c r="S733" s="42">
        <v>13.85</v>
      </c>
    </row>
    <row r="734" spans="1:19" x14ac:dyDescent="0.3">
      <c r="A734" s="41" t="s">
        <v>2917</v>
      </c>
      <c r="B734" s="41" t="s">
        <v>3037</v>
      </c>
      <c r="C734" s="41" t="s">
        <v>3038</v>
      </c>
      <c r="D734" s="41" t="s">
        <v>70</v>
      </c>
      <c r="E734" s="41" t="str">
        <f t="shared" si="24"/>
        <v>Spuiboulevard 298 3311GR Dordrecht</v>
      </c>
      <c r="F734" s="41" t="s">
        <v>3039</v>
      </c>
      <c r="G734" s="41">
        <v>22</v>
      </c>
      <c r="H734" s="41" t="s">
        <v>2023</v>
      </c>
      <c r="I734" s="41" t="s">
        <v>3079</v>
      </c>
      <c r="J734" s="41" t="s">
        <v>3053</v>
      </c>
      <c r="K734" s="41" t="s">
        <v>2305</v>
      </c>
      <c r="L734" s="41" t="s">
        <v>3080</v>
      </c>
      <c r="M734" s="41" t="s">
        <v>2032</v>
      </c>
      <c r="N734" s="41" t="s">
        <v>1740</v>
      </c>
      <c r="O734" s="41" t="s">
        <v>1740</v>
      </c>
      <c r="P734" s="41"/>
      <c r="Q734" s="41" t="s">
        <v>2028</v>
      </c>
      <c r="R734" s="41"/>
      <c r="S734" s="42">
        <v>13.85</v>
      </c>
    </row>
    <row r="735" spans="1:19" x14ac:dyDescent="0.3">
      <c r="A735" s="41" t="s">
        <v>2917</v>
      </c>
      <c r="B735" s="41" t="s">
        <v>3037</v>
      </c>
      <c r="C735" s="41" t="s">
        <v>3038</v>
      </c>
      <c r="D735" s="41" t="s">
        <v>70</v>
      </c>
      <c r="E735" s="41" t="str">
        <f t="shared" si="24"/>
        <v>Spuiboulevard 298 3311GR Dordrecht</v>
      </c>
      <c r="F735" s="41" t="s">
        <v>3039</v>
      </c>
      <c r="G735" s="41">
        <v>23</v>
      </c>
      <c r="H735" s="41" t="s">
        <v>2023</v>
      </c>
      <c r="I735" s="41" t="s">
        <v>3079</v>
      </c>
      <c r="J735" s="41" t="s">
        <v>3053</v>
      </c>
      <c r="K735" s="41" t="s">
        <v>2305</v>
      </c>
      <c r="L735" s="41" t="s">
        <v>3081</v>
      </c>
      <c r="M735" s="41" t="s">
        <v>2032</v>
      </c>
      <c r="N735" s="41" t="s">
        <v>1740</v>
      </c>
      <c r="O735" s="41" t="s">
        <v>1740</v>
      </c>
      <c r="P735" s="41"/>
      <c r="Q735" s="41" t="s">
        <v>2028</v>
      </c>
      <c r="R735" s="41"/>
      <c r="S735" s="42">
        <v>13.85</v>
      </c>
    </row>
    <row r="736" spans="1:19" x14ac:dyDescent="0.3">
      <c r="A736" s="41" t="s">
        <v>2917</v>
      </c>
      <c r="B736" s="41" t="s">
        <v>3037</v>
      </c>
      <c r="C736" s="41" t="s">
        <v>3038</v>
      </c>
      <c r="D736" s="41" t="s">
        <v>70</v>
      </c>
      <c r="E736" s="41" t="str">
        <f t="shared" si="24"/>
        <v>Spuiboulevard 298 3311GR Dordrecht</v>
      </c>
      <c r="F736" s="41" t="s">
        <v>3039</v>
      </c>
      <c r="G736" s="41">
        <v>24</v>
      </c>
      <c r="H736" s="41" t="s">
        <v>2023</v>
      </c>
      <c r="I736" s="41" t="s">
        <v>3082</v>
      </c>
      <c r="J736" s="41" t="s">
        <v>2304</v>
      </c>
      <c r="K736" s="41" t="s">
        <v>2166</v>
      </c>
      <c r="L736" s="41" t="s">
        <v>3083</v>
      </c>
      <c r="M736" s="41" t="s">
        <v>2027</v>
      </c>
      <c r="N736" s="41" t="s">
        <v>1740</v>
      </c>
      <c r="O736" s="41" t="s">
        <v>2307</v>
      </c>
      <c r="P736" s="41"/>
      <c r="Q736" s="41" t="s">
        <v>2028</v>
      </c>
      <c r="R736" s="41"/>
      <c r="S736" s="42">
        <v>13.85</v>
      </c>
    </row>
    <row r="737" spans="1:19" x14ac:dyDescent="0.3">
      <c r="A737" s="41" t="s">
        <v>2917</v>
      </c>
      <c r="B737" s="41" t="s">
        <v>3037</v>
      </c>
      <c r="C737" s="41" t="s">
        <v>3038</v>
      </c>
      <c r="D737" s="41" t="s">
        <v>70</v>
      </c>
      <c r="E737" s="41" t="str">
        <f t="shared" si="24"/>
        <v>Spuiboulevard 298 3311GR Dordrecht</v>
      </c>
      <c r="F737" s="41" t="s">
        <v>3039</v>
      </c>
      <c r="G737" s="41">
        <v>25</v>
      </c>
      <c r="H737" s="41" t="s">
        <v>2215</v>
      </c>
      <c r="I737" s="41" t="s">
        <v>3084</v>
      </c>
      <c r="J737" s="41" t="s">
        <v>2304</v>
      </c>
      <c r="K737" s="41" t="s">
        <v>2166</v>
      </c>
      <c r="L737" s="41" t="s">
        <v>3085</v>
      </c>
      <c r="M737" s="41" t="s">
        <v>2027</v>
      </c>
      <c r="N737" s="41" t="s">
        <v>1740</v>
      </c>
      <c r="O737" s="41" t="s">
        <v>2307</v>
      </c>
      <c r="P737" s="41"/>
      <c r="Q737" s="41" t="s">
        <v>2028</v>
      </c>
      <c r="R737" s="41"/>
      <c r="S737" s="42">
        <v>13.85</v>
      </c>
    </row>
    <row r="738" spans="1:19" x14ac:dyDescent="0.3">
      <c r="A738" s="41" t="s">
        <v>2917</v>
      </c>
      <c r="B738" s="41" t="s">
        <v>3037</v>
      </c>
      <c r="C738" s="41" t="s">
        <v>3038</v>
      </c>
      <c r="D738" s="41" t="s">
        <v>70</v>
      </c>
      <c r="E738" s="41" t="str">
        <f t="shared" si="24"/>
        <v>Spuiboulevard 298 3311GR Dordrecht</v>
      </c>
      <c r="F738" s="41" t="s">
        <v>3039</v>
      </c>
      <c r="G738" s="41">
        <v>26</v>
      </c>
      <c r="H738" s="41" t="s">
        <v>2215</v>
      </c>
      <c r="I738" s="41" t="s">
        <v>3086</v>
      </c>
      <c r="J738" s="41" t="s">
        <v>2304</v>
      </c>
      <c r="K738" s="41" t="s">
        <v>2166</v>
      </c>
      <c r="L738" s="41" t="s">
        <v>3087</v>
      </c>
      <c r="M738" s="41" t="s">
        <v>2027</v>
      </c>
      <c r="N738" s="41" t="s">
        <v>1740</v>
      </c>
      <c r="O738" s="41" t="s">
        <v>2307</v>
      </c>
      <c r="P738" s="41"/>
      <c r="Q738" s="41" t="s">
        <v>2028</v>
      </c>
      <c r="R738" s="41"/>
      <c r="S738" s="42">
        <v>13.85</v>
      </c>
    </row>
    <row r="739" spans="1:19" x14ac:dyDescent="0.3">
      <c r="A739" s="41" t="s">
        <v>2917</v>
      </c>
      <c r="B739" s="41" t="s">
        <v>3037</v>
      </c>
      <c r="C739" s="41" t="s">
        <v>3038</v>
      </c>
      <c r="D739" s="41" t="s">
        <v>70</v>
      </c>
      <c r="E739" s="41" t="str">
        <f t="shared" si="24"/>
        <v>Spuiboulevard 298 3311GR Dordrecht</v>
      </c>
      <c r="F739" s="41" t="s">
        <v>3039</v>
      </c>
      <c r="G739" s="41">
        <v>27</v>
      </c>
      <c r="H739" s="41" t="s">
        <v>2396</v>
      </c>
      <c r="I739" s="41" t="s">
        <v>3088</v>
      </c>
      <c r="J739" s="41" t="s">
        <v>2123</v>
      </c>
      <c r="K739" s="41" t="s">
        <v>2062</v>
      </c>
      <c r="L739" s="41" t="s">
        <v>1740</v>
      </c>
      <c r="M739" s="41" t="s">
        <v>2027</v>
      </c>
      <c r="N739" s="41" t="s">
        <v>2038</v>
      </c>
      <c r="O739" s="41" t="s">
        <v>2125</v>
      </c>
      <c r="P739" s="41"/>
      <c r="Q739" s="41" t="s">
        <v>2028</v>
      </c>
      <c r="R739" s="41"/>
      <c r="S739" s="42">
        <v>13.85</v>
      </c>
    </row>
    <row r="740" spans="1:19" x14ac:dyDescent="0.3">
      <c r="A740" s="41" t="s">
        <v>2917</v>
      </c>
      <c r="B740" s="41" t="s">
        <v>3037</v>
      </c>
      <c r="C740" s="41" t="s">
        <v>3038</v>
      </c>
      <c r="D740" s="41" t="s">
        <v>70</v>
      </c>
      <c r="E740" s="41" t="str">
        <f t="shared" si="24"/>
        <v>Spuiboulevard 298 3311GR Dordrecht</v>
      </c>
      <c r="F740" s="41" t="s">
        <v>3039</v>
      </c>
      <c r="G740" s="41">
        <v>28</v>
      </c>
      <c r="H740" s="41" t="s">
        <v>2186</v>
      </c>
      <c r="I740" s="41" t="s">
        <v>3065</v>
      </c>
      <c r="J740" s="41" t="s">
        <v>2146</v>
      </c>
      <c r="K740" s="41" t="s">
        <v>2057</v>
      </c>
      <c r="L740" s="41" t="s">
        <v>1740</v>
      </c>
      <c r="M740" s="41" t="s">
        <v>2027</v>
      </c>
      <c r="N740" s="41" t="s">
        <v>2045</v>
      </c>
      <c r="O740" s="41" t="s">
        <v>2147</v>
      </c>
      <c r="P740" s="41"/>
      <c r="Q740" s="41" t="s">
        <v>2028</v>
      </c>
      <c r="R740" s="41"/>
      <c r="S740" s="42">
        <v>13.85</v>
      </c>
    </row>
    <row r="741" spans="1:19" x14ac:dyDescent="0.3">
      <c r="A741" s="41" t="s">
        <v>2917</v>
      </c>
      <c r="B741" s="41" t="s">
        <v>3037</v>
      </c>
      <c r="C741" s="41" t="s">
        <v>3038</v>
      </c>
      <c r="D741" s="41" t="s">
        <v>70</v>
      </c>
      <c r="E741" s="41" t="str">
        <f t="shared" si="24"/>
        <v>Spuiboulevard 298 3311GR Dordrecht</v>
      </c>
      <c r="F741" s="41" t="s">
        <v>3039</v>
      </c>
      <c r="G741" s="41">
        <v>29</v>
      </c>
      <c r="H741" s="41" t="s">
        <v>2186</v>
      </c>
      <c r="I741" s="41" t="s">
        <v>3089</v>
      </c>
      <c r="J741" s="41" t="s">
        <v>2146</v>
      </c>
      <c r="K741" s="41" t="s">
        <v>2057</v>
      </c>
      <c r="L741" s="41" t="s">
        <v>1740</v>
      </c>
      <c r="M741" s="41" t="s">
        <v>2027</v>
      </c>
      <c r="N741" s="41" t="s">
        <v>2045</v>
      </c>
      <c r="O741" s="41" t="s">
        <v>2147</v>
      </c>
      <c r="P741" s="41"/>
      <c r="Q741" s="41" t="s">
        <v>2028</v>
      </c>
      <c r="R741" s="41"/>
      <c r="S741" s="42">
        <v>13.85</v>
      </c>
    </row>
    <row r="742" spans="1:19" x14ac:dyDescent="0.3">
      <c r="A742" s="41" t="s">
        <v>2917</v>
      </c>
      <c r="B742" s="41" t="s">
        <v>3037</v>
      </c>
      <c r="C742" s="41" t="s">
        <v>3038</v>
      </c>
      <c r="D742" s="41" t="s">
        <v>70</v>
      </c>
      <c r="E742" s="41" t="str">
        <f t="shared" si="24"/>
        <v>Spuiboulevard 298 3311GR Dordrecht</v>
      </c>
      <c r="F742" s="41" t="s">
        <v>3039</v>
      </c>
      <c r="G742" s="41">
        <v>30</v>
      </c>
      <c r="H742" s="41" t="s">
        <v>2481</v>
      </c>
      <c r="I742" s="41" t="s">
        <v>2162</v>
      </c>
      <c r="J742" s="41" t="s">
        <v>2146</v>
      </c>
      <c r="K742" s="41" t="s">
        <v>2057</v>
      </c>
      <c r="L742" s="41" t="s">
        <v>1740</v>
      </c>
      <c r="M742" s="41" t="s">
        <v>2027</v>
      </c>
      <c r="N742" s="41" t="s">
        <v>2045</v>
      </c>
      <c r="O742" s="41" t="s">
        <v>2147</v>
      </c>
      <c r="P742" s="41"/>
      <c r="Q742" s="41" t="s">
        <v>2028</v>
      </c>
      <c r="R742" s="41"/>
      <c r="S742" s="42">
        <v>13.85</v>
      </c>
    </row>
    <row r="743" spans="1:19" x14ac:dyDescent="0.3">
      <c r="A743" s="41" t="s">
        <v>2917</v>
      </c>
      <c r="B743" s="41" t="s">
        <v>3037</v>
      </c>
      <c r="C743" s="41" t="s">
        <v>3038</v>
      </c>
      <c r="D743" s="41" t="s">
        <v>70</v>
      </c>
      <c r="E743" s="41" t="str">
        <f t="shared" si="24"/>
        <v>Spuiboulevard 298 3311GR Dordrecht</v>
      </c>
      <c r="F743" s="41" t="s">
        <v>3039</v>
      </c>
      <c r="G743" s="41">
        <v>31</v>
      </c>
      <c r="H743" s="41" t="s">
        <v>2396</v>
      </c>
      <c r="I743" s="41" t="s">
        <v>3090</v>
      </c>
      <c r="J743" s="41" t="s">
        <v>2146</v>
      </c>
      <c r="K743" s="41" t="s">
        <v>2057</v>
      </c>
      <c r="L743" s="41" t="s">
        <v>1740</v>
      </c>
      <c r="M743" s="41" t="s">
        <v>2027</v>
      </c>
      <c r="N743" s="41" t="s">
        <v>2045</v>
      </c>
      <c r="O743" s="41" t="s">
        <v>2147</v>
      </c>
      <c r="P743" s="41"/>
      <c r="Q743" s="41" t="s">
        <v>2028</v>
      </c>
      <c r="R743" s="41"/>
      <c r="S743" s="42">
        <v>13.85</v>
      </c>
    </row>
    <row r="744" spans="1:19" x14ac:dyDescent="0.3">
      <c r="A744" s="41" t="s">
        <v>2917</v>
      </c>
      <c r="B744" s="41" t="s">
        <v>3037</v>
      </c>
      <c r="C744" s="41" t="s">
        <v>3038</v>
      </c>
      <c r="D744" s="41" t="s">
        <v>70</v>
      </c>
      <c r="E744" s="41" t="str">
        <f t="shared" si="24"/>
        <v>Spuiboulevard 298 3311GR Dordrecht</v>
      </c>
      <c r="F744" s="41" t="s">
        <v>3039</v>
      </c>
      <c r="G744" s="41">
        <v>32</v>
      </c>
      <c r="H744" s="41" t="s">
        <v>2186</v>
      </c>
      <c r="I744" s="41" t="s">
        <v>3090</v>
      </c>
      <c r="J744" s="41" t="s">
        <v>2146</v>
      </c>
      <c r="K744" s="41" t="s">
        <v>2057</v>
      </c>
      <c r="L744" s="41" t="s">
        <v>1740</v>
      </c>
      <c r="M744" s="41" t="s">
        <v>2027</v>
      </c>
      <c r="N744" s="41" t="s">
        <v>2045</v>
      </c>
      <c r="O744" s="41" t="s">
        <v>2147</v>
      </c>
      <c r="P744" s="41"/>
      <c r="Q744" s="41" t="s">
        <v>2028</v>
      </c>
      <c r="R744" s="41"/>
      <c r="S744" s="42">
        <v>13.85</v>
      </c>
    </row>
    <row r="745" spans="1:19" x14ac:dyDescent="0.3">
      <c r="A745" s="41" t="s">
        <v>2917</v>
      </c>
      <c r="B745" s="41" t="s">
        <v>3037</v>
      </c>
      <c r="C745" s="41" t="s">
        <v>3038</v>
      </c>
      <c r="D745" s="41" t="s">
        <v>70</v>
      </c>
      <c r="E745" s="41" t="str">
        <f t="shared" si="24"/>
        <v>Spuiboulevard 298 3311GR Dordrecht</v>
      </c>
      <c r="F745" s="41" t="s">
        <v>3039</v>
      </c>
      <c r="G745" s="41">
        <v>33</v>
      </c>
      <c r="H745" s="41" t="s">
        <v>2396</v>
      </c>
      <c r="I745" s="41" t="s">
        <v>2162</v>
      </c>
      <c r="J745" s="41" t="s">
        <v>2900</v>
      </c>
      <c r="K745" s="41" t="s">
        <v>2044</v>
      </c>
      <c r="L745" s="41" t="s">
        <v>1740</v>
      </c>
      <c r="M745" s="41" t="s">
        <v>2027</v>
      </c>
      <c r="N745" s="41" t="s">
        <v>2576</v>
      </c>
      <c r="O745" s="41" t="s">
        <v>2901</v>
      </c>
      <c r="P745" s="41"/>
      <c r="Q745" s="41" t="s">
        <v>2028</v>
      </c>
      <c r="R745" s="41"/>
      <c r="S745" s="42">
        <v>13.85</v>
      </c>
    </row>
    <row r="746" spans="1:19" x14ac:dyDescent="0.3">
      <c r="A746" s="41" t="s">
        <v>2917</v>
      </c>
      <c r="B746" s="41" t="s">
        <v>3037</v>
      </c>
      <c r="C746" s="41" t="s">
        <v>3038</v>
      </c>
      <c r="D746" s="41" t="s">
        <v>70</v>
      </c>
      <c r="E746" s="41" t="str">
        <f t="shared" si="24"/>
        <v>Spuiboulevard 298 3311GR Dordrecht</v>
      </c>
      <c r="F746" s="41" t="s">
        <v>3039</v>
      </c>
      <c r="G746" s="41">
        <v>34</v>
      </c>
      <c r="H746" s="41" t="s">
        <v>2139</v>
      </c>
      <c r="I746" s="41" t="s">
        <v>3089</v>
      </c>
      <c r="J746" s="41" t="s">
        <v>2146</v>
      </c>
      <c r="K746" s="41" t="s">
        <v>2057</v>
      </c>
      <c r="L746" s="41" t="s">
        <v>1740</v>
      </c>
      <c r="M746" s="41" t="s">
        <v>2027</v>
      </c>
      <c r="N746" s="41" t="s">
        <v>2045</v>
      </c>
      <c r="O746" s="41" t="s">
        <v>2147</v>
      </c>
      <c r="P746" s="41"/>
      <c r="Q746" s="41" t="s">
        <v>2028</v>
      </c>
      <c r="R746" s="41"/>
      <c r="S746" s="42">
        <v>13.85</v>
      </c>
    </row>
    <row r="747" spans="1:19" x14ac:dyDescent="0.3">
      <c r="A747" s="41" t="s">
        <v>2917</v>
      </c>
      <c r="B747" s="41" t="s">
        <v>3037</v>
      </c>
      <c r="C747" s="41" t="s">
        <v>3038</v>
      </c>
      <c r="D747" s="41" t="s">
        <v>70</v>
      </c>
      <c r="E747" s="41" t="str">
        <f t="shared" si="24"/>
        <v>Spuiboulevard 298 3311GR Dordrecht</v>
      </c>
      <c r="F747" s="41" t="s">
        <v>3039</v>
      </c>
      <c r="G747" s="41">
        <v>35</v>
      </c>
      <c r="H747" s="41" t="s">
        <v>2139</v>
      </c>
      <c r="I747" s="41" t="s">
        <v>3065</v>
      </c>
      <c r="J747" s="41" t="s">
        <v>2146</v>
      </c>
      <c r="K747" s="41" t="s">
        <v>2057</v>
      </c>
      <c r="L747" s="41" t="s">
        <v>1740</v>
      </c>
      <c r="M747" s="41" t="s">
        <v>2027</v>
      </c>
      <c r="N747" s="41" t="s">
        <v>2045</v>
      </c>
      <c r="O747" s="41" t="s">
        <v>2147</v>
      </c>
      <c r="P747" s="41"/>
      <c r="Q747" s="41" t="s">
        <v>2028</v>
      </c>
      <c r="R747" s="41"/>
      <c r="S747" s="42">
        <v>13.85</v>
      </c>
    </row>
    <row r="748" spans="1:19" x14ac:dyDescent="0.3">
      <c r="A748" s="41" t="s">
        <v>2917</v>
      </c>
      <c r="B748" s="41" t="s">
        <v>3037</v>
      </c>
      <c r="C748" s="41" t="s">
        <v>3038</v>
      </c>
      <c r="D748" s="41" t="s">
        <v>70</v>
      </c>
      <c r="E748" s="41" t="str">
        <f t="shared" si="24"/>
        <v>Spuiboulevard 298 3311GR Dordrecht</v>
      </c>
      <c r="F748" s="41" t="s">
        <v>3039</v>
      </c>
      <c r="G748" s="41">
        <v>36</v>
      </c>
      <c r="H748" s="41" t="s">
        <v>2111</v>
      </c>
      <c r="I748" s="41" t="s">
        <v>3065</v>
      </c>
      <c r="J748" s="41" t="s">
        <v>2146</v>
      </c>
      <c r="K748" s="41" t="s">
        <v>2057</v>
      </c>
      <c r="L748" s="41" t="s">
        <v>1740</v>
      </c>
      <c r="M748" s="41" t="s">
        <v>2027</v>
      </c>
      <c r="N748" s="41" t="s">
        <v>2045</v>
      </c>
      <c r="O748" s="41" t="s">
        <v>2147</v>
      </c>
      <c r="P748" s="41"/>
      <c r="Q748" s="41" t="s">
        <v>2028</v>
      </c>
      <c r="R748" s="41"/>
      <c r="S748" s="42">
        <v>13.85</v>
      </c>
    </row>
    <row r="749" spans="1:19" x14ac:dyDescent="0.3">
      <c r="A749" s="41" t="s">
        <v>2917</v>
      </c>
      <c r="B749" s="41" t="s">
        <v>3037</v>
      </c>
      <c r="C749" s="41" t="s">
        <v>3038</v>
      </c>
      <c r="D749" s="41" t="s">
        <v>70</v>
      </c>
      <c r="E749" s="41" t="str">
        <f t="shared" si="24"/>
        <v>Spuiboulevard 298 3311GR Dordrecht</v>
      </c>
      <c r="F749" s="41" t="s">
        <v>3039</v>
      </c>
      <c r="G749" s="41">
        <v>37</v>
      </c>
      <c r="H749" s="41" t="s">
        <v>2111</v>
      </c>
      <c r="I749" s="41" t="s">
        <v>3089</v>
      </c>
      <c r="J749" s="41" t="s">
        <v>2146</v>
      </c>
      <c r="K749" s="41" t="s">
        <v>2057</v>
      </c>
      <c r="L749" s="41" t="s">
        <v>1740</v>
      </c>
      <c r="M749" s="41" t="s">
        <v>2027</v>
      </c>
      <c r="N749" s="41" t="s">
        <v>2045</v>
      </c>
      <c r="O749" s="41" t="s">
        <v>2147</v>
      </c>
      <c r="P749" s="41"/>
      <c r="Q749" s="41" t="s">
        <v>2028</v>
      </c>
      <c r="R749" s="41"/>
      <c r="S749" s="42">
        <v>13.85</v>
      </c>
    </row>
    <row r="750" spans="1:19" x14ac:dyDescent="0.3">
      <c r="A750" s="41" t="s">
        <v>2917</v>
      </c>
      <c r="B750" s="41" t="s">
        <v>3037</v>
      </c>
      <c r="C750" s="41" t="s">
        <v>3038</v>
      </c>
      <c r="D750" s="41" t="s">
        <v>70</v>
      </c>
      <c r="E750" s="41" t="str">
        <f t="shared" si="24"/>
        <v>Spuiboulevard 298 3311GR Dordrecht</v>
      </c>
      <c r="F750" s="41" t="s">
        <v>3039</v>
      </c>
      <c r="G750" s="41">
        <v>38</v>
      </c>
      <c r="H750" s="41" t="s">
        <v>2111</v>
      </c>
      <c r="I750" s="41" t="s">
        <v>3090</v>
      </c>
      <c r="J750" s="41" t="s">
        <v>2146</v>
      </c>
      <c r="K750" s="41" t="s">
        <v>2057</v>
      </c>
      <c r="L750" s="41" t="s">
        <v>1740</v>
      </c>
      <c r="M750" s="41" t="s">
        <v>2027</v>
      </c>
      <c r="N750" s="41" t="s">
        <v>2045</v>
      </c>
      <c r="O750" s="41" t="s">
        <v>2147</v>
      </c>
      <c r="P750" s="41"/>
      <c r="Q750" s="41" t="s">
        <v>2028</v>
      </c>
      <c r="R750" s="41"/>
      <c r="S750" s="42">
        <v>13.85</v>
      </c>
    </row>
    <row r="751" spans="1:19" x14ac:dyDescent="0.3">
      <c r="A751" s="41" t="s">
        <v>2917</v>
      </c>
      <c r="B751" s="41" t="s">
        <v>3037</v>
      </c>
      <c r="C751" s="41" t="s">
        <v>3038</v>
      </c>
      <c r="D751" s="41" t="s">
        <v>70</v>
      </c>
      <c r="E751" s="41" t="str">
        <f t="shared" si="24"/>
        <v>Spuiboulevard 298 3311GR Dordrecht</v>
      </c>
      <c r="F751" s="41" t="s">
        <v>3039</v>
      </c>
      <c r="G751" s="41">
        <v>39</v>
      </c>
      <c r="H751" s="41" t="s">
        <v>2034</v>
      </c>
      <c r="I751" s="41" t="s">
        <v>3091</v>
      </c>
      <c r="J751" s="41" t="s">
        <v>2146</v>
      </c>
      <c r="K751" s="41" t="s">
        <v>2057</v>
      </c>
      <c r="L751" s="41" t="s">
        <v>1740</v>
      </c>
      <c r="M751" s="41" t="s">
        <v>2027</v>
      </c>
      <c r="N751" s="41" t="s">
        <v>2045</v>
      </c>
      <c r="O751" s="41" t="s">
        <v>2147</v>
      </c>
      <c r="P751" s="41"/>
      <c r="Q751" s="41" t="s">
        <v>2028</v>
      </c>
      <c r="R751" s="41"/>
      <c r="S751" s="42">
        <v>13.85</v>
      </c>
    </row>
    <row r="752" spans="1:19" x14ac:dyDescent="0.3">
      <c r="A752" s="41" t="s">
        <v>2917</v>
      </c>
      <c r="B752" s="41" t="s">
        <v>3037</v>
      </c>
      <c r="C752" s="41" t="s">
        <v>3038</v>
      </c>
      <c r="D752" s="41" t="s">
        <v>70</v>
      </c>
      <c r="E752" s="41" t="str">
        <f t="shared" si="24"/>
        <v>Spuiboulevard 298 3311GR Dordrecht</v>
      </c>
      <c r="F752" s="41" t="s">
        <v>3039</v>
      </c>
      <c r="G752" s="41">
        <v>40</v>
      </c>
      <c r="H752" s="41" t="s">
        <v>2034</v>
      </c>
      <c r="I752" s="41" t="s">
        <v>3092</v>
      </c>
      <c r="J752" s="41" t="s">
        <v>2146</v>
      </c>
      <c r="K752" s="41" t="s">
        <v>2057</v>
      </c>
      <c r="L752" s="41" t="s">
        <v>1740</v>
      </c>
      <c r="M752" s="41" t="s">
        <v>2027</v>
      </c>
      <c r="N752" s="41" t="s">
        <v>2045</v>
      </c>
      <c r="O752" s="41" t="s">
        <v>2147</v>
      </c>
      <c r="P752" s="41"/>
      <c r="Q752" s="41" t="s">
        <v>2028</v>
      </c>
      <c r="R752" s="41"/>
      <c r="S752" s="42">
        <v>13.85</v>
      </c>
    </row>
    <row r="753" spans="1:19" x14ac:dyDescent="0.3">
      <c r="A753" s="41" t="s">
        <v>2917</v>
      </c>
      <c r="B753" s="41" t="s">
        <v>3037</v>
      </c>
      <c r="C753" s="41" t="s">
        <v>3038</v>
      </c>
      <c r="D753" s="41" t="s">
        <v>70</v>
      </c>
      <c r="E753" s="41" t="str">
        <f t="shared" si="24"/>
        <v>Spuiboulevard 298 3311GR Dordrecht</v>
      </c>
      <c r="F753" s="41" t="s">
        <v>3039</v>
      </c>
      <c r="G753" s="41">
        <v>41</v>
      </c>
      <c r="H753" s="41" t="s">
        <v>2023</v>
      </c>
      <c r="I753" s="41" t="s">
        <v>3079</v>
      </c>
      <c r="J753" s="41" t="s">
        <v>2146</v>
      </c>
      <c r="K753" s="41" t="s">
        <v>2057</v>
      </c>
      <c r="L753" s="41" t="s">
        <v>1740</v>
      </c>
      <c r="M753" s="41" t="s">
        <v>2027</v>
      </c>
      <c r="N753" s="41" t="s">
        <v>2045</v>
      </c>
      <c r="O753" s="41" t="s">
        <v>2147</v>
      </c>
      <c r="P753" s="41"/>
      <c r="Q753" s="41" t="s">
        <v>2028</v>
      </c>
      <c r="R753" s="41"/>
      <c r="S753" s="42">
        <v>13.85</v>
      </c>
    </row>
    <row r="754" spans="1:19" x14ac:dyDescent="0.3">
      <c r="A754" s="41" t="s">
        <v>2917</v>
      </c>
      <c r="B754" s="41" t="s">
        <v>3037</v>
      </c>
      <c r="C754" s="41" t="s">
        <v>3038</v>
      </c>
      <c r="D754" s="41" t="s">
        <v>70</v>
      </c>
      <c r="E754" s="41" t="str">
        <f t="shared" si="24"/>
        <v>Spuiboulevard 298 3311GR Dordrecht</v>
      </c>
      <c r="F754" s="41" t="s">
        <v>3039</v>
      </c>
      <c r="G754" s="41">
        <v>42</v>
      </c>
      <c r="H754" s="41" t="s">
        <v>2023</v>
      </c>
      <c r="I754" s="41" t="s">
        <v>3093</v>
      </c>
      <c r="J754" s="41" t="s">
        <v>2146</v>
      </c>
      <c r="K754" s="41" t="s">
        <v>2057</v>
      </c>
      <c r="L754" s="41" t="s">
        <v>1740</v>
      </c>
      <c r="M754" s="41" t="s">
        <v>2027</v>
      </c>
      <c r="N754" s="41" t="s">
        <v>2045</v>
      </c>
      <c r="O754" s="41" t="s">
        <v>2147</v>
      </c>
      <c r="P754" s="41"/>
      <c r="Q754" s="41" t="s">
        <v>2028</v>
      </c>
      <c r="R754" s="41"/>
      <c r="S754" s="42">
        <v>13.85</v>
      </c>
    </row>
    <row r="755" spans="1:19" x14ac:dyDescent="0.3">
      <c r="A755" s="41" t="s">
        <v>2917</v>
      </c>
      <c r="B755" s="41" t="s">
        <v>3037</v>
      </c>
      <c r="C755" s="41" t="s">
        <v>3038</v>
      </c>
      <c r="D755" s="41" t="s">
        <v>70</v>
      </c>
      <c r="E755" s="41" t="str">
        <f t="shared" si="24"/>
        <v>Spuiboulevard 298 3311GR Dordrecht</v>
      </c>
      <c r="F755" s="41" t="s">
        <v>3039</v>
      </c>
      <c r="G755" s="41">
        <v>43</v>
      </c>
      <c r="H755" s="41" t="s">
        <v>2023</v>
      </c>
      <c r="I755" s="41" t="s">
        <v>2642</v>
      </c>
      <c r="J755" s="41" t="s">
        <v>3094</v>
      </c>
      <c r="K755" s="41" t="s">
        <v>2057</v>
      </c>
      <c r="L755" s="41" t="s">
        <v>1740</v>
      </c>
      <c r="M755" s="41" t="s">
        <v>2027</v>
      </c>
      <c r="N755" s="41" t="s">
        <v>3095</v>
      </c>
      <c r="O755" s="41" t="s">
        <v>426</v>
      </c>
      <c r="P755" s="41"/>
      <c r="Q755" s="41" t="s">
        <v>2028</v>
      </c>
      <c r="R755" s="41"/>
      <c r="S755" s="42">
        <v>13.85</v>
      </c>
    </row>
    <row r="756" spans="1:19" x14ac:dyDescent="0.3">
      <c r="A756" s="41" t="s">
        <v>2917</v>
      </c>
      <c r="B756" s="41" t="s">
        <v>3037</v>
      </c>
      <c r="C756" s="41" t="s">
        <v>3038</v>
      </c>
      <c r="D756" s="41" t="s">
        <v>70</v>
      </c>
      <c r="E756" s="41" t="str">
        <f t="shared" si="24"/>
        <v>Spuiboulevard 298 3311GR Dordrecht</v>
      </c>
      <c r="F756" s="41" t="s">
        <v>3039</v>
      </c>
      <c r="G756" s="41">
        <v>1</v>
      </c>
      <c r="H756" s="41" t="s">
        <v>2023</v>
      </c>
      <c r="I756" s="41" t="s">
        <v>3096</v>
      </c>
      <c r="J756" s="41" t="s">
        <v>2288</v>
      </c>
      <c r="K756" s="41" t="s">
        <v>2319</v>
      </c>
      <c r="L756" s="41" t="s">
        <v>3097</v>
      </c>
      <c r="M756" s="41" t="s">
        <v>2289</v>
      </c>
      <c r="N756" s="41"/>
      <c r="O756" s="41"/>
      <c r="P756" s="41"/>
      <c r="Q756" s="41" t="s">
        <v>2028</v>
      </c>
      <c r="R756" s="41"/>
      <c r="S756" s="42"/>
    </row>
    <row r="757" spans="1:19" x14ac:dyDescent="0.3">
      <c r="A757" s="41" t="s">
        <v>2917</v>
      </c>
      <c r="B757" s="41" t="s">
        <v>3037</v>
      </c>
      <c r="C757" s="41"/>
      <c r="D757" s="41"/>
      <c r="E757" s="41"/>
      <c r="F757" s="41"/>
      <c r="G757" s="41"/>
      <c r="H757" s="41"/>
      <c r="I757" s="41"/>
      <c r="J757" s="41" t="s">
        <v>2072</v>
      </c>
      <c r="K757" s="41"/>
      <c r="L757" s="41"/>
      <c r="M757" s="41"/>
      <c r="N757" s="41"/>
      <c r="O757" s="41"/>
      <c r="P757" s="41"/>
      <c r="Q757" s="41"/>
      <c r="R757" s="41"/>
      <c r="S757" s="42">
        <v>40.1</v>
      </c>
    </row>
    <row r="758" spans="1:19" x14ac:dyDescent="0.3">
      <c r="A758" s="43" t="s">
        <v>2917</v>
      </c>
      <c r="B758" s="44" t="s">
        <v>3037</v>
      </c>
      <c r="C758" s="44"/>
      <c r="D758" s="44"/>
      <c r="E758" s="44"/>
      <c r="F758" s="44"/>
      <c r="G758" s="44"/>
      <c r="H758" s="44"/>
      <c r="I758" s="44"/>
      <c r="J758" s="44"/>
      <c r="K758" s="44"/>
      <c r="L758" s="44"/>
      <c r="M758" s="44"/>
      <c r="N758" s="44"/>
      <c r="O758" s="44"/>
      <c r="P758" s="44"/>
      <c r="Q758" s="44"/>
      <c r="R758" s="44"/>
      <c r="S758" s="45" t="s">
        <v>1999</v>
      </c>
    </row>
    <row r="759" spans="1:19" x14ac:dyDescent="0.3">
      <c r="A759" s="41" t="s">
        <v>3098</v>
      </c>
      <c r="B759" s="41" t="s">
        <v>3099</v>
      </c>
      <c r="C759" s="41" t="s">
        <v>3100</v>
      </c>
      <c r="D759" s="41" t="s">
        <v>70</v>
      </c>
      <c r="E759" s="41" t="str">
        <f>_xlfn.TEXTJOIN(" ",,A759,B759,C759,D759)</f>
        <v>Prof. Waterinklaan 43a 3312KM Dordrecht</v>
      </c>
      <c r="F759" s="41" t="s">
        <v>3101</v>
      </c>
      <c r="G759" s="41">
        <v>1</v>
      </c>
      <c r="H759" s="41" t="s">
        <v>2023</v>
      </c>
      <c r="I759" s="41" t="s">
        <v>2085</v>
      </c>
      <c r="J759" s="41" t="s">
        <v>2297</v>
      </c>
      <c r="K759" s="41" t="s">
        <v>2098</v>
      </c>
      <c r="L759" s="41" t="s">
        <v>3102</v>
      </c>
      <c r="M759" s="41" t="s">
        <v>2032</v>
      </c>
      <c r="N759" s="41" t="s">
        <v>1740</v>
      </c>
      <c r="O759" s="41" t="s">
        <v>1740</v>
      </c>
      <c r="P759" s="41"/>
      <c r="Q759" s="41" t="s">
        <v>2028</v>
      </c>
      <c r="R759" s="41"/>
      <c r="S759" s="42">
        <v>13.85</v>
      </c>
    </row>
    <row r="760" spans="1:19" x14ac:dyDescent="0.3">
      <c r="A760" s="41" t="s">
        <v>3098</v>
      </c>
      <c r="B760" s="41" t="s">
        <v>3099</v>
      </c>
      <c r="C760" s="41" t="s">
        <v>3100</v>
      </c>
      <c r="D760" s="41" t="s">
        <v>70</v>
      </c>
      <c r="E760" s="41" t="str">
        <f>_xlfn.TEXTJOIN(" ",,A760,B760,C760,D760)</f>
        <v>Prof. Waterinklaan 43a 3312KM Dordrecht</v>
      </c>
      <c r="F760" s="41" t="s">
        <v>3101</v>
      </c>
      <c r="G760" s="41">
        <v>2</v>
      </c>
      <c r="H760" s="41" t="s">
        <v>2034</v>
      </c>
      <c r="I760" s="41" t="s">
        <v>3103</v>
      </c>
      <c r="J760" s="41" t="s">
        <v>2297</v>
      </c>
      <c r="K760" s="41" t="s">
        <v>2098</v>
      </c>
      <c r="L760" s="41" t="s">
        <v>3104</v>
      </c>
      <c r="M760" s="41" t="s">
        <v>2032</v>
      </c>
      <c r="N760" s="41" t="s">
        <v>1740</v>
      </c>
      <c r="O760" s="41" t="s">
        <v>1740</v>
      </c>
      <c r="P760" s="41"/>
      <c r="Q760" s="41" t="s">
        <v>2028</v>
      </c>
      <c r="R760" s="41"/>
      <c r="S760" s="42">
        <v>13.85</v>
      </c>
    </row>
    <row r="761" spans="1:19" x14ac:dyDescent="0.3">
      <c r="A761" s="41" t="s">
        <v>3098</v>
      </c>
      <c r="B761" s="41" t="s">
        <v>3099</v>
      </c>
      <c r="C761" s="41" t="s">
        <v>3100</v>
      </c>
      <c r="D761" s="41" t="s">
        <v>70</v>
      </c>
      <c r="E761" s="41" t="str">
        <f>_xlfn.TEXTJOIN(" ",,A761,B761,C761,D761)</f>
        <v>Prof. Waterinklaan 43a 3312KM Dordrecht</v>
      </c>
      <c r="F761" s="41" t="s">
        <v>3101</v>
      </c>
      <c r="G761" s="41">
        <v>3</v>
      </c>
      <c r="H761" s="41" t="s">
        <v>2034</v>
      </c>
      <c r="I761" s="41" t="s">
        <v>3105</v>
      </c>
      <c r="J761" s="41" t="s">
        <v>2297</v>
      </c>
      <c r="K761" s="41" t="s">
        <v>2098</v>
      </c>
      <c r="L761" s="41" t="s">
        <v>3106</v>
      </c>
      <c r="M761" s="41" t="s">
        <v>2032</v>
      </c>
      <c r="N761" s="41" t="s">
        <v>1740</v>
      </c>
      <c r="O761" s="41" t="s">
        <v>1740</v>
      </c>
      <c r="P761" s="41"/>
      <c r="Q761" s="41" t="s">
        <v>2028</v>
      </c>
      <c r="R761" s="41"/>
      <c r="S761" s="42">
        <v>13.85</v>
      </c>
    </row>
    <row r="762" spans="1:19" x14ac:dyDescent="0.3">
      <c r="A762" s="41" t="s">
        <v>3098</v>
      </c>
      <c r="B762" s="41" t="s">
        <v>3099</v>
      </c>
      <c r="C762" s="41"/>
      <c r="D762" s="41"/>
      <c r="E762" s="41"/>
      <c r="F762" s="41"/>
      <c r="G762" s="41"/>
      <c r="H762" s="41"/>
      <c r="I762" s="41"/>
      <c r="J762" s="41" t="s">
        <v>2072</v>
      </c>
      <c r="K762" s="41"/>
      <c r="L762" s="41"/>
      <c r="M762" s="41"/>
      <c r="N762" s="41"/>
      <c r="O762" s="41"/>
      <c r="P762" s="41"/>
      <c r="Q762" s="41"/>
      <c r="R762" s="41"/>
      <c r="S762" s="42">
        <v>40.1</v>
      </c>
    </row>
    <row r="763" spans="1:19" x14ac:dyDescent="0.3">
      <c r="A763" s="43" t="s">
        <v>3098</v>
      </c>
      <c r="B763" s="44" t="s">
        <v>3099</v>
      </c>
      <c r="C763" s="44"/>
      <c r="D763" s="44"/>
      <c r="E763" s="44"/>
      <c r="F763" s="44"/>
      <c r="G763" s="44"/>
      <c r="H763" s="44"/>
      <c r="I763" s="44"/>
      <c r="J763" s="44"/>
      <c r="K763" s="44"/>
      <c r="L763" s="44"/>
      <c r="M763" s="44"/>
      <c r="N763" s="44"/>
      <c r="O763" s="44"/>
      <c r="P763" s="44"/>
      <c r="Q763" s="44"/>
      <c r="R763" s="44"/>
      <c r="S763" s="45" t="s">
        <v>1999</v>
      </c>
    </row>
    <row r="764" spans="1:19" x14ac:dyDescent="0.3">
      <c r="A764" s="41" t="s">
        <v>3107</v>
      </c>
      <c r="B764" s="41" t="s">
        <v>2139</v>
      </c>
      <c r="C764" s="41" t="s">
        <v>3108</v>
      </c>
      <c r="D764" s="41" t="s">
        <v>70</v>
      </c>
      <c r="E764" s="41" t="str">
        <f t="shared" ref="E764:E779" si="25">_xlfn.TEXTJOIN(" ",,A764,B764,C764,D764)</f>
        <v>Maria Montessorilaan 3 3312KJ Dordrecht</v>
      </c>
      <c r="F764" s="41" t="s">
        <v>3109</v>
      </c>
      <c r="G764" s="41">
        <v>1</v>
      </c>
      <c r="H764" s="41" t="s">
        <v>2023</v>
      </c>
      <c r="I764" s="41" t="s">
        <v>2335</v>
      </c>
      <c r="J764" s="41" t="s">
        <v>3110</v>
      </c>
      <c r="K764" s="41" t="s">
        <v>2079</v>
      </c>
      <c r="L764" s="41" t="s">
        <v>3111</v>
      </c>
      <c r="M764" s="41" t="s">
        <v>2027</v>
      </c>
      <c r="N764" s="41" t="s">
        <v>1740</v>
      </c>
      <c r="O764" s="41" t="s">
        <v>1740</v>
      </c>
      <c r="P764" s="41"/>
      <c r="Q764" s="41" t="s">
        <v>2028</v>
      </c>
      <c r="R764" s="41"/>
      <c r="S764" s="42">
        <v>13.85</v>
      </c>
    </row>
    <row r="765" spans="1:19" x14ac:dyDescent="0.3">
      <c r="A765" s="41" t="s">
        <v>3107</v>
      </c>
      <c r="B765" s="41" t="s">
        <v>2139</v>
      </c>
      <c r="C765" s="41" t="s">
        <v>3108</v>
      </c>
      <c r="D765" s="41" t="s">
        <v>70</v>
      </c>
      <c r="E765" s="41" t="str">
        <f t="shared" si="25"/>
        <v>Maria Montessorilaan 3 3312KJ Dordrecht</v>
      </c>
      <c r="F765" s="41" t="s">
        <v>3109</v>
      </c>
      <c r="G765" s="41">
        <v>2</v>
      </c>
      <c r="H765" s="41" t="s">
        <v>2139</v>
      </c>
      <c r="I765" s="41" t="s">
        <v>2404</v>
      </c>
      <c r="J765" s="41" t="s">
        <v>2041</v>
      </c>
      <c r="K765" s="41" t="s">
        <v>2163</v>
      </c>
      <c r="L765" s="41" t="s">
        <v>3112</v>
      </c>
      <c r="M765" s="41" t="s">
        <v>2032</v>
      </c>
      <c r="N765" s="41" t="s">
        <v>1740</v>
      </c>
      <c r="O765" s="41" t="s">
        <v>1740</v>
      </c>
      <c r="P765" s="41"/>
      <c r="Q765" s="41" t="s">
        <v>2028</v>
      </c>
      <c r="R765" s="41"/>
      <c r="S765" s="42">
        <v>13.85</v>
      </c>
    </row>
    <row r="766" spans="1:19" x14ac:dyDescent="0.3">
      <c r="A766" s="41" t="s">
        <v>3107</v>
      </c>
      <c r="B766" s="41" t="s">
        <v>2139</v>
      </c>
      <c r="C766" s="41" t="s">
        <v>3108</v>
      </c>
      <c r="D766" s="41" t="s">
        <v>70</v>
      </c>
      <c r="E766" s="41" t="str">
        <f t="shared" si="25"/>
        <v>Maria Montessorilaan 3 3312KJ Dordrecht</v>
      </c>
      <c r="F766" s="41" t="s">
        <v>3109</v>
      </c>
      <c r="G766" s="41">
        <v>3</v>
      </c>
      <c r="H766" s="41" t="s">
        <v>2111</v>
      </c>
      <c r="I766" s="41" t="s">
        <v>3113</v>
      </c>
      <c r="J766" s="41" t="s">
        <v>2041</v>
      </c>
      <c r="K766" s="41" t="s">
        <v>2163</v>
      </c>
      <c r="L766" s="41" t="s">
        <v>3114</v>
      </c>
      <c r="M766" s="41" t="s">
        <v>2032</v>
      </c>
      <c r="N766" s="41" t="s">
        <v>1740</v>
      </c>
      <c r="O766" s="41" t="s">
        <v>1740</v>
      </c>
      <c r="P766" s="41"/>
      <c r="Q766" s="41" t="s">
        <v>2028</v>
      </c>
      <c r="R766" s="41"/>
      <c r="S766" s="42">
        <v>13.85</v>
      </c>
    </row>
    <row r="767" spans="1:19" x14ac:dyDescent="0.3">
      <c r="A767" s="41" t="s">
        <v>3107</v>
      </c>
      <c r="B767" s="41" t="s">
        <v>2139</v>
      </c>
      <c r="C767" s="41" t="s">
        <v>3108</v>
      </c>
      <c r="D767" s="41" t="s">
        <v>70</v>
      </c>
      <c r="E767" s="41" t="str">
        <f t="shared" si="25"/>
        <v>Maria Montessorilaan 3 3312KJ Dordrecht</v>
      </c>
      <c r="F767" s="41" t="s">
        <v>3109</v>
      </c>
      <c r="G767" s="41">
        <v>4</v>
      </c>
      <c r="H767" s="41" t="s">
        <v>2111</v>
      </c>
      <c r="I767" s="41" t="s">
        <v>3115</v>
      </c>
      <c r="J767" s="41" t="s">
        <v>2041</v>
      </c>
      <c r="K767" s="41" t="s">
        <v>2163</v>
      </c>
      <c r="L767" s="41" t="s">
        <v>3116</v>
      </c>
      <c r="M767" s="41" t="s">
        <v>2032</v>
      </c>
      <c r="N767" s="41" t="s">
        <v>1740</v>
      </c>
      <c r="O767" s="41" t="s">
        <v>1740</v>
      </c>
      <c r="P767" s="41"/>
      <c r="Q767" s="41" t="s">
        <v>2028</v>
      </c>
      <c r="R767" s="41"/>
      <c r="S767" s="42">
        <v>13.85</v>
      </c>
    </row>
    <row r="768" spans="1:19" x14ac:dyDescent="0.3">
      <c r="A768" s="41" t="s">
        <v>3107</v>
      </c>
      <c r="B768" s="41" t="s">
        <v>2139</v>
      </c>
      <c r="C768" s="41" t="s">
        <v>3108</v>
      </c>
      <c r="D768" s="41" t="s">
        <v>70</v>
      </c>
      <c r="E768" s="41" t="str">
        <f t="shared" si="25"/>
        <v>Maria Montessorilaan 3 3312KJ Dordrecht</v>
      </c>
      <c r="F768" s="41" t="s">
        <v>3109</v>
      </c>
      <c r="G768" s="41">
        <v>5</v>
      </c>
      <c r="H768" s="41" t="s">
        <v>2111</v>
      </c>
      <c r="I768" s="41" t="s">
        <v>3117</v>
      </c>
      <c r="J768" s="41" t="s">
        <v>2041</v>
      </c>
      <c r="K768" s="41" t="s">
        <v>2163</v>
      </c>
      <c r="L768" s="41" t="s">
        <v>3118</v>
      </c>
      <c r="M768" s="41" t="s">
        <v>2032</v>
      </c>
      <c r="N768" s="41" t="s">
        <v>1740</v>
      </c>
      <c r="O768" s="41" t="s">
        <v>1740</v>
      </c>
      <c r="P768" s="41"/>
      <c r="Q768" s="41" t="s">
        <v>2028</v>
      </c>
      <c r="R768" s="41"/>
      <c r="S768" s="42">
        <v>13.85</v>
      </c>
    </row>
    <row r="769" spans="1:19" x14ac:dyDescent="0.3">
      <c r="A769" s="41" t="s">
        <v>3107</v>
      </c>
      <c r="B769" s="41" t="s">
        <v>2139</v>
      </c>
      <c r="C769" s="41" t="s">
        <v>3108</v>
      </c>
      <c r="D769" s="41" t="s">
        <v>70</v>
      </c>
      <c r="E769" s="41" t="str">
        <f t="shared" si="25"/>
        <v>Maria Montessorilaan 3 3312KJ Dordrecht</v>
      </c>
      <c r="F769" s="41" t="s">
        <v>3109</v>
      </c>
      <c r="G769" s="41">
        <v>6</v>
      </c>
      <c r="H769" s="41" t="s">
        <v>2111</v>
      </c>
      <c r="I769" s="41" t="s">
        <v>3119</v>
      </c>
      <c r="J769" s="41" t="s">
        <v>2041</v>
      </c>
      <c r="K769" s="41" t="s">
        <v>2163</v>
      </c>
      <c r="L769" s="41" t="s">
        <v>3120</v>
      </c>
      <c r="M769" s="41" t="s">
        <v>2032</v>
      </c>
      <c r="N769" s="41" t="s">
        <v>1740</v>
      </c>
      <c r="O769" s="41" t="s">
        <v>1740</v>
      </c>
      <c r="P769" s="41"/>
      <c r="Q769" s="41" t="s">
        <v>2028</v>
      </c>
      <c r="R769" s="41"/>
      <c r="S769" s="42">
        <v>13.85</v>
      </c>
    </row>
    <row r="770" spans="1:19" x14ac:dyDescent="0.3">
      <c r="A770" s="41" t="s">
        <v>3107</v>
      </c>
      <c r="B770" s="41" t="s">
        <v>2139</v>
      </c>
      <c r="C770" s="41" t="s">
        <v>3108</v>
      </c>
      <c r="D770" s="41" t="s">
        <v>70</v>
      </c>
      <c r="E770" s="41" t="str">
        <f t="shared" si="25"/>
        <v>Maria Montessorilaan 3 3312KJ Dordrecht</v>
      </c>
      <c r="F770" s="41" t="s">
        <v>3109</v>
      </c>
      <c r="G770" s="41">
        <v>7</v>
      </c>
      <c r="H770" s="41" t="s">
        <v>2034</v>
      </c>
      <c r="I770" s="41" t="s">
        <v>3121</v>
      </c>
      <c r="J770" s="41" t="s">
        <v>2041</v>
      </c>
      <c r="K770" s="41" t="s">
        <v>2163</v>
      </c>
      <c r="L770" s="41" t="s">
        <v>3122</v>
      </c>
      <c r="M770" s="41" t="s">
        <v>2032</v>
      </c>
      <c r="N770" s="41" t="s">
        <v>1740</v>
      </c>
      <c r="O770" s="41" t="s">
        <v>1740</v>
      </c>
      <c r="P770" s="41"/>
      <c r="Q770" s="41" t="s">
        <v>2028</v>
      </c>
      <c r="R770" s="41"/>
      <c r="S770" s="42">
        <v>13.85</v>
      </c>
    </row>
    <row r="771" spans="1:19" x14ac:dyDescent="0.3">
      <c r="A771" s="41" t="s">
        <v>3107</v>
      </c>
      <c r="B771" s="41" t="s">
        <v>2139</v>
      </c>
      <c r="C771" s="41" t="s">
        <v>3108</v>
      </c>
      <c r="D771" s="41" t="s">
        <v>70</v>
      </c>
      <c r="E771" s="41" t="str">
        <f t="shared" si="25"/>
        <v>Maria Montessorilaan 3 3312KJ Dordrecht</v>
      </c>
      <c r="F771" s="41" t="s">
        <v>3109</v>
      </c>
      <c r="G771" s="41">
        <v>8</v>
      </c>
      <c r="H771" s="41" t="s">
        <v>2111</v>
      </c>
      <c r="I771" s="41" t="s">
        <v>3123</v>
      </c>
      <c r="J771" s="41" t="s">
        <v>2041</v>
      </c>
      <c r="K771" s="41" t="s">
        <v>2163</v>
      </c>
      <c r="L771" s="41" t="s">
        <v>3124</v>
      </c>
      <c r="M771" s="41" t="s">
        <v>2032</v>
      </c>
      <c r="N771" s="41" t="s">
        <v>1740</v>
      </c>
      <c r="O771" s="41" t="s">
        <v>1740</v>
      </c>
      <c r="P771" s="41"/>
      <c r="Q771" s="41" t="s">
        <v>2028</v>
      </c>
      <c r="R771" s="41"/>
      <c r="S771" s="42">
        <v>13.85</v>
      </c>
    </row>
    <row r="772" spans="1:19" x14ac:dyDescent="0.3">
      <c r="A772" s="41" t="s">
        <v>3107</v>
      </c>
      <c r="B772" s="41" t="s">
        <v>2139</v>
      </c>
      <c r="C772" s="41" t="s">
        <v>3108</v>
      </c>
      <c r="D772" s="41" t="s">
        <v>70</v>
      </c>
      <c r="E772" s="41" t="str">
        <f t="shared" si="25"/>
        <v>Maria Montessorilaan 3 3312KJ Dordrecht</v>
      </c>
      <c r="F772" s="41" t="s">
        <v>3109</v>
      </c>
      <c r="G772" s="41">
        <v>9</v>
      </c>
      <c r="H772" s="41" t="s">
        <v>2111</v>
      </c>
      <c r="I772" s="41" t="s">
        <v>3125</v>
      </c>
      <c r="J772" s="41" t="s">
        <v>2041</v>
      </c>
      <c r="K772" s="41" t="s">
        <v>2163</v>
      </c>
      <c r="L772" s="41" t="s">
        <v>3126</v>
      </c>
      <c r="M772" s="41" t="s">
        <v>2032</v>
      </c>
      <c r="N772" s="41" t="s">
        <v>1740</v>
      </c>
      <c r="O772" s="41" t="s">
        <v>1740</v>
      </c>
      <c r="P772" s="41"/>
      <c r="Q772" s="41" t="s">
        <v>2028</v>
      </c>
      <c r="R772" s="41"/>
      <c r="S772" s="42">
        <v>13.85</v>
      </c>
    </row>
    <row r="773" spans="1:19" x14ac:dyDescent="0.3">
      <c r="A773" s="41" t="s">
        <v>3107</v>
      </c>
      <c r="B773" s="41" t="s">
        <v>2139</v>
      </c>
      <c r="C773" s="41" t="s">
        <v>3108</v>
      </c>
      <c r="D773" s="41" t="s">
        <v>70</v>
      </c>
      <c r="E773" s="41" t="str">
        <f t="shared" si="25"/>
        <v>Maria Montessorilaan 3 3312KJ Dordrecht</v>
      </c>
      <c r="F773" s="41" t="s">
        <v>3109</v>
      </c>
      <c r="G773" s="41">
        <v>10</v>
      </c>
      <c r="H773" s="41" t="s">
        <v>2034</v>
      </c>
      <c r="I773" s="41" t="s">
        <v>3127</v>
      </c>
      <c r="J773" s="41" t="s">
        <v>2041</v>
      </c>
      <c r="K773" s="41" t="s">
        <v>2163</v>
      </c>
      <c r="L773" s="41" t="s">
        <v>3128</v>
      </c>
      <c r="M773" s="41" t="s">
        <v>2032</v>
      </c>
      <c r="N773" s="41" t="s">
        <v>1740</v>
      </c>
      <c r="O773" s="41" t="s">
        <v>1740</v>
      </c>
      <c r="P773" s="41"/>
      <c r="Q773" s="41" t="s">
        <v>2028</v>
      </c>
      <c r="R773" s="41"/>
      <c r="S773" s="42">
        <v>13.85</v>
      </c>
    </row>
    <row r="774" spans="1:19" x14ac:dyDescent="0.3">
      <c r="A774" s="41" t="s">
        <v>3107</v>
      </c>
      <c r="B774" s="41" t="s">
        <v>2139</v>
      </c>
      <c r="C774" s="41" t="s">
        <v>3108</v>
      </c>
      <c r="D774" s="41" t="s">
        <v>70</v>
      </c>
      <c r="E774" s="41" t="str">
        <f t="shared" si="25"/>
        <v>Maria Montessorilaan 3 3312KJ Dordrecht</v>
      </c>
      <c r="F774" s="41" t="s">
        <v>3109</v>
      </c>
      <c r="G774" s="41">
        <v>11</v>
      </c>
      <c r="H774" s="41" t="s">
        <v>2034</v>
      </c>
      <c r="I774" s="41" t="s">
        <v>3129</v>
      </c>
      <c r="J774" s="41" t="s">
        <v>2041</v>
      </c>
      <c r="K774" s="41" t="s">
        <v>2163</v>
      </c>
      <c r="L774" s="41" t="s">
        <v>3130</v>
      </c>
      <c r="M774" s="41" t="s">
        <v>2032</v>
      </c>
      <c r="N774" s="41" t="s">
        <v>1740</v>
      </c>
      <c r="O774" s="41" t="s">
        <v>1740</v>
      </c>
      <c r="P774" s="41"/>
      <c r="Q774" s="41" t="s">
        <v>2028</v>
      </c>
      <c r="R774" s="41"/>
      <c r="S774" s="42">
        <v>13.85</v>
      </c>
    </row>
    <row r="775" spans="1:19" x14ac:dyDescent="0.3">
      <c r="A775" s="41" t="s">
        <v>3107</v>
      </c>
      <c r="B775" s="41" t="s">
        <v>2139</v>
      </c>
      <c r="C775" s="41" t="s">
        <v>3108</v>
      </c>
      <c r="D775" s="41" t="s">
        <v>70</v>
      </c>
      <c r="E775" s="41" t="str">
        <f t="shared" si="25"/>
        <v>Maria Montessorilaan 3 3312KJ Dordrecht</v>
      </c>
      <c r="F775" s="41" t="s">
        <v>3109</v>
      </c>
      <c r="G775" s="41">
        <v>12</v>
      </c>
      <c r="H775" s="41" t="s">
        <v>2023</v>
      </c>
      <c r="I775" s="41" t="s">
        <v>3131</v>
      </c>
      <c r="J775" s="41" t="s">
        <v>2041</v>
      </c>
      <c r="K775" s="41" t="s">
        <v>2163</v>
      </c>
      <c r="L775" s="41" t="s">
        <v>3132</v>
      </c>
      <c r="M775" s="41" t="s">
        <v>2032</v>
      </c>
      <c r="N775" s="41" t="s">
        <v>1740</v>
      </c>
      <c r="O775" s="41" t="s">
        <v>1740</v>
      </c>
      <c r="P775" s="41"/>
      <c r="Q775" s="41" t="s">
        <v>2028</v>
      </c>
      <c r="R775" s="41"/>
      <c r="S775" s="42">
        <v>13.85</v>
      </c>
    </row>
    <row r="776" spans="1:19" x14ac:dyDescent="0.3">
      <c r="A776" s="41" t="s">
        <v>3107</v>
      </c>
      <c r="B776" s="41" t="s">
        <v>2139</v>
      </c>
      <c r="C776" s="41" t="s">
        <v>3108</v>
      </c>
      <c r="D776" s="41" t="s">
        <v>70</v>
      </c>
      <c r="E776" s="41" t="str">
        <f t="shared" si="25"/>
        <v>Maria Montessorilaan 3 3312KJ Dordrecht</v>
      </c>
      <c r="F776" s="41" t="s">
        <v>3109</v>
      </c>
      <c r="G776" s="41">
        <v>13</v>
      </c>
      <c r="H776" s="41" t="s">
        <v>2023</v>
      </c>
      <c r="I776" s="41" t="s">
        <v>3133</v>
      </c>
      <c r="J776" s="41" t="s">
        <v>2041</v>
      </c>
      <c r="K776" s="41" t="s">
        <v>2163</v>
      </c>
      <c r="L776" s="41" t="s">
        <v>3134</v>
      </c>
      <c r="M776" s="41" t="s">
        <v>2032</v>
      </c>
      <c r="N776" s="41" t="s">
        <v>1740</v>
      </c>
      <c r="O776" s="41" t="s">
        <v>1740</v>
      </c>
      <c r="P776" s="41"/>
      <c r="Q776" s="41" t="s">
        <v>2028</v>
      </c>
      <c r="R776" s="41"/>
      <c r="S776" s="42">
        <v>13.85</v>
      </c>
    </row>
    <row r="777" spans="1:19" x14ac:dyDescent="0.3">
      <c r="A777" s="41" t="s">
        <v>3107</v>
      </c>
      <c r="B777" s="41" t="s">
        <v>2139</v>
      </c>
      <c r="C777" s="41" t="s">
        <v>3108</v>
      </c>
      <c r="D777" s="41" t="s">
        <v>70</v>
      </c>
      <c r="E777" s="41" t="str">
        <f t="shared" si="25"/>
        <v>Maria Montessorilaan 3 3312KJ Dordrecht</v>
      </c>
      <c r="F777" s="41" t="s">
        <v>3109</v>
      </c>
      <c r="G777" s="41">
        <v>14</v>
      </c>
      <c r="H777" s="41" t="s">
        <v>2023</v>
      </c>
      <c r="I777" s="41" t="s">
        <v>3135</v>
      </c>
      <c r="J777" s="41" t="s">
        <v>2041</v>
      </c>
      <c r="K777" s="41" t="s">
        <v>2163</v>
      </c>
      <c r="L777" s="41" t="s">
        <v>3136</v>
      </c>
      <c r="M777" s="41" t="s">
        <v>2032</v>
      </c>
      <c r="N777" s="41" t="s">
        <v>1740</v>
      </c>
      <c r="O777" s="41" t="s">
        <v>1740</v>
      </c>
      <c r="P777" s="41"/>
      <c r="Q777" s="41" t="s">
        <v>2028</v>
      </c>
      <c r="R777" s="41"/>
      <c r="S777" s="42">
        <v>13.85</v>
      </c>
    </row>
    <row r="778" spans="1:19" x14ac:dyDescent="0.3">
      <c r="A778" s="41" t="s">
        <v>3107</v>
      </c>
      <c r="B778" s="41" t="s">
        <v>2139</v>
      </c>
      <c r="C778" s="41" t="s">
        <v>3108</v>
      </c>
      <c r="D778" s="41" t="s">
        <v>70</v>
      </c>
      <c r="E778" s="41" t="str">
        <f t="shared" si="25"/>
        <v>Maria Montessorilaan 3 3312KJ Dordrecht</v>
      </c>
      <c r="F778" s="41" t="s">
        <v>3109</v>
      </c>
      <c r="G778" s="41">
        <v>15</v>
      </c>
      <c r="H778" s="41" t="s">
        <v>2023</v>
      </c>
      <c r="I778" s="41" t="s">
        <v>3137</v>
      </c>
      <c r="J778" s="41" t="s">
        <v>2041</v>
      </c>
      <c r="K778" s="41" t="s">
        <v>2163</v>
      </c>
      <c r="L778" s="41" t="s">
        <v>3138</v>
      </c>
      <c r="M778" s="41" t="s">
        <v>2032</v>
      </c>
      <c r="N778" s="41" t="s">
        <v>1740</v>
      </c>
      <c r="O778" s="41" t="s">
        <v>1740</v>
      </c>
      <c r="P778" s="41"/>
      <c r="Q778" s="41" t="s">
        <v>2028</v>
      </c>
      <c r="R778" s="41"/>
      <c r="S778" s="42">
        <v>13.85</v>
      </c>
    </row>
    <row r="779" spans="1:19" x14ac:dyDescent="0.3">
      <c r="A779" s="41" t="s">
        <v>3107</v>
      </c>
      <c r="B779" s="41" t="s">
        <v>2139</v>
      </c>
      <c r="C779" s="41" t="s">
        <v>3108</v>
      </c>
      <c r="D779" s="41" t="s">
        <v>70</v>
      </c>
      <c r="E779" s="41" t="str">
        <f t="shared" si="25"/>
        <v>Maria Montessorilaan 3 3312KJ Dordrecht</v>
      </c>
      <c r="F779" s="41" t="s">
        <v>3109</v>
      </c>
      <c r="G779" s="41">
        <v>16</v>
      </c>
      <c r="H779" s="41" t="s">
        <v>2023</v>
      </c>
      <c r="I779" s="41" t="s">
        <v>3139</v>
      </c>
      <c r="J779" s="41" t="s">
        <v>2041</v>
      </c>
      <c r="K779" s="41" t="s">
        <v>2163</v>
      </c>
      <c r="L779" s="41" t="s">
        <v>3140</v>
      </c>
      <c r="M779" s="41" t="s">
        <v>2032</v>
      </c>
      <c r="N779" s="41" t="s">
        <v>1740</v>
      </c>
      <c r="O779" s="41" t="s">
        <v>1740</v>
      </c>
      <c r="P779" s="41"/>
      <c r="Q779" s="41" t="s">
        <v>2028</v>
      </c>
      <c r="R779" s="41"/>
      <c r="S779" s="42">
        <v>13.85</v>
      </c>
    </row>
    <row r="780" spans="1:19" x14ac:dyDescent="0.3">
      <c r="A780" s="41" t="s">
        <v>3107</v>
      </c>
      <c r="B780" s="41" t="s">
        <v>2139</v>
      </c>
      <c r="C780" s="41"/>
      <c r="D780" s="41"/>
      <c r="E780" s="41"/>
      <c r="F780" s="41"/>
      <c r="G780" s="41"/>
      <c r="H780" s="41"/>
      <c r="I780" s="41"/>
      <c r="J780" s="41" t="s">
        <v>2072</v>
      </c>
      <c r="K780" s="41"/>
      <c r="L780" s="41"/>
      <c r="M780" s="41"/>
      <c r="N780" s="41"/>
      <c r="O780" s="41"/>
      <c r="P780" s="41"/>
      <c r="Q780" s="41"/>
      <c r="R780" s="41"/>
      <c r="S780" s="42">
        <v>40.1</v>
      </c>
    </row>
    <row r="781" spans="1:19" x14ac:dyDescent="0.3">
      <c r="A781" s="43" t="s">
        <v>3107</v>
      </c>
      <c r="B781" s="44" t="s">
        <v>2139</v>
      </c>
      <c r="C781" s="44"/>
      <c r="D781" s="44"/>
      <c r="E781" s="44"/>
      <c r="F781" s="44"/>
      <c r="G781" s="44"/>
      <c r="H781" s="44"/>
      <c r="I781" s="44"/>
      <c r="J781" s="44"/>
      <c r="K781" s="44"/>
      <c r="L781" s="44"/>
      <c r="M781" s="44"/>
      <c r="N781" s="44"/>
      <c r="O781" s="44"/>
      <c r="P781" s="44"/>
      <c r="Q781" s="44"/>
      <c r="R781" s="44"/>
      <c r="S781" s="45" t="s">
        <v>1999</v>
      </c>
    </row>
    <row r="782" spans="1:19" x14ac:dyDescent="0.3">
      <c r="A782" s="41" t="s">
        <v>3141</v>
      </c>
      <c r="B782" s="41" t="s">
        <v>2034</v>
      </c>
      <c r="C782" s="41" t="s">
        <v>3142</v>
      </c>
      <c r="D782" s="41" t="s">
        <v>70</v>
      </c>
      <c r="E782" s="41" t="str">
        <f t="shared" ref="E782:E803" si="26">_xlfn.TEXTJOIN(" ",,A782,B782,C782,D782)</f>
        <v>Stadhuisplein 1 3311CR Dordrecht</v>
      </c>
      <c r="F782" s="41" t="s">
        <v>3143</v>
      </c>
      <c r="G782" s="41">
        <v>1</v>
      </c>
      <c r="H782" s="41" t="s">
        <v>2607</v>
      </c>
      <c r="I782" s="41" t="s">
        <v>3144</v>
      </c>
      <c r="J782" s="41" t="s">
        <v>2297</v>
      </c>
      <c r="K782" s="41" t="s">
        <v>2762</v>
      </c>
      <c r="L782" s="41" t="s">
        <v>3145</v>
      </c>
      <c r="M782" s="41" t="s">
        <v>2032</v>
      </c>
      <c r="N782" s="41" t="s">
        <v>1740</v>
      </c>
      <c r="O782" s="41" t="s">
        <v>1740</v>
      </c>
      <c r="P782" s="41"/>
      <c r="Q782" s="41" t="s">
        <v>2028</v>
      </c>
      <c r="R782" s="41"/>
      <c r="S782" s="42">
        <v>13.85</v>
      </c>
    </row>
    <row r="783" spans="1:19" x14ac:dyDescent="0.3">
      <c r="A783" s="41" t="s">
        <v>3141</v>
      </c>
      <c r="B783" s="41" t="s">
        <v>2034</v>
      </c>
      <c r="C783" s="41" t="s">
        <v>3142</v>
      </c>
      <c r="D783" s="41" t="s">
        <v>70</v>
      </c>
      <c r="E783" s="41" t="str">
        <f t="shared" si="26"/>
        <v>Stadhuisplein 1 3311CR Dordrecht</v>
      </c>
      <c r="F783" s="41" t="s">
        <v>3143</v>
      </c>
      <c r="G783" s="41">
        <v>2</v>
      </c>
      <c r="H783" s="41" t="s">
        <v>2607</v>
      </c>
      <c r="I783" s="41" t="s">
        <v>3146</v>
      </c>
      <c r="J783" s="41" t="s">
        <v>2123</v>
      </c>
      <c r="K783" s="41" t="s">
        <v>2066</v>
      </c>
      <c r="L783" s="41" t="s">
        <v>3147</v>
      </c>
      <c r="M783" s="41" t="s">
        <v>2027</v>
      </c>
      <c r="N783" s="41" t="s">
        <v>2038</v>
      </c>
      <c r="O783" s="41" t="s">
        <v>2125</v>
      </c>
      <c r="P783" s="41"/>
      <c r="Q783" s="41" t="s">
        <v>2028</v>
      </c>
      <c r="R783" s="41"/>
      <c r="S783" s="42">
        <v>13.85</v>
      </c>
    </row>
    <row r="784" spans="1:19" x14ac:dyDescent="0.3">
      <c r="A784" s="41" t="s">
        <v>3141</v>
      </c>
      <c r="B784" s="41" t="s">
        <v>2034</v>
      </c>
      <c r="C784" s="41" t="s">
        <v>3142</v>
      </c>
      <c r="D784" s="41" t="s">
        <v>70</v>
      </c>
      <c r="E784" s="41" t="str">
        <f t="shared" si="26"/>
        <v>Stadhuisplein 1 3311CR Dordrecht</v>
      </c>
      <c r="F784" s="41" t="s">
        <v>3143</v>
      </c>
      <c r="G784" s="41">
        <v>3</v>
      </c>
      <c r="H784" s="41" t="s">
        <v>2607</v>
      </c>
      <c r="I784" s="41" t="s">
        <v>3148</v>
      </c>
      <c r="J784" s="41" t="s">
        <v>3149</v>
      </c>
      <c r="K784" s="41" t="s">
        <v>3060</v>
      </c>
      <c r="L784" s="41" t="s">
        <v>3150</v>
      </c>
      <c r="M784" s="41" t="s">
        <v>2027</v>
      </c>
      <c r="N784" s="41" t="s">
        <v>2716</v>
      </c>
      <c r="O784" s="41" t="s">
        <v>2091</v>
      </c>
      <c r="P784" s="41"/>
      <c r="Q784" s="41" t="s">
        <v>2028</v>
      </c>
      <c r="R784" s="41"/>
      <c r="S784" s="42">
        <v>13.85</v>
      </c>
    </row>
    <row r="785" spans="1:19" x14ac:dyDescent="0.3">
      <c r="A785" s="41" t="s">
        <v>3141</v>
      </c>
      <c r="B785" s="41" t="s">
        <v>2034</v>
      </c>
      <c r="C785" s="41" t="s">
        <v>3142</v>
      </c>
      <c r="D785" s="41" t="s">
        <v>70</v>
      </c>
      <c r="E785" s="41" t="str">
        <f t="shared" si="26"/>
        <v>Stadhuisplein 1 3311CR Dordrecht</v>
      </c>
      <c r="F785" s="41" t="s">
        <v>3143</v>
      </c>
      <c r="G785" s="41">
        <v>4</v>
      </c>
      <c r="H785" s="41" t="s">
        <v>2607</v>
      </c>
      <c r="I785" s="41" t="s">
        <v>3151</v>
      </c>
      <c r="J785" s="41" t="s">
        <v>2304</v>
      </c>
      <c r="K785" s="41" t="s">
        <v>2762</v>
      </c>
      <c r="L785" s="41" t="s">
        <v>3152</v>
      </c>
      <c r="M785" s="41" t="s">
        <v>2027</v>
      </c>
      <c r="N785" s="41" t="s">
        <v>1740</v>
      </c>
      <c r="O785" s="41" t="s">
        <v>2307</v>
      </c>
      <c r="P785" s="41"/>
      <c r="Q785" s="41" t="s">
        <v>2028</v>
      </c>
      <c r="R785" s="41"/>
      <c r="S785" s="42">
        <v>13.85</v>
      </c>
    </row>
    <row r="786" spans="1:19" x14ac:dyDescent="0.3">
      <c r="A786" s="41" t="s">
        <v>3141</v>
      </c>
      <c r="B786" s="41" t="s">
        <v>2034</v>
      </c>
      <c r="C786" s="41" t="s">
        <v>3142</v>
      </c>
      <c r="D786" s="41" t="s">
        <v>70</v>
      </c>
      <c r="E786" s="41" t="str">
        <f t="shared" si="26"/>
        <v>Stadhuisplein 1 3311CR Dordrecht</v>
      </c>
      <c r="F786" s="41" t="s">
        <v>3143</v>
      </c>
      <c r="G786" s="41">
        <v>5</v>
      </c>
      <c r="H786" s="41" t="s">
        <v>3153</v>
      </c>
      <c r="I786" s="41" t="s">
        <v>3154</v>
      </c>
      <c r="J786" s="41" t="s">
        <v>3155</v>
      </c>
      <c r="K786" s="41" t="s">
        <v>2762</v>
      </c>
      <c r="L786" s="41" t="s">
        <v>3156</v>
      </c>
      <c r="M786" s="41" t="s">
        <v>2032</v>
      </c>
      <c r="N786" s="41" t="s">
        <v>1740</v>
      </c>
      <c r="O786" s="41" t="s">
        <v>1740</v>
      </c>
      <c r="P786" s="41"/>
      <c r="Q786" s="41" t="s">
        <v>2028</v>
      </c>
      <c r="R786" s="41"/>
      <c r="S786" s="42">
        <v>13.85</v>
      </c>
    </row>
    <row r="787" spans="1:19" x14ac:dyDescent="0.3">
      <c r="A787" s="41" t="s">
        <v>3141</v>
      </c>
      <c r="B787" s="41" t="s">
        <v>2034</v>
      </c>
      <c r="C787" s="41" t="s">
        <v>3142</v>
      </c>
      <c r="D787" s="41" t="s">
        <v>70</v>
      </c>
      <c r="E787" s="41" t="str">
        <f t="shared" si="26"/>
        <v>Stadhuisplein 1 3311CR Dordrecht</v>
      </c>
      <c r="F787" s="41" t="s">
        <v>3143</v>
      </c>
      <c r="G787" s="41">
        <v>6</v>
      </c>
      <c r="H787" s="41" t="s">
        <v>2139</v>
      </c>
      <c r="I787" s="41" t="s">
        <v>3157</v>
      </c>
      <c r="J787" s="41" t="s">
        <v>3149</v>
      </c>
      <c r="K787" s="41" t="s">
        <v>3060</v>
      </c>
      <c r="L787" s="41" t="s">
        <v>3158</v>
      </c>
      <c r="M787" s="41" t="s">
        <v>2027</v>
      </c>
      <c r="N787" s="41" t="s">
        <v>2716</v>
      </c>
      <c r="O787" s="41" t="s">
        <v>2091</v>
      </c>
      <c r="P787" s="41"/>
      <c r="Q787" s="41" t="s">
        <v>2028</v>
      </c>
      <c r="R787" s="41"/>
      <c r="S787" s="42">
        <v>13.85</v>
      </c>
    </row>
    <row r="788" spans="1:19" x14ac:dyDescent="0.3">
      <c r="A788" s="41" t="s">
        <v>3141</v>
      </c>
      <c r="B788" s="41" t="s">
        <v>2034</v>
      </c>
      <c r="C788" s="41" t="s">
        <v>3142</v>
      </c>
      <c r="D788" s="41" t="s">
        <v>70</v>
      </c>
      <c r="E788" s="41" t="str">
        <f t="shared" si="26"/>
        <v>Stadhuisplein 1 3311CR Dordrecht</v>
      </c>
      <c r="F788" s="41" t="s">
        <v>3143</v>
      </c>
      <c r="G788" s="41">
        <v>7</v>
      </c>
      <c r="H788" s="41" t="s">
        <v>2139</v>
      </c>
      <c r="I788" s="41" t="s">
        <v>3159</v>
      </c>
      <c r="J788" s="41" t="s">
        <v>2171</v>
      </c>
      <c r="K788" s="41" t="s">
        <v>2026</v>
      </c>
      <c r="L788" s="41" t="s">
        <v>1740</v>
      </c>
      <c r="M788" s="41" t="s">
        <v>2027</v>
      </c>
      <c r="N788" s="41" t="s">
        <v>1740</v>
      </c>
      <c r="O788" s="41" t="s">
        <v>1740</v>
      </c>
      <c r="P788" s="41"/>
      <c r="Q788" s="41" t="s">
        <v>2028</v>
      </c>
      <c r="R788" s="41"/>
      <c r="S788" s="42">
        <v>13.85</v>
      </c>
    </row>
    <row r="789" spans="1:19" x14ac:dyDescent="0.3">
      <c r="A789" s="41" t="s">
        <v>3141</v>
      </c>
      <c r="B789" s="41" t="s">
        <v>2034</v>
      </c>
      <c r="C789" s="41" t="s">
        <v>3142</v>
      </c>
      <c r="D789" s="41" t="s">
        <v>70</v>
      </c>
      <c r="E789" s="41" t="str">
        <f t="shared" si="26"/>
        <v>Stadhuisplein 1 3311CR Dordrecht</v>
      </c>
      <c r="F789" s="41" t="s">
        <v>3143</v>
      </c>
      <c r="G789" s="41">
        <v>8</v>
      </c>
      <c r="H789" s="41" t="s">
        <v>2139</v>
      </c>
      <c r="I789" s="41" t="s">
        <v>3160</v>
      </c>
      <c r="J789" s="41" t="s">
        <v>3155</v>
      </c>
      <c r="K789" s="41" t="s">
        <v>2762</v>
      </c>
      <c r="L789" s="41" t="s">
        <v>3161</v>
      </c>
      <c r="M789" s="41" t="s">
        <v>2032</v>
      </c>
      <c r="N789" s="41" t="s">
        <v>1740</v>
      </c>
      <c r="O789" s="41" t="s">
        <v>1740</v>
      </c>
      <c r="P789" s="41"/>
      <c r="Q789" s="41" t="s">
        <v>2028</v>
      </c>
      <c r="R789" s="41"/>
      <c r="S789" s="42">
        <v>13.85</v>
      </c>
    </row>
    <row r="790" spans="1:19" x14ac:dyDescent="0.3">
      <c r="A790" s="41" t="s">
        <v>3141</v>
      </c>
      <c r="B790" s="41" t="s">
        <v>2034</v>
      </c>
      <c r="C790" s="41" t="s">
        <v>3142</v>
      </c>
      <c r="D790" s="41" t="s">
        <v>70</v>
      </c>
      <c r="E790" s="41" t="str">
        <f t="shared" si="26"/>
        <v>Stadhuisplein 1 3311CR Dordrecht</v>
      </c>
      <c r="F790" s="41" t="s">
        <v>3143</v>
      </c>
      <c r="G790" s="41">
        <v>9</v>
      </c>
      <c r="H790" s="41" t="s">
        <v>2111</v>
      </c>
      <c r="I790" s="41" t="s">
        <v>3162</v>
      </c>
      <c r="J790" s="41" t="s">
        <v>2304</v>
      </c>
      <c r="K790" s="41" t="s">
        <v>2762</v>
      </c>
      <c r="L790" s="41" t="s">
        <v>3163</v>
      </c>
      <c r="M790" s="41" t="s">
        <v>2027</v>
      </c>
      <c r="N790" s="41" t="s">
        <v>1740</v>
      </c>
      <c r="O790" s="41" t="s">
        <v>2307</v>
      </c>
      <c r="P790" s="41"/>
      <c r="Q790" s="41" t="s">
        <v>2028</v>
      </c>
      <c r="R790" s="41"/>
      <c r="S790" s="42">
        <v>13.85</v>
      </c>
    </row>
    <row r="791" spans="1:19" x14ac:dyDescent="0.3">
      <c r="A791" s="41" t="s">
        <v>3141</v>
      </c>
      <c r="B791" s="41" t="s">
        <v>2034</v>
      </c>
      <c r="C791" s="41" t="s">
        <v>3142</v>
      </c>
      <c r="D791" s="41" t="s">
        <v>70</v>
      </c>
      <c r="E791" s="41" t="str">
        <f t="shared" si="26"/>
        <v>Stadhuisplein 1 3311CR Dordrecht</v>
      </c>
      <c r="F791" s="41" t="s">
        <v>3143</v>
      </c>
      <c r="G791" s="41">
        <v>10</v>
      </c>
      <c r="H791" s="41" t="s">
        <v>2111</v>
      </c>
      <c r="I791" s="41" t="s">
        <v>3164</v>
      </c>
      <c r="J791" s="41" t="s">
        <v>3149</v>
      </c>
      <c r="K791" s="41" t="s">
        <v>3060</v>
      </c>
      <c r="L791" s="41" t="s">
        <v>3165</v>
      </c>
      <c r="M791" s="41" t="s">
        <v>2027</v>
      </c>
      <c r="N791" s="41" t="s">
        <v>2716</v>
      </c>
      <c r="O791" s="41" t="s">
        <v>2091</v>
      </c>
      <c r="P791" s="41"/>
      <c r="Q791" s="41" t="s">
        <v>2028</v>
      </c>
      <c r="R791" s="41"/>
      <c r="S791" s="42">
        <v>13.85</v>
      </c>
    </row>
    <row r="792" spans="1:19" x14ac:dyDescent="0.3">
      <c r="A792" s="41" t="s">
        <v>3141</v>
      </c>
      <c r="B792" s="41" t="s">
        <v>2034</v>
      </c>
      <c r="C792" s="41" t="s">
        <v>3142</v>
      </c>
      <c r="D792" s="41" t="s">
        <v>70</v>
      </c>
      <c r="E792" s="41" t="str">
        <f t="shared" si="26"/>
        <v>Stadhuisplein 1 3311CR Dordrecht</v>
      </c>
      <c r="F792" s="41" t="s">
        <v>3143</v>
      </c>
      <c r="G792" s="41">
        <v>11</v>
      </c>
      <c r="H792" s="41" t="s">
        <v>2023</v>
      </c>
      <c r="I792" s="41" t="s">
        <v>3166</v>
      </c>
      <c r="J792" s="41" t="s">
        <v>2304</v>
      </c>
      <c r="K792" s="41" t="s">
        <v>2762</v>
      </c>
      <c r="L792" s="41" t="s">
        <v>3167</v>
      </c>
      <c r="M792" s="41" t="s">
        <v>2027</v>
      </c>
      <c r="N792" s="41" t="s">
        <v>1740</v>
      </c>
      <c r="O792" s="41" t="s">
        <v>2307</v>
      </c>
      <c r="P792" s="41"/>
      <c r="Q792" s="41" t="s">
        <v>2028</v>
      </c>
      <c r="R792" s="41"/>
      <c r="S792" s="42">
        <v>13.85</v>
      </c>
    </row>
    <row r="793" spans="1:19" x14ac:dyDescent="0.3">
      <c r="A793" s="41" t="s">
        <v>3141</v>
      </c>
      <c r="B793" s="41" t="s">
        <v>2034</v>
      </c>
      <c r="C793" s="41" t="s">
        <v>3142</v>
      </c>
      <c r="D793" s="41" t="s">
        <v>70</v>
      </c>
      <c r="E793" s="41" t="str">
        <f t="shared" si="26"/>
        <v>Stadhuisplein 1 3311CR Dordrecht</v>
      </c>
      <c r="F793" s="41" t="s">
        <v>3143</v>
      </c>
      <c r="G793" s="41">
        <v>12</v>
      </c>
      <c r="H793" s="41" t="s">
        <v>2023</v>
      </c>
      <c r="I793" s="41" t="s">
        <v>3168</v>
      </c>
      <c r="J793" s="41" t="s">
        <v>2304</v>
      </c>
      <c r="K793" s="41" t="s">
        <v>2762</v>
      </c>
      <c r="L793" s="41" t="s">
        <v>3169</v>
      </c>
      <c r="M793" s="41" t="s">
        <v>2027</v>
      </c>
      <c r="N793" s="41" t="s">
        <v>1740</v>
      </c>
      <c r="O793" s="41" t="s">
        <v>2307</v>
      </c>
      <c r="P793" s="41"/>
      <c r="Q793" s="41" t="s">
        <v>2028</v>
      </c>
      <c r="R793" s="41"/>
      <c r="S793" s="42">
        <v>13.85</v>
      </c>
    </row>
    <row r="794" spans="1:19" x14ac:dyDescent="0.3">
      <c r="A794" s="41" t="s">
        <v>3141</v>
      </c>
      <c r="B794" s="41" t="s">
        <v>2034</v>
      </c>
      <c r="C794" s="41" t="s">
        <v>3142</v>
      </c>
      <c r="D794" s="41" t="s">
        <v>70</v>
      </c>
      <c r="E794" s="41" t="str">
        <f t="shared" si="26"/>
        <v>Stadhuisplein 1 3311CR Dordrecht</v>
      </c>
      <c r="F794" s="41" t="s">
        <v>3143</v>
      </c>
      <c r="G794" s="41">
        <v>13</v>
      </c>
      <c r="H794" s="41" t="s">
        <v>2023</v>
      </c>
      <c r="I794" s="41" t="s">
        <v>3170</v>
      </c>
      <c r="J794" s="41" t="s">
        <v>3155</v>
      </c>
      <c r="K794" s="41" t="s">
        <v>2762</v>
      </c>
      <c r="L794" s="41" t="s">
        <v>3171</v>
      </c>
      <c r="M794" s="41" t="s">
        <v>2032</v>
      </c>
      <c r="N794" s="41" t="s">
        <v>1740</v>
      </c>
      <c r="O794" s="41" t="s">
        <v>1740</v>
      </c>
      <c r="P794" s="41"/>
      <c r="Q794" s="41" t="s">
        <v>2028</v>
      </c>
      <c r="R794" s="41"/>
      <c r="S794" s="42">
        <v>13.85</v>
      </c>
    </row>
    <row r="795" spans="1:19" x14ac:dyDescent="0.3">
      <c r="A795" s="41" t="s">
        <v>3141</v>
      </c>
      <c r="B795" s="41" t="s">
        <v>2034</v>
      </c>
      <c r="C795" s="41" t="s">
        <v>3142</v>
      </c>
      <c r="D795" s="41" t="s">
        <v>70</v>
      </c>
      <c r="E795" s="41" t="str">
        <f t="shared" si="26"/>
        <v>Stadhuisplein 1 3311CR Dordrecht</v>
      </c>
      <c r="F795" s="41" t="s">
        <v>3143</v>
      </c>
      <c r="G795" s="41">
        <v>14</v>
      </c>
      <c r="H795" s="41" t="s">
        <v>2023</v>
      </c>
      <c r="I795" s="41" t="s">
        <v>3172</v>
      </c>
      <c r="J795" s="41" t="s">
        <v>2106</v>
      </c>
      <c r="K795" s="41" t="s">
        <v>2026</v>
      </c>
      <c r="L795" s="41" t="s">
        <v>1740</v>
      </c>
      <c r="M795" s="41" t="s">
        <v>2027</v>
      </c>
      <c r="N795" s="41" t="s">
        <v>1740</v>
      </c>
      <c r="O795" s="41" t="s">
        <v>1740</v>
      </c>
      <c r="P795" s="41"/>
      <c r="Q795" s="41" t="s">
        <v>2028</v>
      </c>
      <c r="R795" s="41"/>
      <c r="S795" s="42">
        <v>13.85</v>
      </c>
    </row>
    <row r="796" spans="1:19" x14ac:dyDescent="0.3">
      <c r="A796" s="41" t="s">
        <v>3141</v>
      </c>
      <c r="B796" s="41" t="s">
        <v>2034</v>
      </c>
      <c r="C796" s="41" t="s">
        <v>3142</v>
      </c>
      <c r="D796" s="41" t="s">
        <v>70</v>
      </c>
      <c r="E796" s="41" t="str">
        <f t="shared" si="26"/>
        <v>Stadhuisplein 1 3311CR Dordrecht</v>
      </c>
      <c r="F796" s="41" t="s">
        <v>3143</v>
      </c>
      <c r="G796" s="41">
        <v>15</v>
      </c>
      <c r="H796" s="41" t="s">
        <v>2215</v>
      </c>
      <c r="I796" s="41" t="s">
        <v>3173</v>
      </c>
      <c r="J796" s="41" t="s">
        <v>3149</v>
      </c>
      <c r="K796" s="41" t="s">
        <v>3060</v>
      </c>
      <c r="L796" s="41" t="s">
        <v>3174</v>
      </c>
      <c r="M796" s="41" t="s">
        <v>2027</v>
      </c>
      <c r="N796" s="41" t="s">
        <v>2716</v>
      </c>
      <c r="O796" s="41" t="s">
        <v>2091</v>
      </c>
      <c r="P796" s="41"/>
      <c r="Q796" s="41" t="s">
        <v>2028</v>
      </c>
      <c r="R796" s="41"/>
      <c r="S796" s="42">
        <v>13.85</v>
      </c>
    </row>
    <row r="797" spans="1:19" x14ac:dyDescent="0.3">
      <c r="A797" s="41" t="s">
        <v>3141</v>
      </c>
      <c r="B797" s="41" t="s">
        <v>2034</v>
      </c>
      <c r="C797" s="41" t="s">
        <v>3142</v>
      </c>
      <c r="D797" s="41" t="s">
        <v>70</v>
      </c>
      <c r="E797" s="41" t="str">
        <f t="shared" si="26"/>
        <v>Stadhuisplein 1 3311CR Dordrecht</v>
      </c>
      <c r="F797" s="41" t="s">
        <v>3143</v>
      </c>
      <c r="G797" s="41">
        <v>16</v>
      </c>
      <c r="H797" s="41" t="s">
        <v>2023</v>
      </c>
      <c r="I797" s="41" t="s">
        <v>3175</v>
      </c>
      <c r="J797" s="41" t="s">
        <v>2097</v>
      </c>
      <c r="K797" s="41" t="s">
        <v>2305</v>
      </c>
      <c r="L797" s="41" t="s">
        <v>3176</v>
      </c>
      <c r="M797" s="41" t="s">
        <v>2032</v>
      </c>
      <c r="N797" s="41" t="s">
        <v>1740</v>
      </c>
      <c r="O797" s="41" t="s">
        <v>1740</v>
      </c>
      <c r="P797" s="41"/>
      <c r="Q797" s="41" t="s">
        <v>2028</v>
      </c>
      <c r="R797" s="41"/>
      <c r="S797" s="42">
        <v>13.85</v>
      </c>
    </row>
    <row r="798" spans="1:19" x14ac:dyDescent="0.3">
      <c r="A798" s="41" t="s">
        <v>3141</v>
      </c>
      <c r="B798" s="41" t="s">
        <v>2034</v>
      </c>
      <c r="C798" s="41" t="s">
        <v>3142</v>
      </c>
      <c r="D798" s="41" t="s">
        <v>70</v>
      </c>
      <c r="E798" s="41" t="str">
        <f t="shared" si="26"/>
        <v>Stadhuisplein 1 3311CR Dordrecht</v>
      </c>
      <c r="F798" s="41" t="s">
        <v>3143</v>
      </c>
      <c r="G798" s="41">
        <v>17</v>
      </c>
      <c r="H798" s="41" t="s">
        <v>2023</v>
      </c>
      <c r="I798" s="41" t="s">
        <v>3177</v>
      </c>
      <c r="J798" s="41" t="s">
        <v>3149</v>
      </c>
      <c r="K798" s="41" t="s">
        <v>3060</v>
      </c>
      <c r="L798" s="41" t="s">
        <v>3178</v>
      </c>
      <c r="M798" s="41" t="s">
        <v>2027</v>
      </c>
      <c r="N798" s="41" t="s">
        <v>2716</v>
      </c>
      <c r="O798" s="41" t="s">
        <v>2091</v>
      </c>
      <c r="P798" s="41"/>
      <c r="Q798" s="41" t="s">
        <v>2028</v>
      </c>
      <c r="R798" s="41"/>
      <c r="S798" s="42">
        <v>13.85</v>
      </c>
    </row>
    <row r="799" spans="1:19" x14ac:dyDescent="0.3">
      <c r="A799" s="41" t="s">
        <v>3141</v>
      </c>
      <c r="B799" s="41" t="s">
        <v>2034</v>
      </c>
      <c r="C799" s="41" t="s">
        <v>3142</v>
      </c>
      <c r="D799" s="41" t="s">
        <v>70</v>
      </c>
      <c r="E799" s="41" t="str">
        <f t="shared" si="26"/>
        <v>Stadhuisplein 1 3311CR Dordrecht</v>
      </c>
      <c r="F799" s="41" t="s">
        <v>3143</v>
      </c>
      <c r="G799" s="41">
        <v>18</v>
      </c>
      <c r="H799" s="41" t="s">
        <v>2215</v>
      </c>
      <c r="I799" s="41" t="s">
        <v>3179</v>
      </c>
      <c r="J799" s="41" t="s">
        <v>2304</v>
      </c>
      <c r="K799" s="41" t="s">
        <v>2762</v>
      </c>
      <c r="L799" s="41" t="s">
        <v>3180</v>
      </c>
      <c r="M799" s="41" t="s">
        <v>2027</v>
      </c>
      <c r="N799" s="41" t="s">
        <v>1740</v>
      </c>
      <c r="O799" s="41" t="s">
        <v>2307</v>
      </c>
      <c r="P799" s="41"/>
      <c r="Q799" s="41" t="s">
        <v>2028</v>
      </c>
      <c r="R799" s="41"/>
      <c r="S799" s="42">
        <v>13.85</v>
      </c>
    </row>
    <row r="800" spans="1:19" x14ac:dyDescent="0.3">
      <c r="A800" s="41" t="s">
        <v>3141</v>
      </c>
      <c r="B800" s="41" t="s">
        <v>2034</v>
      </c>
      <c r="C800" s="41" t="s">
        <v>3142</v>
      </c>
      <c r="D800" s="41" t="s">
        <v>70</v>
      </c>
      <c r="E800" s="41" t="str">
        <f t="shared" si="26"/>
        <v>Stadhuisplein 1 3311CR Dordrecht</v>
      </c>
      <c r="F800" s="41" t="s">
        <v>3143</v>
      </c>
      <c r="G800" s="41">
        <v>19</v>
      </c>
      <c r="H800" s="41" t="s">
        <v>2215</v>
      </c>
      <c r="I800" s="41" t="s">
        <v>3181</v>
      </c>
      <c r="J800" s="41" t="s">
        <v>2123</v>
      </c>
      <c r="K800" s="41" t="s">
        <v>2066</v>
      </c>
      <c r="L800" s="41" t="s">
        <v>3182</v>
      </c>
      <c r="M800" s="41" t="s">
        <v>2027</v>
      </c>
      <c r="N800" s="41" t="s">
        <v>2038</v>
      </c>
      <c r="O800" s="41" t="s">
        <v>2125</v>
      </c>
      <c r="P800" s="41"/>
      <c r="Q800" s="41" t="s">
        <v>2028</v>
      </c>
      <c r="R800" s="41"/>
      <c r="S800" s="42">
        <v>13.85</v>
      </c>
    </row>
    <row r="801" spans="1:19" x14ac:dyDescent="0.3">
      <c r="A801" s="41" t="s">
        <v>3141</v>
      </c>
      <c r="B801" s="41" t="s">
        <v>2034</v>
      </c>
      <c r="C801" s="41" t="s">
        <v>3142</v>
      </c>
      <c r="D801" s="41" t="s">
        <v>70</v>
      </c>
      <c r="E801" s="41" t="str">
        <f t="shared" si="26"/>
        <v>Stadhuisplein 1 3311CR Dordrecht</v>
      </c>
      <c r="F801" s="41" t="s">
        <v>3143</v>
      </c>
      <c r="G801" s="41">
        <v>20</v>
      </c>
      <c r="H801" s="41" t="s">
        <v>2607</v>
      </c>
      <c r="I801" s="41" t="s">
        <v>3183</v>
      </c>
      <c r="J801" s="41" t="s">
        <v>2326</v>
      </c>
      <c r="K801" s="41" t="s">
        <v>2102</v>
      </c>
      <c r="L801" s="41" t="s">
        <v>3184</v>
      </c>
      <c r="M801" s="41" t="s">
        <v>2027</v>
      </c>
      <c r="N801" s="41" t="s">
        <v>2063</v>
      </c>
      <c r="O801" s="41" t="s">
        <v>2328</v>
      </c>
      <c r="P801" s="41"/>
      <c r="Q801" s="41" t="s">
        <v>2028</v>
      </c>
      <c r="R801" s="41"/>
      <c r="S801" s="42">
        <v>13.85</v>
      </c>
    </row>
    <row r="802" spans="1:19" x14ac:dyDescent="0.3">
      <c r="A802" s="41" t="s">
        <v>3141</v>
      </c>
      <c r="B802" s="41" t="s">
        <v>2034</v>
      </c>
      <c r="C802" s="41" t="s">
        <v>3142</v>
      </c>
      <c r="D802" s="41" t="s">
        <v>70</v>
      </c>
      <c r="E802" s="41" t="str">
        <f t="shared" si="26"/>
        <v>Stadhuisplein 1 3311CR Dordrecht</v>
      </c>
      <c r="F802" s="41" t="s">
        <v>3143</v>
      </c>
      <c r="G802" s="41">
        <v>21</v>
      </c>
      <c r="H802" s="41" t="s">
        <v>2607</v>
      </c>
      <c r="I802" s="41" t="s">
        <v>3183</v>
      </c>
      <c r="J802" s="41" t="s">
        <v>2326</v>
      </c>
      <c r="K802" s="41" t="s">
        <v>2102</v>
      </c>
      <c r="L802" s="41" t="s">
        <v>3185</v>
      </c>
      <c r="M802" s="41" t="s">
        <v>2027</v>
      </c>
      <c r="N802" s="41" t="s">
        <v>2063</v>
      </c>
      <c r="O802" s="41" t="s">
        <v>2328</v>
      </c>
      <c r="P802" s="41"/>
      <c r="Q802" s="41" t="s">
        <v>2028</v>
      </c>
      <c r="R802" s="41"/>
      <c r="S802" s="42">
        <v>13.85</v>
      </c>
    </row>
    <row r="803" spans="1:19" x14ac:dyDescent="0.3">
      <c r="A803" s="41" t="s">
        <v>3141</v>
      </c>
      <c r="B803" s="41" t="s">
        <v>2034</v>
      </c>
      <c r="C803" s="41" t="s">
        <v>3142</v>
      </c>
      <c r="D803" s="41" t="s">
        <v>70</v>
      </c>
      <c r="E803" s="41" t="str">
        <f t="shared" si="26"/>
        <v>Stadhuisplein 1 3311CR Dordrecht</v>
      </c>
      <c r="F803" s="41" t="s">
        <v>3143</v>
      </c>
      <c r="G803" s="41">
        <v>22</v>
      </c>
      <c r="H803" s="41" t="s">
        <v>2023</v>
      </c>
      <c r="I803" s="41" t="s">
        <v>3186</v>
      </c>
      <c r="J803" s="41" t="s">
        <v>3187</v>
      </c>
      <c r="K803" s="41" t="s">
        <v>2102</v>
      </c>
      <c r="L803" s="41" t="s">
        <v>1740</v>
      </c>
      <c r="M803" s="41" t="s">
        <v>2027</v>
      </c>
      <c r="N803" s="41" t="s">
        <v>3188</v>
      </c>
      <c r="O803" s="41" t="s">
        <v>3189</v>
      </c>
      <c r="P803" s="41"/>
      <c r="Q803" s="41" t="s">
        <v>2028</v>
      </c>
      <c r="R803" s="41"/>
      <c r="S803" s="42">
        <v>13.85</v>
      </c>
    </row>
    <row r="804" spans="1:19" x14ac:dyDescent="0.3">
      <c r="A804" s="41" t="s">
        <v>3141</v>
      </c>
      <c r="B804" s="41" t="s">
        <v>2034</v>
      </c>
      <c r="C804" s="41"/>
      <c r="D804" s="41"/>
      <c r="E804" s="41"/>
      <c r="F804" s="41"/>
      <c r="G804" s="41"/>
      <c r="H804" s="41"/>
      <c r="I804" s="41"/>
      <c r="J804" s="41" t="s">
        <v>2072</v>
      </c>
      <c r="K804" s="41"/>
      <c r="L804" s="41"/>
      <c r="M804" s="41"/>
      <c r="N804" s="41"/>
      <c r="O804" s="41"/>
      <c r="P804" s="41"/>
      <c r="Q804" s="41"/>
      <c r="R804" s="41"/>
      <c r="S804" s="42">
        <v>40.1</v>
      </c>
    </row>
    <row r="805" spans="1:19" x14ac:dyDescent="0.3">
      <c r="A805" s="43" t="s">
        <v>3141</v>
      </c>
      <c r="B805" s="44" t="s">
        <v>2034</v>
      </c>
      <c r="C805" s="44"/>
      <c r="D805" s="44"/>
      <c r="E805" s="44"/>
      <c r="F805" s="44"/>
      <c r="G805" s="44"/>
      <c r="H805" s="44"/>
      <c r="I805" s="44"/>
      <c r="J805" s="44"/>
      <c r="K805" s="44"/>
      <c r="L805" s="44"/>
      <c r="M805" s="44"/>
      <c r="N805" s="44"/>
      <c r="O805" s="44"/>
      <c r="P805" s="44"/>
      <c r="Q805" s="44"/>
      <c r="R805" s="44"/>
      <c r="S805" s="45" t="s">
        <v>1999</v>
      </c>
    </row>
    <row r="806" spans="1:19" x14ac:dyDescent="0.3">
      <c r="A806" s="41" t="s">
        <v>2493</v>
      </c>
      <c r="B806" s="41" t="s">
        <v>2494</v>
      </c>
      <c r="C806" s="41" t="s">
        <v>2495</v>
      </c>
      <c r="D806" s="41" t="s">
        <v>70</v>
      </c>
      <c r="E806" s="41" t="str">
        <f t="shared" ref="E806:E816" si="27">_xlfn.TEXTJOIN(" ",,A806,B806,C806,D806)</f>
        <v>Van Baerleplantsoen 30 3314BH Dordrecht</v>
      </c>
      <c r="F806" s="41" t="s">
        <v>3190</v>
      </c>
      <c r="G806" s="41">
        <v>1</v>
      </c>
      <c r="H806" s="41" t="s">
        <v>2023</v>
      </c>
      <c r="I806" s="41" t="s">
        <v>3191</v>
      </c>
      <c r="J806" s="41" t="s">
        <v>2400</v>
      </c>
      <c r="K806" s="41" t="s">
        <v>2098</v>
      </c>
      <c r="L806" s="41" t="s">
        <v>3192</v>
      </c>
      <c r="M806" s="41" t="s">
        <v>2032</v>
      </c>
      <c r="N806" s="41" t="s">
        <v>1740</v>
      </c>
      <c r="O806" s="41" t="s">
        <v>1740</v>
      </c>
      <c r="P806" s="41"/>
      <c r="Q806" s="41" t="s">
        <v>2028</v>
      </c>
      <c r="R806" s="41"/>
      <c r="S806" s="42">
        <v>13.85</v>
      </c>
    </row>
    <row r="807" spans="1:19" x14ac:dyDescent="0.3">
      <c r="A807" s="41" t="s">
        <v>2493</v>
      </c>
      <c r="B807" s="41" t="s">
        <v>2494</v>
      </c>
      <c r="C807" s="41" t="s">
        <v>2495</v>
      </c>
      <c r="D807" s="41" t="s">
        <v>70</v>
      </c>
      <c r="E807" s="41" t="str">
        <f t="shared" si="27"/>
        <v>Van Baerleplantsoen 30 3314BH Dordrecht</v>
      </c>
      <c r="F807" s="41" t="s">
        <v>3190</v>
      </c>
      <c r="G807" s="41">
        <v>2</v>
      </c>
      <c r="H807" s="41" t="s">
        <v>2023</v>
      </c>
      <c r="I807" s="41" t="s">
        <v>3193</v>
      </c>
      <c r="J807" s="41" t="s">
        <v>2400</v>
      </c>
      <c r="K807" s="41" t="s">
        <v>2098</v>
      </c>
      <c r="L807" s="41" t="s">
        <v>3194</v>
      </c>
      <c r="M807" s="41" t="s">
        <v>2032</v>
      </c>
      <c r="N807" s="41" t="s">
        <v>1740</v>
      </c>
      <c r="O807" s="41" t="s">
        <v>1740</v>
      </c>
      <c r="P807" s="41"/>
      <c r="Q807" s="41" t="s">
        <v>2028</v>
      </c>
      <c r="R807" s="41"/>
      <c r="S807" s="42">
        <v>13.85</v>
      </c>
    </row>
    <row r="808" spans="1:19" x14ac:dyDescent="0.3">
      <c r="A808" s="41" t="s">
        <v>2493</v>
      </c>
      <c r="B808" s="41" t="s">
        <v>2494</v>
      </c>
      <c r="C808" s="41" t="s">
        <v>2495</v>
      </c>
      <c r="D808" s="41" t="s">
        <v>70</v>
      </c>
      <c r="E808" s="41" t="str">
        <f t="shared" si="27"/>
        <v>Van Baerleplantsoen 30 3314BH Dordrecht</v>
      </c>
      <c r="F808" s="41" t="s">
        <v>3190</v>
      </c>
      <c r="G808" s="41">
        <v>4</v>
      </c>
      <c r="H808" s="41" t="s">
        <v>2023</v>
      </c>
      <c r="I808" s="41" t="s">
        <v>3195</v>
      </c>
      <c r="J808" s="41" t="s">
        <v>2379</v>
      </c>
      <c r="K808" s="41" t="s">
        <v>2026</v>
      </c>
      <c r="L808" s="41" t="s">
        <v>1740</v>
      </c>
      <c r="M808" s="41" t="s">
        <v>2027</v>
      </c>
      <c r="N808" s="41" t="s">
        <v>1740</v>
      </c>
      <c r="O808" s="41" t="s">
        <v>1740</v>
      </c>
      <c r="P808" s="41"/>
      <c r="Q808" s="41" t="s">
        <v>2028</v>
      </c>
      <c r="R808" s="41"/>
      <c r="S808" s="42">
        <v>13.85</v>
      </c>
    </row>
    <row r="809" spans="1:19" x14ac:dyDescent="0.3">
      <c r="A809" s="41" t="s">
        <v>2493</v>
      </c>
      <c r="B809" s="41" t="s">
        <v>2494</v>
      </c>
      <c r="C809" s="41" t="s">
        <v>2495</v>
      </c>
      <c r="D809" s="41" t="s">
        <v>70</v>
      </c>
      <c r="E809" s="41" t="str">
        <f t="shared" si="27"/>
        <v>Van Baerleplantsoen 30 3314BH Dordrecht</v>
      </c>
      <c r="F809" s="41" t="s">
        <v>3190</v>
      </c>
      <c r="G809" s="41">
        <v>5</v>
      </c>
      <c r="H809" s="41" t="s">
        <v>2034</v>
      </c>
      <c r="I809" s="41" t="s">
        <v>3195</v>
      </c>
      <c r="J809" s="41" t="s">
        <v>2400</v>
      </c>
      <c r="K809" s="41" t="s">
        <v>2098</v>
      </c>
      <c r="L809" s="41" t="s">
        <v>3196</v>
      </c>
      <c r="M809" s="41" t="s">
        <v>2032</v>
      </c>
      <c r="N809" s="41" t="s">
        <v>1740</v>
      </c>
      <c r="O809" s="41" t="s">
        <v>1740</v>
      </c>
      <c r="P809" s="41"/>
      <c r="Q809" s="41" t="s">
        <v>2028</v>
      </c>
      <c r="R809" s="41"/>
      <c r="S809" s="42">
        <v>13.85</v>
      </c>
    </row>
    <row r="810" spans="1:19" x14ac:dyDescent="0.3">
      <c r="A810" s="41" t="s">
        <v>2493</v>
      </c>
      <c r="B810" s="41" t="s">
        <v>2494</v>
      </c>
      <c r="C810" s="41" t="s">
        <v>2495</v>
      </c>
      <c r="D810" s="41" t="s">
        <v>70</v>
      </c>
      <c r="E810" s="41" t="str">
        <f t="shared" si="27"/>
        <v>Van Baerleplantsoen 30 3314BH Dordrecht</v>
      </c>
      <c r="F810" s="41" t="s">
        <v>3190</v>
      </c>
      <c r="G810" s="41">
        <v>6</v>
      </c>
      <c r="H810" s="41" t="s">
        <v>2034</v>
      </c>
      <c r="I810" s="41" t="s">
        <v>3195</v>
      </c>
      <c r="J810" s="41" t="s">
        <v>2400</v>
      </c>
      <c r="K810" s="41" t="s">
        <v>2098</v>
      </c>
      <c r="L810" s="41" t="s">
        <v>3197</v>
      </c>
      <c r="M810" s="41" t="s">
        <v>2032</v>
      </c>
      <c r="N810" s="41" t="s">
        <v>1740</v>
      </c>
      <c r="O810" s="41" t="s">
        <v>1740</v>
      </c>
      <c r="P810" s="41"/>
      <c r="Q810" s="41" t="s">
        <v>2028</v>
      </c>
      <c r="R810" s="41"/>
      <c r="S810" s="42">
        <v>13.85</v>
      </c>
    </row>
    <row r="811" spans="1:19" x14ac:dyDescent="0.3">
      <c r="A811" s="41" t="s">
        <v>2493</v>
      </c>
      <c r="B811" s="41" t="s">
        <v>2494</v>
      </c>
      <c r="C811" s="41" t="s">
        <v>2495</v>
      </c>
      <c r="D811" s="41" t="s">
        <v>70</v>
      </c>
      <c r="E811" s="41" t="str">
        <f t="shared" si="27"/>
        <v>Van Baerleplantsoen 30 3314BH Dordrecht</v>
      </c>
      <c r="F811" s="41" t="s">
        <v>3190</v>
      </c>
      <c r="G811" s="41">
        <v>7</v>
      </c>
      <c r="H811" s="41" t="s">
        <v>2023</v>
      </c>
      <c r="I811" s="41" t="s">
        <v>3198</v>
      </c>
      <c r="J811" s="41" t="s">
        <v>2078</v>
      </c>
      <c r="K811" s="41" t="s">
        <v>2079</v>
      </c>
      <c r="L811" s="41" t="s">
        <v>3199</v>
      </c>
      <c r="M811" s="41" t="s">
        <v>2027</v>
      </c>
      <c r="N811" s="41" t="s">
        <v>1740</v>
      </c>
      <c r="O811" s="41" t="s">
        <v>1740</v>
      </c>
      <c r="P811" s="41"/>
      <c r="Q811" s="41" t="s">
        <v>2028</v>
      </c>
      <c r="R811" s="41"/>
      <c r="S811" s="42">
        <v>13.85</v>
      </c>
    </row>
    <row r="812" spans="1:19" x14ac:dyDescent="0.3">
      <c r="A812" s="41" t="s">
        <v>2493</v>
      </c>
      <c r="B812" s="41" t="s">
        <v>2494</v>
      </c>
      <c r="C812" s="41" t="s">
        <v>2495</v>
      </c>
      <c r="D812" s="41" t="s">
        <v>70</v>
      </c>
      <c r="E812" s="41" t="str">
        <f t="shared" si="27"/>
        <v>Van Baerleplantsoen 30 3314BH Dordrecht</v>
      </c>
      <c r="F812" s="41" t="s">
        <v>3190</v>
      </c>
      <c r="G812" s="41">
        <v>8</v>
      </c>
      <c r="H812" s="41" t="s">
        <v>2023</v>
      </c>
      <c r="I812" s="41" t="s">
        <v>3200</v>
      </c>
      <c r="J812" s="41" t="s">
        <v>3201</v>
      </c>
      <c r="K812" s="41" t="s">
        <v>2057</v>
      </c>
      <c r="L812" s="41" t="s">
        <v>3202</v>
      </c>
      <c r="M812" s="41" t="s">
        <v>2027</v>
      </c>
      <c r="N812" s="41" t="s">
        <v>2052</v>
      </c>
      <c r="O812" s="41" t="s">
        <v>3203</v>
      </c>
      <c r="P812" s="41"/>
      <c r="Q812" s="41" t="s">
        <v>2028</v>
      </c>
      <c r="R812" s="41"/>
      <c r="S812" s="42">
        <v>13.85</v>
      </c>
    </row>
    <row r="813" spans="1:19" x14ac:dyDescent="0.3">
      <c r="A813" s="41" t="s">
        <v>2493</v>
      </c>
      <c r="B813" s="41" t="s">
        <v>2494</v>
      </c>
      <c r="C813" s="41" t="s">
        <v>2495</v>
      </c>
      <c r="D813" s="41" t="s">
        <v>70</v>
      </c>
      <c r="E813" s="41" t="str">
        <f t="shared" si="27"/>
        <v>Van Baerleplantsoen 30 3314BH Dordrecht</v>
      </c>
      <c r="F813" s="41" t="s">
        <v>3190</v>
      </c>
      <c r="G813" s="41">
        <v>9</v>
      </c>
      <c r="H813" s="41" t="s">
        <v>2034</v>
      </c>
      <c r="I813" s="41" t="s">
        <v>3195</v>
      </c>
      <c r="J813" s="41" t="s">
        <v>2379</v>
      </c>
      <c r="K813" s="41" t="s">
        <v>2026</v>
      </c>
      <c r="L813" s="41" t="s">
        <v>1740</v>
      </c>
      <c r="M813" s="41" t="s">
        <v>2027</v>
      </c>
      <c r="N813" s="41" t="s">
        <v>1740</v>
      </c>
      <c r="O813" s="41" t="s">
        <v>1740</v>
      </c>
      <c r="P813" s="41"/>
      <c r="Q813" s="41" t="s">
        <v>2028</v>
      </c>
      <c r="R813" s="41"/>
      <c r="S813" s="42">
        <v>13.85</v>
      </c>
    </row>
    <row r="814" spans="1:19" x14ac:dyDescent="0.3">
      <c r="A814" s="41" t="s">
        <v>2493</v>
      </c>
      <c r="B814" s="41" t="s">
        <v>2494</v>
      </c>
      <c r="C814" s="41" t="s">
        <v>2495</v>
      </c>
      <c r="D814" s="41" t="s">
        <v>70</v>
      </c>
      <c r="E814" s="41" t="str">
        <f t="shared" si="27"/>
        <v>Van Baerleplantsoen 30 3314BH Dordrecht</v>
      </c>
      <c r="F814" s="41" t="s">
        <v>3190</v>
      </c>
      <c r="G814" s="41">
        <v>10</v>
      </c>
      <c r="H814" s="41" t="s">
        <v>2034</v>
      </c>
      <c r="I814" s="41" t="s">
        <v>2538</v>
      </c>
      <c r="J814" s="41" t="s">
        <v>2598</v>
      </c>
      <c r="K814" s="41" t="s">
        <v>2102</v>
      </c>
      <c r="L814" s="41" t="s">
        <v>1740</v>
      </c>
      <c r="M814" s="41" t="s">
        <v>2027</v>
      </c>
      <c r="N814" s="41" t="s">
        <v>1740</v>
      </c>
      <c r="O814" s="41" t="s">
        <v>1740</v>
      </c>
      <c r="P814" s="41"/>
      <c r="Q814" s="41" t="s">
        <v>2028</v>
      </c>
      <c r="R814" s="41"/>
      <c r="S814" s="42">
        <v>13.85</v>
      </c>
    </row>
    <row r="815" spans="1:19" x14ac:dyDescent="0.3">
      <c r="A815" s="41" t="s">
        <v>2493</v>
      </c>
      <c r="B815" s="41" t="s">
        <v>2494</v>
      </c>
      <c r="C815" s="41" t="s">
        <v>2495</v>
      </c>
      <c r="D815" s="41" t="s">
        <v>70</v>
      </c>
      <c r="E815" s="41" t="str">
        <f t="shared" si="27"/>
        <v>Van Baerleplantsoen 30 3314BH Dordrecht</v>
      </c>
      <c r="F815" s="41" t="s">
        <v>3190</v>
      </c>
      <c r="G815" s="41">
        <v>11</v>
      </c>
      <c r="H815" s="41" t="s">
        <v>2034</v>
      </c>
      <c r="I815" s="41" t="s">
        <v>3204</v>
      </c>
      <c r="J815" s="41" t="s">
        <v>2336</v>
      </c>
      <c r="K815" s="41" t="s">
        <v>2057</v>
      </c>
      <c r="L815" s="41" t="s">
        <v>1740</v>
      </c>
      <c r="M815" s="41" t="s">
        <v>2027</v>
      </c>
      <c r="N815" s="41" t="s">
        <v>1740</v>
      </c>
      <c r="O815" s="41" t="s">
        <v>1740</v>
      </c>
      <c r="P815" s="41"/>
      <c r="Q815" s="41" t="s">
        <v>2028</v>
      </c>
      <c r="R815" s="41"/>
      <c r="S815" s="42">
        <v>13.85</v>
      </c>
    </row>
    <row r="816" spans="1:19" x14ac:dyDescent="0.3">
      <c r="A816" s="41" t="s">
        <v>2493</v>
      </c>
      <c r="B816" s="41" t="s">
        <v>2494</v>
      </c>
      <c r="C816" s="41" t="s">
        <v>2495</v>
      </c>
      <c r="D816" s="41" t="s">
        <v>70</v>
      </c>
      <c r="E816" s="41" t="str">
        <f t="shared" si="27"/>
        <v>Van Baerleplantsoen 30 3314BH Dordrecht</v>
      </c>
      <c r="F816" s="41" t="s">
        <v>3190</v>
      </c>
      <c r="G816" s="41">
        <v>12</v>
      </c>
      <c r="H816" s="41" t="s">
        <v>2023</v>
      </c>
      <c r="I816" s="41" t="s">
        <v>3205</v>
      </c>
      <c r="J816" s="41" t="s">
        <v>3206</v>
      </c>
      <c r="K816" s="41" t="s">
        <v>2037</v>
      </c>
      <c r="L816" s="41" t="s">
        <v>1740</v>
      </c>
      <c r="M816" s="41" t="s">
        <v>2027</v>
      </c>
      <c r="N816" s="41" t="s">
        <v>1740</v>
      </c>
      <c r="O816" s="41" t="s">
        <v>1740</v>
      </c>
      <c r="P816" s="41"/>
      <c r="Q816" s="41" t="s">
        <v>2028</v>
      </c>
      <c r="R816" s="41"/>
      <c r="S816" s="42">
        <v>13.85</v>
      </c>
    </row>
    <row r="817" spans="1:19" x14ac:dyDescent="0.3">
      <c r="A817" s="41" t="s">
        <v>2493</v>
      </c>
      <c r="B817" s="41" t="s">
        <v>2494</v>
      </c>
      <c r="C817" s="41"/>
      <c r="D817" s="41"/>
      <c r="E817" s="41"/>
      <c r="F817" s="41"/>
      <c r="G817" s="41"/>
      <c r="H817" s="41"/>
      <c r="I817" s="41"/>
      <c r="J817" s="41" t="s">
        <v>2072</v>
      </c>
      <c r="K817" s="41"/>
      <c r="L817" s="41"/>
      <c r="M817" s="41"/>
      <c r="N817" s="41"/>
      <c r="O817" s="41"/>
      <c r="P817" s="41"/>
      <c r="Q817" s="41"/>
      <c r="R817" s="41"/>
      <c r="S817" s="42">
        <v>40.1</v>
      </c>
    </row>
    <row r="818" spans="1:19" x14ac:dyDescent="0.3">
      <c r="A818" s="43" t="s">
        <v>2493</v>
      </c>
      <c r="B818" s="44" t="s">
        <v>2494</v>
      </c>
      <c r="C818" s="44"/>
      <c r="D818" s="44"/>
      <c r="E818" s="44"/>
      <c r="F818" s="44"/>
      <c r="G818" s="44"/>
      <c r="H818" s="44"/>
      <c r="I818" s="44"/>
      <c r="J818" s="44"/>
      <c r="K818" s="44"/>
      <c r="L818" s="44"/>
      <c r="M818" s="44"/>
      <c r="N818" s="44"/>
      <c r="O818" s="44"/>
      <c r="P818" s="44"/>
      <c r="Q818" s="44"/>
      <c r="R818" s="44"/>
      <c r="S818" s="45" t="s">
        <v>1999</v>
      </c>
    </row>
    <row r="819" spans="1:19" x14ac:dyDescent="0.3">
      <c r="A819" s="41" t="s">
        <v>3207</v>
      </c>
      <c r="B819" s="41" t="s">
        <v>3208</v>
      </c>
      <c r="C819" s="41" t="s">
        <v>3209</v>
      </c>
      <c r="D819" s="41" t="s">
        <v>70</v>
      </c>
      <c r="E819" s="41" t="str">
        <f t="shared" ref="E819:E871" si="28">_xlfn.TEXTJOIN(" ",,A819,B819,C819,D819)</f>
        <v>Jade 400 3316LJ Dordrecht</v>
      </c>
      <c r="F819" s="41" t="s">
        <v>3210</v>
      </c>
      <c r="G819" s="41">
        <v>1</v>
      </c>
      <c r="H819" s="41" t="s">
        <v>2139</v>
      </c>
      <c r="I819" s="41" t="s">
        <v>3211</v>
      </c>
      <c r="J819" s="41" t="s">
        <v>2087</v>
      </c>
      <c r="K819" s="41" t="s">
        <v>2121</v>
      </c>
      <c r="L819" s="41" t="s">
        <v>1740</v>
      </c>
      <c r="M819" s="41" t="s">
        <v>2027</v>
      </c>
      <c r="N819" s="41" t="s">
        <v>2090</v>
      </c>
      <c r="O819" s="41" t="s">
        <v>2091</v>
      </c>
      <c r="P819" s="41"/>
      <c r="Q819" s="41" t="s">
        <v>2028</v>
      </c>
      <c r="R819" s="41"/>
      <c r="S819" s="42">
        <v>13.85</v>
      </c>
    </row>
    <row r="820" spans="1:19" x14ac:dyDescent="0.3">
      <c r="A820" s="41" t="s">
        <v>3207</v>
      </c>
      <c r="B820" s="41" t="s">
        <v>3208</v>
      </c>
      <c r="C820" s="41" t="s">
        <v>3209</v>
      </c>
      <c r="D820" s="41" t="s">
        <v>70</v>
      </c>
      <c r="E820" s="41" t="str">
        <f t="shared" si="28"/>
        <v>Jade 400 3316LJ Dordrecht</v>
      </c>
      <c r="F820" s="41" t="s">
        <v>3210</v>
      </c>
      <c r="G820" s="41">
        <v>2</v>
      </c>
      <c r="H820" s="41" t="s">
        <v>2139</v>
      </c>
      <c r="I820" s="41" t="s">
        <v>3212</v>
      </c>
      <c r="J820" s="41" t="s">
        <v>2087</v>
      </c>
      <c r="K820" s="41" t="s">
        <v>2121</v>
      </c>
      <c r="L820" s="41" t="s">
        <v>1740</v>
      </c>
      <c r="M820" s="41" t="s">
        <v>2027</v>
      </c>
      <c r="N820" s="41" t="s">
        <v>2090</v>
      </c>
      <c r="O820" s="41" t="s">
        <v>2091</v>
      </c>
      <c r="P820" s="41"/>
      <c r="Q820" s="41" t="s">
        <v>2028</v>
      </c>
      <c r="R820" s="41"/>
      <c r="S820" s="42">
        <v>13.85</v>
      </c>
    </row>
    <row r="821" spans="1:19" x14ac:dyDescent="0.3">
      <c r="A821" s="41" t="s">
        <v>3207</v>
      </c>
      <c r="B821" s="41" t="s">
        <v>3208</v>
      </c>
      <c r="C821" s="41" t="s">
        <v>3209</v>
      </c>
      <c r="D821" s="41" t="s">
        <v>70</v>
      </c>
      <c r="E821" s="41" t="str">
        <f t="shared" si="28"/>
        <v>Jade 400 3316LJ Dordrecht</v>
      </c>
      <c r="F821" s="41" t="s">
        <v>3210</v>
      </c>
      <c r="G821" s="41">
        <v>3</v>
      </c>
      <c r="H821" s="41" t="s">
        <v>2139</v>
      </c>
      <c r="I821" s="41" t="s">
        <v>3213</v>
      </c>
      <c r="J821" s="41" t="s">
        <v>2087</v>
      </c>
      <c r="K821" s="41" t="s">
        <v>2121</v>
      </c>
      <c r="L821" s="41" t="s">
        <v>1740</v>
      </c>
      <c r="M821" s="41" t="s">
        <v>2027</v>
      </c>
      <c r="N821" s="41" t="s">
        <v>2090</v>
      </c>
      <c r="O821" s="41" t="s">
        <v>2091</v>
      </c>
      <c r="P821" s="41"/>
      <c r="Q821" s="41" t="s">
        <v>2028</v>
      </c>
      <c r="R821" s="41"/>
      <c r="S821" s="42">
        <v>13.85</v>
      </c>
    </row>
    <row r="822" spans="1:19" x14ac:dyDescent="0.3">
      <c r="A822" s="41" t="s">
        <v>3207</v>
      </c>
      <c r="B822" s="41" t="s">
        <v>3208</v>
      </c>
      <c r="C822" s="41" t="s">
        <v>3209</v>
      </c>
      <c r="D822" s="41" t="s">
        <v>70</v>
      </c>
      <c r="E822" s="41" t="str">
        <f t="shared" si="28"/>
        <v>Jade 400 3316LJ Dordrecht</v>
      </c>
      <c r="F822" s="41" t="s">
        <v>3210</v>
      </c>
      <c r="G822" s="41">
        <v>4</v>
      </c>
      <c r="H822" s="41" t="s">
        <v>2139</v>
      </c>
      <c r="I822" s="41" t="s">
        <v>3213</v>
      </c>
      <c r="J822" s="41" t="s">
        <v>2041</v>
      </c>
      <c r="K822" s="41" t="s">
        <v>2529</v>
      </c>
      <c r="L822" s="41" t="s">
        <v>1740</v>
      </c>
      <c r="M822" s="41" t="s">
        <v>2032</v>
      </c>
      <c r="N822" s="41" t="s">
        <v>1740</v>
      </c>
      <c r="O822" s="41" t="s">
        <v>1740</v>
      </c>
      <c r="P822" s="41"/>
      <c r="Q822" s="41" t="s">
        <v>2028</v>
      </c>
      <c r="R822" s="41"/>
      <c r="S822" s="42">
        <v>13.85</v>
      </c>
    </row>
    <row r="823" spans="1:19" x14ac:dyDescent="0.3">
      <c r="A823" s="41" t="s">
        <v>3207</v>
      </c>
      <c r="B823" s="41" t="s">
        <v>3208</v>
      </c>
      <c r="C823" s="41" t="s">
        <v>3209</v>
      </c>
      <c r="D823" s="41" t="s">
        <v>70</v>
      </c>
      <c r="E823" s="41" t="str">
        <f t="shared" si="28"/>
        <v>Jade 400 3316LJ Dordrecht</v>
      </c>
      <c r="F823" s="41" t="s">
        <v>3210</v>
      </c>
      <c r="G823" s="41">
        <v>5</v>
      </c>
      <c r="H823" s="41" t="s">
        <v>2139</v>
      </c>
      <c r="I823" s="41" t="s">
        <v>3214</v>
      </c>
      <c r="J823" s="41" t="s">
        <v>2043</v>
      </c>
      <c r="K823" s="41" t="s">
        <v>2044</v>
      </c>
      <c r="L823" s="41" t="s">
        <v>1740</v>
      </c>
      <c r="M823" s="41" t="s">
        <v>2027</v>
      </c>
      <c r="N823" s="41" t="s">
        <v>2045</v>
      </c>
      <c r="O823" s="41" t="s">
        <v>2046</v>
      </c>
      <c r="P823" s="41"/>
      <c r="Q823" s="41" t="s">
        <v>2028</v>
      </c>
      <c r="R823" s="41"/>
      <c r="S823" s="42">
        <v>13.85</v>
      </c>
    </row>
    <row r="824" spans="1:19" x14ac:dyDescent="0.3">
      <c r="A824" s="41" t="s">
        <v>3207</v>
      </c>
      <c r="B824" s="41" t="s">
        <v>3208</v>
      </c>
      <c r="C824" s="41" t="s">
        <v>3209</v>
      </c>
      <c r="D824" s="41" t="s">
        <v>70</v>
      </c>
      <c r="E824" s="41" t="str">
        <f t="shared" si="28"/>
        <v>Jade 400 3316LJ Dordrecht</v>
      </c>
      <c r="F824" s="41" t="s">
        <v>3210</v>
      </c>
      <c r="G824" s="41">
        <v>6</v>
      </c>
      <c r="H824" s="41" t="s">
        <v>2139</v>
      </c>
      <c r="I824" s="41" t="s">
        <v>3215</v>
      </c>
      <c r="J824" s="41" t="s">
        <v>2087</v>
      </c>
      <c r="K824" s="41" t="s">
        <v>2121</v>
      </c>
      <c r="L824" s="41" t="s">
        <v>1740</v>
      </c>
      <c r="M824" s="41" t="s">
        <v>2027</v>
      </c>
      <c r="N824" s="41" t="s">
        <v>2090</v>
      </c>
      <c r="O824" s="41" t="s">
        <v>2091</v>
      </c>
      <c r="P824" s="41"/>
      <c r="Q824" s="41" t="s">
        <v>2028</v>
      </c>
      <c r="R824" s="41"/>
      <c r="S824" s="42">
        <v>13.85</v>
      </c>
    </row>
    <row r="825" spans="1:19" x14ac:dyDescent="0.3">
      <c r="A825" s="41" t="s">
        <v>3207</v>
      </c>
      <c r="B825" s="41" t="s">
        <v>3208</v>
      </c>
      <c r="C825" s="41" t="s">
        <v>3209</v>
      </c>
      <c r="D825" s="41" t="s">
        <v>70</v>
      </c>
      <c r="E825" s="41" t="str">
        <f t="shared" si="28"/>
        <v>Jade 400 3316LJ Dordrecht</v>
      </c>
      <c r="F825" s="41" t="s">
        <v>3210</v>
      </c>
      <c r="G825" s="41">
        <v>7</v>
      </c>
      <c r="H825" s="41" t="s">
        <v>2139</v>
      </c>
      <c r="I825" s="41" t="s">
        <v>3216</v>
      </c>
      <c r="J825" s="41" t="s">
        <v>2087</v>
      </c>
      <c r="K825" s="41" t="s">
        <v>2121</v>
      </c>
      <c r="L825" s="41" t="s">
        <v>1740</v>
      </c>
      <c r="M825" s="41" t="s">
        <v>2027</v>
      </c>
      <c r="N825" s="41" t="s">
        <v>2090</v>
      </c>
      <c r="O825" s="41" t="s">
        <v>2091</v>
      </c>
      <c r="P825" s="41"/>
      <c r="Q825" s="41" t="s">
        <v>2028</v>
      </c>
      <c r="R825" s="41"/>
      <c r="S825" s="42">
        <v>13.85</v>
      </c>
    </row>
    <row r="826" spans="1:19" x14ac:dyDescent="0.3">
      <c r="A826" s="41" t="s">
        <v>3207</v>
      </c>
      <c r="B826" s="41" t="s">
        <v>3208</v>
      </c>
      <c r="C826" s="41" t="s">
        <v>3209</v>
      </c>
      <c r="D826" s="41" t="s">
        <v>70</v>
      </c>
      <c r="E826" s="41" t="str">
        <f t="shared" si="28"/>
        <v>Jade 400 3316LJ Dordrecht</v>
      </c>
      <c r="F826" s="41" t="s">
        <v>3210</v>
      </c>
      <c r="G826" s="41">
        <v>8</v>
      </c>
      <c r="H826" s="41" t="s">
        <v>2139</v>
      </c>
      <c r="I826" s="41" t="s">
        <v>3217</v>
      </c>
      <c r="J826" s="41" t="s">
        <v>2087</v>
      </c>
      <c r="K826" s="41" t="s">
        <v>2121</v>
      </c>
      <c r="L826" s="41" t="s">
        <v>1740</v>
      </c>
      <c r="M826" s="41" t="s">
        <v>2027</v>
      </c>
      <c r="N826" s="41" t="s">
        <v>2090</v>
      </c>
      <c r="O826" s="41" t="s">
        <v>2091</v>
      </c>
      <c r="P826" s="41"/>
      <c r="Q826" s="41" t="s">
        <v>2028</v>
      </c>
      <c r="R826" s="41"/>
      <c r="S826" s="42">
        <v>13.85</v>
      </c>
    </row>
    <row r="827" spans="1:19" x14ac:dyDescent="0.3">
      <c r="A827" s="41" t="s">
        <v>3207</v>
      </c>
      <c r="B827" s="41" t="s">
        <v>3208</v>
      </c>
      <c r="C827" s="41" t="s">
        <v>3209</v>
      </c>
      <c r="D827" s="41" t="s">
        <v>70</v>
      </c>
      <c r="E827" s="41" t="str">
        <f t="shared" si="28"/>
        <v>Jade 400 3316LJ Dordrecht</v>
      </c>
      <c r="F827" s="41" t="s">
        <v>3210</v>
      </c>
      <c r="G827" s="41">
        <v>9</v>
      </c>
      <c r="H827" s="41" t="s">
        <v>2111</v>
      </c>
      <c r="I827" s="41" t="s">
        <v>3218</v>
      </c>
      <c r="J827" s="41" t="s">
        <v>2087</v>
      </c>
      <c r="K827" s="41" t="s">
        <v>2121</v>
      </c>
      <c r="L827" s="41" t="s">
        <v>1740</v>
      </c>
      <c r="M827" s="41" t="s">
        <v>2027</v>
      </c>
      <c r="N827" s="41" t="s">
        <v>2090</v>
      </c>
      <c r="O827" s="41" t="s">
        <v>2091</v>
      </c>
      <c r="P827" s="41"/>
      <c r="Q827" s="41" t="s">
        <v>2028</v>
      </c>
      <c r="R827" s="41"/>
      <c r="S827" s="42">
        <v>13.85</v>
      </c>
    </row>
    <row r="828" spans="1:19" x14ac:dyDescent="0.3">
      <c r="A828" s="41" t="s">
        <v>3207</v>
      </c>
      <c r="B828" s="41" t="s">
        <v>3208</v>
      </c>
      <c r="C828" s="41" t="s">
        <v>3209</v>
      </c>
      <c r="D828" s="41" t="s">
        <v>70</v>
      </c>
      <c r="E828" s="41" t="str">
        <f t="shared" si="28"/>
        <v>Jade 400 3316LJ Dordrecht</v>
      </c>
      <c r="F828" s="41" t="s">
        <v>3210</v>
      </c>
      <c r="G828" s="41">
        <v>10</v>
      </c>
      <c r="H828" s="41" t="s">
        <v>2111</v>
      </c>
      <c r="I828" s="41" t="s">
        <v>3219</v>
      </c>
      <c r="J828" s="41" t="s">
        <v>2087</v>
      </c>
      <c r="K828" s="41" t="s">
        <v>2121</v>
      </c>
      <c r="L828" s="41" t="s">
        <v>1740</v>
      </c>
      <c r="M828" s="41" t="s">
        <v>2027</v>
      </c>
      <c r="N828" s="41" t="s">
        <v>2090</v>
      </c>
      <c r="O828" s="41" t="s">
        <v>2091</v>
      </c>
      <c r="P828" s="41"/>
      <c r="Q828" s="41" t="s">
        <v>2028</v>
      </c>
      <c r="R828" s="41"/>
      <c r="S828" s="42">
        <v>13.85</v>
      </c>
    </row>
    <row r="829" spans="1:19" x14ac:dyDescent="0.3">
      <c r="A829" s="41" t="s">
        <v>3207</v>
      </c>
      <c r="B829" s="41" t="s">
        <v>3208</v>
      </c>
      <c r="C829" s="41" t="s">
        <v>3209</v>
      </c>
      <c r="D829" s="41" t="s">
        <v>70</v>
      </c>
      <c r="E829" s="41" t="str">
        <f t="shared" si="28"/>
        <v>Jade 400 3316LJ Dordrecht</v>
      </c>
      <c r="F829" s="41" t="s">
        <v>3210</v>
      </c>
      <c r="G829" s="41">
        <v>11</v>
      </c>
      <c r="H829" s="41" t="s">
        <v>2111</v>
      </c>
      <c r="I829" s="41" t="s">
        <v>3220</v>
      </c>
      <c r="J829" s="41" t="s">
        <v>2087</v>
      </c>
      <c r="K829" s="41" t="s">
        <v>2121</v>
      </c>
      <c r="L829" s="41" t="s">
        <v>1740</v>
      </c>
      <c r="M829" s="41" t="s">
        <v>2027</v>
      </c>
      <c r="N829" s="41" t="s">
        <v>2090</v>
      </c>
      <c r="O829" s="41" t="s">
        <v>2091</v>
      </c>
      <c r="P829" s="41"/>
      <c r="Q829" s="41" t="s">
        <v>2028</v>
      </c>
      <c r="R829" s="41"/>
      <c r="S829" s="42">
        <v>13.85</v>
      </c>
    </row>
    <row r="830" spans="1:19" x14ac:dyDescent="0.3">
      <c r="A830" s="41" t="s">
        <v>3207</v>
      </c>
      <c r="B830" s="41" t="s">
        <v>3208</v>
      </c>
      <c r="C830" s="41" t="s">
        <v>3209</v>
      </c>
      <c r="D830" s="41" t="s">
        <v>70</v>
      </c>
      <c r="E830" s="41" t="str">
        <f t="shared" si="28"/>
        <v>Jade 400 3316LJ Dordrecht</v>
      </c>
      <c r="F830" s="41" t="s">
        <v>3210</v>
      </c>
      <c r="G830" s="41">
        <v>12</v>
      </c>
      <c r="H830" s="41" t="s">
        <v>2111</v>
      </c>
      <c r="I830" s="41" t="s">
        <v>3221</v>
      </c>
      <c r="J830" s="41" t="s">
        <v>2087</v>
      </c>
      <c r="K830" s="41" t="s">
        <v>2121</v>
      </c>
      <c r="L830" s="41" t="s">
        <v>1740</v>
      </c>
      <c r="M830" s="41" t="s">
        <v>2027</v>
      </c>
      <c r="N830" s="41" t="s">
        <v>2090</v>
      </c>
      <c r="O830" s="41" t="s">
        <v>2091</v>
      </c>
      <c r="P830" s="41"/>
      <c r="Q830" s="41" t="s">
        <v>2028</v>
      </c>
      <c r="R830" s="41"/>
      <c r="S830" s="42">
        <v>13.85</v>
      </c>
    </row>
    <row r="831" spans="1:19" x14ac:dyDescent="0.3">
      <c r="A831" s="41" t="s">
        <v>3207</v>
      </c>
      <c r="B831" s="41" t="s">
        <v>3208</v>
      </c>
      <c r="C831" s="41" t="s">
        <v>3209</v>
      </c>
      <c r="D831" s="41" t="s">
        <v>70</v>
      </c>
      <c r="E831" s="41" t="str">
        <f t="shared" si="28"/>
        <v>Jade 400 3316LJ Dordrecht</v>
      </c>
      <c r="F831" s="41" t="s">
        <v>3210</v>
      </c>
      <c r="G831" s="41">
        <v>13</v>
      </c>
      <c r="H831" s="41" t="s">
        <v>2111</v>
      </c>
      <c r="I831" s="41" t="s">
        <v>3222</v>
      </c>
      <c r="J831" s="41" t="s">
        <v>2087</v>
      </c>
      <c r="K831" s="41" t="s">
        <v>2121</v>
      </c>
      <c r="L831" s="41" t="s">
        <v>1740</v>
      </c>
      <c r="M831" s="41" t="s">
        <v>2027</v>
      </c>
      <c r="N831" s="41" t="s">
        <v>2090</v>
      </c>
      <c r="O831" s="41" t="s">
        <v>2091</v>
      </c>
      <c r="P831" s="41"/>
      <c r="Q831" s="41" t="s">
        <v>2028</v>
      </c>
      <c r="R831" s="41"/>
      <c r="S831" s="42">
        <v>13.85</v>
      </c>
    </row>
    <row r="832" spans="1:19" x14ac:dyDescent="0.3">
      <c r="A832" s="41" t="s">
        <v>3207</v>
      </c>
      <c r="B832" s="41" t="s">
        <v>3208</v>
      </c>
      <c r="C832" s="41" t="s">
        <v>3209</v>
      </c>
      <c r="D832" s="41" t="s">
        <v>70</v>
      </c>
      <c r="E832" s="41" t="str">
        <f t="shared" si="28"/>
        <v>Jade 400 3316LJ Dordrecht</v>
      </c>
      <c r="F832" s="41" t="s">
        <v>3210</v>
      </c>
      <c r="G832" s="41">
        <v>14</v>
      </c>
      <c r="H832" s="41" t="s">
        <v>2111</v>
      </c>
      <c r="I832" s="41" t="s">
        <v>3222</v>
      </c>
      <c r="J832" s="41" t="s">
        <v>2041</v>
      </c>
      <c r="K832" s="41" t="s">
        <v>2529</v>
      </c>
      <c r="L832" s="41" t="s">
        <v>1740</v>
      </c>
      <c r="M832" s="41" t="s">
        <v>2032</v>
      </c>
      <c r="N832" s="41" t="s">
        <v>1740</v>
      </c>
      <c r="O832" s="41" t="s">
        <v>1740</v>
      </c>
      <c r="P832" s="41"/>
      <c r="Q832" s="41" t="s">
        <v>2028</v>
      </c>
      <c r="R832" s="41"/>
      <c r="S832" s="42">
        <v>13.85</v>
      </c>
    </row>
    <row r="833" spans="1:19" x14ac:dyDescent="0.3">
      <c r="A833" s="41" t="s">
        <v>3207</v>
      </c>
      <c r="B833" s="41" t="s">
        <v>3208</v>
      </c>
      <c r="C833" s="41" t="s">
        <v>3209</v>
      </c>
      <c r="D833" s="41" t="s">
        <v>70</v>
      </c>
      <c r="E833" s="41" t="str">
        <f t="shared" si="28"/>
        <v>Jade 400 3316LJ Dordrecht</v>
      </c>
      <c r="F833" s="41" t="s">
        <v>3210</v>
      </c>
      <c r="G833" s="41">
        <v>15</v>
      </c>
      <c r="H833" s="41" t="s">
        <v>2111</v>
      </c>
      <c r="I833" s="41" t="s">
        <v>3223</v>
      </c>
      <c r="J833" s="41" t="s">
        <v>2087</v>
      </c>
      <c r="K833" s="41" t="s">
        <v>2121</v>
      </c>
      <c r="L833" s="41" t="s">
        <v>1740</v>
      </c>
      <c r="M833" s="41" t="s">
        <v>2027</v>
      </c>
      <c r="N833" s="41" t="s">
        <v>2090</v>
      </c>
      <c r="O833" s="41" t="s">
        <v>2091</v>
      </c>
      <c r="P833" s="41"/>
      <c r="Q833" s="41" t="s">
        <v>2028</v>
      </c>
      <c r="R833" s="41"/>
      <c r="S833" s="42">
        <v>13.85</v>
      </c>
    </row>
    <row r="834" spans="1:19" x14ac:dyDescent="0.3">
      <c r="A834" s="41" t="s">
        <v>3207</v>
      </c>
      <c r="B834" s="41" t="s">
        <v>3208</v>
      </c>
      <c r="C834" s="41" t="s">
        <v>3209</v>
      </c>
      <c r="D834" s="41" t="s">
        <v>70</v>
      </c>
      <c r="E834" s="41" t="str">
        <f t="shared" si="28"/>
        <v>Jade 400 3316LJ Dordrecht</v>
      </c>
      <c r="F834" s="41" t="s">
        <v>3210</v>
      </c>
      <c r="G834" s="41">
        <v>16</v>
      </c>
      <c r="H834" s="41" t="s">
        <v>2111</v>
      </c>
      <c r="I834" s="41" t="s">
        <v>3224</v>
      </c>
      <c r="J834" s="41" t="s">
        <v>2087</v>
      </c>
      <c r="K834" s="41" t="s">
        <v>2121</v>
      </c>
      <c r="L834" s="41" t="s">
        <v>1740</v>
      </c>
      <c r="M834" s="41" t="s">
        <v>2027</v>
      </c>
      <c r="N834" s="41" t="s">
        <v>2090</v>
      </c>
      <c r="O834" s="41" t="s">
        <v>2091</v>
      </c>
      <c r="P834" s="41"/>
      <c r="Q834" s="41" t="s">
        <v>2028</v>
      </c>
      <c r="R834" s="41"/>
      <c r="S834" s="42">
        <v>13.85</v>
      </c>
    </row>
    <row r="835" spans="1:19" x14ac:dyDescent="0.3">
      <c r="A835" s="41" t="s">
        <v>3207</v>
      </c>
      <c r="B835" s="41" t="s">
        <v>3208</v>
      </c>
      <c r="C835" s="41" t="s">
        <v>3209</v>
      </c>
      <c r="D835" s="41" t="s">
        <v>70</v>
      </c>
      <c r="E835" s="41" t="str">
        <f t="shared" si="28"/>
        <v>Jade 400 3316LJ Dordrecht</v>
      </c>
      <c r="F835" s="41" t="s">
        <v>3210</v>
      </c>
      <c r="G835" s="41">
        <v>17</v>
      </c>
      <c r="H835" s="41" t="s">
        <v>2034</v>
      </c>
      <c r="I835" s="41" t="s">
        <v>3225</v>
      </c>
      <c r="J835" s="41" t="s">
        <v>2087</v>
      </c>
      <c r="K835" s="41" t="s">
        <v>2121</v>
      </c>
      <c r="L835" s="41" t="s">
        <v>1740</v>
      </c>
      <c r="M835" s="41" t="s">
        <v>2027</v>
      </c>
      <c r="N835" s="41" t="s">
        <v>2090</v>
      </c>
      <c r="O835" s="41" t="s">
        <v>2091</v>
      </c>
      <c r="P835" s="41"/>
      <c r="Q835" s="41" t="s">
        <v>2028</v>
      </c>
      <c r="R835" s="41"/>
      <c r="S835" s="42">
        <v>13.85</v>
      </c>
    </row>
    <row r="836" spans="1:19" x14ac:dyDescent="0.3">
      <c r="A836" s="41" t="s">
        <v>3207</v>
      </c>
      <c r="B836" s="41" t="s">
        <v>3208</v>
      </c>
      <c r="C836" s="41" t="s">
        <v>3209</v>
      </c>
      <c r="D836" s="41" t="s">
        <v>70</v>
      </c>
      <c r="E836" s="41" t="str">
        <f t="shared" si="28"/>
        <v>Jade 400 3316LJ Dordrecht</v>
      </c>
      <c r="F836" s="41" t="s">
        <v>3210</v>
      </c>
      <c r="G836" s="41">
        <v>18</v>
      </c>
      <c r="H836" s="41" t="s">
        <v>2034</v>
      </c>
      <c r="I836" s="41" t="s">
        <v>3225</v>
      </c>
      <c r="J836" s="41" t="s">
        <v>2123</v>
      </c>
      <c r="K836" s="41" t="s">
        <v>2269</v>
      </c>
      <c r="L836" s="41" t="s">
        <v>1740</v>
      </c>
      <c r="M836" s="41" t="s">
        <v>2027</v>
      </c>
      <c r="N836" s="41" t="s">
        <v>2038</v>
      </c>
      <c r="O836" s="41" t="s">
        <v>2125</v>
      </c>
      <c r="P836" s="41"/>
      <c r="Q836" s="41" t="s">
        <v>2028</v>
      </c>
      <c r="R836" s="41"/>
      <c r="S836" s="42">
        <v>13.85</v>
      </c>
    </row>
    <row r="837" spans="1:19" x14ac:dyDescent="0.3">
      <c r="A837" s="41" t="s">
        <v>3207</v>
      </c>
      <c r="B837" s="41" t="s">
        <v>3208</v>
      </c>
      <c r="C837" s="41" t="s">
        <v>3209</v>
      </c>
      <c r="D837" s="41" t="s">
        <v>70</v>
      </c>
      <c r="E837" s="41" t="str">
        <f t="shared" si="28"/>
        <v>Jade 400 3316LJ Dordrecht</v>
      </c>
      <c r="F837" s="41" t="s">
        <v>3210</v>
      </c>
      <c r="G837" s="41">
        <v>19</v>
      </c>
      <c r="H837" s="41" t="s">
        <v>2034</v>
      </c>
      <c r="I837" s="41" t="s">
        <v>3226</v>
      </c>
      <c r="J837" s="41" t="s">
        <v>2043</v>
      </c>
      <c r="K837" s="41" t="s">
        <v>2044</v>
      </c>
      <c r="L837" s="41" t="s">
        <v>1740</v>
      </c>
      <c r="M837" s="41" t="s">
        <v>2027</v>
      </c>
      <c r="N837" s="41" t="s">
        <v>2045</v>
      </c>
      <c r="O837" s="41" t="s">
        <v>2046</v>
      </c>
      <c r="P837" s="41"/>
      <c r="Q837" s="41" t="s">
        <v>2028</v>
      </c>
      <c r="R837" s="41"/>
      <c r="S837" s="42">
        <v>13.85</v>
      </c>
    </row>
    <row r="838" spans="1:19" x14ac:dyDescent="0.3">
      <c r="A838" s="41" t="s">
        <v>3207</v>
      </c>
      <c r="B838" s="41" t="s">
        <v>3208</v>
      </c>
      <c r="C838" s="41" t="s">
        <v>3209</v>
      </c>
      <c r="D838" s="41" t="s">
        <v>70</v>
      </c>
      <c r="E838" s="41" t="str">
        <f t="shared" si="28"/>
        <v>Jade 400 3316LJ Dordrecht</v>
      </c>
      <c r="F838" s="41" t="s">
        <v>3210</v>
      </c>
      <c r="G838" s="41">
        <v>20</v>
      </c>
      <c r="H838" s="41" t="s">
        <v>2034</v>
      </c>
      <c r="I838" s="41" t="s">
        <v>3227</v>
      </c>
      <c r="J838" s="41" t="s">
        <v>2087</v>
      </c>
      <c r="K838" s="41" t="s">
        <v>2044</v>
      </c>
      <c r="L838" s="41" t="s">
        <v>1740</v>
      </c>
      <c r="M838" s="41" t="s">
        <v>2027</v>
      </c>
      <c r="N838" s="41" t="s">
        <v>2090</v>
      </c>
      <c r="O838" s="41" t="s">
        <v>2091</v>
      </c>
      <c r="P838" s="41"/>
      <c r="Q838" s="41" t="s">
        <v>2028</v>
      </c>
      <c r="R838" s="41"/>
      <c r="S838" s="42">
        <v>13.85</v>
      </c>
    </row>
    <row r="839" spans="1:19" x14ac:dyDescent="0.3">
      <c r="A839" s="41" t="s">
        <v>3207</v>
      </c>
      <c r="B839" s="41" t="s">
        <v>3208</v>
      </c>
      <c r="C839" s="41" t="s">
        <v>3209</v>
      </c>
      <c r="D839" s="41" t="s">
        <v>70</v>
      </c>
      <c r="E839" s="41" t="str">
        <f t="shared" si="28"/>
        <v>Jade 400 3316LJ Dordrecht</v>
      </c>
      <c r="F839" s="41" t="s">
        <v>3210</v>
      </c>
      <c r="G839" s="41">
        <v>21</v>
      </c>
      <c r="H839" s="41" t="s">
        <v>2034</v>
      </c>
      <c r="I839" s="41" t="s">
        <v>3228</v>
      </c>
      <c r="J839" s="41" t="s">
        <v>2087</v>
      </c>
      <c r="K839" s="41" t="s">
        <v>2121</v>
      </c>
      <c r="L839" s="41" t="s">
        <v>1740</v>
      </c>
      <c r="M839" s="41" t="s">
        <v>2027</v>
      </c>
      <c r="N839" s="41" t="s">
        <v>2090</v>
      </c>
      <c r="O839" s="41" t="s">
        <v>2091</v>
      </c>
      <c r="P839" s="41"/>
      <c r="Q839" s="41" t="s">
        <v>2028</v>
      </c>
      <c r="R839" s="41"/>
      <c r="S839" s="42">
        <v>13.85</v>
      </c>
    </row>
    <row r="840" spans="1:19" x14ac:dyDescent="0.3">
      <c r="A840" s="41" t="s">
        <v>3207</v>
      </c>
      <c r="B840" s="41" t="s">
        <v>3208</v>
      </c>
      <c r="C840" s="41" t="s">
        <v>3209</v>
      </c>
      <c r="D840" s="41" t="s">
        <v>70</v>
      </c>
      <c r="E840" s="41" t="str">
        <f t="shared" si="28"/>
        <v>Jade 400 3316LJ Dordrecht</v>
      </c>
      <c r="F840" s="41" t="s">
        <v>3210</v>
      </c>
      <c r="G840" s="41">
        <v>22</v>
      </c>
      <c r="H840" s="41" t="s">
        <v>2034</v>
      </c>
      <c r="I840" s="41" t="s">
        <v>3228</v>
      </c>
      <c r="J840" s="41" t="s">
        <v>2041</v>
      </c>
      <c r="K840" s="41" t="s">
        <v>2529</v>
      </c>
      <c r="L840" s="41" t="s">
        <v>1740</v>
      </c>
      <c r="M840" s="41" t="s">
        <v>2032</v>
      </c>
      <c r="N840" s="41" t="s">
        <v>1740</v>
      </c>
      <c r="O840" s="41" t="s">
        <v>1740</v>
      </c>
      <c r="P840" s="41"/>
      <c r="Q840" s="41" t="s">
        <v>2028</v>
      </c>
      <c r="R840" s="41"/>
      <c r="S840" s="42">
        <v>13.85</v>
      </c>
    </row>
    <row r="841" spans="1:19" x14ac:dyDescent="0.3">
      <c r="A841" s="41" t="s">
        <v>3207</v>
      </c>
      <c r="B841" s="41" t="s">
        <v>3208</v>
      </c>
      <c r="C841" s="41" t="s">
        <v>3209</v>
      </c>
      <c r="D841" s="41" t="s">
        <v>70</v>
      </c>
      <c r="E841" s="41" t="str">
        <f t="shared" si="28"/>
        <v>Jade 400 3316LJ Dordrecht</v>
      </c>
      <c r="F841" s="41" t="s">
        <v>3210</v>
      </c>
      <c r="G841" s="41">
        <v>23</v>
      </c>
      <c r="H841" s="41" t="s">
        <v>2034</v>
      </c>
      <c r="I841" s="41" t="s">
        <v>3229</v>
      </c>
      <c r="J841" s="41" t="s">
        <v>2087</v>
      </c>
      <c r="K841" s="41" t="s">
        <v>2121</v>
      </c>
      <c r="L841" s="41" t="s">
        <v>1740</v>
      </c>
      <c r="M841" s="41" t="s">
        <v>2027</v>
      </c>
      <c r="N841" s="41" t="s">
        <v>2090</v>
      </c>
      <c r="O841" s="41" t="s">
        <v>2091</v>
      </c>
      <c r="P841" s="41"/>
      <c r="Q841" s="41" t="s">
        <v>2028</v>
      </c>
      <c r="R841" s="41"/>
      <c r="S841" s="42">
        <v>13.85</v>
      </c>
    </row>
    <row r="842" spans="1:19" x14ac:dyDescent="0.3">
      <c r="A842" s="41" t="s">
        <v>3207</v>
      </c>
      <c r="B842" s="41" t="s">
        <v>3208</v>
      </c>
      <c r="C842" s="41" t="s">
        <v>3209</v>
      </c>
      <c r="D842" s="41" t="s">
        <v>70</v>
      </c>
      <c r="E842" s="41" t="str">
        <f t="shared" si="28"/>
        <v>Jade 400 3316LJ Dordrecht</v>
      </c>
      <c r="F842" s="41" t="s">
        <v>3210</v>
      </c>
      <c r="G842" s="41">
        <v>24</v>
      </c>
      <c r="H842" s="41" t="s">
        <v>2034</v>
      </c>
      <c r="I842" s="41" t="s">
        <v>3230</v>
      </c>
      <c r="J842" s="41" t="s">
        <v>2087</v>
      </c>
      <c r="K842" s="41" t="s">
        <v>2121</v>
      </c>
      <c r="L842" s="41" t="s">
        <v>1740</v>
      </c>
      <c r="M842" s="41" t="s">
        <v>2027</v>
      </c>
      <c r="N842" s="41" t="s">
        <v>2090</v>
      </c>
      <c r="O842" s="41" t="s">
        <v>2091</v>
      </c>
      <c r="P842" s="41"/>
      <c r="Q842" s="41" t="s">
        <v>2028</v>
      </c>
      <c r="R842" s="41"/>
      <c r="S842" s="42">
        <v>13.85</v>
      </c>
    </row>
    <row r="843" spans="1:19" x14ac:dyDescent="0.3">
      <c r="A843" s="41" t="s">
        <v>3207</v>
      </c>
      <c r="B843" s="41" t="s">
        <v>3208</v>
      </c>
      <c r="C843" s="41" t="s">
        <v>3209</v>
      </c>
      <c r="D843" s="41" t="s">
        <v>70</v>
      </c>
      <c r="E843" s="41" t="str">
        <f t="shared" si="28"/>
        <v>Jade 400 3316LJ Dordrecht</v>
      </c>
      <c r="F843" s="41" t="s">
        <v>3210</v>
      </c>
      <c r="G843" s="41">
        <v>25</v>
      </c>
      <c r="H843" s="41" t="s">
        <v>2034</v>
      </c>
      <c r="I843" s="41" t="s">
        <v>3231</v>
      </c>
      <c r="J843" s="41" t="s">
        <v>2087</v>
      </c>
      <c r="K843" s="41" t="s">
        <v>2121</v>
      </c>
      <c r="L843" s="41" t="s">
        <v>1740</v>
      </c>
      <c r="M843" s="41" t="s">
        <v>2027</v>
      </c>
      <c r="N843" s="41" t="s">
        <v>2090</v>
      </c>
      <c r="O843" s="41" t="s">
        <v>2091</v>
      </c>
      <c r="P843" s="41"/>
      <c r="Q843" s="41" t="s">
        <v>2028</v>
      </c>
      <c r="R843" s="41"/>
      <c r="S843" s="42">
        <v>13.85</v>
      </c>
    </row>
    <row r="844" spans="1:19" x14ac:dyDescent="0.3">
      <c r="A844" s="41" t="s">
        <v>3207</v>
      </c>
      <c r="B844" s="41" t="s">
        <v>3208</v>
      </c>
      <c r="C844" s="41" t="s">
        <v>3209</v>
      </c>
      <c r="D844" s="41" t="s">
        <v>70</v>
      </c>
      <c r="E844" s="41" t="str">
        <f t="shared" si="28"/>
        <v>Jade 400 3316LJ Dordrecht</v>
      </c>
      <c r="F844" s="41" t="s">
        <v>3210</v>
      </c>
      <c r="G844" s="41">
        <v>26</v>
      </c>
      <c r="H844" s="41" t="s">
        <v>2023</v>
      </c>
      <c r="I844" s="41" t="s">
        <v>3232</v>
      </c>
      <c r="J844" s="41" t="s">
        <v>2087</v>
      </c>
      <c r="K844" s="41" t="s">
        <v>2121</v>
      </c>
      <c r="L844" s="41" t="s">
        <v>1740</v>
      </c>
      <c r="M844" s="41" t="s">
        <v>2027</v>
      </c>
      <c r="N844" s="41" t="s">
        <v>2090</v>
      </c>
      <c r="O844" s="41" t="s">
        <v>2091</v>
      </c>
      <c r="P844" s="41"/>
      <c r="Q844" s="41" t="s">
        <v>2028</v>
      </c>
      <c r="R844" s="41"/>
      <c r="S844" s="42">
        <v>13.85</v>
      </c>
    </row>
    <row r="845" spans="1:19" x14ac:dyDescent="0.3">
      <c r="A845" s="41" t="s">
        <v>3207</v>
      </c>
      <c r="B845" s="41" t="s">
        <v>3208</v>
      </c>
      <c r="C845" s="41" t="s">
        <v>3209</v>
      </c>
      <c r="D845" s="41" t="s">
        <v>70</v>
      </c>
      <c r="E845" s="41" t="str">
        <f t="shared" si="28"/>
        <v>Jade 400 3316LJ Dordrecht</v>
      </c>
      <c r="F845" s="41" t="s">
        <v>3210</v>
      </c>
      <c r="G845" s="41">
        <v>27</v>
      </c>
      <c r="H845" s="41" t="s">
        <v>2023</v>
      </c>
      <c r="I845" s="41" t="s">
        <v>3233</v>
      </c>
      <c r="J845" s="41" t="s">
        <v>2043</v>
      </c>
      <c r="K845" s="41" t="s">
        <v>2044</v>
      </c>
      <c r="L845" s="41" t="s">
        <v>1740</v>
      </c>
      <c r="M845" s="41" t="s">
        <v>2027</v>
      </c>
      <c r="N845" s="41" t="s">
        <v>2045</v>
      </c>
      <c r="O845" s="41" t="s">
        <v>2046</v>
      </c>
      <c r="P845" s="41"/>
      <c r="Q845" s="41" t="s">
        <v>2028</v>
      </c>
      <c r="R845" s="41"/>
      <c r="S845" s="42">
        <v>13.85</v>
      </c>
    </row>
    <row r="846" spans="1:19" x14ac:dyDescent="0.3">
      <c r="A846" s="41" t="s">
        <v>3207</v>
      </c>
      <c r="B846" s="41" t="s">
        <v>3208</v>
      </c>
      <c r="C846" s="41" t="s">
        <v>3209</v>
      </c>
      <c r="D846" s="41" t="s">
        <v>70</v>
      </c>
      <c r="E846" s="41" t="str">
        <f t="shared" si="28"/>
        <v>Jade 400 3316LJ Dordrecht</v>
      </c>
      <c r="F846" s="41" t="s">
        <v>3210</v>
      </c>
      <c r="G846" s="41">
        <v>28</v>
      </c>
      <c r="H846" s="41" t="s">
        <v>2023</v>
      </c>
      <c r="I846" s="41" t="s">
        <v>3234</v>
      </c>
      <c r="J846" s="41" t="s">
        <v>2087</v>
      </c>
      <c r="K846" s="41" t="s">
        <v>2121</v>
      </c>
      <c r="L846" s="41" t="s">
        <v>1740</v>
      </c>
      <c r="M846" s="41" t="s">
        <v>2027</v>
      </c>
      <c r="N846" s="41" t="s">
        <v>2090</v>
      </c>
      <c r="O846" s="41" t="s">
        <v>2091</v>
      </c>
      <c r="P846" s="41"/>
      <c r="Q846" s="41" t="s">
        <v>2028</v>
      </c>
      <c r="R846" s="41"/>
      <c r="S846" s="42">
        <v>13.85</v>
      </c>
    </row>
    <row r="847" spans="1:19" x14ac:dyDescent="0.3">
      <c r="A847" s="41" t="s">
        <v>3207</v>
      </c>
      <c r="B847" s="41" t="s">
        <v>3208</v>
      </c>
      <c r="C847" s="41" t="s">
        <v>3209</v>
      </c>
      <c r="D847" s="41" t="s">
        <v>70</v>
      </c>
      <c r="E847" s="41" t="str">
        <f t="shared" si="28"/>
        <v>Jade 400 3316LJ Dordrecht</v>
      </c>
      <c r="F847" s="41" t="s">
        <v>3210</v>
      </c>
      <c r="G847" s="41">
        <v>29</v>
      </c>
      <c r="H847" s="41" t="s">
        <v>2023</v>
      </c>
      <c r="I847" s="41" t="s">
        <v>3234</v>
      </c>
      <c r="J847" s="41" t="s">
        <v>2043</v>
      </c>
      <c r="K847" s="41" t="s">
        <v>2044</v>
      </c>
      <c r="L847" s="41" t="s">
        <v>1740</v>
      </c>
      <c r="M847" s="41" t="s">
        <v>2027</v>
      </c>
      <c r="N847" s="41" t="s">
        <v>2045</v>
      </c>
      <c r="O847" s="41" t="s">
        <v>2046</v>
      </c>
      <c r="P847" s="41"/>
      <c r="Q847" s="41" t="s">
        <v>2028</v>
      </c>
      <c r="R847" s="41"/>
      <c r="S847" s="42">
        <v>13.85</v>
      </c>
    </row>
    <row r="848" spans="1:19" x14ac:dyDescent="0.3">
      <c r="A848" s="41" t="s">
        <v>3207</v>
      </c>
      <c r="B848" s="41" t="s">
        <v>3208</v>
      </c>
      <c r="C848" s="41" t="s">
        <v>3209</v>
      </c>
      <c r="D848" s="41" t="s">
        <v>70</v>
      </c>
      <c r="E848" s="41" t="str">
        <f t="shared" si="28"/>
        <v>Jade 400 3316LJ Dordrecht</v>
      </c>
      <c r="F848" s="41" t="s">
        <v>3210</v>
      </c>
      <c r="G848" s="41">
        <v>30</v>
      </c>
      <c r="H848" s="41" t="s">
        <v>2023</v>
      </c>
      <c r="I848" s="41" t="s">
        <v>3228</v>
      </c>
      <c r="J848" s="41" t="s">
        <v>2041</v>
      </c>
      <c r="K848" s="41" t="s">
        <v>2529</v>
      </c>
      <c r="L848" s="41" t="s">
        <v>1740</v>
      </c>
      <c r="M848" s="41" t="s">
        <v>2032</v>
      </c>
      <c r="N848" s="41" t="s">
        <v>1740</v>
      </c>
      <c r="O848" s="41" t="s">
        <v>1740</v>
      </c>
      <c r="P848" s="41"/>
      <c r="Q848" s="41" t="s">
        <v>2028</v>
      </c>
      <c r="R848" s="41"/>
      <c r="S848" s="42">
        <v>13.85</v>
      </c>
    </row>
    <row r="849" spans="1:19" x14ac:dyDescent="0.3">
      <c r="A849" s="41" t="s">
        <v>3207</v>
      </c>
      <c r="B849" s="41" t="s">
        <v>3208</v>
      </c>
      <c r="C849" s="41" t="s">
        <v>3209</v>
      </c>
      <c r="D849" s="41" t="s">
        <v>70</v>
      </c>
      <c r="E849" s="41" t="str">
        <f t="shared" si="28"/>
        <v>Jade 400 3316LJ Dordrecht</v>
      </c>
      <c r="F849" s="41" t="s">
        <v>3210</v>
      </c>
      <c r="G849" s="41">
        <v>31</v>
      </c>
      <c r="H849" s="41" t="s">
        <v>2023</v>
      </c>
      <c r="I849" s="41" t="s">
        <v>3235</v>
      </c>
      <c r="J849" s="41" t="s">
        <v>2043</v>
      </c>
      <c r="K849" s="41" t="s">
        <v>2044</v>
      </c>
      <c r="L849" s="41" t="s">
        <v>1740</v>
      </c>
      <c r="M849" s="41" t="s">
        <v>2027</v>
      </c>
      <c r="N849" s="41" t="s">
        <v>2045</v>
      </c>
      <c r="O849" s="41" t="s">
        <v>2046</v>
      </c>
      <c r="P849" s="41"/>
      <c r="Q849" s="41" t="s">
        <v>2028</v>
      </c>
      <c r="R849" s="41"/>
      <c r="S849" s="42">
        <v>13.85</v>
      </c>
    </row>
    <row r="850" spans="1:19" x14ac:dyDescent="0.3">
      <c r="A850" s="41" t="s">
        <v>3207</v>
      </c>
      <c r="B850" s="41" t="s">
        <v>3208</v>
      </c>
      <c r="C850" s="41" t="s">
        <v>3209</v>
      </c>
      <c r="D850" s="41" t="s">
        <v>70</v>
      </c>
      <c r="E850" s="41" t="str">
        <f t="shared" si="28"/>
        <v>Jade 400 3316LJ Dordrecht</v>
      </c>
      <c r="F850" s="41" t="s">
        <v>3210</v>
      </c>
      <c r="G850" s="41">
        <v>32</v>
      </c>
      <c r="H850" s="41" t="s">
        <v>2023</v>
      </c>
      <c r="I850" s="41" t="s">
        <v>3236</v>
      </c>
      <c r="J850" s="41" t="s">
        <v>2043</v>
      </c>
      <c r="K850" s="41" t="s">
        <v>2044</v>
      </c>
      <c r="L850" s="41" t="s">
        <v>1740</v>
      </c>
      <c r="M850" s="41" t="s">
        <v>2027</v>
      </c>
      <c r="N850" s="41" t="s">
        <v>2045</v>
      </c>
      <c r="O850" s="41" t="s">
        <v>2046</v>
      </c>
      <c r="P850" s="41"/>
      <c r="Q850" s="41" t="s">
        <v>2028</v>
      </c>
      <c r="R850" s="41"/>
      <c r="S850" s="42">
        <v>13.85</v>
      </c>
    </row>
    <row r="851" spans="1:19" x14ac:dyDescent="0.3">
      <c r="A851" s="41" t="s">
        <v>3207</v>
      </c>
      <c r="B851" s="41" t="s">
        <v>3208</v>
      </c>
      <c r="C851" s="41" t="s">
        <v>3209</v>
      </c>
      <c r="D851" s="41" t="s">
        <v>70</v>
      </c>
      <c r="E851" s="41" t="str">
        <f t="shared" si="28"/>
        <v>Jade 400 3316LJ Dordrecht</v>
      </c>
      <c r="F851" s="41" t="s">
        <v>3210</v>
      </c>
      <c r="G851" s="41">
        <v>33</v>
      </c>
      <c r="H851" s="41" t="s">
        <v>2023</v>
      </c>
      <c r="I851" s="41" t="s">
        <v>3237</v>
      </c>
      <c r="J851" s="41" t="s">
        <v>2041</v>
      </c>
      <c r="K851" s="41" t="s">
        <v>2529</v>
      </c>
      <c r="L851" s="41" t="s">
        <v>1740</v>
      </c>
      <c r="M851" s="41" t="s">
        <v>2032</v>
      </c>
      <c r="N851" s="41" t="s">
        <v>1740</v>
      </c>
      <c r="O851" s="41" t="s">
        <v>1740</v>
      </c>
      <c r="P851" s="41"/>
      <c r="Q851" s="41" t="s">
        <v>2028</v>
      </c>
      <c r="R851" s="41"/>
      <c r="S851" s="42">
        <v>13.85</v>
      </c>
    </row>
    <row r="852" spans="1:19" x14ac:dyDescent="0.3">
      <c r="A852" s="41" t="s">
        <v>3207</v>
      </c>
      <c r="B852" s="41" t="s">
        <v>3208</v>
      </c>
      <c r="C852" s="41" t="s">
        <v>3209</v>
      </c>
      <c r="D852" s="41" t="s">
        <v>70</v>
      </c>
      <c r="E852" s="41" t="str">
        <f t="shared" si="28"/>
        <v>Jade 400 3316LJ Dordrecht</v>
      </c>
      <c r="F852" s="41" t="s">
        <v>3210</v>
      </c>
      <c r="G852" s="41">
        <v>34</v>
      </c>
      <c r="H852" s="41" t="s">
        <v>2023</v>
      </c>
      <c r="I852" s="41" t="s">
        <v>3237</v>
      </c>
      <c r="J852" s="41" t="s">
        <v>2087</v>
      </c>
      <c r="K852" s="41" t="s">
        <v>2121</v>
      </c>
      <c r="L852" s="41" t="s">
        <v>1740</v>
      </c>
      <c r="M852" s="41" t="s">
        <v>2027</v>
      </c>
      <c r="N852" s="41" t="s">
        <v>2090</v>
      </c>
      <c r="O852" s="41" t="s">
        <v>2091</v>
      </c>
      <c r="P852" s="41"/>
      <c r="Q852" s="41" t="s">
        <v>2028</v>
      </c>
      <c r="R852" s="41"/>
      <c r="S852" s="42">
        <v>13.85</v>
      </c>
    </row>
    <row r="853" spans="1:19" x14ac:dyDescent="0.3">
      <c r="A853" s="41" t="s">
        <v>3207</v>
      </c>
      <c r="B853" s="41" t="s">
        <v>3208</v>
      </c>
      <c r="C853" s="41" t="s">
        <v>3209</v>
      </c>
      <c r="D853" s="41" t="s">
        <v>70</v>
      </c>
      <c r="E853" s="41" t="str">
        <f t="shared" si="28"/>
        <v>Jade 400 3316LJ Dordrecht</v>
      </c>
      <c r="F853" s="41" t="s">
        <v>3210</v>
      </c>
      <c r="G853" s="41">
        <v>35</v>
      </c>
      <c r="H853" s="41" t="s">
        <v>2023</v>
      </c>
      <c r="I853" s="41" t="s">
        <v>3238</v>
      </c>
      <c r="J853" s="41" t="s">
        <v>2087</v>
      </c>
      <c r="K853" s="41" t="s">
        <v>2121</v>
      </c>
      <c r="L853" s="41" t="s">
        <v>1740</v>
      </c>
      <c r="M853" s="41" t="s">
        <v>2027</v>
      </c>
      <c r="N853" s="41" t="s">
        <v>2090</v>
      </c>
      <c r="O853" s="41" t="s">
        <v>2091</v>
      </c>
      <c r="P853" s="41"/>
      <c r="Q853" s="41" t="s">
        <v>2028</v>
      </c>
      <c r="R853" s="41"/>
      <c r="S853" s="42">
        <v>13.85</v>
      </c>
    </row>
    <row r="854" spans="1:19" x14ac:dyDescent="0.3">
      <c r="A854" s="41" t="s">
        <v>3207</v>
      </c>
      <c r="B854" s="41" t="s">
        <v>3208</v>
      </c>
      <c r="C854" s="41" t="s">
        <v>3209</v>
      </c>
      <c r="D854" s="41" t="s">
        <v>70</v>
      </c>
      <c r="E854" s="41" t="str">
        <f t="shared" si="28"/>
        <v>Jade 400 3316LJ Dordrecht</v>
      </c>
      <c r="F854" s="41" t="s">
        <v>3210</v>
      </c>
      <c r="G854" s="41">
        <v>36</v>
      </c>
      <c r="H854" s="41" t="s">
        <v>2139</v>
      </c>
      <c r="I854" s="41" t="s">
        <v>3239</v>
      </c>
      <c r="J854" s="41" t="s">
        <v>2087</v>
      </c>
      <c r="K854" s="41" t="s">
        <v>2121</v>
      </c>
      <c r="L854" s="41" t="s">
        <v>1740</v>
      </c>
      <c r="M854" s="41" t="s">
        <v>2027</v>
      </c>
      <c r="N854" s="41" t="s">
        <v>2090</v>
      </c>
      <c r="O854" s="41" t="s">
        <v>2091</v>
      </c>
      <c r="P854" s="41"/>
      <c r="Q854" s="41" t="s">
        <v>2028</v>
      </c>
      <c r="R854" s="41"/>
      <c r="S854" s="42">
        <v>13.85</v>
      </c>
    </row>
    <row r="855" spans="1:19" x14ac:dyDescent="0.3">
      <c r="A855" s="41" t="s">
        <v>3207</v>
      </c>
      <c r="B855" s="41" t="s">
        <v>3208</v>
      </c>
      <c r="C855" s="41" t="s">
        <v>3209</v>
      </c>
      <c r="D855" s="41" t="s">
        <v>70</v>
      </c>
      <c r="E855" s="41" t="str">
        <f t="shared" si="28"/>
        <v>Jade 400 3316LJ Dordrecht</v>
      </c>
      <c r="F855" s="41" t="s">
        <v>3210</v>
      </c>
      <c r="G855" s="41">
        <v>37</v>
      </c>
      <c r="H855" s="41" t="s">
        <v>2139</v>
      </c>
      <c r="I855" s="41" t="s">
        <v>3239</v>
      </c>
      <c r="J855" s="41" t="s">
        <v>2041</v>
      </c>
      <c r="K855" s="41" t="s">
        <v>2529</v>
      </c>
      <c r="L855" s="41" t="s">
        <v>1740</v>
      </c>
      <c r="M855" s="41" t="s">
        <v>2032</v>
      </c>
      <c r="N855" s="41" t="s">
        <v>1740</v>
      </c>
      <c r="O855" s="41" t="s">
        <v>1740</v>
      </c>
      <c r="P855" s="41"/>
      <c r="Q855" s="41" t="s">
        <v>2028</v>
      </c>
      <c r="R855" s="41"/>
      <c r="S855" s="42">
        <v>13.85</v>
      </c>
    </row>
    <row r="856" spans="1:19" x14ac:dyDescent="0.3">
      <c r="A856" s="41" t="s">
        <v>3207</v>
      </c>
      <c r="B856" s="41" t="s">
        <v>3208</v>
      </c>
      <c r="C856" s="41" t="s">
        <v>3209</v>
      </c>
      <c r="D856" s="41" t="s">
        <v>70</v>
      </c>
      <c r="E856" s="41" t="str">
        <f t="shared" si="28"/>
        <v>Jade 400 3316LJ Dordrecht</v>
      </c>
      <c r="F856" s="41" t="s">
        <v>3210</v>
      </c>
      <c r="G856" s="41">
        <v>38</v>
      </c>
      <c r="H856" s="41" t="s">
        <v>2111</v>
      </c>
      <c r="I856" s="41" t="s">
        <v>3240</v>
      </c>
      <c r="J856" s="41" t="s">
        <v>2041</v>
      </c>
      <c r="K856" s="41" t="s">
        <v>2529</v>
      </c>
      <c r="L856" s="41" t="s">
        <v>1740</v>
      </c>
      <c r="M856" s="41" t="s">
        <v>2032</v>
      </c>
      <c r="N856" s="41" t="s">
        <v>1740</v>
      </c>
      <c r="O856" s="41" t="s">
        <v>1740</v>
      </c>
      <c r="P856" s="41"/>
      <c r="Q856" s="41" t="s">
        <v>2028</v>
      </c>
      <c r="R856" s="41"/>
      <c r="S856" s="42">
        <v>13.85</v>
      </c>
    </row>
    <row r="857" spans="1:19" x14ac:dyDescent="0.3">
      <c r="A857" s="41" t="s">
        <v>3207</v>
      </c>
      <c r="B857" s="41" t="s">
        <v>3208</v>
      </c>
      <c r="C857" s="41" t="s">
        <v>3209</v>
      </c>
      <c r="D857" s="41" t="s">
        <v>70</v>
      </c>
      <c r="E857" s="41" t="str">
        <f t="shared" si="28"/>
        <v>Jade 400 3316LJ Dordrecht</v>
      </c>
      <c r="F857" s="41" t="s">
        <v>3210</v>
      </c>
      <c r="G857" s="41">
        <v>39</v>
      </c>
      <c r="H857" s="41" t="s">
        <v>2111</v>
      </c>
      <c r="I857" s="41" t="s">
        <v>3240</v>
      </c>
      <c r="J857" s="41" t="s">
        <v>2087</v>
      </c>
      <c r="K857" s="41" t="s">
        <v>2121</v>
      </c>
      <c r="L857" s="41" t="s">
        <v>1740</v>
      </c>
      <c r="M857" s="41" t="s">
        <v>2027</v>
      </c>
      <c r="N857" s="41" t="s">
        <v>2090</v>
      </c>
      <c r="O857" s="41" t="s">
        <v>2091</v>
      </c>
      <c r="P857" s="41"/>
      <c r="Q857" s="41" t="s">
        <v>2028</v>
      </c>
      <c r="R857" s="41"/>
      <c r="S857" s="42">
        <v>13.85</v>
      </c>
    </row>
    <row r="858" spans="1:19" x14ac:dyDescent="0.3">
      <c r="A858" s="41" t="s">
        <v>3207</v>
      </c>
      <c r="B858" s="41" t="s">
        <v>3208</v>
      </c>
      <c r="C858" s="41" t="s">
        <v>3209</v>
      </c>
      <c r="D858" s="41" t="s">
        <v>70</v>
      </c>
      <c r="E858" s="41" t="str">
        <f t="shared" si="28"/>
        <v>Jade 400 3316LJ Dordrecht</v>
      </c>
      <c r="F858" s="41" t="s">
        <v>3210</v>
      </c>
      <c r="G858" s="41">
        <v>40</v>
      </c>
      <c r="H858" s="41" t="s">
        <v>2034</v>
      </c>
      <c r="I858" s="41" t="s">
        <v>3241</v>
      </c>
      <c r="J858" s="41" t="s">
        <v>2087</v>
      </c>
      <c r="K858" s="41" t="s">
        <v>2121</v>
      </c>
      <c r="L858" s="41" t="s">
        <v>1740</v>
      </c>
      <c r="M858" s="41" t="s">
        <v>2027</v>
      </c>
      <c r="N858" s="41" t="s">
        <v>2090</v>
      </c>
      <c r="O858" s="41" t="s">
        <v>2091</v>
      </c>
      <c r="P858" s="41"/>
      <c r="Q858" s="41" t="s">
        <v>2028</v>
      </c>
      <c r="R858" s="41"/>
      <c r="S858" s="42">
        <v>13.85</v>
      </c>
    </row>
    <row r="859" spans="1:19" x14ac:dyDescent="0.3">
      <c r="A859" s="41" t="s">
        <v>3207</v>
      </c>
      <c r="B859" s="41" t="s">
        <v>3208</v>
      </c>
      <c r="C859" s="41" t="s">
        <v>3209</v>
      </c>
      <c r="D859" s="41" t="s">
        <v>70</v>
      </c>
      <c r="E859" s="41" t="str">
        <f t="shared" si="28"/>
        <v>Jade 400 3316LJ Dordrecht</v>
      </c>
      <c r="F859" s="41" t="s">
        <v>3210</v>
      </c>
      <c r="G859" s="41">
        <v>41</v>
      </c>
      <c r="H859" s="41" t="s">
        <v>2034</v>
      </c>
      <c r="I859" s="41" t="s">
        <v>3241</v>
      </c>
      <c r="J859" s="41" t="s">
        <v>2041</v>
      </c>
      <c r="K859" s="41" t="s">
        <v>2529</v>
      </c>
      <c r="L859" s="41" t="s">
        <v>1740</v>
      </c>
      <c r="M859" s="41" t="s">
        <v>2032</v>
      </c>
      <c r="N859" s="41" t="s">
        <v>1740</v>
      </c>
      <c r="O859" s="41" t="s">
        <v>1740</v>
      </c>
      <c r="P859" s="41"/>
      <c r="Q859" s="41" t="s">
        <v>2028</v>
      </c>
      <c r="R859" s="41"/>
      <c r="S859" s="42">
        <v>13.85</v>
      </c>
    </row>
    <row r="860" spans="1:19" x14ac:dyDescent="0.3">
      <c r="A860" s="41" t="s">
        <v>3207</v>
      </c>
      <c r="B860" s="41" t="s">
        <v>3208</v>
      </c>
      <c r="C860" s="41" t="s">
        <v>3209</v>
      </c>
      <c r="D860" s="41" t="s">
        <v>70</v>
      </c>
      <c r="E860" s="41" t="str">
        <f t="shared" si="28"/>
        <v>Jade 400 3316LJ Dordrecht</v>
      </c>
      <c r="F860" s="41" t="s">
        <v>3210</v>
      </c>
      <c r="G860" s="41">
        <v>42</v>
      </c>
      <c r="H860" s="41" t="s">
        <v>2023</v>
      </c>
      <c r="I860" s="41" t="s">
        <v>3242</v>
      </c>
      <c r="J860" s="41" t="s">
        <v>2041</v>
      </c>
      <c r="K860" s="41" t="s">
        <v>2529</v>
      </c>
      <c r="L860" s="41" t="s">
        <v>1740</v>
      </c>
      <c r="M860" s="41" t="s">
        <v>2032</v>
      </c>
      <c r="N860" s="41" t="s">
        <v>1740</v>
      </c>
      <c r="O860" s="41" t="s">
        <v>1740</v>
      </c>
      <c r="P860" s="41"/>
      <c r="Q860" s="41" t="s">
        <v>2028</v>
      </c>
      <c r="R860" s="41"/>
      <c r="S860" s="42">
        <v>13.85</v>
      </c>
    </row>
    <row r="861" spans="1:19" x14ac:dyDescent="0.3">
      <c r="A861" s="41" t="s">
        <v>3207</v>
      </c>
      <c r="B861" s="41" t="s">
        <v>3208</v>
      </c>
      <c r="C861" s="41" t="s">
        <v>3209</v>
      </c>
      <c r="D861" s="41" t="s">
        <v>70</v>
      </c>
      <c r="E861" s="41" t="str">
        <f t="shared" si="28"/>
        <v>Jade 400 3316LJ Dordrecht</v>
      </c>
      <c r="F861" s="41" t="s">
        <v>3210</v>
      </c>
      <c r="G861" s="41">
        <v>43</v>
      </c>
      <c r="H861" s="41" t="s">
        <v>2023</v>
      </c>
      <c r="I861" s="41" t="s">
        <v>3242</v>
      </c>
      <c r="J861" s="41" t="s">
        <v>2087</v>
      </c>
      <c r="K861" s="41" t="s">
        <v>2121</v>
      </c>
      <c r="L861" s="41" t="s">
        <v>1740</v>
      </c>
      <c r="M861" s="41" t="s">
        <v>2027</v>
      </c>
      <c r="N861" s="41" t="s">
        <v>2090</v>
      </c>
      <c r="O861" s="41" t="s">
        <v>2091</v>
      </c>
      <c r="P861" s="41"/>
      <c r="Q861" s="41" t="s">
        <v>2028</v>
      </c>
      <c r="R861" s="41"/>
      <c r="S861" s="42">
        <v>13.85</v>
      </c>
    </row>
    <row r="862" spans="1:19" x14ac:dyDescent="0.3">
      <c r="A862" s="41" t="s">
        <v>3207</v>
      </c>
      <c r="B862" s="41" t="s">
        <v>3208</v>
      </c>
      <c r="C862" s="41" t="s">
        <v>3209</v>
      </c>
      <c r="D862" s="41" t="s">
        <v>70</v>
      </c>
      <c r="E862" s="41" t="str">
        <f t="shared" si="28"/>
        <v>Jade 400 3316LJ Dordrecht</v>
      </c>
      <c r="F862" s="41" t="s">
        <v>3210</v>
      </c>
      <c r="G862" s="41">
        <v>44</v>
      </c>
      <c r="H862" s="41" t="s">
        <v>2023</v>
      </c>
      <c r="I862" s="41" t="s">
        <v>2096</v>
      </c>
      <c r="J862" s="41" t="s">
        <v>2087</v>
      </c>
      <c r="K862" s="41" t="s">
        <v>2121</v>
      </c>
      <c r="L862" s="41" t="s">
        <v>1740</v>
      </c>
      <c r="M862" s="41" t="s">
        <v>2027</v>
      </c>
      <c r="N862" s="41" t="s">
        <v>2090</v>
      </c>
      <c r="O862" s="41" t="s">
        <v>2091</v>
      </c>
      <c r="P862" s="41"/>
      <c r="Q862" s="41" t="s">
        <v>2028</v>
      </c>
      <c r="R862" s="41"/>
      <c r="S862" s="42">
        <v>13.85</v>
      </c>
    </row>
    <row r="863" spans="1:19" x14ac:dyDescent="0.3">
      <c r="A863" s="41" t="s">
        <v>3207</v>
      </c>
      <c r="B863" s="41" t="s">
        <v>3208</v>
      </c>
      <c r="C863" s="41" t="s">
        <v>3209</v>
      </c>
      <c r="D863" s="41" t="s">
        <v>70</v>
      </c>
      <c r="E863" s="41" t="str">
        <f t="shared" si="28"/>
        <v>Jade 400 3316LJ Dordrecht</v>
      </c>
      <c r="F863" s="41" t="s">
        <v>3210</v>
      </c>
      <c r="G863" s="41">
        <v>45</v>
      </c>
      <c r="H863" s="41" t="s">
        <v>2023</v>
      </c>
      <c r="I863" s="41" t="s">
        <v>3243</v>
      </c>
      <c r="J863" s="41" t="s">
        <v>3244</v>
      </c>
      <c r="K863" s="41" t="s">
        <v>2163</v>
      </c>
      <c r="L863" s="41" t="s">
        <v>1740</v>
      </c>
      <c r="M863" s="41" t="s">
        <v>2027</v>
      </c>
      <c r="N863" s="41" t="s">
        <v>3245</v>
      </c>
      <c r="O863" s="41" t="s">
        <v>2068</v>
      </c>
      <c r="P863" s="41"/>
      <c r="Q863" s="41" t="s">
        <v>2028</v>
      </c>
      <c r="R863" s="41"/>
      <c r="S863" s="42">
        <v>13.85</v>
      </c>
    </row>
    <row r="864" spans="1:19" x14ac:dyDescent="0.3">
      <c r="A864" s="41" t="s">
        <v>3207</v>
      </c>
      <c r="B864" s="41" t="s">
        <v>3208</v>
      </c>
      <c r="C864" s="41" t="s">
        <v>3209</v>
      </c>
      <c r="D864" s="41" t="s">
        <v>70</v>
      </c>
      <c r="E864" s="41" t="str">
        <f t="shared" si="28"/>
        <v>Jade 400 3316LJ Dordrecht</v>
      </c>
      <c r="F864" s="41" t="s">
        <v>3210</v>
      </c>
      <c r="G864" s="41">
        <v>1</v>
      </c>
      <c r="H864" s="41" t="s">
        <v>2139</v>
      </c>
      <c r="I864" s="41" t="s">
        <v>3246</v>
      </c>
      <c r="J864" s="41" t="s">
        <v>2718</v>
      </c>
      <c r="K864" s="41"/>
      <c r="L864" s="41"/>
      <c r="M864" s="41" t="s">
        <v>2662</v>
      </c>
      <c r="N864" s="41"/>
      <c r="O864" s="41"/>
      <c r="P864" s="41"/>
      <c r="Q864" s="41"/>
      <c r="R864" s="41"/>
      <c r="S864" s="42">
        <v>13.85</v>
      </c>
    </row>
    <row r="865" spans="1:19" x14ac:dyDescent="0.3">
      <c r="A865" s="41" t="s">
        <v>3207</v>
      </c>
      <c r="B865" s="41" t="s">
        <v>3208</v>
      </c>
      <c r="C865" s="41" t="s">
        <v>3209</v>
      </c>
      <c r="D865" s="41" t="s">
        <v>70</v>
      </c>
      <c r="E865" s="41" t="str">
        <f t="shared" si="28"/>
        <v>Jade 400 3316LJ Dordrecht</v>
      </c>
      <c r="F865" s="41" t="s">
        <v>3210</v>
      </c>
      <c r="G865" s="41">
        <v>2</v>
      </c>
      <c r="H865" s="41" t="s">
        <v>2111</v>
      </c>
      <c r="I865" s="41" t="s">
        <v>3222</v>
      </c>
      <c r="J865" s="41" t="s">
        <v>2718</v>
      </c>
      <c r="K865" s="41"/>
      <c r="L865" s="41"/>
      <c r="M865" s="41" t="s">
        <v>2662</v>
      </c>
      <c r="N865" s="41"/>
      <c r="O865" s="41"/>
      <c r="P865" s="41"/>
      <c r="Q865" s="41"/>
      <c r="R865" s="41"/>
      <c r="S865" s="42">
        <v>13.85</v>
      </c>
    </row>
    <row r="866" spans="1:19" x14ac:dyDescent="0.3">
      <c r="A866" s="41" t="s">
        <v>3207</v>
      </c>
      <c r="B866" s="41" t="s">
        <v>3208</v>
      </c>
      <c r="C866" s="41" t="s">
        <v>3209</v>
      </c>
      <c r="D866" s="41" t="s">
        <v>70</v>
      </c>
      <c r="E866" s="41" t="str">
        <f t="shared" si="28"/>
        <v>Jade 400 3316LJ Dordrecht</v>
      </c>
      <c r="F866" s="41" t="s">
        <v>3210</v>
      </c>
      <c r="G866" s="41">
        <v>3</v>
      </c>
      <c r="H866" s="41" t="s">
        <v>2034</v>
      </c>
      <c r="I866" s="41" t="s">
        <v>3228</v>
      </c>
      <c r="J866" s="41" t="s">
        <v>2718</v>
      </c>
      <c r="K866" s="41"/>
      <c r="L866" s="41"/>
      <c r="M866" s="41" t="s">
        <v>2662</v>
      </c>
      <c r="N866" s="41"/>
      <c r="O866" s="41"/>
      <c r="P866" s="41"/>
      <c r="Q866" s="41"/>
      <c r="R866" s="41"/>
      <c r="S866" s="42">
        <v>13.85</v>
      </c>
    </row>
    <row r="867" spans="1:19" x14ac:dyDescent="0.3">
      <c r="A867" s="41" t="s">
        <v>3207</v>
      </c>
      <c r="B867" s="41" t="s">
        <v>3208</v>
      </c>
      <c r="C867" s="41" t="s">
        <v>3209</v>
      </c>
      <c r="D867" s="41" t="s">
        <v>70</v>
      </c>
      <c r="E867" s="41" t="str">
        <f t="shared" si="28"/>
        <v>Jade 400 3316LJ Dordrecht</v>
      </c>
      <c r="F867" s="41" t="s">
        <v>3210</v>
      </c>
      <c r="G867" s="41">
        <v>4</v>
      </c>
      <c r="H867" s="41" t="s">
        <v>2023</v>
      </c>
      <c r="I867" s="41" t="s">
        <v>3247</v>
      </c>
      <c r="J867" s="41" t="s">
        <v>2718</v>
      </c>
      <c r="K867" s="41"/>
      <c r="L867" s="41"/>
      <c r="M867" s="41" t="s">
        <v>2662</v>
      </c>
      <c r="N867" s="41"/>
      <c r="O867" s="41"/>
      <c r="P867" s="41"/>
      <c r="Q867" s="41"/>
      <c r="R867" s="41"/>
      <c r="S867" s="42">
        <v>13.85</v>
      </c>
    </row>
    <row r="868" spans="1:19" x14ac:dyDescent="0.3">
      <c r="A868" s="41" t="s">
        <v>3207</v>
      </c>
      <c r="B868" s="41" t="s">
        <v>3208</v>
      </c>
      <c r="C868" s="41" t="s">
        <v>3209</v>
      </c>
      <c r="D868" s="41" t="s">
        <v>70</v>
      </c>
      <c r="E868" s="41" t="str">
        <f t="shared" si="28"/>
        <v>Jade 400 3316LJ Dordrecht</v>
      </c>
      <c r="F868" s="41" t="s">
        <v>3210</v>
      </c>
      <c r="G868" s="41">
        <v>5</v>
      </c>
      <c r="H868" s="41" t="s">
        <v>2139</v>
      </c>
      <c r="I868" s="41" t="s">
        <v>3239</v>
      </c>
      <c r="J868" s="41" t="s">
        <v>2718</v>
      </c>
      <c r="K868" s="41"/>
      <c r="L868" s="41"/>
      <c r="M868" s="41" t="s">
        <v>2662</v>
      </c>
      <c r="N868" s="41"/>
      <c r="O868" s="41"/>
      <c r="P868" s="41"/>
      <c r="Q868" s="41"/>
      <c r="R868" s="41"/>
      <c r="S868" s="42">
        <v>13.85</v>
      </c>
    </row>
    <row r="869" spans="1:19" x14ac:dyDescent="0.3">
      <c r="A869" s="41" t="s">
        <v>3207</v>
      </c>
      <c r="B869" s="41" t="s">
        <v>3208</v>
      </c>
      <c r="C869" s="41" t="s">
        <v>3209</v>
      </c>
      <c r="D869" s="41" t="s">
        <v>70</v>
      </c>
      <c r="E869" s="41" t="str">
        <f t="shared" si="28"/>
        <v>Jade 400 3316LJ Dordrecht</v>
      </c>
      <c r="F869" s="41" t="s">
        <v>3210</v>
      </c>
      <c r="G869" s="41">
        <v>6</v>
      </c>
      <c r="H869" s="41" t="s">
        <v>2111</v>
      </c>
      <c r="I869" s="41" t="s">
        <v>3240</v>
      </c>
      <c r="J869" s="41" t="s">
        <v>2718</v>
      </c>
      <c r="K869" s="41"/>
      <c r="L869" s="41"/>
      <c r="M869" s="41" t="s">
        <v>2662</v>
      </c>
      <c r="N869" s="41"/>
      <c r="O869" s="41"/>
      <c r="P869" s="41"/>
      <c r="Q869" s="41"/>
      <c r="R869" s="41"/>
      <c r="S869" s="42">
        <v>13.85</v>
      </c>
    </row>
    <row r="870" spans="1:19" x14ac:dyDescent="0.3">
      <c r="A870" s="41" t="s">
        <v>3207</v>
      </c>
      <c r="B870" s="41" t="s">
        <v>3208</v>
      </c>
      <c r="C870" s="41" t="s">
        <v>3209</v>
      </c>
      <c r="D870" s="41" t="s">
        <v>70</v>
      </c>
      <c r="E870" s="41" t="str">
        <f t="shared" si="28"/>
        <v>Jade 400 3316LJ Dordrecht</v>
      </c>
      <c r="F870" s="41" t="s">
        <v>3210</v>
      </c>
      <c r="G870" s="41">
        <v>7</v>
      </c>
      <c r="H870" s="41" t="s">
        <v>2034</v>
      </c>
      <c r="I870" s="41" t="s">
        <v>3241</v>
      </c>
      <c r="J870" s="41" t="s">
        <v>2718</v>
      </c>
      <c r="K870" s="41"/>
      <c r="L870" s="41"/>
      <c r="M870" s="41" t="s">
        <v>2662</v>
      </c>
      <c r="N870" s="41"/>
      <c r="O870" s="41"/>
      <c r="P870" s="41"/>
      <c r="Q870" s="41"/>
      <c r="R870" s="41"/>
      <c r="S870" s="42">
        <v>13.85</v>
      </c>
    </row>
    <row r="871" spans="1:19" x14ac:dyDescent="0.3">
      <c r="A871" s="41" t="s">
        <v>3207</v>
      </c>
      <c r="B871" s="41" t="s">
        <v>3208</v>
      </c>
      <c r="C871" s="41" t="s">
        <v>3209</v>
      </c>
      <c r="D871" s="41" t="s">
        <v>70</v>
      </c>
      <c r="E871" s="41" t="str">
        <f t="shared" si="28"/>
        <v>Jade 400 3316LJ Dordrecht</v>
      </c>
      <c r="F871" s="41" t="s">
        <v>3210</v>
      </c>
      <c r="G871" s="41">
        <v>8</v>
      </c>
      <c r="H871" s="41" t="s">
        <v>2023</v>
      </c>
      <c r="I871" s="41" t="s">
        <v>3242</v>
      </c>
      <c r="J871" s="41" t="s">
        <v>2718</v>
      </c>
      <c r="K871" s="41"/>
      <c r="L871" s="41"/>
      <c r="M871" s="41" t="s">
        <v>2662</v>
      </c>
      <c r="N871" s="41"/>
      <c r="O871" s="41"/>
      <c r="P871" s="41"/>
      <c r="Q871" s="41"/>
      <c r="R871" s="41"/>
      <c r="S871" s="42">
        <v>13.85</v>
      </c>
    </row>
    <row r="872" spans="1:19" x14ac:dyDescent="0.3">
      <c r="A872" s="41" t="s">
        <v>3207</v>
      </c>
      <c r="B872" s="41" t="s">
        <v>3208</v>
      </c>
      <c r="C872" s="41"/>
      <c r="D872" s="41"/>
      <c r="E872" s="41"/>
      <c r="F872" s="41"/>
      <c r="G872" s="41"/>
      <c r="H872" s="41"/>
      <c r="I872" s="41"/>
      <c r="J872" s="41" t="s">
        <v>2072</v>
      </c>
      <c r="K872" s="41"/>
      <c r="L872" s="41"/>
      <c r="M872" s="41"/>
      <c r="N872" s="41"/>
      <c r="O872" s="41"/>
      <c r="P872" s="41"/>
      <c r="Q872" s="41"/>
      <c r="R872" s="41"/>
      <c r="S872" s="42">
        <v>40.1</v>
      </c>
    </row>
    <row r="873" spans="1:19" x14ac:dyDescent="0.3">
      <c r="A873" s="43" t="s">
        <v>3207</v>
      </c>
      <c r="B873" s="44" t="s">
        <v>3208</v>
      </c>
      <c r="C873" s="44"/>
      <c r="D873" s="44"/>
      <c r="E873" s="44"/>
      <c r="F873" s="44"/>
      <c r="G873" s="44"/>
      <c r="H873" s="44"/>
      <c r="I873" s="44"/>
      <c r="J873" s="44"/>
      <c r="K873" s="44"/>
      <c r="L873" s="44"/>
      <c r="M873" s="44"/>
      <c r="N873" s="44"/>
      <c r="O873" s="44"/>
      <c r="P873" s="44"/>
      <c r="Q873" s="44"/>
      <c r="R873" s="44"/>
      <c r="S873" s="45" t="s">
        <v>1999</v>
      </c>
    </row>
    <row r="874" spans="1:19" x14ac:dyDescent="0.3">
      <c r="A874" s="41" t="s">
        <v>2917</v>
      </c>
      <c r="B874" s="41" t="s">
        <v>3248</v>
      </c>
      <c r="C874" s="41" t="s">
        <v>3038</v>
      </c>
      <c r="D874" s="41" t="s">
        <v>70</v>
      </c>
      <c r="E874" s="41" t="str">
        <f t="shared" ref="E874:E937" si="29">_xlfn.TEXTJOIN(" ",,A874,B874,C874,D874)</f>
        <v>Spuiboulevard 300 3311GR Dordrecht</v>
      </c>
      <c r="F874" s="41" t="s">
        <v>3249</v>
      </c>
      <c r="G874" s="41">
        <v>1</v>
      </c>
      <c r="H874" s="41" t="s">
        <v>2353</v>
      </c>
      <c r="I874" s="41" t="s">
        <v>3250</v>
      </c>
      <c r="J874" s="41" t="s">
        <v>2030</v>
      </c>
      <c r="K874" s="41" t="s">
        <v>2752</v>
      </c>
      <c r="L874" s="41" t="s">
        <v>3251</v>
      </c>
      <c r="M874" s="41" t="s">
        <v>2032</v>
      </c>
      <c r="N874" s="41" t="s">
        <v>1740</v>
      </c>
      <c r="O874" s="41" t="s">
        <v>1740</v>
      </c>
      <c r="P874" s="41"/>
      <c r="Q874" s="41" t="s">
        <v>2028</v>
      </c>
      <c r="R874" s="41"/>
      <c r="S874" s="42">
        <v>13.85</v>
      </c>
    </row>
    <row r="875" spans="1:19" x14ac:dyDescent="0.3">
      <c r="A875" s="41" t="s">
        <v>2917</v>
      </c>
      <c r="B875" s="41" t="s">
        <v>3248</v>
      </c>
      <c r="C875" s="41" t="s">
        <v>3038</v>
      </c>
      <c r="D875" s="41" t="s">
        <v>70</v>
      </c>
      <c r="E875" s="41" t="str">
        <f t="shared" si="29"/>
        <v>Spuiboulevard 300 3311GR Dordrecht</v>
      </c>
      <c r="F875" s="41" t="s">
        <v>3249</v>
      </c>
      <c r="G875" s="41">
        <v>2</v>
      </c>
      <c r="H875" s="41" t="s">
        <v>2353</v>
      </c>
      <c r="I875" s="41" t="s">
        <v>3252</v>
      </c>
      <c r="J875" s="41" t="s">
        <v>2030</v>
      </c>
      <c r="K875" s="41" t="s">
        <v>2752</v>
      </c>
      <c r="L875" s="41" t="s">
        <v>3253</v>
      </c>
      <c r="M875" s="41" t="s">
        <v>2032</v>
      </c>
      <c r="N875" s="41" t="s">
        <v>1740</v>
      </c>
      <c r="O875" s="41" t="s">
        <v>1740</v>
      </c>
      <c r="P875" s="41"/>
      <c r="Q875" s="41" t="s">
        <v>2028</v>
      </c>
      <c r="R875" s="41"/>
      <c r="S875" s="42">
        <v>13.85</v>
      </c>
    </row>
    <row r="876" spans="1:19" x14ac:dyDescent="0.3">
      <c r="A876" s="41" t="s">
        <v>2917</v>
      </c>
      <c r="B876" s="41" t="s">
        <v>3248</v>
      </c>
      <c r="C876" s="41" t="s">
        <v>3038</v>
      </c>
      <c r="D876" s="41" t="s">
        <v>70</v>
      </c>
      <c r="E876" s="41" t="str">
        <f t="shared" si="29"/>
        <v>Spuiboulevard 300 3311GR Dordrecht</v>
      </c>
      <c r="F876" s="41" t="s">
        <v>3249</v>
      </c>
      <c r="G876" s="41">
        <v>3</v>
      </c>
      <c r="H876" s="41" t="s">
        <v>2353</v>
      </c>
      <c r="I876" s="41" t="s">
        <v>3252</v>
      </c>
      <c r="J876" s="41" t="s">
        <v>2317</v>
      </c>
      <c r="K876" s="41" t="s">
        <v>2037</v>
      </c>
      <c r="L876" s="41" t="s">
        <v>1740</v>
      </c>
      <c r="M876" s="41" t="s">
        <v>2027</v>
      </c>
      <c r="N876" s="41" t="s">
        <v>1740</v>
      </c>
      <c r="O876" s="41" t="s">
        <v>1740</v>
      </c>
      <c r="P876" s="41"/>
      <c r="Q876" s="41" t="s">
        <v>2028</v>
      </c>
      <c r="R876" s="41"/>
      <c r="S876" s="42">
        <v>13.85</v>
      </c>
    </row>
    <row r="877" spans="1:19" x14ac:dyDescent="0.3">
      <c r="A877" s="41" t="s">
        <v>2917</v>
      </c>
      <c r="B877" s="41" t="s">
        <v>3248</v>
      </c>
      <c r="C877" s="41" t="s">
        <v>3038</v>
      </c>
      <c r="D877" s="41" t="s">
        <v>70</v>
      </c>
      <c r="E877" s="41" t="str">
        <f t="shared" si="29"/>
        <v>Spuiboulevard 300 3311GR Dordrecht</v>
      </c>
      <c r="F877" s="41" t="s">
        <v>3249</v>
      </c>
      <c r="G877" s="41">
        <v>4</v>
      </c>
      <c r="H877" s="41" t="s">
        <v>2487</v>
      </c>
      <c r="I877" s="41" t="s">
        <v>3250</v>
      </c>
      <c r="J877" s="41" t="s">
        <v>2030</v>
      </c>
      <c r="K877" s="41" t="s">
        <v>2752</v>
      </c>
      <c r="L877" s="41" t="s">
        <v>3254</v>
      </c>
      <c r="M877" s="41" t="s">
        <v>2032</v>
      </c>
      <c r="N877" s="41" t="s">
        <v>1740</v>
      </c>
      <c r="O877" s="41" t="s">
        <v>1740</v>
      </c>
      <c r="P877" s="41"/>
      <c r="Q877" s="41" t="s">
        <v>2028</v>
      </c>
      <c r="R877" s="41"/>
      <c r="S877" s="42">
        <v>13.85</v>
      </c>
    </row>
    <row r="878" spans="1:19" x14ac:dyDescent="0.3">
      <c r="A878" s="41" t="s">
        <v>2917</v>
      </c>
      <c r="B878" s="41" t="s">
        <v>3248</v>
      </c>
      <c r="C878" s="41" t="s">
        <v>3038</v>
      </c>
      <c r="D878" s="41" t="s">
        <v>70</v>
      </c>
      <c r="E878" s="41" t="str">
        <f t="shared" si="29"/>
        <v>Spuiboulevard 300 3311GR Dordrecht</v>
      </c>
      <c r="F878" s="41" t="s">
        <v>3249</v>
      </c>
      <c r="G878" s="41">
        <v>5</v>
      </c>
      <c r="H878" s="41" t="s">
        <v>2487</v>
      </c>
      <c r="I878" s="41" t="s">
        <v>3252</v>
      </c>
      <c r="J878" s="41" t="s">
        <v>2030</v>
      </c>
      <c r="K878" s="41" t="s">
        <v>2752</v>
      </c>
      <c r="L878" s="41" t="s">
        <v>3255</v>
      </c>
      <c r="M878" s="41" t="s">
        <v>2032</v>
      </c>
      <c r="N878" s="41" t="s">
        <v>1740</v>
      </c>
      <c r="O878" s="41" t="s">
        <v>1740</v>
      </c>
      <c r="P878" s="41"/>
      <c r="Q878" s="41" t="s">
        <v>2028</v>
      </c>
      <c r="R878" s="41"/>
      <c r="S878" s="42">
        <v>13.85</v>
      </c>
    </row>
    <row r="879" spans="1:19" x14ac:dyDescent="0.3">
      <c r="A879" s="41" t="s">
        <v>2917</v>
      </c>
      <c r="B879" s="41" t="s">
        <v>3248</v>
      </c>
      <c r="C879" s="41" t="s">
        <v>3038</v>
      </c>
      <c r="D879" s="41" t="s">
        <v>70</v>
      </c>
      <c r="E879" s="41" t="str">
        <f t="shared" si="29"/>
        <v>Spuiboulevard 300 3311GR Dordrecht</v>
      </c>
      <c r="F879" s="41" t="s">
        <v>3249</v>
      </c>
      <c r="G879" s="41">
        <v>6</v>
      </c>
      <c r="H879" s="41" t="s">
        <v>2487</v>
      </c>
      <c r="I879" s="41" t="s">
        <v>3252</v>
      </c>
      <c r="J879" s="41" t="s">
        <v>2317</v>
      </c>
      <c r="K879" s="41" t="s">
        <v>2037</v>
      </c>
      <c r="L879" s="41" t="s">
        <v>1740</v>
      </c>
      <c r="M879" s="41" t="s">
        <v>2027</v>
      </c>
      <c r="N879" s="41" t="s">
        <v>1740</v>
      </c>
      <c r="O879" s="41" t="s">
        <v>1740</v>
      </c>
      <c r="P879" s="41"/>
      <c r="Q879" s="41" t="s">
        <v>2028</v>
      </c>
      <c r="R879" s="41"/>
      <c r="S879" s="42">
        <v>13.85</v>
      </c>
    </row>
    <row r="880" spans="1:19" x14ac:dyDescent="0.3">
      <c r="A880" s="41" t="s">
        <v>2917</v>
      </c>
      <c r="B880" s="41" t="s">
        <v>3248</v>
      </c>
      <c r="C880" s="41" t="s">
        <v>3038</v>
      </c>
      <c r="D880" s="41" t="s">
        <v>70</v>
      </c>
      <c r="E880" s="41" t="str">
        <f t="shared" si="29"/>
        <v>Spuiboulevard 300 3311GR Dordrecht</v>
      </c>
      <c r="F880" s="41" t="s">
        <v>3249</v>
      </c>
      <c r="G880" s="41">
        <v>7</v>
      </c>
      <c r="H880" s="41" t="s">
        <v>2481</v>
      </c>
      <c r="I880" s="41" t="s">
        <v>3250</v>
      </c>
      <c r="J880" s="41" t="s">
        <v>2030</v>
      </c>
      <c r="K880" s="41" t="s">
        <v>2752</v>
      </c>
      <c r="L880" s="41" t="s">
        <v>3256</v>
      </c>
      <c r="M880" s="41" t="s">
        <v>2032</v>
      </c>
      <c r="N880" s="41" t="s">
        <v>1740</v>
      </c>
      <c r="O880" s="41" t="s">
        <v>1740</v>
      </c>
      <c r="P880" s="41"/>
      <c r="Q880" s="41" t="s">
        <v>2028</v>
      </c>
      <c r="R880" s="41"/>
      <c r="S880" s="42">
        <v>13.85</v>
      </c>
    </row>
    <row r="881" spans="1:19" x14ac:dyDescent="0.3">
      <c r="A881" s="41" t="s">
        <v>2917</v>
      </c>
      <c r="B881" s="41" t="s">
        <v>3248</v>
      </c>
      <c r="C881" s="41" t="s">
        <v>3038</v>
      </c>
      <c r="D881" s="41" t="s">
        <v>70</v>
      </c>
      <c r="E881" s="41" t="str">
        <f t="shared" si="29"/>
        <v>Spuiboulevard 300 3311GR Dordrecht</v>
      </c>
      <c r="F881" s="41" t="s">
        <v>3249</v>
      </c>
      <c r="G881" s="41">
        <v>8</v>
      </c>
      <c r="H881" s="41" t="s">
        <v>2481</v>
      </c>
      <c r="I881" s="41" t="s">
        <v>3252</v>
      </c>
      <c r="J881" s="41" t="s">
        <v>2030</v>
      </c>
      <c r="K881" s="41" t="s">
        <v>2752</v>
      </c>
      <c r="L881" s="41" t="s">
        <v>3257</v>
      </c>
      <c r="M881" s="41" t="s">
        <v>2032</v>
      </c>
      <c r="N881" s="41" t="s">
        <v>1740</v>
      </c>
      <c r="O881" s="41" t="s">
        <v>1740</v>
      </c>
      <c r="P881" s="41"/>
      <c r="Q881" s="41" t="s">
        <v>2028</v>
      </c>
      <c r="R881" s="41"/>
      <c r="S881" s="42">
        <v>13.85</v>
      </c>
    </row>
    <row r="882" spans="1:19" x14ac:dyDescent="0.3">
      <c r="A882" s="41" t="s">
        <v>2917</v>
      </c>
      <c r="B882" s="41" t="s">
        <v>3248</v>
      </c>
      <c r="C882" s="41" t="s">
        <v>3038</v>
      </c>
      <c r="D882" s="41" t="s">
        <v>70</v>
      </c>
      <c r="E882" s="41" t="str">
        <f t="shared" si="29"/>
        <v>Spuiboulevard 300 3311GR Dordrecht</v>
      </c>
      <c r="F882" s="41" t="s">
        <v>3249</v>
      </c>
      <c r="G882" s="41">
        <v>9</v>
      </c>
      <c r="H882" s="41" t="s">
        <v>2481</v>
      </c>
      <c r="I882" s="41" t="s">
        <v>3252</v>
      </c>
      <c r="J882" s="41" t="s">
        <v>2317</v>
      </c>
      <c r="K882" s="41" t="s">
        <v>2037</v>
      </c>
      <c r="L882" s="41" t="s">
        <v>1740</v>
      </c>
      <c r="M882" s="41" t="s">
        <v>2027</v>
      </c>
      <c r="N882" s="41" t="s">
        <v>1740</v>
      </c>
      <c r="O882" s="41" t="s">
        <v>1740</v>
      </c>
      <c r="P882" s="41"/>
      <c r="Q882" s="41" t="s">
        <v>2028</v>
      </c>
      <c r="R882" s="41"/>
      <c r="S882" s="42">
        <v>13.85</v>
      </c>
    </row>
    <row r="883" spans="1:19" x14ac:dyDescent="0.3">
      <c r="A883" s="41" t="s">
        <v>2917</v>
      </c>
      <c r="B883" s="41" t="s">
        <v>3248</v>
      </c>
      <c r="C883" s="41" t="s">
        <v>3038</v>
      </c>
      <c r="D883" s="41" t="s">
        <v>70</v>
      </c>
      <c r="E883" s="41" t="str">
        <f t="shared" si="29"/>
        <v>Spuiboulevard 300 3311GR Dordrecht</v>
      </c>
      <c r="F883" s="41" t="s">
        <v>3249</v>
      </c>
      <c r="G883" s="41">
        <v>10</v>
      </c>
      <c r="H883" s="41" t="s">
        <v>2396</v>
      </c>
      <c r="I883" s="41" t="s">
        <v>3250</v>
      </c>
      <c r="J883" s="41" t="s">
        <v>2317</v>
      </c>
      <c r="K883" s="41" t="s">
        <v>2037</v>
      </c>
      <c r="L883" s="41" t="s">
        <v>1740</v>
      </c>
      <c r="M883" s="41" t="s">
        <v>2027</v>
      </c>
      <c r="N883" s="41" t="s">
        <v>1740</v>
      </c>
      <c r="O883" s="41" t="s">
        <v>1740</v>
      </c>
      <c r="P883" s="41"/>
      <c r="Q883" s="41" t="s">
        <v>2028</v>
      </c>
      <c r="R883" s="41"/>
      <c r="S883" s="42">
        <v>13.85</v>
      </c>
    </row>
    <row r="884" spans="1:19" x14ac:dyDescent="0.3">
      <c r="A884" s="41" t="s">
        <v>2917</v>
      </c>
      <c r="B884" s="41" t="s">
        <v>3248</v>
      </c>
      <c r="C884" s="41" t="s">
        <v>3038</v>
      </c>
      <c r="D884" s="41" t="s">
        <v>70</v>
      </c>
      <c r="E884" s="41" t="str">
        <f t="shared" si="29"/>
        <v>Spuiboulevard 300 3311GR Dordrecht</v>
      </c>
      <c r="F884" s="41" t="s">
        <v>3249</v>
      </c>
      <c r="G884" s="41">
        <v>11</v>
      </c>
      <c r="H884" s="41" t="s">
        <v>2396</v>
      </c>
      <c r="I884" s="41" t="s">
        <v>3250</v>
      </c>
      <c r="J884" s="41" t="s">
        <v>2030</v>
      </c>
      <c r="K884" s="41" t="s">
        <v>2752</v>
      </c>
      <c r="L884" s="41" t="s">
        <v>3258</v>
      </c>
      <c r="M884" s="41" t="s">
        <v>2032</v>
      </c>
      <c r="N884" s="41" t="s">
        <v>1740</v>
      </c>
      <c r="O884" s="41" t="s">
        <v>1740</v>
      </c>
      <c r="P884" s="41"/>
      <c r="Q884" s="41" t="s">
        <v>2028</v>
      </c>
      <c r="R884" s="41"/>
      <c r="S884" s="42">
        <v>13.85</v>
      </c>
    </row>
    <row r="885" spans="1:19" x14ac:dyDescent="0.3">
      <c r="A885" s="41" t="s">
        <v>2917</v>
      </c>
      <c r="B885" s="41" t="s">
        <v>3248</v>
      </c>
      <c r="C885" s="41" t="s">
        <v>3038</v>
      </c>
      <c r="D885" s="41" t="s">
        <v>70</v>
      </c>
      <c r="E885" s="41" t="str">
        <f t="shared" si="29"/>
        <v>Spuiboulevard 300 3311GR Dordrecht</v>
      </c>
      <c r="F885" s="41" t="s">
        <v>3249</v>
      </c>
      <c r="G885" s="41">
        <v>12</v>
      </c>
      <c r="H885" s="41" t="s">
        <v>2396</v>
      </c>
      <c r="I885" s="41" t="s">
        <v>3252</v>
      </c>
      <c r="J885" s="41" t="s">
        <v>2030</v>
      </c>
      <c r="K885" s="41" t="s">
        <v>2752</v>
      </c>
      <c r="L885" s="41" t="s">
        <v>3259</v>
      </c>
      <c r="M885" s="41" t="s">
        <v>2032</v>
      </c>
      <c r="N885" s="41" t="s">
        <v>1740</v>
      </c>
      <c r="O885" s="41" t="s">
        <v>1740</v>
      </c>
      <c r="P885" s="41"/>
      <c r="Q885" s="41" t="s">
        <v>2028</v>
      </c>
      <c r="R885" s="41"/>
      <c r="S885" s="42">
        <v>13.85</v>
      </c>
    </row>
    <row r="886" spans="1:19" x14ac:dyDescent="0.3">
      <c r="A886" s="41" t="s">
        <v>2917</v>
      </c>
      <c r="B886" s="41" t="s">
        <v>3248</v>
      </c>
      <c r="C886" s="41" t="s">
        <v>3038</v>
      </c>
      <c r="D886" s="41" t="s">
        <v>70</v>
      </c>
      <c r="E886" s="41" t="str">
        <f t="shared" si="29"/>
        <v>Spuiboulevard 300 3311GR Dordrecht</v>
      </c>
      <c r="F886" s="41" t="s">
        <v>3249</v>
      </c>
      <c r="G886" s="41">
        <v>13</v>
      </c>
      <c r="H886" s="41" t="s">
        <v>2396</v>
      </c>
      <c r="I886" s="41" t="s">
        <v>3252</v>
      </c>
      <c r="J886" s="41" t="s">
        <v>2317</v>
      </c>
      <c r="K886" s="41" t="s">
        <v>2037</v>
      </c>
      <c r="L886" s="41" t="s">
        <v>1740</v>
      </c>
      <c r="M886" s="41" t="s">
        <v>2027</v>
      </c>
      <c r="N886" s="41" t="s">
        <v>1740</v>
      </c>
      <c r="O886" s="41" t="s">
        <v>1740</v>
      </c>
      <c r="P886" s="41"/>
      <c r="Q886" s="41" t="s">
        <v>2028</v>
      </c>
      <c r="R886" s="41"/>
      <c r="S886" s="42">
        <v>13.85</v>
      </c>
    </row>
    <row r="887" spans="1:19" x14ac:dyDescent="0.3">
      <c r="A887" s="41" t="s">
        <v>2917</v>
      </c>
      <c r="B887" s="41" t="s">
        <v>3248</v>
      </c>
      <c r="C887" s="41" t="s">
        <v>3038</v>
      </c>
      <c r="D887" s="41" t="s">
        <v>70</v>
      </c>
      <c r="E887" s="41" t="str">
        <f t="shared" si="29"/>
        <v>Spuiboulevard 300 3311GR Dordrecht</v>
      </c>
      <c r="F887" s="41" t="s">
        <v>3249</v>
      </c>
      <c r="G887" s="41">
        <v>14</v>
      </c>
      <c r="H887" s="41" t="s">
        <v>2186</v>
      </c>
      <c r="I887" s="41" t="s">
        <v>3260</v>
      </c>
      <c r="J887" s="41" t="s">
        <v>2030</v>
      </c>
      <c r="K887" s="41" t="s">
        <v>2752</v>
      </c>
      <c r="L887" s="41" t="s">
        <v>3261</v>
      </c>
      <c r="M887" s="41" t="s">
        <v>2032</v>
      </c>
      <c r="N887" s="41" t="s">
        <v>1740</v>
      </c>
      <c r="O887" s="41" t="s">
        <v>1740</v>
      </c>
      <c r="P887" s="41"/>
      <c r="Q887" s="41" t="s">
        <v>2028</v>
      </c>
      <c r="R887" s="41"/>
      <c r="S887" s="42">
        <v>13.85</v>
      </c>
    </row>
    <row r="888" spans="1:19" x14ac:dyDescent="0.3">
      <c r="A888" s="41" t="s">
        <v>2917</v>
      </c>
      <c r="B888" s="41" t="s">
        <v>3248</v>
      </c>
      <c r="C888" s="41" t="s">
        <v>3038</v>
      </c>
      <c r="D888" s="41" t="s">
        <v>70</v>
      </c>
      <c r="E888" s="41" t="str">
        <f t="shared" si="29"/>
        <v>Spuiboulevard 300 3311GR Dordrecht</v>
      </c>
      <c r="F888" s="41" t="s">
        <v>3249</v>
      </c>
      <c r="G888" s="41">
        <v>15</v>
      </c>
      <c r="H888" s="41" t="s">
        <v>2186</v>
      </c>
      <c r="I888" s="41" t="s">
        <v>2116</v>
      </c>
      <c r="J888" s="41" t="s">
        <v>2030</v>
      </c>
      <c r="K888" s="41" t="s">
        <v>2752</v>
      </c>
      <c r="L888" s="41" t="s">
        <v>3262</v>
      </c>
      <c r="M888" s="41" t="s">
        <v>2032</v>
      </c>
      <c r="N888" s="41" t="s">
        <v>1740</v>
      </c>
      <c r="O888" s="41" t="s">
        <v>1740</v>
      </c>
      <c r="P888" s="41"/>
      <c r="Q888" s="41" t="s">
        <v>2028</v>
      </c>
      <c r="R888" s="41"/>
      <c r="S888" s="42">
        <v>13.85</v>
      </c>
    </row>
    <row r="889" spans="1:19" x14ac:dyDescent="0.3">
      <c r="A889" s="41" t="s">
        <v>2917</v>
      </c>
      <c r="B889" s="41" t="s">
        <v>3248</v>
      </c>
      <c r="C889" s="41" t="s">
        <v>3038</v>
      </c>
      <c r="D889" s="41" t="s">
        <v>70</v>
      </c>
      <c r="E889" s="41" t="str">
        <f t="shared" si="29"/>
        <v>Spuiboulevard 300 3311GR Dordrecht</v>
      </c>
      <c r="F889" s="41" t="s">
        <v>3249</v>
      </c>
      <c r="G889" s="41">
        <v>16</v>
      </c>
      <c r="H889" s="41" t="s">
        <v>2186</v>
      </c>
      <c r="I889" s="41" t="s">
        <v>2116</v>
      </c>
      <c r="J889" s="41" t="s">
        <v>2317</v>
      </c>
      <c r="K889" s="41" t="s">
        <v>2037</v>
      </c>
      <c r="L889" s="41" t="s">
        <v>1740</v>
      </c>
      <c r="M889" s="41" t="s">
        <v>2027</v>
      </c>
      <c r="N889" s="41" t="s">
        <v>1740</v>
      </c>
      <c r="O889" s="41" t="s">
        <v>1740</v>
      </c>
      <c r="P889" s="41"/>
      <c r="Q889" s="41" t="s">
        <v>2028</v>
      </c>
      <c r="R889" s="41"/>
      <c r="S889" s="42">
        <v>13.85</v>
      </c>
    </row>
    <row r="890" spans="1:19" x14ac:dyDescent="0.3">
      <c r="A890" s="41" t="s">
        <v>2917</v>
      </c>
      <c r="B890" s="41" t="s">
        <v>3248</v>
      </c>
      <c r="C890" s="41" t="s">
        <v>3038</v>
      </c>
      <c r="D890" s="41" t="s">
        <v>70</v>
      </c>
      <c r="E890" s="41" t="str">
        <f t="shared" si="29"/>
        <v>Spuiboulevard 300 3311GR Dordrecht</v>
      </c>
      <c r="F890" s="41" t="s">
        <v>3249</v>
      </c>
      <c r="G890" s="41">
        <v>17</v>
      </c>
      <c r="H890" s="41" t="s">
        <v>2139</v>
      </c>
      <c r="I890" s="41" t="s">
        <v>3263</v>
      </c>
      <c r="J890" s="41" t="s">
        <v>2030</v>
      </c>
      <c r="K890" s="41" t="s">
        <v>2752</v>
      </c>
      <c r="L890" s="41" t="s">
        <v>3264</v>
      </c>
      <c r="M890" s="41" t="s">
        <v>2032</v>
      </c>
      <c r="N890" s="41" t="s">
        <v>1740</v>
      </c>
      <c r="O890" s="41" t="s">
        <v>1740</v>
      </c>
      <c r="P890" s="41"/>
      <c r="Q890" s="41" t="s">
        <v>2028</v>
      </c>
      <c r="R890" s="41"/>
      <c r="S890" s="42">
        <v>13.85</v>
      </c>
    </row>
    <row r="891" spans="1:19" x14ac:dyDescent="0.3">
      <c r="A891" s="41" t="s">
        <v>2917</v>
      </c>
      <c r="B891" s="41" t="s">
        <v>3248</v>
      </c>
      <c r="C891" s="41" t="s">
        <v>3038</v>
      </c>
      <c r="D891" s="41" t="s">
        <v>70</v>
      </c>
      <c r="E891" s="41" t="str">
        <f t="shared" si="29"/>
        <v>Spuiboulevard 300 3311GR Dordrecht</v>
      </c>
      <c r="F891" s="41" t="s">
        <v>3249</v>
      </c>
      <c r="G891" s="41">
        <v>18</v>
      </c>
      <c r="H891" s="41" t="s">
        <v>2139</v>
      </c>
      <c r="I891" s="41" t="s">
        <v>3265</v>
      </c>
      <c r="J891" s="41" t="s">
        <v>2030</v>
      </c>
      <c r="K891" s="41" t="s">
        <v>2752</v>
      </c>
      <c r="L891" s="41" t="s">
        <v>3266</v>
      </c>
      <c r="M891" s="41" t="s">
        <v>2032</v>
      </c>
      <c r="N891" s="41" t="s">
        <v>1740</v>
      </c>
      <c r="O891" s="41" t="s">
        <v>1740</v>
      </c>
      <c r="P891" s="41"/>
      <c r="Q891" s="41" t="s">
        <v>2028</v>
      </c>
      <c r="R891" s="41"/>
      <c r="S891" s="42">
        <v>13.85</v>
      </c>
    </row>
    <row r="892" spans="1:19" x14ac:dyDescent="0.3">
      <c r="A892" s="41" t="s">
        <v>2917</v>
      </c>
      <c r="B892" s="41" t="s">
        <v>3248</v>
      </c>
      <c r="C892" s="41" t="s">
        <v>3038</v>
      </c>
      <c r="D892" s="41" t="s">
        <v>70</v>
      </c>
      <c r="E892" s="41" t="str">
        <f t="shared" si="29"/>
        <v>Spuiboulevard 300 3311GR Dordrecht</v>
      </c>
      <c r="F892" s="41" t="s">
        <v>3249</v>
      </c>
      <c r="G892" s="41">
        <v>19</v>
      </c>
      <c r="H892" s="41" t="s">
        <v>2139</v>
      </c>
      <c r="I892" s="41" t="s">
        <v>3267</v>
      </c>
      <c r="J892" s="41" t="s">
        <v>2317</v>
      </c>
      <c r="K892" s="41" t="s">
        <v>2037</v>
      </c>
      <c r="L892" s="41" t="s">
        <v>1740</v>
      </c>
      <c r="M892" s="41" t="s">
        <v>2027</v>
      </c>
      <c r="N892" s="41" t="s">
        <v>1740</v>
      </c>
      <c r="O892" s="41" t="s">
        <v>1740</v>
      </c>
      <c r="P892" s="41"/>
      <c r="Q892" s="41" t="s">
        <v>2028</v>
      </c>
      <c r="R892" s="41"/>
      <c r="S892" s="42">
        <v>13.85</v>
      </c>
    </row>
    <row r="893" spans="1:19" x14ac:dyDescent="0.3">
      <c r="A893" s="41" t="s">
        <v>2917</v>
      </c>
      <c r="B893" s="41" t="s">
        <v>3248</v>
      </c>
      <c r="C893" s="41" t="s">
        <v>3038</v>
      </c>
      <c r="D893" s="41" t="s">
        <v>70</v>
      </c>
      <c r="E893" s="41" t="str">
        <f t="shared" si="29"/>
        <v>Spuiboulevard 300 3311GR Dordrecht</v>
      </c>
      <c r="F893" s="41" t="s">
        <v>3249</v>
      </c>
      <c r="G893" s="41">
        <v>20</v>
      </c>
      <c r="H893" s="41" t="s">
        <v>2139</v>
      </c>
      <c r="I893" s="41" t="s">
        <v>3267</v>
      </c>
      <c r="J893" s="41" t="s">
        <v>2030</v>
      </c>
      <c r="K893" s="41" t="s">
        <v>2752</v>
      </c>
      <c r="L893" s="41" t="s">
        <v>3268</v>
      </c>
      <c r="M893" s="41" t="s">
        <v>2032</v>
      </c>
      <c r="N893" s="41" t="s">
        <v>1740</v>
      </c>
      <c r="O893" s="41" t="s">
        <v>1740</v>
      </c>
      <c r="P893" s="41"/>
      <c r="Q893" s="41" t="s">
        <v>2028</v>
      </c>
      <c r="R893" s="41"/>
      <c r="S893" s="42">
        <v>13.85</v>
      </c>
    </row>
    <row r="894" spans="1:19" x14ac:dyDescent="0.3">
      <c r="A894" s="41" t="s">
        <v>2917</v>
      </c>
      <c r="B894" s="41" t="s">
        <v>3248</v>
      </c>
      <c r="C894" s="41" t="s">
        <v>3038</v>
      </c>
      <c r="D894" s="41" t="s">
        <v>70</v>
      </c>
      <c r="E894" s="41" t="str">
        <f t="shared" si="29"/>
        <v>Spuiboulevard 300 3311GR Dordrecht</v>
      </c>
      <c r="F894" s="41" t="s">
        <v>3249</v>
      </c>
      <c r="G894" s="41">
        <v>21</v>
      </c>
      <c r="H894" s="41" t="s">
        <v>2139</v>
      </c>
      <c r="I894" s="41" t="s">
        <v>3269</v>
      </c>
      <c r="J894" s="41" t="s">
        <v>2117</v>
      </c>
      <c r="K894" s="41" t="s">
        <v>3270</v>
      </c>
      <c r="L894" s="41" t="s">
        <v>3271</v>
      </c>
      <c r="M894" s="41" t="s">
        <v>2032</v>
      </c>
      <c r="N894" s="41" t="s">
        <v>1740</v>
      </c>
      <c r="O894" s="41" t="s">
        <v>1740</v>
      </c>
      <c r="P894" s="41"/>
      <c r="Q894" s="41" t="s">
        <v>2028</v>
      </c>
      <c r="R894" s="41"/>
      <c r="S894" s="42">
        <v>13.85</v>
      </c>
    </row>
    <row r="895" spans="1:19" x14ac:dyDescent="0.3">
      <c r="A895" s="41" t="s">
        <v>2917</v>
      </c>
      <c r="B895" s="41" t="s">
        <v>3248</v>
      </c>
      <c r="C895" s="41" t="s">
        <v>3038</v>
      </c>
      <c r="D895" s="41" t="s">
        <v>70</v>
      </c>
      <c r="E895" s="41" t="str">
        <f t="shared" si="29"/>
        <v>Spuiboulevard 300 3311GR Dordrecht</v>
      </c>
      <c r="F895" s="41" t="s">
        <v>3249</v>
      </c>
      <c r="G895" s="41">
        <v>22</v>
      </c>
      <c r="H895" s="41" t="s">
        <v>2139</v>
      </c>
      <c r="I895" s="41" t="s">
        <v>3269</v>
      </c>
      <c r="J895" s="41" t="s">
        <v>2317</v>
      </c>
      <c r="K895" s="41" t="s">
        <v>2037</v>
      </c>
      <c r="L895" s="41" t="s">
        <v>1740</v>
      </c>
      <c r="M895" s="41" t="s">
        <v>2027</v>
      </c>
      <c r="N895" s="41" t="s">
        <v>1740</v>
      </c>
      <c r="O895" s="41" t="s">
        <v>1740</v>
      </c>
      <c r="P895" s="41"/>
      <c r="Q895" s="41" t="s">
        <v>2028</v>
      </c>
      <c r="R895" s="41"/>
      <c r="S895" s="42">
        <v>13.85</v>
      </c>
    </row>
    <row r="896" spans="1:19" x14ac:dyDescent="0.3">
      <c r="A896" s="41" t="s">
        <v>2917</v>
      </c>
      <c r="B896" s="41" t="s">
        <v>3248</v>
      </c>
      <c r="C896" s="41" t="s">
        <v>3038</v>
      </c>
      <c r="D896" s="41" t="s">
        <v>70</v>
      </c>
      <c r="E896" s="41" t="str">
        <f t="shared" si="29"/>
        <v>Spuiboulevard 300 3311GR Dordrecht</v>
      </c>
      <c r="F896" s="41" t="s">
        <v>3249</v>
      </c>
      <c r="G896" s="41">
        <v>23</v>
      </c>
      <c r="H896" s="41" t="s">
        <v>2139</v>
      </c>
      <c r="I896" s="41" t="s">
        <v>164</v>
      </c>
      <c r="J896" s="41" t="s">
        <v>2030</v>
      </c>
      <c r="K896" s="41" t="s">
        <v>3272</v>
      </c>
      <c r="L896" s="41" t="s">
        <v>3273</v>
      </c>
      <c r="M896" s="41" t="s">
        <v>2032</v>
      </c>
      <c r="N896" s="41" t="s">
        <v>1740</v>
      </c>
      <c r="O896" s="41" t="s">
        <v>1740</v>
      </c>
      <c r="P896" s="41"/>
      <c r="Q896" s="41" t="s">
        <v>2028</v>
      </c>
      <c r="R896" s="41"/>
      <c r="S896" s="42">
        <v>13.85</v>
      </c>
    </row>
    <row r="897" spans="1:19" x14ac:dyDescent="0.3">
      <c r="A897" s="41" t="s">
        <v>2917</v>
      </c>
      <c r="B897" s="41" t="s">
        <v>3248</v>
      </c>
      <c r="C897" s="41" t="s">
        <v>3038</v>
      </c>
      <c r="D897" s="41" t="s">
        <v>70</v>
      </c>
      <c r="E897" s="41" t="str">
        <f t="shared" si="29"/>
        <v>Spuiboulevard 300 3311GR Dordrecht</v>
      </c>
      <c r="F897" s="41" t="s">
        <v>3249</v>
      </c>
      <c r="G897" s="41">
        <v>24</v>
      </c>
      <c r="H897" s="41" t="s">
        <v>2139</v>
      </c>
      <c r="I897" s="41" t="s">
        <v>3274</v>
      </c>
      <c r="J897" s="41" t="s">
        <v>2030</v>
      </c>
      <c r="K897" s="41" t="s">
        <v>2752</v>
      </c>
      <c r="L897" s="41" t="s">
        <v>3275</v>
      </c>
      <c r="M897" s="41" t="s">
        <v>2032</v>
      </c>
      <c r="N897" s="41" t="s">
        <v>1740</v>
      </c>
      <c r="O897" s="41" t="s">
        <v>1740</v>
      </c>
      <c r="P897" s="41"/>
      <c r="Q897" s="41" t="s">
        <v>2028</v>
      </c>
      <c r="R897" s="41"/>
      <c r="S897" s="42">
        <v>13.85</v>
      </c>
    </row>
    <row r="898" spans="1:19" x14ac:dyDescent="0.3">
      <c r="A898" s="41" t="s">
        <v>2917</v>
      </c>
      <c r="B898" s="41" t="s">
        <v>3248</v>
      </c>
      <c r="C898" s="41" t="s">
        <v>3038</v>
      </c>
      <c r="D898" s="41" t="s">
        <v>70</v>
      </c>
      <c r="E898" s="41" t="str">
        <f t="shared" si="29"/>
        <v>Spuiboulevard 300 3311GR Dordrecht</v>
      </c>
      <c r="F898" s="41" t="s">
        <v>3249</v>
      </c>
      <c r="G898" s="41">
        <v>25</v>
      </c>
      <c r="H898" s="41" t="s">
        <v>2139</v>
      </c>
      <c r="I898" s="41" t="s">
        <v>3274</v>
      </c>
      <c r="J898" s="41" t="s">
        <v>2715</v>
      </c>
      <c r="K898" s="41" t="s">
        <v>2098</v>
      </c>
      <c r="L898" s="41" t="s">
        <v>3276</v>
      </c>
      <c r="M898" s="41" t="s">
        <v>2027</v>
      </c>
      <c r="N898" s="41" t="s">
        <v>2716</v>
      </c>
      <c r="O898" s="41" t="s">
        <v>2091</v>
      </c>
      <c r="P898" s="41"/>
      <c r="Q898" s="41" t="s">
        <v>2028</v>
      </c>
      <c r="R898" s="41"/>
      <c r="S898" s="42">
        <v>13.85</v>
      </c>
    </row>
    <row r="899" spans="1:19" x14ac:dyDescent="0.3">
      <c r="A899" s="41" t="s">
        <v>2917</v>
      </c>
      <c r="B899" s="41" t="s">
        <v>3248</v>
      </c>
      <c r="C899" s="41" t="s">
        <v>3038</v>
      </c>
      <c r="D899" s="41" t="s">
        <v>70</v>
      </c>
      <c r="E899" s="41" t="str">
        <f t="shared" si="29"/>
        <v>Spuiboulevard 300 3311GR Dordrecht</v>
      </c>
      <c r="F899" s="41" t="s">
        <v>3249</v>
      </c>
      <c r="G899" s="41">
        <v>26</v>
      </c>
      <c r="H899" s="41" t="s">
        <v>2139</v>
      </c>
      <c r="I899" s="41" t="s">
        <v>2047</v>
      </c>
      <c r="J899" s="41" t="s">
        <v>2255</v>
      </c>
      <c r="K899" s="41" t="s">
        <v>2026</v>
      </c>
      <c r="L899" s="41" t="s">
        <v>1740</v>
      </c>
      <c r="M899" s="41" t="s">
        <v>2027</v>
      </c>
      <c r="N899" s="41" t="s">
        <v>1740</v>
      </c>
      <c r="O899" s="41" t="s">
        <v>1740</v>
      </c>
      <c r="P899" s="41"/>
      <c r="Q899" s="41" t="s">
        <v>2028</v>
      </c>
      <c r="R899" s="41"/>
      <c r="S899" s="42">
        <v>13.85</v>
      </c>
    </row>
    <row r="900" spans="1:19" x14ac:dyDescent="0.3">
      <c r="A900" s="41" t="s">
        <v>2917</v>
      </c>
      <c r="B900" s="41" t="s">
        <v>3248</v>
      </c>
      <c r="C900" s="41" t="s">
        <v>3038</v>
      </c>
      <c r="D900" s="41" t="s">
        <v>70</v>
      </c>
      <c r="E900" s="41" t="str">
        <f t="shared" si="29"/>
        <v>Spuiboulevard 300 3311GR Dordrecht</v>
      </c>
      <c r="F900" s="41" t="s">
        <v>3249</v>
      </c>
      <c r="G900" s="41">
        <v>27</v>
      </c>
      <c r="H900" s="41" t="s">
        <v>2111</v>
      </c>
      <c r="I900" s="41" t="s">
        <v>3277</v>
      </c>
      <c r="J900" s="41" t="s">
        <v>2030</v>
      </c>
      <c r="K900" s="41" t="s">
        <v>2752</v>
      </c>
      <c r="L900" s="41" t="s">
        <v>3278</v>
      </c>
      <c r="M900" s="41" t="s">
        <v>2032</v>
      </c>
      <c r="N900" s="41" t="s">
        <v>1740</v>
      </c>
      <c r="O900" s="41" t="s">
        <v>1740</v>
      </c>
      <c r="P900" s="41"/>
      <c r="Q900" s="41" t="s">
        <v>2028</v>
      </c>
      <c r="R900" s="41"/>
      <c r="S900" s="42">
        <v>13.85</v>
      </c>
    </row>
    <row r="901" spans="1:19" x14ac:dyDescent="0.3">
      <c r="A901" s="41" t="s">
        <v>2917</v>
      </c>
      <c r="B901" s="41" t="s">
        <v>3248</v>
      </c>
      <c r="C901" s="41" t="s">
        <v>3038</v>
      </c>
      <c r="D901" s="41" t="s">
        <v>70</v>
      </c>
      <c r="E901" s="41" t="str">
        <f t="shared" si="29"/>
        <v>Spuiboulevard 300 3311GR Dordrecht</v>
      </c>
      <c r="F901" s="41" t="s">
        <v>3249</v>
      </c>
      <c r="G901" s="41">
        <v>28</v>
      </c>
      <c r="H901" s="41" t="s">
        <v>2111</v>
      </c>
      <c r="I901" s="41" t="s">
        <v>3279</v>
      </c>
      <c r="J901" s="41" t="s">
        <v>2030</v>
      </c>
      <c r="K901" s="41" t="s">
        <v>2752</v>
      </c>
      <c r="L901" s="41" t="s">
        <v>3280</v>
      </c>
      <c r="M901" s="41" t="s">
        <v>2032</v>
      </c>
      <c r="N901" s="41" t="s">
        <v>1740</v>
      </c>
      <c r="O901" s="41" t="s">
        <v>1740</v>
      </c>
      <c r="P901" s="41"/>
      <c r="Q901" s="41" t="s">
        <v>2028</v>
      </c>
      <c r="R901" s="41"/>
      <c r="S901" s="42">
        <v>13.85</v>
      </c>
    </row>
    <row r="902" spans="1:19" x14ac:dyDescent="0.3">
      <c r="A902" s="41" t="s">
        <v>2917</v>
      </c>
      <c r="B902" s="41" t="s">
        <v>3248</v>
      </c>
      <c r="C902" s="41" t="s">
        <v>3038</v>
      </c>
      <c r="D902" s="41" t="s">
        <v>70</v>
      </c>
      <c r="E902" s="41" t="str">
        <f t="shared" si="29"/>
        <v>Spuiboulevard 300 3311GR Dordrecht</v>
      </c>
      <c r="F902" s="41" t="s">
        <v>3249</v>
      </c>
      <c r="G902" s="41">
        <v>29</v>
      </c>
      <c r="H902" s="41" t="s">
        <v>2111</v>
      </c>
      <c r="I902" s="41" t="s">
        <v>3279</v>
      </c>
      <c r="J902" s="41" t="s">
        <v>2317</v>
      </c>
      <c r="K902" s="41" t="s">
        <v>2037</v>
      </c>
      <c r="L902" s="41" t="s">
        <v>1740</v>
      </c>
      <c r="M902" s="41" t="s">
        <v>2027</v>
      </c>
      <c r="N902" s="41" t="s">
        <v>1740</v>
      </c>
      <c r="O902" s="41" t="s">
        <v>1740</v>
      </c>
      <c r="P902" s="41"/>
      <c r="Q902" s="41" t="s">
        <v>2028</v>
      </c>
      <c r="R902" s="41"/>
      <c r="S902" s="42">
        <v>13.85</v>
      </c>
    </row>
    <row r="903" spans="1:19" x14ac:dyDescent="0.3">
      <c r="A903" s="41" t="s">
        <v>2917</v>
      </c>
      <c r="B903" s="41" t="s">
        <v>3248</v>
      </c>
      <c r="C903" s="41" t="s">
        <v>3038</v>
      </c>
      <c r="D903" s="41" t="s">
        <v>70</v>
      </c>
      <c r="E903" s="41" t="str">
        <f t="shared" si="29"/>
        <v>Spuiboulevard 300 3311GR Dordrecht</v>
      </c>
      <c r="F903" s="41" t="s">
        <v>3249</v>
      </c>
      <c r="G903" s="41">
        <v>30</v>
      </c>
      <c r="H903" s="41" t="s">
        <v>2111</v>
      </c>
      <c r="I903" s="41" t="s">
        <v>3281</v>
      </c>
      <c r="J903" s="41" t="s">
        <v>2030</v>
      </c>
      <c r="K903" s="41" t="s">
        <v>2088</v>
      </c>
      <c r="L903" s="41" t="s">
        <v>3282</v>
      </c>
      <c r="M903" s="41" t="s">
        <v>2032</v>
      </c>
      <c r="N903" s="41" t="s">
        <v>1740</v>
      </c>
      <c r="O903" s="41" t="s">
        <v>1740</v>
      </c>
      <c r="P903" s="41"/>
      <c r="Q903" s="41" t="s">
        <v>2028</v>
      </c>
      <c r="R903" s="41"/>
      <c r="S903" s="42">
        <v>13.85</v>
      </c>
    </row>
    <row r="904" spans="1:19" x14ac:dyDescent="0.3">
      <c r="A904" s="41" t="s">
        <v>2917</v>
      </c>
      <c r="B904" s="41" t="s">
        <v>3248</v>
      </c>
      <c r="C904" s="41" t="s">
        <v>3038</v>
      </c>
      <c r="D904" s="41" t="s">
        <v>70</v>
      </c>
      <c r="E904" s="41" t="str">
        <f t="shared" si="29"/>
        <v>Spuiboulevard 300 3311GR Dordrecht</v>
      </c>
      <c r="F904" s="41" t="s">
        <v>3249</v>
      </c>
      <c r="G904" s="41">
        <v>31</v>
      </c>
      <c r="H904" s="41" t="s">
        <v>2111</v>
      </c>
      <c r="I904" s="41" t="s">
        <v>3283</v>
      </c>
      <c r="J904" s="41" t="s">
        <v>2030</v>
      </c>
      <c r="K904" s="41" t="s">
        <v>2752</v>
      </c>
      <c r="L904" s="41" t="s">
        <v>3284</v>
      </c>
      <c r="M904" s="41" t="s">
        <v>2032</v>
      </c>
      <c r="N904" s="41" t="s">
        <v>1740</v>
      </c>
      <c r="O904" s="41" t="s">
        <v>1740</v>
      </c>
      <c r="P904" s="41"/>
      <c r="Q904" s="41" t="s">
        <v>2028</v>
      </c>
      <c r="R904" s="41"/>
      <c r="S904" s="42">
        <v>13.85</v>
      </c>
    </row>
    <row r="905" spans="1:19" x14ac:dyDescent="0.3">
      <c r="A905" s="41" t="s">
        <v>2917</v>
      </c>
      <c r="B905" s="41" t="s">
        <v>3248</v>
      </c>
      <c r="C905" s="41" t="s">
        <v>3038</v>
      </c>
      <c r="D905" s="41" t="s">
        <v>70</v>
      </c>
      <c r="E905" s="41" t="str">
        <f t="shared" si="29"/>
        <v>Spuiboulevard 300 3311GR Dordrecht</v>
      </c>
      <c r="F905" s="41" t="s">
        <v>3249</v>
      </c>
      <c r="G905" s="41">
        <v>32</v>
      </c>
      <c r="H905" s="41" t="s">
        <v>2111</v>
      </c>
      <c r="I905" s="41" t="s">
        <v>3283</v>
      </c>
      <c r="J905" s="41" t="s">
        <v>2317</v>
      </c>
      <c r="K905" s="41" t="s">
        <v>2037</v>
      </c>
      <c r="L905" s="41" t="s">
        <v>1740</v>
      </c>
      <c r="M905" s="41" t="s">
        <v>2027</v>
      </c>
      <c r="N905" s="41" t="s">
        <v>1740</v>
      </c>
      <c r="O905" s="41" t="s">
        <v>1740</v>
      </c>
      <c r="P905" s="41"/>
      <c r="Q905" s="41" t="s">
        <v>2028</v>
      </c>
      <c r="R905" s="41"/>
      <c r="S905" s="42">
        <v>13.85</v>
      </c>
    </row>
    <row r="906" spans="1:19" x14ac:dyDescent="0.3">
      <c r="A906" s="41" t="s">
        <v>2917</v>
      </c>
      <c r="B906" s="41" t="s">
        <v>3248</v>
      </c>
      <c r="C906" s="41" t="s">
        <v>3038</v>
      </c>
      <c r="D906" s="41" t="s">
        <v>70</v>
      </c>
      <c r="E906" s="41" t="str">
        <f t="shared" si="29"/>
        <v>Spuiboulevard 300 3311GR Dordrecht</v>
      </c>
      <c r="F906" s="41" t="s">
        <v>3249</v>
      </c>
      <c r="G906" s="41">
        <v>33</v>
      </c>
      <c r="H906" s="41" t="s">
        <v>2111</v>
      </c>
      <c r="I906" s="41" t="s">
        <v>3285</v>
      </c>
      <c r="J906" s="41" t="s">
        <v>2117</v>
      </c>
      <c r="K906" s="41" t="s">
        <v>3270</v>
      </c>
      <c r="L906" s="41" t="s">
        <v>3286</v>
      </c>
      <c r="M906" s="41" t="s">
        <v>2032</v>
      </c>
      <c r="N906" s="41" t="s">
        <v>1740</v>
      </c>
      <c r="O906" s="41" t="s">
        <v>1740</v>
      </c>
      <c r="P906" s="41"/>
      <c r="Q906" s="41" t="s">
        <v>2028</v>
      </c>
      <c r="R906" s="41"/>
      <c r="S906" s="42">
        <v>13.85</v>
      </c>
    </row>
    <row r="907" spans="1:19" x14ac:dyDescent="0.3">
      <c r="A907" s="41" t="s">
        <v>2917</v>
      </c>
      <c r="B907" s="41" t="s">
        <v>3248</v>
      </c>
      <c r="C907" s="41" t="s">
        <v>3038</v>
      </c>
      <c r="D907" s="41" t="s">
        <v>70</v>
      </c>
      <c r="E907" s="41" t="str">
        <f t="shared" si="29"/>
        <v>Spuiboulevard 300 3311GR Dordrecht</v>
      </c>
      <c r="F907" s="41" t="s">
        <v>3249</v>
      </c>
      <c r="G907" s="41">
        <v>34</v>
      </c>
      <c r="H907" s="41" t="s">
        <v>2111</v>
      </c>
      <c r="I907" s="41" t="s">
        <v>3287</v>
      </c>
      <c r="J907" s="41" t="s">
        <v>2117</v>
      </c>
      <c r="K907" s="41" t="s">
        <v>3270</v>
      </c>
      <c r="L907" s="41" t="s">
        <v>3288</v>
      </c>
      <c r="M907" s="41" t="s">
        <v>2032</v>
      </c>
      <c r="N907" s="41" t="s">
        <v>1740</v>
      </c>
      <c r="O907" s="41" t="s">
        <v>1740</v>
      </c>
      <c r="P907" s="41"/>
      <c r="Q907" s="41" t="s">
        <v>2028</v>
      </c>
      <c r="R907" s="41"/>
      <c r="S907" s="42">
        <v>13.85</v>
      </c>
    </row>
    <row r="908" spans="1:19" x14ac:dyDescent="0.3">
      <c r="A908" s="41" t="s">
        <v>2917</v>
      </c>
      <c r="B908" s="41" t="s">
        <v>3248</v>
      </c>
      <c r="C908" s="41" t="s">
        <v>3038</v>
      </c>
      <c r="D908" s="41" t="s">
        <v>70</v>
      </c>
      <c r="E908" s="41" t="str">
        <f t="shared" si="29"/>
        <v>Spuiboulevard 300 3311GR Dordrecht</v>
      </c>
      <c r="F908" s="41" t="s">
        <v>3249</v>
      </c>
      <c r="G908" s="41">
        <v>35</v>
      </c>
      <c r="H908" s="41" t="s">
        <v>2111</v>
      </c>
      <c r="I908" s="41" t="s">
        <v>3287</v>
      </c>
      <c r="J908" s="41" t="s">
        <v>2317</v>
      </c>
      <c r="K908" s="41" t="s">
        <v>2037</v>
      </c>
      <c r="L908" s="41" t="s">
        <v>1740</v>
      </c>
      <c r="M908" s="41" t="s">
        <v>2027</v>
      </c>
      <c r="N908" s="41" t="s">
        <v>1740</v>
      </c>
      <c r="O908" s="41" t="s">
        <v>1740</v>
      </c>
      <c r="P908" s="41"/>
      <c r="Q908" s="41" t="s">
        <v>2028</v>
      </c>
      <c r="R908" s="41"/>
      <c r="S908" s="42">
        <v>13.85</v>
      </c>
    </row>
    <row r="909" spans="1:19" x14ac:dyDescent="0.3">
      <c r="A909" s="41" t="s">
        <v>2917</v>
      </c>
      <c r="B909" s="41" t="s">
        <v>3248</v>
      </c>
      <c r="C909" s="41" t="s">
        <v>3038</v>
      </c>
      <c r="D909" s="41" t="s">
        <v>70</v>
      </c>
      <c r="E909" s="41" t="str">
        <f t="shared" si="29"/>
        <v>Spuiboulevard 300 3311GR Dordrecht</v>
      </c>
      <c r="F909" s="41" t="s">
        <v>3249</v>
      </c>
      <c r="G909" s="41">
        <v>36</v>
      </c>
      <c r="H909" s="41" t="s">
        <v>2111</v>
      </c>
      <c r="I909" s="41" t="s">
        <v>3289</v>
      </c>
      <c r="J909" s="41" t="s">
        <v>2117</v>
      </c>
      <c r="K909" s="41" t="s">
        <v>3270</v>
      </c>
      <c r="L909" s="41" t="s">
        <v>3290</v>
      </c>
      <c r="M909" s="41" t="s">
        <v>2032</v>
      </c>
      <c r="N909" s="41" t="s">
        <v>1740</v>
      </c>
      <c r="O909" s="41" t="s">
        <v>1740</v>
      </c>
      <c r="P909" s="41"/>
      <c r="Q909" s="41" t="s">
        <v>2028</v>
      </c>
      <c r="R909" s="41"/>
      <c r="S909" s="42">
        <v>13.85</v>
      </c>
    </row>
    <row r="910" spans="1:19" x14ac:dyDescent="0.3">
      <c r="A910" s="41" t="s">
        <v>2917</v>
      </c>
      <c r="B910" s="41" t="s">
        <v>3248</v>
      </c>
      <c r="C910" s="41" t="s">
        <v>3038</v>
      </c>
      <c r="D910" s="41" t="s">
        <v>70</v>
      </c>
      <c r="E910" s="41" t="str">
        <f t="shared" si="29"/>
        <v>Spuiboulevard 300 3311GR Dordrecht</v>
      </c>
      <c r="F910" s="41" t="s">
        <v>3249</v>
      </c>
      <c r="G910" s="41">
        <v>37</v>
      </c>
      <c r="H910" s="41" t="s">
        <v>2034</v>
      </c>
      <c r="I910" s="41" t="s">
        <v>3291</v>
      </c>
      <c r="J910" s="41" t="s">
        <v>2030</v>
      </c>
      <c r="K910" s="41" t="s">
        <v>2752</v>
      </c>
      <c r="L910" s="41" t="s">
        <v>3292</v>
      </c>
      <c r="M910" s="41" t="s">
        <v>2032</v>
      </c>
      <c r="N910" s="41" t="s">
        <v>1740</v>
      </c>
      <c r="O910" s="41" t="s">
        <v>1740</v>
      </c>
      <c r="P910" s="41"/>
      <c r="Q910" s="41" t="s">
        <v>2028</v>
      </c>
      <c r="R910" s="41"/>
      <c r="S910" s="42">
        <v>13.85</v>
      </c>
    </row>
    <row r="911" spans="1:19" x14ac:dyDescent="0.3">
      <c r="A911" s="41" t="s">
        <v>2917</v>
      </c>
      <c r="B911" s="41" t="s">
        <v>3248</v>
      </c>
      <c r="C911" s="41" t="s">
        <v>3038</v>
      </c>
      <c r="D911" s="41" t="s">
        <v>70</v>
      </c>
      <c r="E911" s="41" t="str">
        <f t="shared" si="29"/>
        <v>Spuiboulevard 300 3311GR Dordrecht</v>
      </c>
      <c r="F911" s="41" t="s">
        <v>3249</v>
      </c>
      <c r="G911" s="41">
        <v>38</v>
      </c>
      <c r="H911" s="41" t="s">
        <v>2034</v>
      </c>
      <c r="I911" s="41" t="s">
        <v>3293</v>
      </c>
      <c r="J911" s="41" t="s">
        <v>2030</v>
      </c>
      <c r="K911" s="41" t="s">
        <v>2752</v>
      </c>
      <c r="L911" s="41" t="s">
        <v>3294</v>
      </c>
      <c r="M911" s="41" t="s">
        <v>2032</v>
      </c>
      <c r="N911" s="41" t="s">
        <v>1740</v>
      </c>
      <c r="O911" s="41" t="s">
        <v>1740</v>
      </c>
      <c r="P911" s="41"/>
      <c r="Q911" s="41" t="s">
        <v>2028</v>
      </c>
      <c r="R911" s="41"/>
      <c r="S911" s="42">
        <v>13.85</v>
      </c>
    </row>
    <row r="912" spans="1:19" x14ac:dyDescent="0.3">
      <c r="A912" s="41" t="s">
        <v>2917</v>
      </c>
      <c r="B912" s="41" t="s">
        <v>3248</v>
      </c>
      <c r="C912" s="41" t="s">
        <v>3038</v>
      </c>
      <c r="D912" s="41" t="s">
        <v>70</v>
      </c>
      <c r="E912" s="41" t="str">
        <f t="shared" si="29"/>
        <v>Spuiboulevard 300 3311GR Dordrecht</v>
      </c>
      <c r="F912" s="41" t="s">
        <v>3249</v>
      </c>
      <c r="G912" s="41">
        <v>39</v>
      </c>
      <c r="H912" s="41" t="s">
        <v>2034</v>
      </c>
      <c r="I912" s="41" t="s">
        <v>3293</v>
      </c>
      <c r="J912" s="41" t="s">
        <v>2317</v>
      </c>
      <c r="K912" s="41" t="s">
        <v>2037</v>
      </c>
      <c r="L912" s="41" t="s">
        <v>1740</v>
      </c>
      <c r="M912" s="41" t="s">
        <v>2027</v>
      </c>
      <c r="N912" s="41" t="s">
        <v>1740</v>
      </c>
      <c r="O912" s="41" t="s">
        <v>1740</v>
      </c>
      <c r="P912" s="41"/>
      <c r="Q912" s="41" t="s">
        <v>2028</v>
      </c>
      <c r="R912" s="41"/>
      <c r="S912" s="42">
        <v>13.85</v>
      </c>
    </row>
    <row r="913" spans="1:19" x14ac:dyDescent="0.3">
      <c r="A913" s="41" t="s">
        <v>2917</v>
      </c>
      <c r="B913" s="41" t="s">
        <v>3248</v>
      </c>
      <c r="C913" s="41" t="s">
        <v>3038</v>
      </c>
      <c r="D913" s="41" t="s">
        <v>70</v>
      </c>
      <c r="E913" s="41" t="str">
        <f t="shared" si="29"/>
        <v>Spuiboulevard 300 3311GR Dordrecht</v>
      </c>
      <c r="F913" s="41" t="s">
        <v>3249</v>
      </c>
      <c r="G913" s="41">
        <v>40</v>
      </c>
      <c r="H913" s="41" t="s">
        <v>2034</v>
      </c>
      <c r="I913" s="41" t="s">
        <v>3285</v>
      </c>
      <c r="J913" s="41" t="s">
        <v>2117</v>
      </c>
      <c r="K913" s="41" t="s">
        <v>3270</v>
      </c>
      <c r="L913" s="41" t="s">
        <v>3295</v>
      </c>
      <c r="M913" s="41" t="s">
        <v>2032</v>
      </c>
      <c r="N913" s="41" t="s">
        <v>1740</v>
      </c>
      <c r="O913" s="41" t="s">
        <v>1740</v>
      </c>
      <c r="P913" s="41"/>
      <c r="Q913" s="41" t="s">
        <v>2028</v>
      </c>
      <c r="R913" s="41"/>
      <c r="S913" s="42">
        <v>13.85</v>
      </c>
    </row>
    <row r="914" spans="1:19" x14ac:dyDescent="0.3">
      <c r="A914" s="41" t="s">
        <v>2917</v>
      </c>
      <c r="B914" s="41" t="s">
        <v>3248</v>
      </c>
      <c r="C914" s="41" t="s">
        <v>3038</v>
      </c>
      <c r="D914" s="41" t="s">
        <v>70</v>
      </c>
      <c r="E914" s="41" t="str">
        <f t="shared" si="29"/>
        <v>Spuiboulevard 300 3311GR Dordrecht</v>
      </c>
      <c r="F914" s="41" t="s">
        <v>3249</v>
      </c>
      <c r="G914" s="41">
        <v>41</v>
      </c>
      <c r="H914" s="41" t="s">
        <v>2034</v>
      </c>
      <c r="I914" s="41" t="s">
        <v>3296</v>
      </c>
      <c r="J914" s="41" t="s">
        <v>2117</v>
      </c>
      <c r="K914" s="41" t="s">
        <v>3270</v>
      </c>
      <c r="L914" s="41" t="s">
        <v>3297</v>
      </c>
      <c r="M914" s="41" t="s">
        <v>2032</v>
      </c>
      <c r="N914" s="41" t="s">
        <v>1740</v>
      </c>
      <c r="O914" s="41" t="s">
        <v>1740</v>
      </c>
      <c r="P914" s="41"/>
      <c r="Q914" s="41" t="s">
        <v>2028</v>
      </c>
      <c r="R914" s="41"/>
      <c r="S914" s="42">
        <v>13.85</v>
      </c>
    </row>
    <row r="915" spans="1:19" x14ac:dyDescent="0.3">
      <c r="A915" s="41" t="s">
        <v>2917</v>
      </c>
      <c r="B915" s="41" t="s">
        <v>3248</v>
      </c>
      <c r="C915" s="41" t="s">
        <v>3038</v>
      </c>
      <c r="D915" s="41" t="s">
        <v>70</v>
      </c>
      <c r="E915" s="41" t="str">
        <f t="shared" si="29"/>
        <v>Spuiboulevard 300 3311GR Dordrecht</v>
      </c>
      <c r="F915" s="41" t="s">
        <v>3249</v>
      </c>
      <c r="G915" s="41">
        <v>42</v>
      </c>
      <c r="H915" s="41" t="s">
        <v>2034</v>
      </c>
      <c r="I915" s="41" t="s">
        <v>3298</v>
      </c>
      <c r="J915" s="41" t="s">
        <v>2117</v>
      </c>
      <c r="K915" s="41" t="s">
        <v>3270</v>
      </c>
      <c r="L915" s="41" t="s">
        <v>3299</v>
      </c>
      <c r="M915" s="41" t="s">
        <v>2032</v>
      </c>
      <c r="N915" s="41" t="s">
        <v>1740</v>
      </c>
      <c r="O915" s="41" t="s">
        <v>1740</v>
      </c>
      <c r="P915" s="41"/>
      <c r="Q915" s="41" t="s">
        <v>2028</v>
      </c>
      <c r="R915" s="41"/>
      <c r="S915" s="42">
        <v>13.85</v>
      </c>
    </row>
    <row r="916" spans="1:19" x14ac:dyDescent="0.3">
      <c r="A916" s="41" t="s">
        <v>2917</v>
      </c>
      <c r="B916" s="41" t="s">
        <v>3248</v>
      </c>
      <c r="C916" s="41" t="s">
        <v>3038</v>
      </c>
      <c r="D916" s="41" t="s">
        <v>70</v>
      </c>
      <c r="E916" s="41" t="str">
        <f t="shared" si="29"/>
        <v>Spuiboulevard 300 3311GR Dordrecht</v>
      </c>
      <c r="F916" s="41" t="s">
        <v>3249</v>
      </c>
      <c r="G916" s="41">
        <v>43</v>
      </c>
      <c r="H916" s="41" t="s">
        <v>2034</v>
      </c>
      <c r="I916" s="41" t="s">
        <v>3298</v>
      </c>
      <c r="J916" s="41" t="s">
        <v>2317</v>
      </c>
      <c r="K916" s="41" t="s">
        <v>2037</v>
      </c>
      <c r="L916" s="41" t="s">
        <v>1740</v>
      </c>
      <c r="M916" s="41" t="s">
        <v>2027</v>
      </c>
      <c r="N916" s="41" t="s">
        <v>1740</v>
      </c>
      <c r="O916" s="41" t="s">
        <v>1740</v>
      </c>
      <c r="P916" s="41"/>
      <c r="Q916" s="41" t="s">
        <v>2028</v>
      </c>
      <c r="R916" s="41"/>
      <c r="S916" s="42">
        <v>13.85</v>
      </c>
    </row>
    <row r="917" spans="1:19" x14ac:dyDescent="0.3">
      <c r="A917" s="41" t="s">
        <v>2917</v>
      </c>
      <c r="B917" s="41" t="s">
        <v>3248</v>
      </c>
      <c r="C917" s="41" t="s">
        <v>3038</v>
      </c>
      <c r="D917" s="41" t="s">
        <v>70</v>
      </c>
      <c r="E917" s="41" t="str">
        <f t="shared" si="29"/>
        <v>Spuiboulevard 300 3311GR Dordrecht</v>
      </c>
      <c r="F917" s="41" t="s">
        <v>3249</v>
      </c>
      <c r="G917" s="41">
        <v>44</v>
      </c>
      <c r="H917" s="41" t="s">
        <v>2034</v>
      </c>
      <c r="I917" s="41" t="s">
        <v>3300</v>
      </c>
      <c r="J917" s="41" t="s">
        <v>2117</v>
      </c>
      <c r="K917" s="41" t="s">
        <v>3270</v>
      </c>
      <c r="L917" s="41" t="s">
        <v>3301</v>
      </c>
      <c r="M917" s="41" t="s">
        <v>2032</v>
      </c>
      <c r="N917" s="41" t="s">
        <v>1740</v>
      </c>
      <c r="O917" s="41" t="s">
        <v>1740</v>
      </c>
      <c r="P917" s="41"/>
      <c r="Q917" s="41" t="s">
        <v>2028</v>
      </c>
      <c r="R917" s="41"/>
      <c r="S917" s="42">
        <v>13.85</v>
      </c>
    </row>
    <row r="918" spans="1:19" x14ac:dyDescent="0.3">
      <c r="A918" s="41" t="s">
        <v>2917</v>
      </c>
      <c r="B918" s="41" t="s">
        <v>3248</v>
      </c>
      <c r="C918" s="41" t="s">
        <v>3038</v>
      </c>
      <c r="D918" s="41" t="s">
        <v>70</v>
      </c>
      <c r="E918" s="41" t="str">
        <f t="shared" si="29"/>
        <v>Spuiboulevard 300 3311GR Dordrecht</v>
      </c>
      <c r="F918" s="41" t="s">
        <v>3249</v>
      </c>
      <c r="G918" s="41">
        <v>45</v>
      </c>
      <c r="H918" s="41" t="s">
        <v>2034</v>
      </c>
      <c r="I918" s="41" t="s">
        <v>3302</v>
      </c>
      <c r="J918" s="41" t="s">
        <v>2297</v>
      </c>
      <c r="K918" s="41" t="s">
        <v>2334</v>
      </c>
      <c r="L918" s="41" t="s">
        <v>3303</v>
      </c>
      <c r="M918" s="41" t="s">
        <v>2032</v>
      </c>
      <c r="N918" s="41" t="s">
        <v>1740</v>
      </c>
      <c r="O918" s="41" t="s">
        <v>1740</v>
      </c>
      <c r="P918" s="41"/>
      <c r="Q918" s="41" t="s">
        <v>2028</v>
      </c>
      <c r="R918" s="41"/>
      <c r="S918" s="42">
        <v>13.85</v>
      </c>
    </row>
    <row r="919" spans="1:19" x14ac:dyDescent="0.3">
      <c r="A919" s="41" t="s">
        <v>2917</v>
      </c>
      <c r="B919" s="41" t="s">
        <v>3248</v>
      </c>
      <c r="C919" s="41" t="s">
        <v>3038</v>
      </c>
      <c r="D919" s="41" t="s">
        <v>70</v>
      </c>
      <c r="E919" s="41" t="str">
        <f t="shared" si="29"/>
        <v>Spuiboulevard 300 3311GR Dordrecht</v>
      </c>
      <c r="F919" s="41" t="s">
        <v>3249</v>
      </c>
      <c r="G919" s="41">
        <v>46</v>
      </c>
      <c r="H919" s="41" t="s">
        <v>2034</v>
      </c>
      <c r="I919" s="41" t="s">
        <v>3302</v>
      </c>
      <c r="J919" s="41" t="s">
        <v>2317</v>
      </c>
      <c r="K919" s="41" t="s">
        <v>2037</v>
      </c>
      <c r="L919" s="41" t="s">
        <v>1740</v>
      </c>
      <c r="M919" s="41" t="s">
        <v>2027</v>
      </c>
      <c r="N919" s="41" t="s">
        <v>1740</v>
      </c>
      <c r="O919" s="41" t="s">
        <v>1740</v>
      </c>
      <c r="P919" s="41"/>
      <c r="Q919" s="41" t="s">
        <v>2028</v>
      </c>
      <c r="R919" s="41"/>
      <c r="S919" s="42">
        <v>13.85</v>
      </c>
    </row>
    <row r="920" spans="1:19" x14ac:dyDescent="0.3">
      <c r="A920" s="41" t="s">
        <v>2917</v>
      </c>
      <c r="B920" s="41" t="s">
        <v>3248</v>
      </c>
      <c r="C920" s="41" t="s">
        <v>3038</v>
      </c>
      <c r="D920" s="41" t="s">
        <v>70</v>
      </c>
      <c r="E920" s="41" t="str">
        <f t="shared" si="29"/>
        <v>Spuiboulevard 300 3311GR Dordrecht</v>
      </c>
      <c r="F920" s="41" t="s">
        <v>3249</v>
      </c>
      <c r="G920" s="41">
        <v>47</v>
      </c>
      <c r="H920" s="41" t="s">
        <v>2034</v>
      </c>
      <c r="I920" s="41" t="s">
        <v>3302</v>
      </c>
      <c r="J920" s="41" t="s">
        <v>2317</v>
      </c>
      <c r="K920" s="41" t="s">
        <v>2037</v>
      </c>
      <c r="L920" s="41" t="s">
        <v>1740</v>
      </c>
      <c r="M920" s="41" t="s">
        <v>2027</v>
      </c>
      <c r="N920" s="41" t="s">
        <v>1740</v>
      </c>
      <c r="O920" s="41" t="s">
        <v>1740</v>
      </c>
      <c r="P920" s="41"/>
      <c r="Q920" s="41" t="s">
        <v>2028</v>
      </c>
      <c r="R920" s="41"/>
      <c r="S920" s="42">
        <v>13.85</v>
      </c>
    </row>
    <row r="921" spans="1:19" x14ac:dyDescent="0.3">
      <c r="A921" s="41" t="s">
        <v>2917</v>
      </c>
      <c r="B921" s="41" t="s">
        <v>3248</v>
      </c>
      <c r="C921" s="41" t="s">
        <v>3038</v>
      </c>
      <c r="D921" s="41" t="s">
        <v>70</v>
      </c>
      <c r="E921" s="41" t="str">
        <f t="shared" si="29"/>
        <v>Spuiboulevard 300 3311GR Dordrecht</v>
      </c>
      <c r="F921" s="41" t="s">
        <v>3249</v>
      </c>
      <c r="G921" s="41">
        <v>48</v>
      </c>
      <c r="H921" s="41" t="s">
        <v>2034</v>
      </c>
      <c r="I921" s="41" t="s">
        <v>3302</v>
      </c>
      <c r="J921" s="41" t="s">
        <v>2297</v>
      </c>
      <c r="K921" s="41" t="s">
        <v>2334</v>
      </c>
      <c r="L921" s="41" t="s">
        <v>3304</v>
      </c>
      <c r="M921" s="41" t="s">
        <v>2032</v>
      </c>
      <c r="N921" s="41" t="s">
        <v>1740</v>
      </c>
      <c r="O921" s="41" t="s">
        <v>1740</v>
      </c>
      <c r="P921" s="41"/>
      <c r="Q921" s="41" t="s">
        <v>2028</v>
      </c>
      <c r="R921" s="41"/>
      <c r="S921" s="42">
        <v>13.85</v>
      </c>
    </row>
    <row r="922" spans="1:19" x14ac:dyDescent="0.3">
      <c r="A922" s="41" t="s">
        <v>2917</v>
      </c>
      <c r="B922" s="41" t="s">
        <v>3248</v>
      </c>
      <c r="C922" s="41" t="s">
        <v>3038</v>
      </c>
      <c r="D922" s="41" t="s">
        <v>70</v>
      </c>
      <c r="E922" s="41" t="str">
        <f t="shared" si="29"/>
        <v>Spuiboulevard 300 3311GR Dordrecht</v>
      </c>
      <c r="F922" s="41" t="s">
        <v>3249</v>
      </c>
      <c r="G922" s="41">
        <v>49</v>
      </c>
      <c r="H922" s="41" t="s">
        <v>2023</v>
      </c>
      <c r="I922" s="41" t="s">
        <v>3305</v>
      </c>
      <c r="J922" s="41" t="s">
        <v>2087</v>
      </c>
      <c r="K922" s="41" t="s">
        <v>2066</v>
      </c>
      <c r="L922" s="41" t="s">
        <v>3306</v>
      </c>
      <c r="M922" s="41" t="s">
        <v>2027</v>
      </c>
      <c r="N922" s="41" t="s">
        <v>2090</v>
      </c>
      <c r="O922" s="41" t="s">
        <v>2091</v>
      </c>
      <c r="P922" s="41"/>
      <c r="Q922" s="41" t="s">
        <v>2028</v>
      </c>
      <c r="R922" s="41"/>
      <c r="S922" s="42">
        <v>13.85</v>
      </c>
    </row>
    <row r="923" spans="1:19" x14ac:dyDescent="0.3">
      <c r="A923" s="41" t="s">
        <v>2917</v>
      </c>
      <c r="B923" s="41" t="s">
        <v>3248</v>
      </c>
      <c r="C923" s="41" t="s">
        <v>3038</v>
      </c>
      <c r="D923" s="41" t="s">
        <v>70</v>
      </c>
      <c r="E923" s="41" t="str">
        <f t="shared" si="29"/>
        <v>Spuiboulevard 300 3311GR Dordrecht</v>
      </c>
      <c r="F923" s="41" t="s">
        <v>3249</v>
      </c>
      <c r="G923" s="41">
        <v>50</v>
      </c>
      <c r="H923" s="41" t="s">
        <v>2023</v>
      </c>
      <c r="I923" s="41" t="s">
        <v>3307</v>
      </c>
      <c r="J923" s="41" t="s">
        <v>2106</v>
      </c>
      <c r="K923" s="41" t="s">
        <v>2037</v>
      </c>
      <c r="L923" s="41" t="s">
        <v>1740</v>
      </c>
      <c r="M923" s="41" t="s">
        <v>2027</v>
      </c>
      <c r="N923" s="41" t="s">
        <v>1740</v>
      </c>
      <c r="O923" s="41" t="s">
        <v>1740</v>
      </c>
      <c r="P923" s="41"/>
      <c r="Q923" s="41" t="s">
        <v>2028</v>
      </c>
      <c r="R923" s="41"/>
      <c r="S923" s="42">
        <v>13.85</v>
      </c>
    </row>
    <row r="924" spans="1:19" x14ac:dyDescent="0.3">
      <c r="A924" s="41" t="s">
        <v>2917</v>
      </c>
      <c r="B924" s="41" t="s">
        <v>3248</v>
      </c>
      <c r="C924" s="41" t="s">
        <v>3038</v>
      </c>
      <c r="D924" s="41" t="s">
        <v>70</v>
      </c>
      <c r="E924" s="41" t="str">
        <f t="shared" si="29"/>
        <v>Spuiboulevard 300 3311GR Dordrecht</v>
      </c>
      <c r="F924" s="41" t="s">
        <v>3249</v>
      </c>
      <c r="G924" s="41">
        <v>51</v>
      </c>
      <c r="H924" s="41" t="s">
        <v>2023</v>
      </c>
      <c r="I924" s="41" t="s">
        <v>3308</v>
      </c>
      <c r="J924" s="41" t="s">
        <v>2106</v>
      </c>
      <c r="K924" s="41" t="s">
        <v>2037</v>
      </c>
      <c r="L924" s="41" t="s">
        <v>1740</v>
      </c>
      <c r="M924" s="41" t="s">
        <v>2027</v>
      </c>
      <c r="N924" s="41" t="s">
        <v>1740</v>
      </c>
      <c r="O924" s="41" t="s">
        <v>1740</v>
      </c>
      <c r="P924" s="41"/>
      <c r="Q924" s="41" t="s">
        <v>2028</v>
      </c>
      <c r="R924" s="41"/>
      <c r="S924" s="42">
        <v>13.85</v>
      </c>
    </row>
    <row r="925" spans="1:19" x14ac:dyDescent="0.3">
      <c r="A925" s="41" t="s">
        <v>2917</v>
      </c>
      <c r="B925" s="41" t="s">
        <v>3248</v>
      </c>
      <c r="C925" s="41" t="s">
        <v>3038</v>
      </c>
      <c r="D925" s="41" t="s">
        <v>70</v>
      </c>
      <c r="E925" s="41" t="str">
        <f t="shared" si="29"/>
        <v>Spuiboulevard 300 3311GR Dordrecht</v>
      </c>
      <c r="F925" s="41" t="s">
        <v>3249</v>
      </c>
      <c r="G925" s="41">
        <v>52</v>
      </c>
      <c r="H925" s="41" t="s">
        <v>2023</v>
      </c>
      <c r="I925" s="41" t="s">
        <v>3309</v>
      </c>
      <c r="J925" s="41" t="s">
        <v>2317</v>
      </c>
      <c r="K925" s="41" t="s">
        <v>2037</v>
      </c>
      <c r="L925" s="41" t="s">
        <v>1740</v>
      </c>
      <c r="M925" s="41" t="s">
        <v>2027</v>
      </c>
      <c r="N925" s="41" t="s">
        <v>1740</v>
      </c>
      <c r="O925" s="41" t="s">
        <v>1740</v>
      </c>
      <c r="P925" s="41"/>
      <c r="Q925" s="41" t="s">
        <v>2028</v>
      </c>
      <c r="R925" s="41"/>
      <c r="S925" s="42">
        <v>13.85</v>
      </c>
    </row>
    <row r="926" spans="1:19" x14ac:dyDescent="0.3">
      <c r="A926" s="41" t="s">
        <v>2917</v>
      </c>
      <c r="B926" s="41" t="s">
        <v>3248</v>
      </c>
      <c r="C926" s="41" t="s">
        <v>3038</v>
      </c>
      <c r="D926" s="41" t="s">
        <v>70</v>
      </c>
      <c r="E926" s="41" t="str">
        <f t="shared" si="29"/>
        <v>Spuiboulevard 300 3311GR Dordrecht</v>
      </c>
      <c r="F926" s="41" t="s">
        <v>3249</v>
      </c>
      <c r="G926" s="41">
        <v>53</v>
      </c>
      <c r="H926" s="41" t="s">
        <v>2023</v>
      </c>
      <c r="I926" s="41" t="s">
        <v>3309</v>
      </c>
      <c r="J926" s="41" t="s">
        <v>2297</v>
      </c>
      <c r="K926" s="41" t="s">
        <v>2334</v>
      </c>
      <c r="L926" s="41" t="s">
        <v>3310</v>
      </c>
      <c r="M926" s="41" t="s">
        <v>2032</v>
      </c>
      <c r="N926" s="41" t="s">
        <v>1740</v>
      </c>
      <c r="O926" s="41" t="s">
        <v>1740</v>
      </c>
      <c r="P926" s="41"/>
      <c r="Q926" s="41" t="s">
        <v>2028</v>
      </c>
      <c r="R926" s="41"/>
      <c r="S926" s="42">
        <v>13.85</v>
      </c>
    </row>
    <row r="927" spans="1:19" x14ac:dyDescent="0.3">
      <c r="A927" s="41" t="s">
        <v>2917</v>
      </c>
      <c r="B927" s="41" t="s">
        <v>3248</v>
      </c>
      <c r="C927" s="41" t="s">
        <v>3038</v>
      </c>
      <c r="D927" s="41" t="s">
        <v>70</v>
      </c>
      <c r="E927" s="41" t="str">
        <f t="shared" si="29"/>
        <v>Spuiboulevard 300 3311GR Dordrecht</v>
      </c>
      <c r="F927" s="41" t="s">
        <v>3249</v>
      </c>
      <c r="G927" s="41">
        <v>54</v>
      </c>
      <c r="H927" s="41" t="s">
        <v>2023</v>
      </c>
      <c r="I927" s="41" t="s">
        <v>3311</v>
      </c>
      <c r="J927" s="41" t="s">
        <v>2297</v>
      </c>
      <c r="K927" s="41" t="s">
        <v>2163</v>
      </c>
      <c r="L927" s="41" t="s">
        <v>3312</v>
      </c>
      <c r="M927" s="41" t="s">
        <v>2032</v>
      </c>
      <c r="N927" s="41" t="s">
        <v>1740</v>
      </c>
      <c r="O927" s="41" t="s">
        <v>1740</v>
      </c>
      <c r="P927" s="41"/>
      <c r="Q927" s="41" t="s">
        <v>2028</v>
      </c>
      <c r="R927" s="41"/>
      <c r="S927" s="42">
        <v>13.85</v>
      </c>
    </row>
    <row r="928" spans="1:19" x14ac:dyDescent="0.3">
      <c r="A928" s="41" t="s">
        <v>2917</v>
      </c>
      <c r="B928" s="41" t="s">
        <v>3248</v>
      </c>
      <c r="C928" s="41" t="s">
        <v>3038</v>
      </c>
      <c r="D928" s="41" t="s">
        <v>70</v>
      </c>
      <c r="E928" s="41" t="str">
        <f t="shared" si="29"/>
        <v>Spuiboulevard 300 3311GR Dordrecht</v>
      </c>
      <c r="F928" s="41" t="s">
        <v>3249</v>
      </c>
      <c r="G928" s="41">
        <v>55</v>
      </c>
      <c r="H928" s="41" t="s">
        <v>2023</v>
      </c>
      <c r="I928" s="41" t="s">
        <v>3313</v>
      </c>
      <c r="J928" s="41" t="s">
        <v>2117</v>
      </c>
      <c r="K928" s="41" t="s">
        <v>3270</v>
      </c>
      <c r="L928" s="41" t="s">
        <v>3314</v>
      </c>
      <c r="M928" s="41" t="s">
        <v>2032</v>
      </c>
      <c r="N928" s="41" t="s">
        <v>1740</v>
      </c>
      <c r="O928" s="41" t="s">
        <v>1740</v>
      </c>
      <c r="P928" s="41"/>
      <c r="Q928" s="41" t="s">
        <v>2028</v>
      </c>
      <c r="R928" s="41"/>
      <c r="S928" s="42">
        <v>13.85</v>
      </c>
    </row>
    <row r="929" spans="1:19" x14ac:dyDescent="0.3">
      <c r="A929" s="41" t="s">
        <v>2917</v>
      </c>
      <c r="B929" s="41" t="s">
        <v>3248</v>
      </c>
      <c r="C929" s="41" t="s">
        <v>3038</v>
      </c>
      <c r="D929" s="41" t="s">
        <v>70</v>
      </c>
      <c r="E929" s="41" t="str">
        <f t="shared" si="29"/>
        <v>Spuiboulevard 300 3311GR Dordrecht</v>
      </c>
      <c r="F929" s="41" t="s">
        <v>3249</v>
      </c>
      <c r="G929" s="41">
        <v>56</v>
      </c>
      <c r="H929" s="41" t="s">
        <v>2023</v>
      </c>
      <c r="I929" s="41" t="s">
        <v>3313</v>
      </c>
      <c r="J929" s="41" t="s">
        <v>2317</v>
      </c>
      <c r="K929" s="41" t="s">
        <v>2037</v>
      </c>
      <c r="L929" s="41" t="s">
        <v>1740</v>
      </c>
      <c r="M929" s="41" t="s">
        <v>2027</v>
      </c>
      <c r="N929" s="41" t="s">
        <v>1740</v>
      </c>
      <c r="O929" s="41" t="s">
        <v>1740</v>
      </c>
      <c r="P929" s="41"/>
      <c r="Q929" s="41" t="s">
        <v>2028</v>
      </c>
      <c r="R929" s="41"/>
      <c r="S929" s="42">
        <v>13.85</v>
      </c>
    </row>
    <row r="930" spans="1:19" x14ac:dyDescent="0.3">
      <c r="A930" s="41" t="s">
        <v>2917</v>
      </c>
      <c r="B930" s="41" t="s">
        <v>3248</v>
      </c>
      <c r="C930" s="41" t="s">
        <v>3038</v>
      </c>
      <c r="D930" s="41" t="s">
        <v>70</v>
      </c>
      <c r="E930" s="41" t="str">
        <f t="shared" si="29"/>
        <v>Spuiboulevard 300 3311GR Dordrecht</v>
      </c>
      <c r="F930" s="41" t="s">
        <v>3249</v>
      </c>
      <c r="G930" s="41">
        <v>57</v>
      </c>
      <c r="H930" s="41" t="s">
        <v>2023</v>
      </c>
      <c r="I930" s="41" t="s">
        <v>3315</v>
      </c>
      <c r="J930" s="41" t="s">
        <v>2117</v>
      </c>
      <c r="K930" s="41" t="s">
        <v>3270</v>
      </c>
      <c r="L930" s="41" t="s">
        <v>3316</v>
      </c>
      <c r="M930" s="41" t="s">
        <v>2032</v>
      </c>
      <c r="N930" s="41" t="s">
        <v>1740</v>
      </c>
      <c r="O930" s="41" t="s">
        <v>1740</v>
      </c>
      <c r="P930" s="41"/>
      <c r="Q930" s="41" t="s">
        <v>2028</v>
      </c>
      <c r="R930" s="41"/>
      <c r="S930" s="42">
        <v>13.85</v>
      </c>
    </row>
    <row r="931" spans="1:19" x14ac:dyDescent="0.3">
      <c r="A931" s="41" t="s">
        <v>2917</v>
      </c>
      <c r="B931" s="41" t="s">
        <v>3248</v>
      </c>
      <c r="C931" s="41" t="s">
        <v>3038</v>
      </c>
      <c r="D931" s="41" t="s">
        <v>70</v>
      </c>
      <c r="E931" s="41" t="str">
        <f t="shared" si="29"/>
        <v>Spuiboulevard 300 3311GR Dordrecht</v>
      </c>
      <c r="F931" s="41" t="s">
        <v>3249</v>
      </c>
      <c r="G931" s="41">
        <v>58</v>
      </c>
      <c r="H931" s="41" t="s">
        <v>2023</v>
      </c>
      <c r="I931" s="41" t="s">
        <v>3317</v>
      </c>
      <c r="J931" s="41" t="s">
        <v>2117</v>
      </c>
      <c r="K931" s="41" t="s">
        <v>3270</v>
      </c>
      <c r="L931" s="41" t="s">
        <v>3318</v>
      </c>
      <c r="M931" s="41" t="s">
        <v>2032</v>
      </c>
      <c r="N931" s="41" t="s">
        <v>1740</v>
      </c>
      <c r="O931" s="41" t="s">
        <v>1740</v>
      </c>
      <c r="P931" s="41"/>
      <c r="Q931" s="41" t="s">
        <v>2028</v>
      </c>
      <c r="R931" s="41"/>
      <c r="S931" s="42">
        <v>13.85</v>
      </c>
    </row>
    <row r="932" spans="1:19" x14ac:dyDescent="0.3">
      <c r="A932" s="41" t="s">
        <v>2917</v>
      </c>
      <c r="B932" s="41" t="s">
        <v>3248</v>
      </c>
      <c r="C932" s="41" t="s">
        <v>3038</v>
      </c>
      <c r="D932" s="41" t="s">
        <v>70</v>
      </c>
      <c r="E932" s="41" t="str">
        <f t="shared" si="29"/>
        <v>Spuiboulevard 300 3311GR Dordrecht</v>
      </c>
      <c r="F932" s="41" t="s">
        <v>3249</v>
      </c>
      <c r="G932" s="41">
        <v>59</v>
      </c>
      <c r="H932" s="41" t="s">
        <v>2023</v>
      </c>
      <c r="I932" s="41" t="s">
        <v>3317</v>
      </c>
      <c r="J932" s="41" t="s">
        <v>2317</v>
      </c>
      <c r="K932" s="41" t="s">
        <v>2037</v>
      </c>
      <c r="L932" s="41" t="s">
        <v>1740</v>
      </c>
      <c r="M932" s="41" t="s">
        <v>2027</v>
      </c>
      <c r="N932" s="41" t="s">
        <v>1740</v>
      </c>
      <c r="O932" s="41" t="s">
        <v>1740</v>
      </c>
      <c r="P932" s="41"/>
      <c r="Q932" s="41" t="s">
        <v>2028</v>
      </c>
      <c r="R932" s="41"/>
      <c r="S932" s="42">
        <v>13.85</v>
      </c>
    </row>
    <row r="933" spans="1:19" x14ac:dyDescent="0.3">
      <c r="A933" s="41" t="s">
        <v>2917</v>
      </c>
      <c r="B933" s="41" t="s">
        <v>3248</v>
      </c>
      <c r="C933" s="41" t="s">
        <v>3038</v>
      </c>
      <c r="D933" s="41" t="s">
        <v>70</v>
      </c>
      <c r="E933" s="41" t="str">
        <f t="shared" si="29"/>
        <v>Spuiboulevard 300 3311GR Dordrecht</v>
      </c>
      <c r="F933" s="41" t="s">
        <v>3249</v>
      </c>
      <c r="G933" s="41">
        <v>60</v>
      </c>
      <c r="H933" s="41" t="s">
        <v>2023</v>
      </c>
      <c r="I933" s="41" t="s">
        <v>3319</v>
      </c>
      <c r="J933" s="41" t="s">
        <v>2117</v>
      </c>
      <c r="K933" s="41" t="s">
        <v>3270</v>
      </c>
      <c r="L933" s="41" t="s">
        <v>3320</v>
      </c>
      <c r="M933" s="41" t="s">
        <v>2032</v>
      </c>
      <c r="N933" s="41" t="s">
        <v>1740</v>
      </c>
      <c r="O933" s="41" t="s">
        <v>1740</v>
      </c>
      <c r="P933" s="41"/>
      <c r="Q933" s="41" t="s">
        <v>2028</v>
      </c>
      <c r="R933" s="41"/>
      <c r="S933" s="42">
        <v>13.85</v>
      </c>
    </row>
    <row r="934" spans="1:19" x14ac:dyDescent="0.3">
      <c r="A934" s="41" t="s">
        <v>2917</v>
      </c>
      <c r="B934" s="41" t="s">
        <v>3248</v>
      </c>
      <c r="C934" s="41" t="s">
        <v>3038</v>
      </c>
      <c r="D934" s="41" t="s">
        <v>70</v>
      </c>
      <c r="E934" s="41" t="str">
        <f t="shared" si="29"/>
        <v>Spuiboulevard 300 3311GR Dordrecht</v>
      </c>
      <c r="F934" s="41" t="s">
        <v>3249</v>
      </c>
      <c r="G934" s="41">
        <v>61</v>
      </c>
      <c r="H934" s="41" t="s">
        <v>2023</v>
      </c>
      <c r="I934" s="41" t="s">
        <v>3321</v>
      </c>
      <c r="J934" s="41" t="s">
        <v>2117</v>
      </c>
      <c r="K934" s="41" t="s">
        <v>3270</v>
      </c>
      <c r="L934" s="41" t="s">
        <v>3322</v>
      </c>
      <c r="M934" s="41" t="s">
        <v>2032</v>
      </c>
      <c r="N934" s="41" t="s">
        <v>1740</v>
      </c>
      <c r="O934" s="41" t="s">
        <v>1740</v>
      </c>
      <c r="P934" s="41"/>
      <c r="Q934" s="41" t="s">
        <v>2028</v>
      </c>
      <c r="R934" s="41"/>
      <c r="S934" s="42">
        <v>13.85</v>
      </c>
    </row>
    <row r="935" spans="1:19" x14ac:dyDescent="0.3">
      <c r="A935" s="41" t="s">
        <v>2917</v>
      </c>
      <c r="B935" s="41" t="s">
        <v>3248</v>
      </c>
      <c r="C935" s="41" t="s">
        <v>3038</v>
      </c>
      <c r="D935" s="41" t="s">
        <v>70</v>
      </c>
      <c r="E935" s="41" t="str">
        <f t="shared" si="29"/>
        <v>Spuiboulevard 300 3311GR Dordrecht</v>
      </c>
      <c r="F935" s="41" t="s">
        <v>3249</v>
      </c>
      <c r="G935" s="41">
        <v>62</v>
      </c>
      <c r="H935" s="41" t="s">
        <v>2023</v>
      </c>
      <c r="I935" s="41" t="s">
        <v>3323</v>
      </c>
      <c r="J935" s="41" t="s">
        <v>2117</v>
      </c>
      <c r="K935" s="41" t="s">
        <v>3270</v>
      </c>
      <c r="L935" s="41" t="s">
        <v>3324</v>
      </c>
      <c r="M935" s="41" t="s">
        <v>2032</v>
      </c>
      <c r="N935" s="41" t="s">
        <v>1740</v>
      </c>
      <c r="O935" s="41" t="s">
        <v>1740</v>
      </c>
      <c r="P935" s="41"/>
      <c r="Q935" s="41" t="s">
        <v>2028</v>
      </c>
      <c r="R935" s="41"/>
      <c r="S935" s="42">
        <v>13.85</v>
      </c>
    </row>
    <row r="936" spans="1:19" x14ac:dyDescent="0.3">
      <c r="A936" s="41" t="s">
        <v>2917</v>
      </c>
      <c r="B936" s="41" t="s">
        <v>3248</v>
      </c>
      <c r="C936" s="41" t="s">
        <v>3038</v>
      </c>
      <c r="D936" s="41" t="s">
        <v>70</v>
      </c>
      <c r="E936" s="41" t="str">
        <f t="shared" si="29"/>
        <v>Spuiboulevard 300 3311GR Dordrecht</v>
      </c>
      <c r="F936" s="41" t="s">
        <v>3249</v>
      </c>
      <c r="G936" s="41">
        <v>63</v>
      </c>
      <c r="H936" s="41" t="s">
        <v>2023</v>
      </c>
      <c r="I936" s="41" t="s">
        <v>3323</v>
      </c>
      <c r="J936" s="41" t="s">
        <v>2117</v>
      </c>
      <c r="K936" s="41" t="s">
        <v>3270</v>
      </c>
      <c r="L936" s="41" t="s">
        <v>3325</v>
      </c>
      <c r="M936" s="41" t="s">
        <v>2032</v>
      </c>
      <c r="N936" s="41" t="s">
        <v>1740</v>
      </c>
      <c r="O936" s="41" t="s">
        <v>1740</v>
      </c>
      <c r="P936" s="41"/>
      <c r="Q936" s="41" t="s">
        <v>2028</v>
      </c>
      <c r="R936" s="41"/>
      <c r="S936" s="42">
        <v>13.85</v>
      </c>
    </row>
    <row r="937" spans="1:19" x14ac:dyDescent="0.3">
      <c r="A937" s="41" t="s">
        <v>2917</v>
      </c>
      <c r="B937" s="41" t="s">
        <v>3248</v>
      </c>
      <c r="C937" s="41" t="s">
        <v>3038</v>
      </c>
      <c r="D937" s="41" t="s">
        <v>70</v>
      </c>
      <c r="E937" s="41" t="str">
        <f t="shared" si="29"/>
        <v>Spuiboulevard 300 3311GR Dordrecht</v>
      </c>
      <c r="F937" s="41" t="s">
        <v>3249</v>
      </c>
      <c r="G937" s="41">
        <v>64</v>
      </c>
      <c r="H937" s="41" t="s">
        <v>2215</v>
      </c>
      <c r="I937" s="41" t="s">
        <v>3326</v>
      </c>
      <c r="J937" s="41" t="s">
        <v>2317</v>
      </c>
      <c r="K937" s="41" t="s">
        <v>2037</v>
      </c>
      <c r="L937" s="41" t="s">
        <v>1740</v>
      </c>
      <c r="M937" s="41" t="s">
        <v>2027</v>
      </c>
      <c r="N937" s="41" t="s">
        <v>1740</v>
      </c>
      <c r="O937" s="41" t="s">
        <v>1740</v>
      </c>
      <c r="P937" s="41"/>
      <c r="Q937" s="41" t="s">
        <v>2028</v>
      </c>
      <c r="R937" s="41"/>
      <c r="S937" s="42">
        <v>13.85</v>
      </c>
    </row>
    <row r="938" spans="1:19" x14ac:dyDescent="0.3">
      <c r="A938" s="41" t="s">
        <v>2917</v>
      </c>
      <c r="B938" s="41" t="s">
        <v>3248</v>
      </c>
      <c r="C938" s="41" t="s">
        <v>3038</v>
      </c>
      <c r="D938" s="41" t="s">
        <v>70</v>
      </c>
      <c r="E938" s="41" t="str">
        <f t="shared" ref="E938:E966" si="30">_xlfn.TEXTJOIN(" ",,A938,B938,C938,D938)</f>
        <v>Spuiboulevard 300 3311GR Dordrecht</v>
      </c>
      <c r="F938" s="41" t="s">
        <v>3249</v>
      </c>
      <c r="G938" s="41">
        <v>65</v>
      </c>
      <c r="H938" s="41" t="s">
        <v>2215</v>
      </c>
      <c r="I938" s="41" t="s">
        <v>3326</v>
      </c>
      <c r="J938" s="41" t="s">
        <v>2030</v>
      </c>
      <c r="K938" s="41" t="s">
        <v>3272</v>
      </c>
      <c r="L938" s="41" t="s">
        <v>3327</v>
      </c>
      <c r="M938" s="41" t="s">
        <v>2032</v>
      </c>
      <c r="N938" s="41" t="s">
        <v>1740</v>
      </c>
      <c r="O938" s="41" t="s">
        <v>1740</v>
      </c>
      <c r="P938" s="41"/>
      <c r="Q938" s="41" t="s">
        <v>2028</v>
      </c>
      <c r="R938" s="41"/>
      <c r="S938" s="42">
        <v>13.85</v>
      </c>
    </row>
    <row r="939" spans="1:19" x14ac:dyDescent="0.3">
      <c r="A939" s="41" t="s">
        <v>2917</v>
      </c>
      <c r="B939" s="41" t="s">
        <v>3248</v>
      </c>
      <c r="C939" s="41" t="s">
        <v>3038</v>
      </c>
      <c r="D939" s="41" t="s">
        <v>70</v>
      </c>
      <c r="E939" s="41" t="str">
        <f t="shared" si="30"/>
        <v>Spuiboulevard 300 3311GR Dordrecht</v>
      </c>
      <c r="F939" s="41" t="s">
        <v>3249</v>
      </c>
      <c r="G939" s="41">
        <v>66</v>
      </c>
      <c r="H939" s="41" t="s">
        <v>2215</v>
      </c>
      <c r="I939" s="41" t="s">
        <v>3328</v>
      </c>
      <c r="J939" s="41" t="s">
        <v>3329</v>
      </c>
      <c r="K939" s="41" t="s">
        <v>2269</v>
      </c>
      <c r="L939" s="41" t="s">
        <v>3330</v>
      </c>
      <c r="M939" s="41" t="s">
        <v>2027</v>
      </c>
      <c r="N939" s="41" t="s">
        <v>2576</v>
      </c>
      <c r="O939" s="41" t="s">
        <v>3331</v>
      </c>
      <c r="P939" s="41"/>
      <c r="Q939" s="41" t="s">
        <v>2028</v>
      </c>
      <c r="R939" s="41"/>
      <c r="S939" s="42">
        <v>13.85</v>
      </c>
    </row>
    <row r="940" spans="1:19" x14ac:dyDescent="0.3">
      <c r="A940" s="41" t="s">
        <v>2917</v>
      </c>
      <c r="B940" s="41" t="s">
        <v>3248</v>
      </c>
      <c r="C940" s="41" t="s">
        <v>3038</v>
      </c>
      <c r="D940" s="41" t="s">
        <v>70</v>
      </c>
      <c r="E940" s="41" t="str">
        <f t="shared" si="30"/>
        <v>Spuiboulevard 300 3311GR Dordrecht</v>
      </c>
      <c r="F940" s="41" t="s">
        <v>3249</v>
      </c>
      <c r="G940" s="41">
        <v>67</v>
      </c>
      <c r="H940" s="41" t="s">
        <v>2215</v>
      </c>
      <c r="I940" s="41" t="s">
        <v>3326</v>
      </c>
      <c r="J940" s="41" t="s">
        <v>2030</v>
      </c>
      <c r="K940" s="41" t="s">
        <v>3272</v>
      </c>
      <c r="L940" s="41" t="s">
        <v>3332</v>
      </c>
      <c r="M940" s="41" t="s">
        <v>2032</v>
      </c>
      <c r="N940" s="41" t="s">
        <v>1740</v>
      </c>
      <c r="O940" s="41" t="s">
        <v>1740</v>
      </c>
      <c r="P940" s="41"/>
      <c r="Q940" s="41" t="s">
        <v>2028</v>
      </c>
      <c r="R940" s="41"/>
      <c r="S940" s="42">
        <v>13.85</v>
      </c>
    </row>
    <row r="941" spans="1:19" x14ac:dyDescent="0.3">
      <c r="A941" s="41" t="s">
        <v>2917</v>
      </c>
      <c r="B941" s="41" t="s">
        <v>3248</v>
      </c>
      <c r="C941" s="41" t="s">
        <v>3038</v>
      </c>
      <c r="D941" s="41" t="s">
        <v>70</v>
      </c>
      <c r="E941" s="41" t="str">
        <f t="shared" si="30"/>
        <v>Spuiboulevard 300 3311GR Dordrecht</v>
      </c>
      <c r="F941" s="41" t="s">
        <v>3249</v>
      </c>
      <c r="G941" s="41">
        <v>68</v>
      </c>
      <c r="H941" s="41" t="s">
        <v>2215</v>
      </c>
      <c r="I941" s="41" t="s">
        <v>3333</v>
      </c>
      <c r="J941" s="41" t="s">
        <v>2317</v>
      </c>
      <c r="K941" s="41" t="s">
        <v>2037</v>
      </c>
      <c r="L941" s="41" t="s">
        <v>1740</v>
      </c>
      <c r="M941" s="41" t="s">
        <v>2027</v>
      </c>
      <c r="N941" s="41" t="s">
        <v>1740</v>
      </c>
      <c r="O941" s="41" t="s">
        <v>1740</v>
      </c>
      <c r="P941" s="41"/>
      <c r="Q941" s="41" t="s">
        <v>2028</v>
      </c>
      <c r="R941" s="41"/>
      <c r="S941" s="42">
        <v>13.85</v>
      </c>
    </row>
    <row r="942" spans="1:19" x14ac:dyDescent="0.3">
      <c r="A942" s="41" t="s">
        <v>2917</v>
      </c>
      <c r="B942" s="41" t="s">
        <v>3248</v>
      </c>
      <c r="C942" s="41" t="s">
        <v>3038</v>
      </c>
      <c r="D942" s="41" t="s">
        <v>70</v>
      </c>
      <c r="E942" s="41" t="str">
        <f t="shared" si="30"/>
        <v>Spuiboulevard 300 3311GR Dordrecht</v>
      </c>
      <c r="F942" s="41" t="s">
        <v>3249</v>
      </c>
      <c r="G942" s="41">
        <v>69</v>
      </c>
      <c r="H942" s="41" t="s">
        <v>2215</v>
      </c>
      <c r="I942" s="41" t="s">
        <v>3334</v>
      </c>
      <c r="J942" s="41" t="s">
        <v>2106</v>
      </c>
      <c r="K942" s="41" t="s">
        <v>2037</v>
      </c>
      <c r="L942" s="41" t="s">
        <v>1740</v>
      </c>
      <c r="M942" s="41" t="s">
        <v>2027</v>
      </c>
      <c r="N942" s="41" t="s">
        <v>1740</v>
      </c>
      <c r="O942" s="41" t="s">
        <v>1740</v>
      </c>
      <c r="P942" s="41"/>
      <c r="Q942" s="41" t="s">
        <v>2028</v>
      </c>
      <c r="R942" s="41"/>
      <c r="S942" s="42">
        <v>13.85</v>
      </c>
    </row>
    <row r="943" spans="1:19" x14ac:dyDescent="0.3">
      <c r="A943" s="41" t="s">
        <v>2917</v>
      </c>
      <c r="B943" s="41" t="s">
        <v>3248</v>
      </c>
      <c r="C943" s="41" t="s">
        <v>3038</v>
      </c>
      <c r="D943" s="41" t="s">
        <v>70</v>
      </c>
      <c r="E943" s="41" t="str">
        <f t="shared" si="30"/>
        <v>Spuiboulevard 300 3311GR Dordrecht</v>
      </c>
      <c r="F943" s="41" t="s">
        <v>3249</v>
      </c>
      <c r="G943" s="41">
        <v>70</v>
      </c>
      <c r="H943" s="41" t="s">
        <v>2215</v>
      </c>
      <c r="I943" s="41" t="s">
        <v>3335</v>
      </c>
      <c r="J943" s="41" t="s">
        <v>2317</v>
      </c>
      <c r="K943" s="41" t="s">
        <v>2037</v>
      </c>
      <c r="L943" s="41" t="s">
        <v>1740</v>
      </c>
      <c r="M943" s="41" t="s">
        <v>2027</v>
      </c>
      <c r="N943" s="41" t="s">
        <v>1740</v>
      </c>
      <c r="O943" s="41" t="s">
        <v>1740</v>
      </c>
      <c r="P943" s="41"/>
      <c r="Q943" s="41" t="s">
        <v>2028</v>
      </c>
      <c r="R943" s="41"/>
      <c r="S943" s="42">
        <v>13.85</v>
      </c>
    </row>
    <row r="944" spans="1:19" x14ac:dyDescent="0.3">
      <c r="A944" s="41" t="s">
        <v>2917</v>
      </c>
      <c r="B944" s="41" t="s">
        <v>3248</v>
      </c>
      <c r="C944" s="41" t="s">
        <v>3038</v>
      </c>
      <c r="D944" s="41" t="s">
        <v>70</v>
      </c>
      <c r="E944" s="41" t="str">
        <f t="shared" si="30"/>
        <v>Spuiboulevard 300 3311GR Dordrecht</v>
      </c>
      <c r="F944" s="41" t="s">
        <v>3249</v>
      </c>
      <c r="G944" s="41">
        <v>71</v>
      </c>
      <c r="H944" s="41" t="s">
        <v>2215</v>
      </c>
      <c r="I944" s="41" t="s">
        <v>3335</v>
      </c>
      <c r="J944" s="41" t="s">
        <v>2317</v>
      </c>
      <c r="K944" s="41" t="s">
        <v>2037</v>
      </c>
      <c r="L944" s="41" t="s">
        <v>1740</v>
      </c>
      <c r="M944" s="41" t="s">
        <v>2027</v>
      </c>
      <c r="N944" s="41" t="s">
        <v>1740</v>
      </c>
      <c r="O944" s="41" t="s">
        <v>1740</v>
      </c>
      <c r="P944" s="41"/>
      <c r="Q944" s="41" t="s">
        <v>2028</v>
      </c>
      <c r="R944" s="41"/>
      <c r="S944" s="42">
        <v>13.85</v>
      </c>
    </row>
    <row r="945" spans="1:19" x14ac:dyDescent="0.3">
      <c r="A945" s="41" t="s">
        <v>2917</v>
      </c>
      <c r="B945" s="41" t="s">
        <v>3248</v>
      </c>
      <c r="C945" s="41" t="s">
        <v>3038</v>
      </c>
      <c r="D945" s="41" t="s">
        <v>70</v>
      </c>
      <c r="E945" s="41" t="str">
        <f t="shared" si="30"/>
        <v>Spuiboulevard 300 3311GR Dordrecht</v>
      </c>
      <c r="F945" s="41" t="s">
        <v>3249</v>
      </c>
      <c r="G945" s="41">
        <v>72</v>
      </c>
      <c r="H945" s="41" t="s">
        <v>2215</v>
      </c>
      <c r="I945" s="41" t="s">
        <v>3336</v>
      </c>
      <c r="J945" s="41" t="s">
        <v>2317</v>
      </c>
      <c r="K945" s="41" t="s">
        <v>2037</v>
      </c>
      <c r="L945" s="41" t="s">
        <v>1740</v>
      </c>
      <c r="M945" s="41" t="s">
        <v>2027</v>
      </c>
      <c r="N945" s="41" t="s">
        <v>1740</v>
      </c>
      <c r="O945" s="41" t="s">
        <v>1740</v>
      </c>
      <c r="P945" s="41"/>
      <c r="Q945" s="41" t="s">
        <v>2028</v>
      </c>
      <c r="R945" s="41"/>
      <c r="S945" s="42">
        <v>13.85</v>
      </c>
    </row>
    <row r="946" spans="1:19" x14ac:dyDescent="0.3">
      <c r="A946" s="41" t="s">
        <v>2917</v>
      </c>
      <c r="B946" s="41" t="s">
        <v>3248</v>
      </c>
      <c r="C946" s="41" t="s">
        <v>3038</v>
      </c>
      <c r="D946" s="41" t="s">
        <v>70</v>
      </c>
      <c r="E946" s="41" t="str">
        <f t="shared" si="30"/>
        <v>Spuiboulevard 300 3311GR Dordrecht</v>
      </c>
      <c r="F946" s="41" t="s">
        <v>3249</v>
      </c>
      <c r="G946" s="41">
        <v>73</v>
      </c>
      <c r="H946" s="41" t="s">
        <v>2215</v>
      </c>
      <c r="I946" s="41" t="s">
        <v>3336</v>
      </c>
      <c r="J946" s="41" t="s">
        <v>2106</v>
      </c>
      <c r="K946" s="41" t="s">
        <v>2037</v>
      </c>
      <c r="L946" s="41" t="s">
        <v>1740</v>
      </c>
      <c r="M946" s="41" t="s">
        <v>2027</v>
      </c>
      <c r="N946" s="41" t="s">
        <v>1740</v>
      </c>
      <c r="O946" s="41" t="s">
        <v>1740</v>
      </c>
      <c r="P946" s="41"/>
      <c r="Q946" s="41" t="s">
        <v>2028</v>
      </c>
      <c r="R946" s="41"/>
      <c r="S946" s="42">
        <v>13.85</v>
      </c>
    </row>
    <row r="947" spans="1:19" x14ac:dyDescent="0.3">
      <c r="A947" s="41" t="s">
        <v>2917</v>
      </c>
      <c r="B947" s="41" t="s">
        <v>3248</v>
      </c>
      <c r="C947" s="41" t="s">
        <v>3038</v>
      </c>
      <c r="D947" s="41" t="s">
        <v>70</v>
      </c>
      <c r="E947" s="41" t="str">
        <f t="shared" si="30"/>
        <v>Spuiboulevard 300 3311GR Dordrecht</v>
      </c>
      <c r="F947" s="41" t="s">
        <v>3249</v>
      </c>
      <c r="G947" s="41">
        <v>74</v>
      </c>
      <c r="H947" s="41" t="s">
        <v>2215</v>
      </c>
      <c r="I947" s="41" t="s">
        <v>3337</v>
      </c>
      <c r="J947" s="41" t="s">
        <v>2317</v>
      </c>
      <c r="K947" s="41" t="s">
        <v>2037</v>
      </c>
      <c r="L947" s="41" t="s">
        <v>1740</v>
      </c>
      <c r="M947" s="41" t="s">
        <v>2027</v>
      </c>
      <c r="N947" s="41" t="s">
        <v>1740</v>
      </c>
      <c r="O947" s="41" t="s">
        <v>1740</v>
      </c>
      <c r="P947" s="41"/>
      <c r="Q947" s="41" t="s">
        <v>2028</v>
      </c>
      <c r="R947" s="41"/>
      <c r="S947" s="42">
        <v>13.85</v>
      </c>
    </row>
    <row r="948" spans="1:19" x14ac:dyDescent="0.3">
      <c r="A948" s="41" t="s">
        <v>2917</v>
      </c>
      <c r="B948" s="41" t="s">
        <v>3248</v>
      </c>
      <c r="C948" s="41" t="s">
        <v>3038</v>
      </c>
      <c r="D948" s="41" t="s">
        <v>70</v>
      </c>
      <c r="E948" s="41" t="str">
        <f t="shared" si="30"/>
        <v>Spuiboulevard 300 3311GR Dordrecht</v>
      </c>
      <c r="F948" s="41" t="s">
        <v>3249</v>
      </c>
      <c r="G948" s="41">
        <v>75</v>
      </c>
      <c r="H948" s="41" t="s">
        <v>2215</v>
      </c>
      <c r="I948" s="41" t="s">
        <v>3338</v>
      </c>
      <c r="J948" s="41" t="s">
        <v>2317</v>
      </c>
      <c r="K948" s="41" t="s">
        <v>2037</v>
      </c>
      <c r="L948" s="41" t="s">
        <v>1740</v>
      </c>
      <c r="M948" s="41" t="s">
        <v>2027</v>
      </c>
      <c r="N948" s="41" t="s">
        <v>1740</v>
      </c>
      <c r="O948" s="41" t="s">
        <v>1740</v>
      </c>
      <c r="P948" s="41"/>
      <c r="Q948" s="41" t="s">
        <v>2028</v>
      </c>
      <c r="R948" s="41"/>
      <c r="S948" s="42">
        <v>13.85</v>
      </c>
    </row>
    <row r="949" spans="1:19" x14ac:dyDescent="0.3">
      <c r="A949" s="41" t="s">
        <v>2917</v>
      </c>
      <c r="B949" s="41" t="s">
        <v>3248</v>
      </c>
      <c r="C949" s="41" t="s">
        <v>3038</v>
      </c>
      <c r="D949" s="41" t="s">
        <v>70</v>
      </c>
      <c r="E949" s="41" t="str">
        <f t="shared" si="30"/>
        <v>Spuiboulevard 300 3311GR Dordrecht</v>
      </c>
      <c r="F949" s="41" t="s">
        <v>3249</v>
      </c>
      <c r="G949" s="41">
        <v>76</v>
      </c>
      <c r="H949" s="41" t="s">
        <v>2215</v>
      </c>
      <c r="I949" s="41" t="s">
        <v>3339</v>
      </c>
      <c r="J949" s="41" t="s">
        <v>2317</v>
      </c>
      <c r="K949" s="41" t="s">
        <v>2037</v>
      </c>
      <c r="L949" s="41" t="s">
        <v>1740</v>
      </c>
      <c r="M949" s="41" t="s">
        <v>2027</v>
      </c>
      <c r="N949" s="41" t="s">
        <v>1740</v>
      </c>
      <c r="O949" s="41" t="s">
        <v>1740</v>
      </c>
      <c r="P949" s="41"/>
      <c r="Q949" s="41" t="s">
        <v>2028</v>
      </c>
      <c r="R949" s="41"/>
      <c r="S949" s="42">
        <v>13.85</v>
      </c>
    </row>
    <row r="950" spans="1:19" x14ac:dyDescent="0.3">
      <c r="A950" s="41" t="s">
        <v>2917</v>
      </c>
      <c r="B950" s="41" t="s">
        <v>3248</v>
      </c>
      <c r="C950" s="41" t="s">
        <v>3038</v>
      </c>
      <c r="D950" s="41" t="s">
        <v>70</v>
      </c>
      <c r="E950" s="41" t="str">
        <f t="shared" si="30"/>
        <v>Spuiboulevard 300 3311GR Dordrecht</v>
      </c>
      <c r="F950" s="41" t="s">
        <v>3249</v>
      </c>
      <c r="G950" s="41">
        <v>77</v>
      </c>
      <c r="H950" s="41" t="s">
        <v>2215</v>
      </c>
      <c r="I950" s="41" t="s">
        <v>3340</v>
      </c>
      <c r="J950" s="41" t="s">
        <v>2030</v>
      </c>
      <c r="K950" s="41" t="s">
        <v>2166</v>
      </c>
      <c r="L950" s="41" t="s">
        <v>3341</v>
      </c>
      <c r="M950" s="41" t="s">
        <v>2032</v>
      </c>
      <c r="N950" s="41" t="s">
        <v>1740</v>
      </c>
      <c r="O950" s="41" t="s">
        <v>1740</v>
      </c>
      <c r="P950" s="41"/>
      <c r="Q950" s="41" t="s">
        <v>2028</v>
      </c>
      <c r="R950" s="41"/>
      <c r="S950" s="42">
        <v>13.85</v>
      </c>
    </row>
    <row r="951" spans="1:19" x14ac:dyDescent="0.3">
      <c r="A951" s="41" t="s">
        <v>2917</v>
      </c>
      <c r="B951" s="41" t="s">
        <v>3248</v>
      </c>
      <c r="C951" s="41" t="s">
        <v>3038</v>
      </c>
      <c r="D951" s="41" t="s">
        <v>70</v>
      </c>
      <c r="E951" s="41" t="str">
        <f t="shared" si="30"/>
        <v>Spuiboulevard 300 3311GR Dordrecht</v>
      </c>
      <c r="F951" s="41" t="s">
        <v>3249</v>
      </c>
      <c r="G951" s="41">
        <v>78</v>
      </c>
      <c r="H951" s="41" t="s">
        <v>2215</v>
      </c>
      <c r="I951" s="41" t="s">
        <v>3342</v>
      </c>
      <c r="J951" s="41" t="s">
        <v>2106</v>
      </c>
      <c r="K951" s="41" t="s">
        <v>2037</v>
      </c>
      <c r="L951" s="41" t="s">
        <v>1740</v>
      </c>
      <c r="M951" s="41" t="s">
        <v>2027</v>
      </c>
      <c r="N951" s="41" t="s">
        <v>1740</v>
      </c>
      <c r="O951" s="41" t="s">
        <v>1740</v>
      </c>
      <c r="P951" s="41"/>
      <c r="Q951" s="41" t="s">
        <v>2028</v>
      </c>
      <c r="R951" s="41"/>
      <c r="S951" s="42">
        <v>13.85</v>
      </c>
    </row>
    <row r="952" spans="1:19" x14ac:dyDescent="0.3">
      <c r="A952" s="41" t="s">
        <v>2917</v>
      </c>
      <c r="B952" s="41" t="s">
        <v>3248</v>
      </c>
      <c r="C952" s="41" t="s">
        <v>3038</v>
      </c>
      <c r="D952" s="41" t="s">
        <v>70</v>
      </c>
      <c r="E952" s="41" t="str">
        <f t="shared" si="30"/>
        <v>Spuiboulevard 300 3311GR Dordrecht</v>
      </c>
      <c r="F952" s="41" t="s">
        <v>3249</v>
      </c>
      <c r="G952" s="41">
        <v>79</v>
      </c>
      <c r="H952" s="41" t="s">
        <v>2139</v>
      </c>
      <c r="I952" s="41" t="s">
        <v>164</v>
      </c>
      <c r="J952" s="41" t="s">
        <v>2715</v>
      </c>
      <c r="K952" s="41" t="s">
        <v>2088</v>
      </c>
      <c r="L952" s="41" t="s">
        <v>3343</v>
      </c>
      <c r="M952" s="41" t="s">
        <v>2027</v>
      </c>
      <c r="N952" s="41" t="s">
        <v>2716</v>
      </c>
      <c r="O952" s="41" t="s">
        <v>2091</v>
      </c>
      <c r="P952" s="41"/>
      <c r="Q952" s="41" t="s">
        <v>2028</v>
      </c>
      <c r="R952" s="41"/>
      <c r="S952" s="42">
        <v>13.85</v>
      </c>
    </row>
    <row r="953" spans="1:19" x14ac:dyDescent="0.3">
      <c r="A953" s="41" t="s">
        <v>2917</v>
      </c>
      <c r="B953" s="41" t="s">
        <v>3248</v>
      </c>
      <c r="C953" s="41" t="s">
        <v>3038</v>
      </c>
      <c r="D953" s="41" t="s">
        <v>70</v>
      </c>
      <c r="E953" s="41" t="str">
        <f t="shared" si="30"/>
        <v>Spuiboulevard 300 3311GR Dordrecht</v>
      </c>
      <c r="F953" s="41" t="s">
        <v>3249</v>
      </c>
      <c r="G953" s="41">
        <v>80</v>
      </c>
      <c r="H953" s="41" t="s">
        <v>2023</v>
      </c>
      <c r="I953" s="41" t="s">
        <v>3344</v>
      </c>
      <c r="J953" s="41" t="s">
        <v>2030</v>
      </c>
      <c r="K953" s="41" t="s">
        <v>2305</v>
      </c>
      <c r="L953" s="41" t="s">
        <v>3345</v>
      </c>
      <c r="M953" s="41" t="s">
        <v>2032</v>
      </c>
      <c r="N953" s="41" t="s">
        <v>1740</v>
      </c>
      <c r="O953" s="41" t="s">
        <v>1740</v>
      </c>
      <c r="P953" s="41"/>
      <c r="Q953" s="41" t="s">
        <v>2028</v>
      </c>
      <c r="R953" s="41"/>
      <c r="S953" s="42">
        <v>13.85</v>
      </c>
    </row>
    <row r="954" spans="1:19" x14ac:dyDescent="0.3">
      <c r="A954" s="41" t="s">
        <v>2917</v>
      </c>
      <c r="B954" s="41" t="s">
        <v>3248</v>
      </c>
      <c r="C954" s="41" t="s">
        <v>3038</v>
      </c>
      <c r="D954" s="41" t="s">
        <v>70</v>
      </c>
      <c r="E954" s="41" t="str">
        <f t="shared" si="30"/>
        <v>Spuiboulevard 300 3311GR Dordrecht</v>
      </c>
      <c r="F954" s="41" t="s">
        <v>3249</v>
      </c>
      <c r="G954" s="41">
        <v>81</v>
      </c>
      <c r="H954" s="41" t="s">
        <v>2023</v>
      </c>
      <c r="I954" s="41" t="s">
        <v>3346</v>
      </c>
      <c r="J954" s="41" t="s">
        <v>2106</v>
      </c>
      <c r="K954" s="41" t="s">
        <v>2037</v>
      </c>
      <c r="L954" s="41" t="s">
        <v>1740</v>
      </c>
      <c r="M954" s="41" t="s">
        <v>2027</v>
      </c>
      <c r="N954" s="41" t="s">
        <v>1740</v>
      </c>
      <c r="O954" s="41" t="s">
        <v>1740</v>
      </c>
      <c r="P954" s="41"/>
      <c r="Q954" s="41" t="s">
        <v>2028</v>
      </c>
      <c r="R954" s="41"/>
      <c r="S954" s="42">
        <v>13.85</v>
      </c>
    </row>
    <row r="955" spans="1:19" x14ac:dyDescent="0.3">
      <c r="A955" s="41" t="s">
        <v>2917</v>
      </c>
      <c r="B955" s="41" t="s">
        <v>3248</v>
      </c>
      <c r="C955" s="41" t="s">
        <v>3038</v>
      </c>
      <c r="D955" s="41" t="s">
        <v>70</v>
      </c>
      <c r="E955" s="41" t="str">
        <f t="shared" si="30"/>
        <v>Spuiboulevard 300 3311GR Dordrecht</v>
      </c>
      <c r="F955" s="41" t="s">
        <v>3249</v>
      </c>
      <c r="G955" s="41">
        <v>82</v>
      </c>
      <c r="H955" s="41" t="s">
        <v>2215</v>
      </c>
      <c r="I955" s="41" t="s">
        <v>3347</v>
      </c>
      <c r="J955" s="41" t="s">
        <v>2317</v>
      </c>
      <c r="K955" s="41" t="s">
        <v>2037</v>
      </c>
      <c r="L955" s="41" t="s">
        <v>1740</v>
      </c>
      <c r="M955" s="41" t="s">
        <v>2027</v>
      </c>
      <c r="N955" s="41" t="s">
        <v>1740</v>
      </c>
      <c r="O955" s="41" t="s">
        <v>1740</v>
      </c>
      <c r="P955" s="41"/>
      <c r="Q955" s="41" t="s">
        <v>2028</v>
      </c>
      <c r="R955" s="41"/>
      <c r="S955" s="42">
        <v>13.85</v>
      </c>
    </row>
    <row r="956" spans="1:19" x14ac:dyDescent="0.3">
      <c r="A956" s="41" t="s">
        <v>2917</v>
      </c>
      <c r="B956" s="41" t="s">
        <v>3248</v>
      </c>
      <c r="C956" s="41" t="s">
        <v>3038</v>
      </c>
      <c r="D956" s="41" t="s">
        <v>70</v>
      </c>
      <c r="E956" s="41" t="str">
        <f t="shared" si="30"/>
        <v>Spuiboulevard 300 3311GR Dordrecht</v>
      </c>
      <c r="F956" s="41" t="s">
        <v>3249</v>
      </c>
      <c r="G956" s="41">
        <v>83</v>
      </c>
      <c r="H956" s="41" t="s">
        <v>2215</v>
      </c>
      <c r="I956" s="41" t="s">
        <v>3347</v>
      </c>
      <c r="J956" s="41" t="s">
        <v>2317</v>
      </c>
      <c r="K956" s="41" t="s">
        <v>2037</v>
      </c>
      <c r="L956" s="41" t="s">
        <v>1740</v>
      </c>
      <c r="M956" s="41" t="s">
        <v>2027</v>
      </c>
      <c r="N956" s="41" t="s">
        <v>1740</v>
      </c>
      <c r="O956" s="41" t="s">
        <v>1740</v>
      </c>
      <c r="P956" s="41"/>
      <c r="Q956" s="41" t="s">
        <v>2028</v>
      </c>
      <c r="R956" s="41"/>
      <c r="S956" s="42">
        <v>13.85</v>
      </c>
    </row>
    <row r="957" spans="1:19" x14ac:dyDescent="0.3">
      <c r="A957" s="41" t="s">
        <v>2917</v>
      </c>
      <c r="B957" s="41" t="s">
        <v>3248</v>
      </c>
      <c r="C957" s="41" t="s">
        <v>3038</v>
      </c>
      <c r="D957" s="41" t="s">
        <v>70</v>
      </c>
      <c r="E957" s="41" t="str">
        <f t="shared" si="30"/>
        <v>Spuiboulevard 300 3311GR Dordrecht</v>
      </c>
      <c r="F957" s="41" t="s">
        <v>3249</v>
      </c>
      <c r="G957" s="41">
        <v>84</v>
      </c>
      <c r="H957" s="41" t="s">
        <v>2215</v>
      </c>
      <c r="I957" s="41" t="s">
        <v>3347</v>
      </c>
      <c r="J957" s="41" t="s">
        <v>2106</v>
      </c>
      <c r="K957" s="41" t="s">
        <v>2037</v>
      </c>
      <c r="L957" s="41" t="s">
        <v>1740</v>
      </c>
      <c r="M957" s="41" t="s">
        <v>2027</v>
      </c>
      <c r="N957" s="41" t="s">
        <v>1740</v>
      </c>
      <c r="O957" s="41" t="s">
        <v>1740</v>
      </c>
      <c r="P957" s="41"/>
      <c r="Q957" s="41" t="s">
        <v>2028</v>
      </c>
      <c r="R957" s="41"/>
      <c r="S957" s="42">
        <v>13.85</v>
      </c>
    </row>
    <row r="958" spans="1:19" x14ac:dyDescent="0.3">
      <c r="A958" s="41" t="s">
        <v>2917</v>
      </c>
      <c r="B958" s="41" t="s">
        <v>3248</v>
      </c>
      <c r="C958" s="41" t="s">
        <v>3038</v>
      </c>
      <c r="D958" s="41" t="s">
        <v>70</v>
      </c>
      <c r="E958" s="41" t="str">
        <f t="shared" si="30"/>
        <v>Spuiboulevard 300 3311GR Dordrecht</v>
      </c>
      <c r="F958" s="41" t="s">
        <v>3249</v>
      </c>
      <c r="G958" s="41">
        <v>85</v>
      </c>
      <c r="H958" s="41" t="s">
        <v>2215</v>
      </c>
      <c r="I958" s="41" t="s">
        <v>3347</v>
      </c>
      <c r="J958" s="41" t="s">
        <v>2106</v>
      </c>
      <c r="K958" s="41" t="s">
        <v>2037</v>
      </c>
      <c r="L958" s="41" t="s">
        <v>1740</v>
      </c>
      <c r="M958" s="41" t="s">
        <v>2027</v>
      </c>
      <c r="N958" s="41" t="s">
        <v>1740</v>
      </c>
      <c r="O958" s="41" t="s">
        <v>1740</v>
      </c>
      <c r="P958" s="41"/>
      <c r="Q958" s="41" t="s">
        <v>2028</v>
      </c>
      <c r="R958" s="41"/>
      <c r="S958" s="42">
        <v>13.85</v>
      </c>
    </row>
    <row r="959" spans="1:19" x14ac:dyDescent="0.3">
      <c r="A959" s="41" t="s">
        <v>2917</v>
      </c>
      <c r="B959" s="41" t="s">
        <v>3248</v>
      </c>
      <c r="C959" s="41" t="s">
        <v>3038</v>
      </c>
      <c r="D959" s="41" t="s">
        <v>70</v>
      </c>
      <c r="E959" s="41" t="str">
        <f t="shared" si="30"/>
        <v>Spuiboulevard 300 3311GR Dordrecht</v>
      </c>
      <c r="F959" s="41" t="s">
        <v>3249</v>
      </c>
      <c r="G959" s="41">
        <v>86</v>
      </c>
      <c r="H959" s="41" t="s">
        <v>2215</v>
      </c>
      <c r="I959" s="41" t="s">
        <v>3333</v>
      </c>
      <c r="J959" s="41" t="s">
        <v>2317</v>
      </c>
      <c r="K959" s="41" t="s">
        <v>2037</v>
      </c>
      <c r="L959" s="41" t="s">
        <v>1740</v>
      </c>
      <c r="M959" s="41" t="s">
        <v>2027</v>
      </c>
      <c r="N959" s="41" t="s">
        <v>1740</v>
      </c>
      <c r="O959" s="41" t="s">
        <v>1740</v>
      </c>
      <c r="P959" s="41"/>
      <c r="Q959" s="41" t="s">
        <v>2028</v>
      </c>
      <c r="R959" s="41"/>
      <c r="S959" s="42">
        <v>13.85</v>
      </c>
    </row>
    <row r="960" spans="1:19" x14ac:dyDescent="0.3">
      <c r="A960" s="41" t="s">
        <v>2917</v>
      </c>
      <c r="B960" s="41" t="s">
        <v>3248</v>
      </c>
      <c r="C960" s="41" t="s">
        <v>3038</v>
      </c>
      <c r="D960" s="41" t="s">
        <v>70</v>
      </c>
      <c r="E960" s="41" t="str">
        <f t="shared" si="30"/>
        <v>Spuiboulevard 300 3311GR Dordrecht</v>
      </c>
      <c r="F960" s="41" t="s">
        <v>3249</v>
      </c>
      <c r="G960" s="41">
        <v>87</v>
      </c>
      <c r="H960" s="41" t="s">
        <v>2215</v>
      </c>
      <c r="I960" s="41" t="s">
        <v>3088</v>
      </c>
      <c r="J960" s="41" t="s">
        <v>2317</v>
      </c>
      <c r="K960" s="41" t="s">
        <v>2037</v>
      </c>
      <c r="L960" s="41" t="s">
        <v>1740</v>
      </c>
      <c r="M960" s="41" t="s">
        <v>2027</v>
      </c>
      <c r="N960" s="41" t="s">
        <v>1740</v>
      </c>
      <c r="O960" s="41" t="s">
        <v>1740</v>
      </c>
      <c r="P960" s="41"/>
      <c r="Q960" s="41" t="s">
        <v>2028</v>
      </c>
      <c r="R960" s="41"/>
      <c r="S960" s="42">
        <v>13.85</v>
      </c>
    </row>
    <row r="961" spans="1:19" x14ac:dyDescent="0.3">
      <c r="A961" s="41" t="s">
        <v>2917</v>
      </c>
      <c r="B961" s="41" t="s">
        <v>3248</v>
      </c>
      <c r="C961" s="41" t="s">
        <v>3038</v>
      </c>
      <c r="D961" s="41" t="s">
        <v>70</v>
      </c>
      <c r="E961" s="41" t="str">
        <f t="shared" si="30"/>
        <v>Spuiboulevard 300 3311GR Dordrecht</v>
      </c>
      <c r="F961" s="41" t="s">
        <v>3249</v>
      </c>
      <c r="G961" s="41">
        <v>88</v>
      </c>
      <c r="H961" s="41" t="s">
        <v>2215</v>
      </c>
      <c r="I961" s="41" t="s">
        <v>3088</v>
      </c>
      <c r="J961" s="41" t="s">
        <v>2317</v>
      </c>
      <c r="K961" s="41" t="s">
        <v>2037</v>
      </c>
      <c r="L961" s="41" t="s">
        <v>1740</v>
      </c>
      <c r="M961" s="41" t="s">
        <v>2027</v>
      </c>
      <c r="N961" s="41" t="s">
        <v>1740</v>
      </c>
      <c r="O961" s="41" t="s">
        <v>1740</v>
      </c>
      <c r="P961" s="41"/>
      <c r="Q961" s="41" t="s">
        <v>2028</v>
      </c>
      <c r="R961" s="41"/>
      <c r="S961" s="42">
        <v>13.85</v>
      </c>
    </row>
    <row r="962" spans="1:19" x14ac:dyDescent="0.3">
      <c r="A962" s="41" t="s">
        <v>2917</v>
      </c>
      <c r="B962" s="41" t="s">
        <v>3248</v>
      </c>
      <c r="C962" s="41" t="s">
        <v>3038</v>
      </c>
      <c r="D962" s="41" t="s">
        <v>70</v>
      </c>
      <c r="E962" s="41" t="str">
        <f t="shared" si="30"/>
        <v>Spuiboulevard 300 3311GR Dordrecht</v>
      </c>
      <c r="F962" s="41" t="s">
        <v>3249</v>
      </c>
      <c r="G962" s="41">
        <v>89</v>
      </c>
      <c r="H962" s="41" t="s">
        <v>2215</v>
      </c>
      <c r="I962" s="41" t="s">
        <v>3088</v>
      </c>
      <c r="J962" s="41" t="s">
        <v>2030</v>
      </c>
      <c r="K962" s="41" t="s">
        <v>2269</v>
      </c>
      <c r="L962" s="41" t="s">
        <v>1740</v>
      </c>
      <c r="M962" s="41" t="s">
        <v>2032</v>
      </c>
      <c r="N962" s="41" t="s">
        <v>1740</v>
      </c>
      <c r="O962" s="41" t="s">
        <v>1740</v>
      </c>
      <c r="P962" s="41"/>
      <c r="Q962" s="41" t="s">
        <v>2028</v>
      </c>
      <c r="R962" s="41"/>
      <c r="S962" s="42">
        <v>13.85</v>
      </c>
    </row>
    <row r="963" spans="1:19" x14ac:dyDescent="0.3">
      <c r="A963" s="41" t="s">
        <v>2917</v>
      </c>
      <c r="B963" s="41" t="s">
        <v>3248</v>
      </c>
      <c r="C963" s="41" t="s">
        <v>3038</v>
      </c>
      <c r="D963" s="41" t="s">
        <v>70</v>
      </c>
      <c r="E963" s="41" t="str">
        <f t="shared" si="30"/>
        <v>Spuiboulevard 300 3311GR Dordrecht</v>
      </c>
      <c r="F963" s="41" t="s">
        <v>3249</v>
      </c>
      <c r="G963" s="41">
        <v>90</v>
      </c>
      <c r="H963" s="41" t="s">
        <v>2215</v>
      </c>
      <c r="I963" s="41" t="s">
        <v>3088</v>
      </c>
      <c r="J963" s="41" t="s">
        <v>2106</v>
      </c>
      <c r="K963" s="41" t="s">
        <v>2037</v>
      </c>
      <c r="L963" s="41" t="s">
        <v>1740</v>
      </c>
      <c r="M963" s="41" t="s">
        <v>2027</v>
      </c>
      <c r="N963" s="41" t="s">
        <v>1740</v>
      </c>
      <c r="O963" s="41" t="s">
        <v>1740</v>
      </c>
      <c r="P963" s="41"/>
      <c r="Q963" s="41" t="s">
        <v>2028</v>
      </c>
      <c r="R963" s="41"/>
      <c r="S963" s="42">
        <v>13.85</v>
      </c>
    </row>
    <row r="964" spans="1:19" x14ac:dyDescent="0.3">
      <c r="A964" s="41" t="s">
        <v>2917</v>
      </c>
      <c r="B964" s="41" t="s">
        <v>3248</v>
      </c>
      <c r="C964" s="41" t="s">
        <v>3038</v>
      </c>
      <c r="D964" s="41" t="s">
        <v>70</v>
      </c>
      <c r="E964" s="41" t="str">
        <f t="shared" si="30"/>
        <v>Spuiboulevard 300 3311GR Dordrecht</v>
      </c>
      <c r="F964" s="41" t="s">
        <v>3249</v>
      </c>
      <c r="G964" s="41">
        <v>91</v>
      </c>
      <c r="H964" s="41" t="s">
        <v>2215</v>
      </c>
      <c r="I964" s="41" t="s">
        <v>3088</v>
      </c>
      <c r="J964" s="41" t="s">
        <v>2492</v>
      </c>
      <c r="K964" s="41" t="s">
        <v>2037</v>
      </c>
      <c r="L964" s="41" t="s">
        <v>1740</v>
      </c>
      <c r="M964" s="41" t="s">
        <v>2027</v>
      </c>
      <c r="N964" s="41" t="s">
        <v>1740</v>
      </c>
      <c r="O964" s="41" t="s">
        <v>1740</v>
      </c>
      <c r="P964" s="41"/>
      <c r="Q964" s="41" t="s">
        <v>2028</v>
      </c>
      <c r="R964" s="41"/>
      <c r="S964" s="42">
        <v>13.85</v>
      </c>
    </row>
    <row r="965" spans="1:19" x14ac:dyDescent="0.3">
      <c r="A965" s="41" t="s">
        <v>2917</v>
      </c>
      <c r="B965" s="41" t="s">
        <v>3248</v>
      </c>
      <c r="C965" s="41" t="s">
        <v>3038</v>
      </c>
      <c r="D965" s="41" t="s">
        <v>70</v>
      </c>
      <c r="E965" s="41" t="str">
        <f t="shared" si="30"/>
        <v>Spuiboulevard 300 3311GR Dordrecht</v>
      </c>
      <c r="F965" s="41" t="s">
        <v>3249</v>
      </c>
      <c r="G965" s="41">
        <v>92</v>
      </c>
      <c r="H965" s="41" t="s">
        <v>2215</v>
      </c>
      <c r="I965" s="41" t="s">
        <v>54</v>
      </c>
      <c r="J965" s="41" t="s">
        <v>2123</v>
      </c>
      <c r="K965" s="41" t="s">
        <v>2269</v>
      </c>
      <c r="L965" s="41" t="s">
        <v>1740</v>
      </c>
      <c r="M965" s="41" t="s">
        <v>2027</v>
      </c>
      <c r="N965" s="41" t="s">
        <v>2038</v>
      </c>
      <c r="O965" s="41" t="s">
        <v>2125</v>
      </c>
      <c r="P965" s="41"/>
      <c r="Q965" s="41" t="s">
        <v>2028</v>
      </c>
      <c r="R965" s="41"/>
      <c r="S965" s="42">
        <v>13.85</v>
      </c>
    </row>
    <row r="966" spans="1:19" x14ac:dyDescent="0.3">
      <c r="A966" s="41" t="s">
        <v>2917</v>
      </c>
      <c r="B966" s="41" t="s">
        <v>3248</v>
      </c>
      <c r="C966" s="41" t="s">
        <v>3038</v>
      </c>
      <c r="D966" s="41" t="s">
        <v>70</v>
      </c>
      <c r="E966" s="41" t="str">
        <f t="shared" si="30"/>
        <v>Spuiboulevard 300 3311GR Dordrecht</v>
      </c>
      <c r="F966" s="41" t="s">
        <v>3249</v>
      </c>
      <c r="G966" s="49">
        <v>1</v>
      </c>
      <c r="H966" s="49" t="s">
        <v>2139</v>
      </c>
      <c r="I966" s="49" t="s">
        <v>3348</v>
      </c>
      <c r="J966" s="49" t="s">
        <v>2785</v>
      </c>
      <c r="K966" s="41"/>
      <c r="L966" s="41"/>
      <c r="M966" s="41" t="s">
        <v>2662</v>
      </c>
      <c r="N966" s="41"/>
      <c r="O966" s="41"/>
      <c r="P966" s="41"/>
      <c r="Q966" s="41"/>
      <c r="R966" s="41"/>
      <c r="S966" s="42">
        <v>13.85</v>
      </c>
    </row>
    <row r="967" spans="1:19" x14ac:dyDescent="0.3">
      <c r="A967" s="41" t="s">
        <v>2917</v>
      </c>
      <c r="B967" s="41" t="s">
        <v>3248</v>
      </c>
      <c r="C967" s="41" t="s">
        <v>3038</v>
      </c>
      <c r="D967" s="41" t="s">
        <v>70</v>
      </c>
      <c r="E967" s="41" t="s">
        <v>3349</v>
      </c>
      <c r="F967" s="41" t="s">
        <v>3249</v>
      </c>
      <c r="G967" s="49">
        <v>1</v>
      </c>
      <c r="H967" s="49" t="s">
        <v>2023</v>
      </c>
      <c r="I967" s="49" t="s">
        <v>3350</v>
      </c>
      <c r="J967" s="49" t="s">
        <v>2288</v>
      </c>
      <c r="K967" s="41" t="s">
        <v>2319</v>
      </c>
      <c r="L967" s="41" t="s">
        <v>3351</v>
      </c>
      <c r="M967" s="41" t="s">
        <v>2289</v>
      </c>
      <c r="N967" s="41"/>
      <c r="O967" s="41"/>
      <c r="P967" s="41"/>
      <c r="Q967" s="41" t="s">
        <v>2028</v>
      </c>
      <c r="R967" s="41"/>
      <c r="S967" s="42"/>
    </row>
    <row r="968" spans="1:19" x14ac:dyDescent="0.3">
      <c r="A968" s="41" t="s">
        <v>2917</v>
      </c>
      <c r="B968" s="41" t="s">
        <v>3248</v>
      </c>
      <c r="C968" s="41" t="s">
        <v>3038</v>
      </c>
      <c r="D968" s="41" t="s">
        <v>70</v>
      </c>
      <c r="E968" s="41" t="s">
        <v>3349</v>
      </c>
      <c r="F968" s="41" t="s">
        <v>3249</v>
      </c>
      <c r="G968" s="49">
        <v>2</v>
      </c>
      <c r="H968" s="49" t="s">
        <v>2023</v>
      </c>
      <c r="I968" s="49" t="s">
        <v>2291</v>
      </c>
      <c r="J968" s="49" t="s">
        <v>2288</v>
      </c>
      <c r="K968" s="41" t="s">
        <v>2319</v>
      </c>
      <c r="L968" s="41" t="s">
        <v>3352</v>
      </c>
      <c r="M968" s="41" t="s">
        <v>2289</v>
      </c>
      <c r="N968" s="41"/>
      <c r="O968" s="41"/>
      <c r="P968" s="41"/>
      <c r="Q968" s="41" t="s">
        <v>2028</v>
      </c>
      <c r="R968" s="41"/>
      <c r="S968" s="42"/>
    </row>
    <row r="969" spans="1:19" x14ac:dyDescent="0.3">
      <c r="A969" s="41" t="s">
        <v>2917</v>
      </c>
      <c r="B969" s="41" t="s">
        <v>3248</v>
      </c>
      <c r="C969" s="41" t="s">
        <v>3038</v>
      </c>
      <c r="D969" s="41" t="s">
        <v>70</v>
      </c>
      <c r="E969" s="41" t="s">
        <v>3349</v>
      </c>
      <c r="F969" s="41" t="s">
        <v>3249</v>
      </c>
      <c r="G969" s="49">
        <v>3</v>
      </c>
      <c r="H969" s="49" t="s">
        <v>2023</v>
      </c>
      <c r="I969" s="49" t="s">
        <v>3350</v>
      </c>
      <c r="J969" s="49" t="s">
        <v>2288</v>
      </c>
      <c r="K969" s="41" t="s">
        <v>2319</v>
      </c>
      <c r="L969" s="41" t="s">
        <v>3353</v>
      </c>
      <c r="M969" s="41" t="s">
        <v>2289</v>
      </c>
      <c r="N969" s="41"/>
      <c r="O969" s="41"/>
      <c r="P969" s="41"/>
      <c r="Q969" s="41" t="s">
        <v>2028</v>
      </c>
      <c r="R969" s="41"/>
      <c r="S969" s="42"/>
    </row>
    <row r="970" spans="1:19" x14ac:dyDescent="0.3">
      <c r="A970" s="41" t="s">
        <v>2917</v>
      </c>
      <c r="B970" s="41" t="s">
        <v>3248</v>
      </c>
      <c r="C970" s="41" t="s">
        <v>3038</v>
      </c>
      <c r="D970" s="41" t="s">
        <v>70</v>
      </c>
      <c r="E970" s="41" t="s">
        <v>3349</v>
      </c>
      <c r="F970" s="41" t="s">
        <v>3249</v>
      </c>
      <c r="G970" s="49">
        <v>4</v>
      </c>
      <c r="H970" s="49" t="s">
        <v>2023</v>
      </c>
      <c r="I970" s="49" t="s">
        <v>2291</v>
      </c>
      <c r="J970" s="49" t="s">
        <v>2288</v>
      </c>
      <c r="K970" s="41" t="s">
        <v>2319</v>
      </c>
      <c r="L970" s="41" t="s">
        <v>3354</v>
      </c>
      <c r="M970" s="41" t="s">
        <v>2289</v>
      </c>
      <c r="N970" s="41"/>
      <c r="O970" s="41"/>
      <c r="P970" s="41"/>
      <c r="Q970" s="41" t="s">
        <v>2028</v>
      </c>
      <c r="R970" s="41"/>
      <c r="S970" s="42"/>
    </row>
    <row r="971" spans="1:19" x14ac:dyDescent="0.3">
      <c r="A971" s="41" t="s">
        <v>2917</v>
      </c>
      <c r="B971" s="41" t="s">
        <v>3248</v>
      </c>
      <c r="C971" s="41" t="s">
        <v>3038</v>
      </c>
      <c r="D971" s="41" t="s">
        <v>70</v>
      </c>
      <c r="E971" s="41" t="s">
        <v>3349</v>
      </c>
      <c r="F971" s="41" t="s">
        <v>3249</v>
      </c>
      <c r="G971" s="49">
        <v>5</v>
      </c>
      <c r="H971" s="49" t="s">
        <v>2023</v>
      </c>
      <c r="I971" s="49" t="s">
        <v>3355</v>
      </c>
      <c r="J971" s="49" t="s">
        <v>2288</v>
      </c>
      <c r="K971" s="41" t="s">
        <v>2319</v>
      </c>
      <c r="L971" s="41" t="s">
        <v>3356</v>
      </c>
      <c r="M971" s="41" t="s">
        <v>2289</v>
      </c>
      <c r="N971" s="41"/>
      <c r="O971" s="41"/>
      <c r="P971" s="41"/>
      <c r="Q971" s="41" t="s">
        <v>2028</v>
      </c>
      <c r="R971" s="41"/>
      <c r="S971" s="42"/>
    </row>
    <row r="972" spans="1:19" x14ac:dyDescent="0.3">
      <c r="A972" s="41" t="s">
        <v>2917</v>
      </c>
      <c r="B972" s="41" t="s">
        <v>3248</v>
      </c>
      <c r="C972" s="41"/>
      <c r="D972" s="41"/>
      <c r="E972" s="41"/>
      <c r="F972" s="41"/>
      <c r="G972" s="49"/>
      <c r="H972" s="49"/>
      <c r="I972" s="49"/>
      <c r="J972" s="41" t="s">
        <v>2072</v>
      </c>
      <c r="K972" s="41"/>
      <c r="L972" s="41"/>
      <c r="M972" s="41"/>
      <c r="N972" s="41"/>
      <c r="O972" s="41"/>
      <c r="P972" s="41"/>
      <c r="Q972" s="41"/>
      <c r="R972" s="41"/>
      <c r="S972" s="42">
        <v>40.1</v>
      </c>
    </row>
    <row r="973" spans="1:19" x14ac:dyDescent="0.3">
      <c r="A973" s="43" t="s">
        <v>2917</v>
      </c>
      <c r="B973" s="44" t="s">
        <v>3248</v>
      </c>
      <c r="C973" s="44"/>
      <c r="D973" s="44"/>
      <c r="E973" s="44"/>
      <c r="F973" s="44"/>
      <c r="G973" s="44"/>
      <c r="H973" s="44"/>
      <c r="I973" s="44"/>
      <c r="J973" s="44"/>
      <c r="K973" s="44"/>
      <c r="L973" s="44"/>
      <c r="M973" s="44"/>
      <c r="N973" s="44"/>
      <c r="O973" s="44"/>
      <c r="P973" s="44"/>
      <c r="Q973" s="44"/>
      <c r="R973" s="44"/>
      <c r="S973" s="45" t="s">
        <v>1999</v>
      </c>
    </row>
    <row r="974" spans="1:19" x14ac:dyDescent="0.3">
      <c r="A974" s="41" t="s">
        <v>3357</v>
      </c>
      <c r="B974" s="41" t="s">
        <v>3358</v>
      </c>
      <c r="C974" s="41" t="s">
        <v>3359</v>
      </c>
      <c r="D974" s="41" t="s">
        <v>70</v>
      </c>
      <c r="E974" s="41" t="str">
        <f>_xlfn.TEXTJOIN(" ",,A974,B974,C974,D974)</f>
        <v>De Savornin Lohmanweg 100 3317LA Dordrecht</v>
      </c>
      <c r="F974" s="41" t="s">
        <v>3360</v>
      </c>
      <c r="G974" s="41">
        <v>1</v>
      </c>
      <c r="H974" s="41" t="s">
        <v>2023</v>
      </c>
      <c r="I974" s="41" t="s">
        <v>3361</v>
      </c>
      <c r="J974" s="41" t="s">
        <v>3053</v>
      </c>
      <c r="K974" s="41" t="s">
        <v>2098</v>
      </c>
      <c r="L974" s="41" t="s">
        <v>3362</v>
      </c>
      <c r="M974" s="41" t="s">
        <v>2032</v>
      </c>
      <c r="N974" s="41" t="s">
        <v>1740</v>
      </c>
      <c r="O974" s="41" t="s">
        <v>1740</v>
      </c>
      <c r="P974" s="41"/>
      <c r="Q974" s="41" t="s">
        <v>2033</v>
      </c>
      <c r="R974" s="41"/>
      <c r="S974" s="42">
        <v>13.85</v>
      </c>
    </row>
    <row r="975" spans="1:19" x14ac:dyDescent="0.3">
      <c r="A975" s="41" t="s">
        <v>3357</v>
      </c>
      <c r="B975" s="41" t="s">
        <v>3358</v>
      </c>
      <c r="C975" s="41" t="s">
        <v>3359</v>
      </c>
      <c r="D975" s="41" t="s">
        <v>70</v>
      </c>
      <c r="E975" s="41" t="str">
        <f>_xlfn.TEXTJOIN(" ",,A975,B975,C975,D975)</f>
        <v>De Savornin Lohmanweg 100 3317LA Dordrecht</v>
      </c>
      <c r="F975" s="41" t="s">
        <v>3360</v>
      </c>
      <c r="G975" s="41">
        <v>2</v>
      </c>
      <c r="H975" s="41" t="s">
        <v>2023</v>
      </c>
      <c r="I975" s="41" t="s">
        <v>3363</v>
      </c>
      <c r="J975" s="41" t="s">
        <v>2379</v>
      </c>
      <c r="K975" s="41" t="s">
        <v>2037</v>
      </c>
      <c r="L975" s="41" t="s">
        <v>1740</v>
      </c>
      <c r="M975" s="41" t="s">
        <v>2027</v>
      </c>
      <c r="N975" s="41" t="s">
        <v>1740</v>
      </c>
      <c r="O975" s="41" t="s">
        <v>1740</v>
      </c>
      <c r="P975" s="41"/>
      <c r="Q975" s="41" t="s">
        <v>2028</v>
      </c>
      <c r="R975" s="41"/>
      <c r="S975" s="42">
        <v>13.85</v>
      </c>
    </row>
    <row r="976" spans="1:19" x14ac:dyDescent="0.3">
      <c r="A976" s="41" t="s">
        <v>3357</v>
      </c>
      <c r="B976" s="41" t="s">
        <v>3358</v>
      </c>
      <c r="C976" s="41" t="s">
        <v>3359</v>
      </c>
      <c r="D976" s="41" t="s">
        <v>70</v>
      </c>
      <c r="E976" s="41" t="str">
        <f>_xlfn.TEXTJOIN(" ",,A976,B976,C976,D976)</f>
        <v>De Savornin Lohmanweg 100 3317LA Dordrecht</v>
      </c>
      <c r="F976" s="41" t="s">
        <v>3360</v>
      </c>
      <c r="G976" s="41">
        <v>3</v>
      </c>
      <c r="H976" s="41" t="s">
        <v>2023</v>
      </c>
      <c r="I976" s="41" t="s">
        <v>3361</v>
      </c>
      <c r="J976" s="41" t="s">
        <v>2379</v>
      </c>
      <c r="K976" s="41" t="s">
        <v>2037</v>
      </c>
      <c r="L976" s="41" t="s">
        <v>1740</v>
      </c>
      <c r="M976" s="41" t="s">
        <v>2027</v>
      </c>
      <c r="N976" s="41" t="s">
        <v>1740</v>
      </c>
      <c r="O976" s="41" t="s">
        <v>1740</v>
      </c>
      <c r="P976" s="41"/>
      <c r="Q976" s="41" t="s">
        <v>2028</v>
      </c>
      <c r="R976" s="41"/>
      <c r="S976" s="42">
        <v>13.85</v>
      </c>
    </row>
    <row r="977" spans="1:19" x14ac:dyDescent="0.3">
      <c r="A977" s="41" t="s">
        <v>3357</v>
      </c>
      <c r="B977" s="41" t="s">
        <v>3358</v>
      </c>
      <c r="C977" s="41" t="s">
        <v>3359</v>
      </c>
      <c r="D977" s="41" t="s">
        <v>70</v>
      </c>
      <c r="E977" s="41" t="str">
        <f>_xlfn.TEXTJOIN(" ",,A977,B977,C977,D977)</f>
        <v>De Savornin Lohmanweg 100 3317LA Dordrecht</v>
      </c>
      <c r="F977" s="41" t="s">
        <v>3360</v>
      </c>
      <c r="G977" s="41">
        <v>4</v>
      </c>
      <c r="H977" s="41" t="s">
        <v>2023</v>
      </c>
      <c r="I977" s="41" t="s">
        <v>2047</v>
      </c>
      <c r="J977" s="41" t="s">
        <v>2379</v>
      </c>
      <c r="K977" s="41" t="s">
        <v>2037</v>
      </c>
      <c r="L977" s="41" t="s">
        <v>1740</v>
      </c>
      <c r="M977" s="41" t="s">
        <v>2027</v>
      </c>
      <c r="N977" s="41" t="s">
        <v>1740</v>
      </c>
      <c r="O977" s="41" t="s">
        <v>1740</v>
      </c>
      <c r="P977" s="41"/>
      <c r="Q977" s="41" t="s">
        <v>2028</v>
      </c>
      <c r="R977" s="41"/>
      <c r="S977" s="42">
        <v>13.85</v>
      </c>
    </row>
    <row r="978" spans="1:19" x14ac:dyDescent="0.3">
      <c r="A978" s="41" t="s">
        <v>3357</v>
      </c>
      <c r="B978" s="41" t="s">
        <v>3358</v>
      </c>
      <c r="C978" s="41" t="s">
        <v>3359</v>
      </c>
      <c r="D978" s="41" t="s">
        <v>70</v>
      </c>
      <c r="E978" s="41" t="str">
        <f>_xlfn.TEXTJOIN(" ",,A978,B978,C978,D978)</f>
        <v>De Savornin Lohmanweg 100 3317LA Dordrecht</v>
      </c>
      <c r="F978" s="41" t="s">
        <v>3360</v>
      </c>
      <c r="G978" s="41">
        <v>1</v>
      </c>
      <c r="H978" s="41" t="s">
        <v>2023</v>
      </c>
      <c r="I978" s="41" t="s">
        <v>2047</v>
      </c>
      <c r="J978" s="41" t="s">
        <v>2718</v>
      </c>
      <c r="K978" s="41"/>
      <c r="L978" s="41"/>
      <c r="M978" s="41" t="s">
        <v>2662</v>
      </c>
      <c r="N978" s="41"/>
      <c r="O978" s="41"/>
      <c r="P978" s="41"/>
      <c r="Q978" s="41"/>
      <c r="R978" s="41"/>
      <c r="S978" s="42">
        <v>13.85</v>
      </c>
    </row>
    <row r="979" spans="1:19" x14ac:dyDescent="0.3">
      <c r="A979" s="41" t="s">
        <v>3357</v>
      </c>
      <c r="B979" s="41" t="s">
        <v>3358</v>
      </c>
      <c r="C979" s="41"/>
      <c r="D979" s="41"/>
      <c r="E979" s="41"/>
      <c r="F979" s="41"/>
      <c r="G979" s="41"/>
      <c r="H979" s="41"/>
      <c r="I979" s="41"/>
      <c r="J979" s="41" t="s">
        <v>2072</v>
      </c>
      <c r="K979" s="41"/>
      <c r="L979" s="41"/>
      <c r="M979" s="41"/>
      <c r="N979" s="41"/>
      <c r="O979" s="41"/>
      <c r="P979" s="41"/>
      <c r="Q979" s="41"/>
      <c r="R979" s="41"/>
      <c r="S979" s="42">
        <v>40.1</v>
      </c>
    </row>
    <row r="980" spans="1:19" x14ac:dyDescent="0.3">
      <c r="A980" s="43" t="s">
        <v>3357</v>
      </c>
      <c r="B980" s="44" t="s">
        <v>3358</v>
      </c>
      <c r="C980" s="44"/>
      <c r="D980" s="44"/>
      <c r="E980" s="44"/>
      <c r="F980" s="44"/>
      <c r="G980" s="44"/>
      <c r="H980" s="44"/>
      <c r="I980" s="44"/>
      <c r="J980" s="44"/>
      <c r="K980" s="44"/>
      <c r="L980" s="44"/>
      <c r="M980" s="44"/>
      <c r="N980" s="44"/>
      <c r="O980" s="44"/>
      <c r="P980" s="44"/>
      <c r="Q980" s="44"/>
      <c r="R980" s="44"/>
      <c r="S980" s="45" t="s">
        <v>1999</v>
      </c>
    </row>
    <row r="981" spans="1:19" x14ac:dyDescent="0.3">
      <c r="A981" s="41" t="s">
        <v>3364</v>
      </c>
      <c r="B981" s="41" t="s">
        <v>3365</v>
      </c>
      <c r="C981" s="41" t="s">
        <v>3366</v>
      </c>
      <c r="D981" s="41" t="s">
        <v>70</v>
      </c>
      <c r="E981" s="41" t="str">
        <f t="shared" ref="E981:E986" si="31">_xlfn.TEXTJOIN(" ",,A981,B981,C981,D981)</f>
        <v>Admiraalsplein 168 3317BC Dordrecht</v>
      </c>
      <c r="F981" s="41" t="s">
        <v>3367</v>
      </c>
      <c r="G981" s="41">
        <v>1</v>
      </c>
      <c r="H981" s="41" t="s">
        <v>2023</v>
      </c>
      <c r="I981" s="41" t="s">
        <v>2085</v>
      </c>
      <c r="J981" s="41" t="s">
        <v>2041</v>
      </c>
      <c r="K981" s="41" t="s">
        <v>2163</v>
      </c>
      <c r="L981" s="41" t="s">
        <v>3368</v>
      </c>
      <c r="M981" s="41" t="s">
        <v>2032</v>
      </c>
      <c r="N981" s="41" t="s">
        <v>1740</v>
      </c>
      <c r="O981" s="41" t="s">
        <v>1740</v>
      </c>
      <c r="P981" s="41"/>
      <c r="Q981" s="41" t="s">
        <v>2033</v>
      </c>
      <c r="R981" s="41"/>
      <c r="S981" s="42">
        <v>13.85</v>
      </c>
    </row>
    <row r="982" spans="1:19" x14ac:dyDescent="0.3">
      <c r="A982" s="41" t="s">
        <v>3364</v>
      </c>
      <c r="B982" s="41" t="s">
        <v>3365</v>
      </c>
      <c r="C982" s="41" t="s">
        <v>3366</v>
      </c>
      <c r="D982" s="41" t="s">
        <v>70</v>
      </c>
      <c r="E982" s="41" t="str">
        <f t="shared" si="31"/>
        <v>Admiraalsplein 168 3317BC Dordrecht</v>
      </c>
      <c r="F982" s="41" t="s">
        <v>3367</v>
      </c>
      <c r="G982" s="41">
        <v>2</v>
      </c>
      <c r="H982" s="41" t="s">
        <v>2023</v>
      </c>
      <c r="I982" s="41" t="s">
        <v>2433</v>
      </c>
      <c r="J982" s="41" t="s">
        <v>3110</v>
      </c>
      <c r="K982" s="41" t="s">
        <v>2079</v>
      </c>
      <c r="L982" s="41" t="s">
        <v>3369</v>
      </c>
      <c r="M982" s="41" t="s">
        <v>2027</v>
      </c>
      <c r="N982" s="41" t="s">
        <v>1740</v>
      </c>
      <c r="O982" s="41" t="s">
        <v>1740</v>
      </c>
      <c r="P982" s="41"/>
      <c r="Q982" s="41" t="s">
        <v>2028</v>
      </c>
      <c r="R982" s="41"/>
      <c r="S982" s="42">
        <v>13.85</v>
      </c>
    </row>
    <row r="983" spans="1:19" x14ac:dyDescent="0.3">
      <c r="A983" s="41" t="s">
        <v>3364</v>
      </c>
      <c r="B983" s="41" t="s">
        <v>3365</v>
      </c>
      <c r="C983" s="41" t="s">
        <v>3366</v>
      </c>
      <c r="D983" s="41" t="s">
        <v>70</v>
      </c>
      <c r="E983" s="41" t="str">
        <f t="shared" si="31"/>
        <v>Admiraalsplein 168 3317BC Dordrecht</v>
      </c>
      <c r="F983" s="41" t="s">
        <v>3367</v>
      </c>
      <c r="G983" s="41">
        <v>3</v>
      </c>
      <c r="H983" s="41" t="s">
        <v>2023</v>
      </c>
      <c r="I983" s="41" t="s">
        <v>3370</v>
      </c>
      <c r="J983" s="41" t="s">
        <v>2078</v>
      </c>
      <c r="K983" s="41" t="s">
        <v>2079</v>
      </c>
      <c r="L983" s="41" t="s">
        <v>3371</v>
      </c>
      <c r="M983" s="41" t="s">
        <v>2027</v>
      </c>
      <c r="N983" s="41" t="s">
        <v>1740</v>
      </c>
      <c r="O983" s="41" t="s">
        <v>1740</v>
      </c>
      <c r="P983" s="41"/>
      <c r="Q983" s="41" t="s">
        <v>2028</v>
      </c>
      <c r="R983" s="41"/>
      <c r="S983" s="42">
        <v>13.85</v>
      </c>
    </row>
    <row r="984" spans="1:19" x14ac:dyDescent="0.3">
      <c r="A984" s="41" t="s">
        <v>3364</v>
      </c>
      <c r="B984" s="41" t="s">
        <v>3365</v>
      </c>
      <c r="C984" s="41" t="s">
        <v>3366</v>
      </c>
      <c r="D984" s="41" t="s">
        <v>70</v>
      </c>
      <c r="E984" s="41" t="str">
        <f t="shared" si="31"/>
        <v>Admiraalsplein 168 3317BC Dordrecht</v>
      </c>
      <c r="F984" s="41" t="s">
        <v>3367</v>
      </c>
      <c r="G984" s="41">
        <v>4</v>
      </c>
      <c r="H984" s="41" t="s">
        <v>2023</v>
      </c>
      <c r="I984" s="41" t="s">
        <v>2516</v>
      </c>
      <c r="J984" s="41" t="s">
        <v>2078</v>
      </c>
      <c r="K984" s="41" t="s">
        <v>2079</v>
      </c>
      <c r="L984" s="41" t="s">
        <v>3372</v>
      </c>
      <c r="M984" s="41" t="s">
        <v>2027</v>
      </c>
      <c r="N984" s="41" t="s">
        <v>1740</v>
      </c>
      <c r="O984" s="41" t="s">
        <v>1740</v>
      </c>
      <c r="P984" s="41"/>
      <c r="Q984" s="41" t="s">
        <v>2028</v>
      </c>
      <c r="R984" s="41"/>
      <c r="S984" s="42">
        <v>13.85</v>
      </c>
    </row>
    <row r="985" spans="1:19" x14ac:dyDescent="0.3">
      <c r="A985" s="41" t="s">
        <v>3364</v>
      </c>
      <c r="B985" s="41" t="s">
        <v>3365</v>
      </c>
      <c r="C985" s="41" t="s">
        <v>3366</v>
      </c>
      <c r="D985" s="41" t="s">
        <v>70</v>
      </c>
      <c r="E985" s="41" t="str">
        <f t="shared" si="31"/>
        <v>Admiraalsplein 168 3317BC Dordrecht</v>
      </c>
      <c r="F985" s="41" t="s">
        <v>3367</v>
      </c>
      <c r="G985" s="41">
        <v>5</v>
      </c>
      <c r="H985" s="41" t="s">
        <v>2034</v>
      </c>
      <c r="I985" s="41" t="s">
        <v>3373</v>
      </c>
      <c r="J985" s="41" t="s">
        <v>2041</v>
      </c>
      <c r="K985" s="41" t="s">
        <v>2163</v>
      </c>
      <c r="L985" s="41" t="s">
        <v>3374</v>
      </c>
      <c r="M985" s="41" t="s">
        <v>2032</v>
      </c>
      <c r="N985" s="41" t="s">
        <v>1740</v>
      </c>
      <c r="O985" s="41" t="s">
        <v>1740</v>
      </c>
      <c r="P985" s="41"/>
      <c r="Q985" s="41" t="s">
        <v>2033</v>
      </c>
      <c r="R985" s="41"/>
      <c r="S985" s="42">
        <v>13.85</v>
      </c>
    </row>
    <row r="986" spans="1:19" x14ac:dyDescent="0.3">
      <c r="A986" s="41" t="s">
        <v>3364</v>
      </c>
      <c r="B986" s="41" t="s">
        <v>3365</v>
      </c>
      <c r="C986" s="41" t="s">
        <v>3366</v>
      </c>
      <c r="D986" s="41" t="s">
        <v>70</v>
      </c>
      <c r="E986" s="41" t="str">
        <f t="shared" si="31"/>
        <v>Admiraalsplein 168 3317BC Dordrecht</v>
      </c>
      <c r="F986" s="41" t="s">
        <v>3367</v>
      </c>
      <c r="G986" s="49">
        <v>1</v>
      </c>
      <c r="H986" s="49" t="s">
        <v>2023</v>
      </c>
      <c r="I986" s="49" t="s">
        <v>2047</v>
      </c>
      <c r="J986" s="49" t="s">
        <v>2718</v>
      </c>
      <c r="K986" s="41"/>
      <c r="L986" s="41"/>
      <c r="M986" s="41" t="s">
        <v>2662</v>
      </c>
      <c r="N986" s="41"/>
      <c r="O986" s="41"/>
      <c r="P986" s="41"/>
      <c r="Q986" s="41"/>
      <c r="R986" s="41"/>
      <c r="S986" s="42">
        <v>13.85</v>
      </c>
    </row>
    <row r="987" spans="1:19" x14ac:dyDescent="0.3">
      <c r="A987" s="41" t="s">
        <v>3364</v>
      </c>
      <c r="B987" s="41" t="s">
        <v>3365</v>
      </c>
      <c r="C987" s="41"/>
      <c r="D987" s="41"/>
      <c r="E987" s="41"/>
      <c r="F987" s="41"/>
      <c r="G987" s="49"/>
      <c r="H987" s="49"/>
      <c r="I987" s="49"/>
      <c r="J987" s="41" t="s">
        <v>2072</v>
      </c>
      <c r="K987" s="41"/>
      <c r="L987" s="41"/>
      <c r="M987" s="41"/>
      <c r="N987" s="41"/>
      <c r="O987" s="41"/>
      <c r="P987" s="41"/>
      <c r="Q987" s="41"/>
      <c r="R987" s="41"/>
      <c r="S987" s="42">
        <v>40.1</v>
      </c>
    </row>
    <row r="988" spans="1:19" x14ac:dyDescent="0.3">
      <c r="A988" s="43" t="s">
        <v>3364</v>
      </c>
      <c r="B988" s="44" t="s">
        <v>3365</v>
      </c>
      <c r="C988" s="44"/>
      <c r="D988" s="44"/>
      <c r="E988" s="44"/>
      <c r="F988" s="44"/>
      <c r="G988" s="44"/>
      <c r="H988" s="44"/>
      <c r="I988" s="44"/>
      <c r="J988" s="44" t="s">
        <v>3375</v>
      </c>
      <c r="K988" s="44"/>
      <c r="L988" s="44"/>
      <c r="M988" s="44"/>
      <c r="N988" s="44"/>
      <c r="O988" s="44"/>
      <c r="P988" s="44"/>
      <c r="Q988" s="44"/>
      <c r="R988" s="44"/>
      <c r="S988" s="45" t="s">
        <v>1999</v>
      </c>
    </row>
    <row r="989" spans="1:19" x14ac:dyDescent="0.3">
      <c r="A989" s="41" t="s">
        <v>3376</v>
      </c>
      <c r="B989" s="41" t="s">
        <v>3377</v>
      </c>
      <c r="C989" s="41" t="s">
        <v>3378</v>
      </c>
      <c r="D989" s="41" t="s">
        <v>70</v>
      </c>
      <c r="E989" s="41" t="str">
        <f t="shared" ref="E989:E1010" si="32">_xlfn.TEXTJOIN(" ",,A989,B989,C989,D989)</f>
        <v>Jacob Marisstraat 70 3314TK Dordrecht</v>
      </c>
      <c r="F989" s="41" t="s">
        <v>3379</v>
      </c>
      <c r="G989" s="41">
        <v>1</v>
      </c>
      <c r="H989" s="41" t="s">
        <v>2034</v>
      </c>
      <c r="I989" s="41" t="s">
        <v>61</v>
      </c>
      <c r="J989" s="41" t="s">
        <v>2176</v>
      </c>
      <c r="K989" s="41" t="s">
        <v>2942</v>
      </c>
      <c r="L989" s="41" t="s">
        <v>1740</v>
      </c>
      <c r="M989" s="41" t="s">
        <v>2032</v>
      </c>
      <c r="N989" s="41" t="s">
        <v>1740</v>
      </c>
      <c r="O989" s="41" t="s">
        <v>1740</v>
      </c>
      <c r="P989" s="41"/>
      <c r="Q989" s="41" t="s">
        <v>2033</v>
      </c>
      <c r="R989" s="41"/>
      <c r="S989" s="42">
        <v>13.85</v>
      </c>
    </row>
    <row r="990" spans="1:19" x14ac:dyDescent="0.3">
      <c r="A990" s="41" t="s">
        <v>3376</v>
      </c>
      <c r="B990" s="41" t="s">
        <v>3377</v>
      </c>
      <c r="C990" s="41" t="s">
        <v>3378</v>
      </c>
      <c r="D990" s="41" t="s">
        <v>70</v>
      </c>
      <c r="E990" s="41" t="str">
        <f t="shared" si="32"/>
        <v>Jacob Marisstraat 70 3314TK Dordrecht</v>
      </c>
      <c r="F990" s="41" t="s">
        <v>3379</v>
      </c>
      <c r="G990" s="41">
        <v>2</v>
      </c>
      <c r="H990" s="41" t="s">
        <v>2034</v>
      </c>
      <c r="I990" s="41" t="s">
        <v>61</v>
      </c>
      <c r="J990" s="41" t="s">
        <v>2176</v>
      </c>
      <c r="K990" s="41" t="s">
        <v>2942</v>
      </c>
      <c r="L990" s="41" t="s">
        <v>1740</v>
      </c>
      <c r="M990" s="41" t="s">
        <v>2032</v>
      </c>
      <c r="N990" s="41" t="s">
        <v>1740</v>
      </c>
      <c r="O990" s="41" t="s">
        <v>1740</v>
      </c>
      <c r="P990" s="41"/>
      <c r="Q990" s="41" t="s">
        <v>2033</v>
      </c>
      <c r="R990" s="41"/>
      <c r="S990" s="42">
        <v>13.85</v>
      </c>
    </row>
    <row r="991" spans="1:19" x14ac:dyDescent="0.3">
      <c r="A991" s="41" t="s">
        <v>3376</v>
      </c>
      <c r="B991" s="41" t="s">
        <v>3377</v>
      </c>
      <c r="C991" s="41" t="s">
        <v>3378</v>
      </c>
      <c r="D991" s="41" t="s">
        <v>70</v>
      </c>
      <c r="E991" s="41" t="str">
        <f t="shared" si="32"/>
        <v>Jacob Marisstraat 70 3314TK Dordrecht</v>
      </c>
      <c r="F991" s="41" t="s">
        <v>3379</v>
      </c>
      <c r="G991" s="41">
        <v>3</v>
      </c>
      <c r="H991" s="41" t="s">
        <v>2023</v>
      </c>
      <c r="I991" s="41" t="s">
        <v>3380</v>
      </c>
      <c r="J991" s="41" t="s">
        <v>2176</v>
      </c>
      <c r="K991" s="41" t="s">
        <v>2942</v>
      </c>
      <c r="L991" s="41" t="s">
        <v>1740</v>
      </c>
      <c r="M991" s="41" t="s">
        <v>2032</v>
      </c>
      <c r="N991" s="41" t="s">
        <v>1740</v>
      </c>
      <c r="O991" s="41" t="s">
        <v>1740</v>
      </c>
      <c r="P991" s="41"/>
      <c r="Q991" s="41" t="s">
        <v>2033</v>
      </c>
      <c r="R991" s="41"/>
      <c r="S991" s="42">
        <v>13.85</v>
      </c>
    </row>
    <row r="992" spans="1:19" x14ac:dyDescent="0.3">
      <c r="A992" s="41" t="s">
        <v>3376</v>
      </c>
      <c r="B992" s="41" t="s">
        <v>3377</v>
      </c>
      <c r="C992" s="41" t="s">
        <v>3378</v>
      </c>
      <c r="D992" s="41" t="s">
        <v>70</v>
      </c>
      <c r="E992" s="41" t="str">
        <f t="shared" si="32"/>
        <v>Jacob Marisstraat 70 3314TK Dordrecht</v>
      </c>
      <c r="F992" s="41" t="s">
        <v>3379</v>
      </c>
      <c r="G992" s="41">
        <v>4</v>
      </c>
      <c r="H992" s="41" t="s">
        <v>2023</v>
      </c>
      <c r="I992" s="41" t="s">
        <v>3380</v>
      </c>
      <c r="J992" s="41" t="s">
        <v>2176</v>
      </c>
      <c r="K992" s="41" t="s">
        <v>2942</v>
      </c>
      <c r="L992" s="41" t="s">
        <v>1740</v>
      </c>
      <c r="M992" s="41" t="s">
        <v>2032</v>
      </c>
      <c r="N992" s="41" t="s">
        <v>1740</v>
      </c>
      <c r="O992" s="41" t="s">
        <v>1740</v>
      </c>
      <c r="P992" s="41"/>
      <c r="Q992" s="41" t="s">
        <v>2033</v>
      </c>
      <c r="R992" s="41"/>
      <c r="S992" s="42">
        <v>13.85</v>
      </c>
    </row>
    <row r="993" spans="1:19" x14ac:dyDescent="0.3">
      <c r="A993" s="41" t="s">
        <v>3376</v>
      </c>
      <c r="B993" s="41" t="s">
        <v>3377</v>
      </c>
      <c r="C993" s="41" t="s">
        <v>3378</v>
      </c>
      <c r="D993" s="41" t="s">
        <v>70</v>
      </c>
      <c r="E993" s="41" t="str">
        <f t="shared" si="32"/>
        <v>Jacob Marisstraat 70 3314TK Dordrecht</v>
      </c>
      <c r="F993" s="41" t="s">
        <v>3379</v>
      </c>
      <c r="G993" s="41">
        <v>5</v>
      </c>
      <c r="H993" s="41" t="s">
        <v>2034</v>
      </c>
      <c r="I993" s="41" t="s">
        <v>3380</v>
      </c>
      <c r="J993" s="41" t="s">
        <v>2176</v>
      </c>
      <c r="K993" s="41" t="s">
        <v>2942</v>
      </c>
      <c r="L993" s="41" t="s">
        <v>1740</v>
      </c>
      <c r="M993" s="41" t="s">
        <v>2032</v>
      </c>
      <c r="N993" s="41" t="s">
        <v>1740</v>
      </c>
      <c r="O993" s="41" t="s">
        <v>1740</v>
      </c>
      <c r="P993" s="41"/>
      <c r="Q993" s="41" t="s">
        <v>2033</v>
      </c>
      <c r="R993" s="41"/>
      <c r="S993" s="42">
        <v>13.85</v>
      </c>
    </row>
    <row r="994" spans="1:19" x14ac:dyDescent="0.3">
      <c r="A994" s="41" t="s">
        <v>3376</v>
      </c>
      <c r="B994" s="41" t="s">
        <v>3377</v>
      </c>
      <c r="C994" s="41" t="s">
        <v>3378</v>
      </c>
      <c r="D994" s="41" t="s">
        <v>70</v>
      </c>
      <c r="E994" s="41" t="str">
        <f t="shared" si="32"/>
        <v>Jacob Marisstraat 70 3314TK Dordrecht</v>
      </c>
      <c r="F994" s="41" t="s">
        <v>3379</v>
      </c>
      <c r="G994" s="41">
        <v>6</v>
      </c>
      <c r="H994" s="41" t="s">
        <v>2023</v>
      </c>
      <c r="I994" s="41" t="s">
        <v>3381</v>
      </c>
      <c r="J994" s="41" t="s">
        <v>2176</v>
      </c>
      <c r="K994" s="41" t="s">
        <v>2942</v>
      </c>
      <c r="L994" s="41" t="s">
        <v>1740</v>
      </c>
      <c r="M994" s="41" t="s">
        <v>2032</v>
      </c>
      <c r="N994" s="41" t="s">
        <v>1740</v>
      </c>
      <c r="O994" s="41" t="s">
        <v>1740</v>
      </c>
      <c r="P994" s="41"/>
      <c r="Q994" s="41" t="s">
        <v>2033</v>
      </c>
      <c r="R994" s="41"/>
      <c r="S994" s="42">
        <v>13.85</v>
      </c>
    </row>
    <row r="995" spans="1:19" x14ac:dyDescent="0.3">
      <c r="A995" s="41" t="s">
        <v>3376</v>
      </c>
      <c r="B995" s="41" t="s">
        <v>3377</v>
      </c>
      <c r="C995" s="41" t="s">
        <v>3378</v>
      </c>
      <c r="D995" s="41" t="s">
        <v>70</v>
      </c>
      <c r="E995" s="41" t="str">
        <f t="shared" si="32"/>
        <v>Jacob Marisstraat 70 3314TK Dordrecht</v>
      </c>
      <c r="F995" s="41" t="s">
        <v>3379</v>
      </c>
      <c r="G995" s="41">
        <v>7</v>
      </c>
      <c r="H995" s="41" t="s">
        <v>2023</v>
      </c>
      <c r="I995" s="41" t="s">
        <v>3382</v>
      </c>
      <c r="J995" s="41" t="s">
        <v>3383</v>
      </c>
      <c r="K995" s="41" t="s">
        <v>2079</v>
      </c>
      <c r="L995" s="41" t="s">
        <v>1740</v>
      </c>
      <c r="M995" s="41" t="s">
        <v>2027</v>
      </c>
      <c r="N995" s="41" t="s">
        <v>2049</v>
      </c>
      <c r="O995" s="41" t="s">
        <v>3384</v>
      </c>
      <c r="P995" s="41"/>
      <c r="Q995" s="41" t="s">
        <v>2028</v>
      </c>
      <c r="R995" s="41"/>
      <c r="S995" s="42">
        <v>13.85</v>
      </c>
    </row>
    <row r="996" spans="1:19" x14ac:dyDescent="0.3">
      <c r="A996" s="41" t="s">
        <v>3376</v>
      </c>
      <c r="B996" s="41" t="s">
        <v>3377</v>
      </c>
      <c r="C996" s="41" t="s">
        <v>3378</v>
      </c>
      <c r="D996" s="41" t="s">
        <v>70</v>
      </c>
      <c r="E996" s="41" t="str">
        <f t="shared" si="32"/>
        <v>Jacob Marisstraat 70 3314TK Dordrecht</v>
      </c>
      <c r="F996" s="41" t="s">
        <v>3379</v>
      </c>
      <c r="G996" s="41">
        <v>8</v>
      </c>
      <c r="H996" s="41" t="s">
        <v>2023</v>
      </c>
      <c r="I996" s="41" t="s">
        <v>3385</v>
      </c>
      <c r="J996" s="41" t="s">
        <v>2379</v>
      </c>
      <c r="K996" s="41" t="s">
        <v>2026</v>
      </c>
      <c r="L996" s="41" t="s">
        <v>1740</v>
      </c>
      <c r="M996" s="41" t="s">
        <v>2027</v>
      </c>
      <c r="N996" s="41" t="s">
        <v>1740</v>
      </c>
      <c r="O996" s="41" t="s">
        <v>1740</v>
      </c>
      <c r="P996" s="41"/>
      <c r="Q996" s="41" t="s">
        <v>2028</v>
      </c>
      <c r="R996" s="41"/>
      <c r="S996" s="42">
        <v>13.85</v>
      </c>
    </row>
    <row r="997" spans="1:19" x14ac:dyDescent="0.3">
      <c r="A997" s="41" t="s">
        <v>3376</v>
      </c>
      <c r="B997" s="41" t="s">
        <v>3377</v>
      </c>
      <c r="C997" s="41" t="s">
        <v>3378</v>
      </c>
      <c r="D997" s="41" t="s">
        <v>70</v>
      </c>
      <c r="E997" s="41" t="str">
        <f t="shared" si="32"/>
        <v>Jacob Marisstraat 70 3314TK Dordrecht</v>
      </c>
      <c r="F997" s="41" t="s">
        <v>3379</v>
      </c>
      <c r="G997" s="41">
        <v>9</v>
      </c>
      <c r="H997" s="41" t="s">
        <v>2034</v>
      </c>
      <c r="I997" s="41" t="s">
        <v>2040</v>
      </c>
      <c r="J997" s="41" t="s">
        <v>2379</v>
      </c>
      <c r="K997" s="41" t="s">
        <v>2026</v>
      </c>
      <c r="L997" s="41" t="s">
        <v>1740</v>
      </c>
      <c r="M997" s="41" t="s">
        <v>2027</v>
      </c>
      <c r="N997" s="41" t="s">
        <v>1740</v>
      </c>
      <c r="O997" s="41" t="s">
        <v>1740</v>
      </c>
      <c r="P997" s="41"/>
      <c r="Q997" s="41" t="s">
        <v>2028</v>
      </c>
      <c r="R997" s="41"/>
      <c r="S997" s="42">
        <v>13.85</v>
      </c>
    </row>
    <row r="998" spans="1:19" x14ac:dyDescent="0.3">
      <c r="A998" s="41" t="s">
        <v>3376</v>
      </c>
      <c r="B998" s="41" t="s">
        <v>3377</v>
      </c>
      <c r="C998" s="41" t="s">
        <v>3378</v>
      </c>
      <c r="D998" s="41" t="s">
        <v>70</v>
      </c>
      <c r="E998" s="41" t="str">
        <f t="shared" si="32"/>
        <v>Jacob Marisstraat 70 3314TK Dordrecht</v>
      </c>
      <c r="F998" s="41" t="s">
        <v>3379</v>
      </c>
      <c r="G998" s="41">
        <v>10</v>
      </c>
      <c r="H998" s="41" t="s">
        <v>2034</v>
      </c>
      <c r="I998" s="41" t="s">
        <v>2040</v>
      </c>
      <c r="J998" s="41" t="s">
        <v>2176</v>
      </c>
      <c r="K998" s="41" t="s">
        <v>2942</v>
      </c>
      <c r="L998" s="41" t="s">
        <v>1740</v>
      </c>
      <c r="M998" s="41" t="s">
        <v>2032</v>
      </c>
      <c r="N998" s="41" t="s">
        <v>1740</v>
      </c>
      <c r="O998" s="41" t="s">
        <v>1740</v>
      </c>
      <c r="P998" s="41"/>
      <c r="Q998" s="41" t="s">
        <v>2033</v>
      </c>
      <c r="R998" s="41"/>
      <c r="S998" s="42">
        <v>13.85</v>
      </c>
    </row>
    <row r="999" spans="1:19" x14ac:dyDescent="0.3">
      <c r="A999" s="41" t="s">
        <v>3376</v>
      </c>
      <c r="B999" s="41" t="s">
        <v>3377</v>
      </c>
      <c r="C999" s="41" t="s">
        <v>3378</v>
      </c>
      <c r="D999" s="41" t="s">
        <v>70</v>
      </c>
      <c r="E999" s="41" t="str">
        <f t="shared" si="32"/>
        <v>Jacob Marisstraat 70 3314TK Dordrecht</v>
      </c>
      <c r="F999" s="41" t="s">
        <v>3379</v>
      </c>
      <c r="G999" s="41">
        <v>11</v>
      </c>
      <c r="H999" s="41" t="s">
        <v>2034</v>
      </c>
      <c r="I999" s="41" t="s">
        <v>2040</v>
      </c>
      <c r="J999" s="41" t="s">
        <v>2176</v>
      </c>
      <c r="K999" s="41" t="s">
        <v>2942</v>
      </c>
      <c r="L999" s="41" t="s">
        <v>1740</v>
      </c>
      <c r="M999" s="41" t="s">
        <v>2032</v>
      </c>
      <c r="N999" s="41" t="s">
        <v>1740</v>
      </c>
      <c r="O999" s="41" t="s">
        <v>1740</v>
      </c>
      <c r="P999" s="41"/>
      <c r="Q999" s="41" t="s">
        <v>2033</v>
      </c>
      <c r="R999" s="41"/>
      <c r="S999" s="42">
        <v>13.85</v>
      </c>
    </row>
    <row r="1000" spans="1:19" x14ac:dyDescent="0.3">
      <c r="A1000" s="41" t="s">
        <v>3376</v>
      </c>
      <c r="B1000" s="41" t="s">
        <v>3377</v>
      </c>
      <c r="C1000" s="41" t="s">
        <v>3378</v>
      </c>
      <c r="D1000" s="41" t="s">
        <v>70</v>
      </c>
      <c r="E1000" s="41" t="str">
        <f t="shared" si="32"/>
        <v>Jacob Marisstraat 70 3314TK Dordrecht</v>
      </c>
      <c r="F1000" s="41" t="s">
        <v>3379</v>
      </c>
      <c r="G1000" s="41">
        <v>12</v>
      </c>
      <c r="H1000" s="41" t="s">
        <v>2023</v>
      </c>
      <c r="I1000" s="41" t="s">
        <v>2040</v>
      </c>
      <c r="J1000" s="41" t="s">
        <v>2176</v>
      </c>
      <c r="K1000" s="41" t="s">
        <v>2942</v>
      </c>
      <c r="L1000" s="41" t="s">
        <v>1740</v>
      </c>
      <c r="M1000" s="41" t="s">
        <v>2032</v>
      </c>
      <c r="N1000" s="41" t="s">
        <v>1740</v>
      </c>
      <c r="O1000" s="41" t="s">
        <v>1740</v>
      </c>
      <c r="P1000" s="41"/>
      <c r="Q1000" s="41" t="s">
        <v>2033</v>
      </c>
      <c r="R1000" s="41"/>
      <c r="S1000" s="42">
        <v>13.85</v>
      </c>
    </row>
    <row r="1001" spans="1:19" x14ac:dyDescent="0.3">
      <c r="A1001" s="41" t="s">
        <v>3376</v>
      </c>
      <c r="B1001" s="41" t="s">
        <v>3377</v>
      </c>
      <c r="C1001" s="41" t="s">
        <v>3378</v>
      </c>
      <c r="D1001" s="41" t="s">
        <v>70</v>
      </c>
      <c r="E1001" s="41" t="str">
        <f t="shared" si="32"/>
        <v>Jacob Marisstraat 70 3314TK Dordrecht</v>
      </c>
      <c r="F1001" s="41" t="s">
        <v>3379</v>
      </c>
      <c r="G1001" s="41">
        <v>13</v>
      </c>
      <c r="H1001" s="41" t="s">
        <v>2111</v>
      </c>
      <c r="I1001" s="41" t="s">
        <v>3386</v>
      </c>
      <c r="J1001" s="41" t="s">
        <v>2043</v>
      </c>
      <c r="K1001" s="41" t="s">
        <v>2269</v>
      </c>
      <c r="L1001" s="41" t="s">
        <v>1740</v>
      </c>
      <c r="M1001" s="41" t="s">
        <v>2027</v>
      </c>
      <c r="N1001" s="41" t="s">
        <v>2045</v>
      </c>
      <c r="O1001" s="41" t="s">
        <v>2046</v>
      </c>
      <c r="P1001" s="41"/>
      <c r="Q1001" s="41" t="s">
        <v>2028</v>
      </c>
      <c r="R1001" s="41"/>
      <c r="S1001" s="42">
        <v>13.85</v>
      </c>
    </row>
    <row r="1002" spans="1:19" x14ac:dyDescent="0.3">
      <c r="A1002" s="41" t="s">
        <v>3376</v>
      </c>
      <c r="B1002" s="41" t="s">
        <v>3377</v>
      </c>
      <c r="C1002" s="41" t="s">
        <v>3378</v>
      </c>
      <c r="D1002" s="41" t="s">
        <v>70</v>
      </c>
      <c r="E1002" s="41" t="str">
        <f t="shared" si="32"/>
        <v>Jacob Marisstraat 70 3314TK Dordrecht</v>
      </c>
      <c r="F1002" s="41" t="s">
        <v>3379</v>
      </c>
      <c r="G1002" s="41">
        <v>14</v>
      </c>
      <c r="H1002" s="41" t="s">
        <v>2034</v>
      </c>
      <c r="I1002" s="41" t="s">
        <v>3387</v>
      </c>
      <c r="J1002" s="41" t="s">
        <v>2283</v>
      </c>
      <c r="K1002" s="41" t="s">
        <v>2942</v>
      </c>
      <c r="L1002" s="41" t="s">
        <v>1740</v>
      </c>
      <c r="M1002" s="41" t="s">
        <v>2032</v>
      </c>
      <c r="N1002" s="41" t="s">
        <v>1740</v>
      </c>
      <c r="O1002" s="41" t="s">
        <v>1740</v>
      </c>
      <c r="P1002" s="41"/>
      <c r="Q1002" s="41" t="s">
        <v>2033</v>
      </c>
      <c r="R1002" s="41"/>
      <c r="S1002" s="42">
        <v>13.85</v>
      </c>
    </row>
    <row r="1003" spans="1:19" x14ac:dyDescent="0.3">
      <c r="A1003" s="41" t="s">
        <v>3376</v>
      </c>
      <c r="B1003" s="41" t="s">
        <v>3377</v>
      </c>
      <c r="C1003" s="41" t="s">
        <v>3378</v>
      </c>
      <c r="D1003" s="41" t="s">
        <v>70</v>
      </c>
      <c r="E1003" s="41" t="str">
        <f t="shared" si="32"/>
        <v>Jacob Marisstraat 70 3314TK Dordrecht</v>
      </c>
      <c r="F1003" s="41" t="s">
        <v>3379</v>
      </c>
      <c r="G1003" s="41">
        <v>15</v>
      </c>
      <c r="H1003" s="41" t="s">
        <v>2034</v>
      </c>
      <c r="I1003" s="41" t="s">
        <v>3388</v>
      </c>
      <c r="J1003" s="41" t="s">
        <v>2283</v>
      </c>
      <c r="K1003" s="41" t="s">
        <v>2942</v>
      </c>
      <c r="L1003" s="41" t="s">
        <v>1740</v>
      </c>
      <c r="M1003" s="41" t="s">
        <v>2032</v>
      </c>
      <c r="N1003" s="41" t="s">
        <v>1740</v>
      </c>
      <c r="O1003" s="41" t="s">
        <v>1740</v>
      </c>
      <c r="P1003" s="41"/>
      <c r="Q1003" s="41" t="s">
        <v>2033</v>
      </c>
      <c r="R1003" s="41"/>
      <c r="S1003" s="42">
        <v>13.85</v>
      </c>
    </row>
    <row r="1004" spans="1:19" x14ac:dyDescent="0.3">
      <c r="A1004" s="41" t="s">
        <v>3376</v>
      </c>
      <c r="B1004" s="41" t="s">
        <v>3377</v>
      </c>
      <c r="C1004" s="41" t="s">
        <v>3378</v>
      </c>
      <c r="D1004" s="41" t="s">
        <v>70</v>
      </c>
      <c r="E1004" s="41" t="str">
        <f t="shared" si="32"/>
        <v>Jacob Marisstraat 70 3314TK Dordrecht</v>
      </c>
      <c r="F1004" s="41" t="s">
        <v>3379</v>
      </c>
      <c r="G1004" s="41">
        <v>16</v>
      </c>
      <c r="H1004" s="41" t="s">
        <v>2034</v>
      </c>
      <c r="I1004" s="41" t="s">
        <v>3388</v>
      </c>
      <c r="J1004" s="41" t="s">
        <v>2283</v>
      </c>
      <c r="K1004" s="41" t="s">
        <v>2942</v>
      </c>
      <c r="L1004" s="41" t="s">
        <v>1740</v>
      </c>
      <c r="M1004" s="41" t="s">
        <v>2032</v>
      </c>
      <c r="N1004" s="41" t="s">
        <v>1740</v>
      </c>
      <c r="O1004" s="41" t="s">
        <v>1740</v>
      </c>
      <c r="P1004" s="41"/>
      <c r="Q1004" s="41" t="s">
        <v>2033</v>
      </c>
      <c r="R1004" s="41"/>
      <c r="S1004" s="42">
        <v>13.85</v>
      </c>
    </row>
    <row r="1005" spans="1:19" x14ac:dyDescent="0.3">
      <c r="A1005" s="41" t="s">
        <v>3376</v>
      </c>
      <c r="B1005" s="41" t="s">
        <v>3377</v>
      </c>
      <c r="C1005" s="41" t="s">
        <v>3378</v>
      </c>
      <c r="D1005" s="41" t="s">
        <v>70</v>
      </c>
      <c r="E1005" s="41" t="str">
        <f t="shared" si="32"/>
        <v>Jacob Marisstraat 70 3314TK Dordrecht</v>
      </c>
      <c r="F1005" s="41" t="s">
        <v>3379</v>
      </c>
      <c r="G1005" s="41">
        <v>17</v>
      </c>
      <c r="H1005" s="41" t="s">
        <v>2111</v>
      </c>
      <c r="I1005" s="41" t="s">
        <v>3389</v>
      </c>
      <c r="J1005" s="41" t="s">
        <v>2283</v>
      </c>
      <c r="K1005" s="41" t="s">
        <v>2942</v>
      </c>
      <c r="L1005" s="41" t="s">
        <v>1740</v>
      </c>
      <c r="M1005" s="41" t="s">
        <v>2032</v>
      </c>
      <c r="N1005" s="41" t="s">
        <v>1740</v>
      </c>
      <c r="O1005" s="41" t="s">
        <v>1740</v>
      </c>
      <c r="P1005" s="41"/>
      <c r="Q1005" s="41" t="s">
        <v>2033</v>
      </c>
      <c r="R1005" s="41"/>
      <c r="S1005" s="42">
        <v>13.85</v>
      </c>
    </row>
    <row r="1006" spans="1:19" x14ac:dyDescent="0.3">
      <c r="A1006" s="41" t="s">
        <v>3376</v>
      </c>
      <c r="B1006" s="41" t="s">
        <v>3377</v>
      </c>
      <c r="C1006" s="41" t="s">
        <v>3378</v>
      </c>
      <c r="D1006" s="41" t="s">
        <v>70</v>
      </c>
      <c r="E1006" s="41" t="str">
        <f t="shared" si="32"/>
        <v>Jacob Marisstraat 70 3314TK Dordrecht</v>
      </c>
      <c r="F1006" s="41" t="s">
        <v>3379</v>
      </c>
      <c r="G1006" s="41">
        <v>18</v>
      </c>
      <c r="H1006" s="41" t="s">
        <v>2111</v>
      </c>
      <c r="I1006" s="41" t="s">
        <v>3389</v>
      </c>
      <c r="J1006" s="41" t="s">
        <v>2283</v>
      </c>
      <c r="K1006" s="41" t="s">
        <v>2942</v>
      </c>
      <c r="L1006" s="41" t="s">
        <v>1740</v>
      </c>
      <c r="M1006" s="41" t="s">
        <v>2032</v>
      </c>
      <c r="N1006" s="41" t="s">
        <v>1740</v>
      </c>
      <c r="O1006" s="41" t="s">
        <v>1740</v>
      </c>
      <c r="P1006" s="41"/>
      <c r="Q1006" s="41" t="s">
        <v>2033</v>
      </c>
      <c r="R1006" s="41"/>
      <c r="S1006" s="42">
        <v>13.85</v>
      </c>
    </row>
    <row r="1007" spans="1:19" x14ac:dyDescent="0.3">
      <c r="A1007" s="41" t="s">
        <v>3376</v>
      </c>
      <c r="B1007" s="41" t="s">
        <v>3377</v>
      </c>
      <c r="C1007" s="41" t="s">
        <v>3378</v>
      </c>
      <c r="D1007" s="41" t="s">
        <v>70</v>
      </c>
      <c r="E1007" s="41" t="str">
        <f t="shared" si="32"/>
        <v>Jacob Marisstraat 70 3314TK Dordrecht</v>
      </c>
      <c r="F1007" s="41" t="s">
        <v>3379</v>
      </c>
      <c r="G1007" s="41">
        <v>19</v>
      </c>
      <c r="H1007" s="41" t="s">
        <v>2034</v>
      </c>
      <c r="I1007" s="41" t="s">
        <v>3389</v>
      </c>
      <c r="J1007" s="41" t="s">
        <v>2283</v>
      </c>
      <c r="K1007" s="41" t="s">
        <v>2942</v>
      </c>
      <c r="L1007" s="41" t="s">
        <v>1740</v>
      </c>
      <c r="M1007" s="41" t="s">
        <v>2032</v>
      </c>
      <c r="N1007" s="41" t="s">
        <v>1740</v>
      </c>
      <c r="O1007" s="41" t="s">
        <v>1740</v>
      </c>
      <c r="P1007" s="41"/>
      <c r="Q1007" s="41" t="s">
        <v>2033</v>
      </c>
      <c r="R1007" s="41"/>
      <c r="S1007" s="42">
        <v>13.85</v>
      </c>
    </row>
    <row r="1008" spans="1:19" x14ac:dyDescent="0.3">
      <c r="A1008" s="41" t="s">
        <v>3376</v>
      </c>
      <c r="B1008" s="41" t="s">
        <v>3377</v>
      </c>
      <c r="C1008" s="41" t="s">
        <v>3378</v>
      </c>
      <c r="D1008" s="41" t="s">
        <v>70</v>
      </c>
      <c r="E1008" s="41" t="str">
        <f t="shared" si="32"/>
        <v>Jacob Marisstraat 70 3314TK Dordrecht</v>
      </c>
      <c r="F1008" s="41" t="s">
        <v>3379</v>
      </c>
      <c r="G1008" s="41">
        <v>20</v>
      </c>
      <c r="H1008" s="41" t="s">
        <v>2034</v>
      </c>
      <c r="I1008" s="41" t="s">
        <v>3389</v>
      </c>
      <c r="J1008" s="41" t="s">
        <v>2283</v>
      </c>
      <c r="K1008" s="41" t="s">
        <v>2942</v>
      </c>
      <c r="L1008" s="41" t="s">
        <v>1740</v>
      </c>
      <c r="M1008" s="41" t="s">
        <v>2032</v>
      </c>
      <c r="N1008" s="41" t="s">
        <v>1740</v>
      </c>
      <c r="O1008" s="41" t="s">
        <v>1740</v>
      </c>
      <c r="P1008" s="41"/>
      <c r="Q1008" s="41" t="s">
        <v>2033</v>
      </c>
      <c r="R1008" s="41"/>
      <c r="S1008" s="42">
        <v>13.85</v>
      </c>
    </row>
    <row r="1009" spans="1:19" x14ac:dyDescent="0.3">
      <c r="A1009" s="41" t="s">
        <v>3376</v>
      </c>
      <c r="B1009" s="41" t="s">
        <v>3377</v>
      </c>
      <c r="C1009" s="41" t="s">
        <v>3378</v>
      </c>
      <c r="D1009" s="41" t="s">
        <v>70</v>
      </c>
      <c r="E1009" s="41" t="str">
        <f t="shared" si="32"/>
        <v>Jacob Marisstraat 70 3314TK Dordrecht</v>
      </c>
      <c r="F1009" s="41" t="s">
        <v>3379</v>
      </c>
      <c r="G1009" s="41">
        <v>1</v>
      </c>
      <c r="H1009" s="41" t="s">
        <v>2023</v>
      </c>
      <c r="I1009" s="41" t="s">
        <v>2047</v>
      </c>
      <c r="J1009" s="41" t="s">
        <v>2785</v>
      </c>
      <c r="K1009" s="41"/>
      <c r="L1009" s="41"/>
      <c r="M1009" s="41" t="s">
        <v>2662</v>
      </c>
      <c r="N1009" s="41"/>
      <c r="O1009" s="41"/>
      <c r="P1009" s="41"/>
      <c r="Q1009" s="41"/>
      <c r="R1009" s="41"/>
      <c r="S1009" s="42">
        <v>13.85</v>
      </c>
    </row>
    <row r="1010" spans="1:19" x14ac:dyDescent="0.3">
      <c r="A1010" s="41" t="s">
        <v>3376</v>
      </c>
      <c r="B1010" s="41" t="s">
        <v>3377</v>
      </c>
      <c r="C1010" s="41" t="s">
        <v>3378</v>
      </c>
      <c r="D1010" s="41" t="s">
        <v>70</v>
      </c>
      <c r="E1010" s="41" t="str">
        <f t="shared" si="32"/>
        <v>Jacob Marisstraat 70 3314TK Dordrecht</v>
      </c>
      <c r="F1010" s="41" t="s">
        <v>3379</v>
      </c>
      <c r="G1010" s="41">
        <v>2</v>
      </c>
      <c r="H1010" s="41" t="s">
        <v>2023</v>
      </c>
      <c r="I1010" s="41" t="s">
        <v>2047</v>
      </c>
      <c r="J1010" s="41" t="s">
        <v>2785</v>
      </c>
      <c r="K1010" s="41"/>
      <c r="L1010" s="41"/>
      <c r="M1010" s="41" t="s">
        <v>2662</v>
      </c>
      <c r="N1010" s="41"/>
      <c r="O1010" s="41"/>
      <c r="P1010" s="41"/>
      <c r="Q1010" s="41"/>
      <c r="R1010" s="41"/>
      <c r="S1010" s="42">
        <v>13.85</v>
      </c>
    </row>
    <row r="1011" spans="1:19" x14ac:dyDescent="0.3">
      <c r="A1011" s="41" t="s">
        <v>3376</v>
      </c>
      <c r="B1011" s="41" t="s">
        <v>3377</v>
      </c>
      <c r="C1011" s="41"/>
      <c r="D1011" s="41"/>
      <c r="E1011" s="41"/>
      <c r="F1011" s="41"/>
      <c r="G1011" s="41"/>
      <c r="H1011" s="41"/>
      <c r="I1011" s="41"/>
      <c r="J1011" s="41" t="s">
        <v>2072</v>
      </c>
      <c r="K1011" s="41"/>
      <c r="L1011" s="41"/>
      <c r="M1011" s="41"/>
      <c r="N1011" s="41"/>
      <c r="O1011" s="41"/>
      <c r="P1011" s="41"/>
      <c r="Q1011" s="41"/>
      <c r="R1011" s="41"/>
      <c r="S1011" s="42">
        <v>40.1</v>
      </c>
    </row>
    <row r="1012" spans="1:19" x14ac:dyDescent="0.3">
      <c r="A1012" s="43" t="s">
        <v>3376</v>
      </c>
      <c r="B1012" s="44" t="s">
        <v>3377</v>
      </c>
      <c r="C1012" s="44"/>
      <c r="D1012" s="44"/>
      <c r="E1012" s="44"/>
      <c r="F1012" s="44"/>
      <c r="G1012" s="44"/>
      <c r="H1012" s="44"/>
      <c r="I1012" s="44"/>
      <c r="J1012" s="44"/>
      <c r="K1012" s="44"/>
      <c r="L1012" s="44"/>
      <c r="M1012" s="44"/>
      <c r="N1012" s="44"/>
      <c r="O1012" s="44"/>
      <c r="P1012" s="44"/>
      <c r="Q1012" s="44"/>
      <c r="R1012" s="44"/>
      <c r="S1012" s="45" t="s">
        <v>1999</v>
      </c>
    </row>
    <row r="1013" spans="1:19" x14ac:dyDescent="0.3">
      <c r="A1013" s="41" t="s">
        <v>3390</v>
      </c>
      <c r="B1013" s="41" t="s">
        <v>3391</v>
      </c>
      <c r="C1013" s="41" t="s">
        <v>3392</v>
      </c>
      <c r="D1013" s="41" t="s">
        <v>70</v>
      </c>
      <c r="E1013" s="41" t="str">
        <f>_xlfn.TEXTJOIN(" ",,A1013,B1013,C1013,D1013)</f>
        <v>Gravensingel 102 3319ET Dordrecht</v>
      </c>
      <c r="F1013" s="41" t="s">
        <v>3393</v>
      </c>
      <c r="G1013" s="41">
        <v>1</v>
      </c>
      <c r="H1013" s="41" t="s">
        <v>2023</v>
      </c>
      <c r="I1013" s="41" t="s">
        <v>2162</v>
      </c>
      <c r="J1013" s="41" t="s">
        <v>3394</v>
      </c>
      <c r="K1013" s="41" t="s">
        <v>2102</v>
      </c>
      <c r="L1013" s="41" t="s">
        <v>1740</v>
      </c>
      <c r="M1013" s="41" t="s">
        <v>2027</v>
      </c>
      <c r="N1013" s="41" t="s">
        <v>3395</v>
      </c>
      <c r="O1013" s="41" t="s">
        <v>3396</v>
      </c>
      <c r="P1013" s="41"/>
      <c r="Q1013" s="41" t="s">
        <v>2028</v>
      </c>
      <c r="R1013" s="41"/>
      <c r="S1013" s="42">
        <v>13.85</v>
      </c>
    </row>
    <row r="1014" spans="1:19" x14ac:dyDescent="0.3">
      <c r="A1014" s="41" t="s">
        <v>3390</v>
      </c>
      <c r="B1014" s="41" t="s">
        <v>3391</v>
      </c>
      <c r="C1014" s="41" t="s">
        <v>3392</v>
      </c>
      <c r="D1014" s="41" t="s">
        <v>70</v>
      </c>
      <c r="E1014" s="41" t="str">
        <f>_xlfn.TEXTJOIN(" ",,A1014,B1014,C1014,D1014)</f>
        <v>Gravensingel 102 3319ET Dordrecht</v>
      </c>
      <c r="F1014" s="41" t="s">
        <v>3393</v>
      </c>
      <c r="G1014" s="41">
        <v>2</v>
      </c>
      <c r="H1014" s="41" t="s">
        <v>2023</v>
      </c>
      <c r="I1014" s="41" t="s">
        <v>2162</v>
      </c>
      <c r="J1014" s="41" t="s">
        <v>3394</v>
      </c>
      <c r="K1014" s="41" t="s">
        <v>2102</v>
      </c>
      <c r="L1014" s="41" t="s">
        <v>1740</v>
      </c>
      <c r="M1014" s="41" t="s">
        <v>2027</v>
      </c>
      <c r="N1014" s="41" t="s">
        <v>3395</v>
      </c>
      <c r="O1014" s="41" t="s">
        <v>3396</v>
      </c>
      <c r="P1014" s="41"/>
      <c r="Q1014" s="41" t="s">
        <v>2028</v>
      </c>
      <c r="R1014" s="41"/>
      <c r="S1014" s="42">
        <v>13.85</v>
      </c>
    </row>
    <row r="1015" spans="1:19" x14ac:dyDescent="0.3">
      <c r="A1015" s="41" t="s">
        <v>3390</v>
      </c>
      <c r="B1015" s="41" t="s">
        <v>3391</v>
      </c>
      <c r="C1015" s="41" t="s">
        <v>3392</v>
      </c>
      <c r="D1015" s="41" t="s">
        <v>70</v>
      </c>
      <c r="E1015" s="41" t="str">
        <f>_xlfn.TEXTJOIN(" ",,A1015,B1015,C1015,D1015)</f>
        <v>Gravensingel 102 3319ET Dordrecht</v>
      </c>
      <c r="F1015" s="41" t="s">
        <v>3393</v>
      </c>
      <c r="G1015" s="41">
        <v>3</v>
      </c>
      <c r="H1015" s="41" t="s">
        <v>2023</v>
      </c>
      <c r="I1015" s="41" t="s">
        <v>50</v>
      </c>
      <c r="J1015" s="41" t="s">
        <v>2283</v>
      </c>
      <c r="K1015" s="41" t="s">
        <v>2102</v>
      </c>
      <c r="L1015" s="41" t="s">
        <v>1740</v>
      </c>
      <c r="M1015" s="41" t="s">
        <v>2032</v>
      </c>
      <c r="N1015" s="41" t="s">
        <v>1740</v>
      </c>
      <c r="O1015" s="41" t="s">
        <v>1740</v>
      </c>
      <c r="P1015" s="41"/>
      <c r="Q1015" s="41" t="s">
        <v>2033</v>
      </c>
      <c r="R1015" s="41"/>
      <c r="S1015" s="42">
        <v>13.85</v>
      </c>
    </row>
    <row r="1016" spans="1:19" x14ac:dyDescent="0.3">
      <c r="A1016" s="41" t="s">
        <v>3390</v>
      </c>
      <c r="B1016" s="41" t="s">
        <v>3391</v>
      </c>
      <c r="C1016" s="41"/>
      <c r="D1016" s="41"/>
      <c r="E1016" s="41"/>
      <c r="F1016" s="41"/>
      <c r="G1016" s="41"/>
      <c r="H1016" s="41"/>
      <c r="I1016" s="41"/>
      <c r="J1016" s="41" t="s">
        <v>2072</v>
      </c>
      <c r="K1016" s="41"/>
      <c r="L1016" s="41"/>
      <c r="M1016" s="41"/>
      <c r="N1016" s="41"/>
      <c r="O1016" s="41"/>
      <c r="P1016" s="41"/>
      <c r="Q1016" s="41"/>
      <c r="R1016" s="41"/>
      <c r="S1016" s="42">
        <v>40.1</v>
      </c>
    </row>
    <row r="1017" spans="1:19" x14ac:dyDescent="0.3">
      <c r="A1017" s="43" t="s">
        <v>3390</v>
      </c>
      <c r="B1017" s="44" t="s">
        <v>3391</v>
      </c>
      <c r="C1017" s="44"/>
      <c r="D1017" s="44"/>
      <c r="E1017" s="44"/>
      <c r="F1017" s="44"/>
      <c r="G1017" s="44"/>
      <c r="H1017" s="44"/>
      <c r="I1017" s="44"/>
      <c r="J1017" s="44"/>
      <c r="K1017" s="44"/>
      <c r="L1017" s="44"/>
      <c r="M1017" s="44"/>
      <c r="N1017" s="44"/>
      <c r="O1017" s="44"/>
      <c r="P1017" s="44"/>
      <c r="Q1017" s="44"/>
      <c r="R1017" s="44"/>
      <c r="S1017" s="45" t="s">
        <v>1999</v>
      </c>
    </row>
    <row r="1018" spans="1:19" x14ac:dyDescent="0.3">
      <c r="A1018" s="50"/>
      <c r="B1018" s="41"/>
      <c r="C1018" s="41"/>
      <c r="D1018" s="41"/>
      <c r="E1018" s="41"/>
      <c r="F1018" s="41"/>
      <c r="G1018" s="41"/>
      <c r="H1018" s="41"/>
      <c r="I1018" s="41"/>
      <c r="J1018" s="41"/>
      <c r="K1018" s="41"/>
      <c r="L1018" s="41"/>
      <c r="M1018" s="41"/>
      <c r="N1018" s="41"/>
      <c r="O1018" s="41"/>
      <c r="P1018" s="41"/>
      <c r="Q1018" s="41"/>
      <c r="R1018" s="41"/>
      <c r="S1018" s="41"/>
    </row>
    <row r="1019" spans="1:19" x14ac:dyDescent="0.3">
      <c r="A1019" s="41"/>
      <c r="B1019" s="41"/>
      <c r="C1019" s="41"/>
      <c r="D1019" s="41"/>
      <c r="E1019" s="41"/>
      <c r="F1019" s="41"/>
      <c r="G1019" s="41"/>
      <c r="H1019" s="41"/>
      <c r="I1019" s="41"/>
      <c r="J1019" s="41"/>
      <c r="K1019" s="41"/>
      <c r="L1019" s="41"/>
      <c r="M1019" s="41"/>
      <c r="N1019" s="41"/>
      <c r="O1019" s="41"/>
      <c r="P1019" s="41"/>
      <c r="Q1019" s="41"/>
      <c r="R1019" s="41"/>
      <c r="S1019" s="42">
        <f>SUM(S3:S1018)</f>
        <v>14580.150000000234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d99f15f-cf07-484e-a6b2-d764e48b776b">
      <Terms xmlns="http://schemas.microsoft.com/office/infopath/2007/PartnerControls"/>
    </lcf76f155ced4ddcb4097134ff3c332f>
    <TaxCatchAll xmlns="bba25a7a-e915-4276-833c-6575bc1da02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5D86B268DC18941817A99BA3EFC6952" ma:contentTypeVersion="15" ma:contentTypeDescription="Een nieuw document maken." ma:contentTypeScope="" ma:versionID="0dfe49164f4f62d20672e3ce4fecc109">
  <xsd:schema xmlns:xsd="http://www.w3.org/2001/XMLSchema" xmlns:xs="http://www.w3.org/2001/XMLSchema" xmlns:p="http://schemas.microsoft.com/office/2006/metadata/properties" xmlns:ns2="2d99f15f-cf07-484e-a6b2-d764e48b776b" xmlns:ns3="bba25a7a-e915-4276-833c-6575bc1da025" targetNamespace="http://schemas.microsoft.com/office/2006/metadata/properties" ma:root="true" ma:fieldsID="b74d04d82d1b7b10997fba17cb8836e5" ns2:_="" ns3:_="">
    <xsd:import namespace="2d99f15f-cf07-484e-a6b2-d764e48b776b"/>
    <xsd:import namespace="bba25a7a-e915-4276-833c-6575bc1da02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99f15f-cf07-484e-a6b2-d764e48b77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b41996d0-0873-4a62-8f69-98631c15241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ba25a7a-e915-4276-833c-6575bc1da02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a758d7d-2cfb-4b99-90af-5721d15a28f8}" ma:internalName="TaxCatchAll" ma:showField="CatchAllData" ma:web="bba25a7a-e915-4276-833c-6575bc1da0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E56EB88-B031-4630-A050-378ACEC79C40}">
  <ds:schemaRefs>
    <ds:schemaRef ds:uri="http://schemas.microsoft.com/sharepoint/v3/contenttype/forms"/>
  </ds:schemaRefs>
</ds:datastoreItem>
</file>

<file path=customXml/itemProps2.xml><?xml version="1.0" encoding="utf-8"?>
<ds:datastoreItem xmlns:ds="http://schemas.openxmlformats.org/officeDocument/2006/customXml" ds:itemID="{4142AB30-3695-4875-AE41-EBAFF0933706}">
  <ds:schemaRefs>
    <ds:schemaRef ds:uri="http://schemas.microsoft.com/office/2006/metadata/properties"/>
    <ds:schemaRef ds:uri="http://schemas.microsoft.com/office/infopath/2007/PartnerControls"/>
    <ds:schemaRef ds:uri="0ea6ca8f-c803-471d-b8fa-a1bd88697648"/>
    <ds:schemaRef ds:uri="023b7832-3350-4167-9c75-ffd3c84c6686"/>
    <ds:schemaRef ds:uri="1c4e9f5e-184b-4fbc-8f98-9a9895c99a66"/>
  </ds:schemaRefs>
</ds:datastoreItem>
</file>

<file path=customXml/itemProps3.xml><?xml version="1.0" encoding="utf-8"?>
<ds:datastoreItem xmlns:ds="http://schemas.openxmlformats.org/officeDocument/2006/customXml" ds:itemID="{5CD84991-93D1-4ED5-82F4-F2CB9668344E}"/>
</file>

<file path=docMetadata/LabelInfo.xml><?xml version="1.0" encoding="utf-8"?>
<clbl:labelList xmlns:clbl="http://schemas.microsoft.com/office/2020/mipLabelMetadata">
  <clbl:label id="{ce1619bc-aea1-41c1-8fa8-bbdc8c7d1cef}" enabled="0" method="" siteId="{ce1619bc-aea1-41c1-8fa8-bbdc8c7d1ce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8</vt:i4>
      </vt:variant>
    </vt:vector>
  </HeadingPairs>
  <TitlesOfParts>
    <vt:vector size="8" baseType="lpstr">
      <vt:lpstr>1. General</vt:lpstr>
      <vt:lpstr>2. Calculatieschema</vt:lpstr>
      <vt:lpstr>3. Preventief WTB onderhoud</vt:lpstr>
      <vt:lpstr>4. WTB Assets</vt:lpstr>
      <vt:lpstr>5. Preventief Blusmiddelen</vt:lpstr>
      <vt:lpstr>6. Blusmiddelen</vt:lpstr>
      <vt:lpstr>PRP</vt:lpstr>
      <vt:lpstr>6. Blusmiddelen Assets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Baakman, RAJ (Rogier)</dc:creator>
  <cp:keywords/>
  <dc:description/>
  <cp:lastModifiedBy>Enden, T van den (Tim)</cp:lastModifiedBy>
  <cp:revision/>
  <dcterms:created xsi:type="dcterms:W3CDTF">2023-05-24T11:43:40Z</dcterms:created>
  <dcterms:modified xsi:type="dcterms:W3CDTF">2025-09-19T08:33:29Z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0x01010055D86B268DC18941817A99BA3EFC6952</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