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https://kpn1735970-my.sharepoint.com/personal/reijer_inconnectit_nl/Documents/Klanten/Gemeente Katwijk/Projecten/Scanauto/Definitieve stukken/Alle documenten (20)/"/>
    </mc:Choice>
  </mc:AlternateContent>
  <xr:revisionPtr revIDLastSave="235" documentId="8_{B2814A68-C42E-D548-A296-4ACBFAF9576E}" xr6:coauthVersionLast="47" xr6:coauthVersionMax="47" xr10:uidLastSave="{0772D7B1-D6A3-F24C-94C1-9EB83C999B96}"/>
  <bookViews>
    <workbookView xWindow="4020" yWindow="-26980" windowWidth="36000" windowHeight="20780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5" i="1" l="1"/>
  <c r="F105" i="1"/>
  <c r="G105" i="1" s="1"/>
  <c r="E106" i="1"/>
  <c r="F106" i="1"/>
  <c r="G106" i="1" s="1"/>
  <c r="F67" i="1"/>
  <c r="G67" i="1" s="1"/>
  <c r="E67" i="1"/>
  <c r="F55" i="1"/>
  <c r="G55" i="1" s="1"/>
  <c r="E55" i="1"/>
  <c r="E80" i="1"/>
  <c r="E14" i="1" s="1"/>
  <c r="F14" i="1" s="1"/>
  <c r="E74" i="1"/>
  <c r="E25" i="1" s="1"/>
  <c r="F25" i="1" s="1"/>
  <c r="F94" i="1"/>
  <c r="G94" i="1" s="1"/>
  <c r="E94" i="1"/>
  <c r="F92" i="1"/>
  <c r="G92" i="1" s="1"/>
  <c r="E92" i="1"/>
  <c r="F91" i="1"/>
  <c r="G91" i="1" s="1"/>
  <c r="E91" i="1"/>
  <c r="E73" i="1"/>
  <c r="E85" i="1"/>
  <c r="E84" i="1"/>
  <c r="E83" i="1"/>
  <c r="E79" i="1"/>
  <c r="E13" i="1" s="1"/>
  <c r="E78" i="1"/>
  <c r="E12" i="1" s="1"/>
  <c r="E77" i="1"/>
  <c r="E11" i="1" s="1"/>
  <c r="E51" i="1"/>
  <c r="F51" i="1"/>
  <c r="G51" i="1" s="1"/>
  <c r="F104" i="1"/>
  <c r="G104" i="1" s="1"/>
  <c r="E104" i="1"/>
  <c r="F103" i="1"/>
  <c r="G103" i="1" s="1"/>
  <c r="E103" i="1"/>
  <c r="F102" i="1"/>
  <c r="G102" i="1" s="1"/>
  <c r="E102" i="1"/>
  <c r="F101" i="1"/>
  <c r="G101" i="1" s="1"/>
  <c r="E101" i="1"/>
  <c r="F100" i="1"/>
  <c r="G100" i="1" s="1"/>
  <c r="E100" i="1"/>
  <c r="F99" i="1"/>
  <c r="E99" i="1"/>
  <c r="F61" i="1"/>
  <c r="G61" i="1" s="1"/>
  <c r="E61" i="1"/>
  <c r="F60" i="1"/>
  <c r="G60" i="1" s="1"/>
  <c r="E60" i="1"/>
  <c r="F59" i="1"/>
  <c r="G59" i="1" s="1"/>
  <c r="E59" i="1"/>
  <c r="F58" i="1"/>
  <c r="G58" i="1" s="1"/>
  <c r="E58" i="1"/>
  <c r="F54" i="1"/>
  <c r="G54" i="1" s="1"/>
  <c r="E54" i="1"/>
  <c r="F53" i="1"/>
  <c r="G53" i="1" s="1"/>
  <c r="E53" i="1"/>
  <c r="F52" i="1"/>
  <c r="G52" i="1" s="1"/>
  <c r="E52" i="1"/>
  <c r="E66" i="1"/>
  <c r="E65" i="1"/>
  <c r="E64" i="1"/>
  <c r="F66" i="1"/>
  <c r="F65" i="1"/>
  <c r="F64" i="1"/>
  <c r="E107" i="1" l="1"/>
  <c r="G99" i="1"/>
  <c r="F107" i="1"/>
  <c r="E21" i="1"/>
  <c r="F21" i="1" s="1"/>
  <c r="E31" i="1"/>
  <c r="F31" i="1" s="1"/>
  <c r="E38" i="1"/>
  <c r="F38" i="1" s="1"/>
  <c r="E40" i="1"/>
  <c r="F40" i="1" s="1"/>
  <c r="F68" i="1"/>
  <c r="E68" i="1"/>
  <c r="E86" i="1"/>
  <c r="E19" i="1"/>
  <c r="F19" i="1" s="1"/>
  <c r="E44" i="1"/>
  <c r="F44" i="1" s="1"/>
  <c r="E41" i="1"/>
  <c r="F41" i="1" s="1"/>
  <c r="E37" i="1"/>
  <c r="F37" i="1" s="1"/>
  <c r="E39" i="1"/>
  <c r="F39" i="1" s="1"/>
  <c r="E17" i="1"/>
  <c r="F17" i="1" s="1"/>
  <c r="E95" i="1"/>
  <c r="E34" i="1"/>
  <c r="F34" i="1" s="1"/>
  <c r="E20" i="1"/>
  <c r="F20" i="1" s="1"/>
  <c r="E35" i="1"/>
  <c r="F35" i="1" s="1"/>
  <c r="E24" i="1"/>
  <c r="F24" i="1" s="1"/>
  <c r="E18" i="1"/>
  <c r="F18" i="1" s="1"/>
  <c r="G95" i="1"/>
  <c r="F95" i="1"/>
  <c r="G64" i="1"/>
  <c r="E28" i="1" s="1"/>
  <c r="F28" i="1" s="1"/>
  <c r="G66" i="1"/>
  <c r="E30" i="1" s="1"/>
  <c r="F30" i="1" s="1"/>
  <c r="G107" i="1" l="1"/>
  <c r="E36" i="1"/>
  <c r="F36" i="1" s="1"/>
  <c r="E109" i="1"/>
  <c r="F109" i="1"/>
  <c r="G65" i="1"/>
  <c r="E29" i="1" s="1"/>
  <c r="F29" i="1" s="1"/>
  <c r="G68" i="1" l="1"/>
  <c r="G109" i="1" s="1"/>
  <c r="F13" i="1"/>
  <c r="F12" i="1"/>
  <c r="F11" i="1"/>
  <c r="F46" i="1" l="1"/>
</calcChain>
</file>

<file path=xl/sharedStrings.xml><?xml version="1.0" encoding="utf-8"?>
<sst xmlns="http://schemas.openxmlformats.org/spreadsheetml/2006/main" count="155" uniqueCount="79">
  <si>
    <t>Naam inschrijver:</t>
  </si>
  <si>
    <t>Getekend (rechtsgeldende vertegenwoordiging):</t>
  </si>
  <si>
    <t>Datum:</t>
  </si>
  <si>
    <t xml:space="preserve">Omschrijving </t>
  </si>
  <si>
    <t>Aantal</t>
  </si>
  <si>
    <t>Prijs per eenheid</t>
  </si>
  <si>
    <t>Totaal</t>
  </si>
  <si>
    <t>post</t>
  </si>
  <si>
    <t>Alle bedragen zijn op basis prijspeil 1-1-2025, exclusief btw.</t>
  </si>
  <si>
    <t>Jaarlijkse kosten (terugkerende kosten)</t>
  </si>
  <si>
    <t>Maandprijs</t>
  </si>
  <si>
    <t>1e jaar</t>
  </si>
  <si>
    <t>2e jaar</t>
  </si>
  <si>
    <t>3e jaar</t>
  </si>
  <si>
    <t>Invulinstructies prijsformulier</t>
  </si>
  <si>
    <t>Alleen invullen waar toegestaan</t>
  </si>
  <si>
    <t>Gebaseerd op deze aanbesteding</t>
  </si>
  <si>
    <t>Gebruik het juiste formaat</t>
  </si>
  <si>
    <t>Prijzen zijn all-in, exclusief btw</t>
  </si>
  <si>
    <t>Totaalprijs per onderdeel</t>
  </si>
  <si>
    <t>Overige</t>
  </si>
  <si>
    <t>Initiële investering Scanauto</t>
  </si>
  <si>
    <t>Jaarlijkse kosten Scanauto</t>
  </si>
  <si>
    <t>Initiële investering Brede Handhaving</t>
  </si>
  <si>
    <t>Jaarlijkse kosten Brede Handhaving</t>
  </si>
  <si>
    <t>Scanauto</t>
  </si>
  <si>
    <t>Brede Handhaving</t>
  </si>
  <si>
    <t>Eenheid</t>
  </si>
  <si>
    <t xml:space="preserve">11.1 Overtreding buiten parkeervakken </t>
  </si>
  <si>
    <t>11.2 Metingen betaal – en bezettingsgraad</t>
  </si>
  <si>
    <t>11.3 Data-gestuurde handhavingsadviezen</t>
  </si>
  <si>
    <t>11.4 Dossiervorming relevante verkeersborden</t>
  </si>
  <si>
    <t>11.5 Controle op parkeer gerelateerd verkeersbord</t>
  </si>
  <si>
    <t>11.6 Management controle backoffice</t>
  </si>
  <si>
    <t>Totale fictieve kosten</t>
  </si>
  <si>
    <t xml:space="preserve">Extra functionaliteiten </t>
  </si>
  <si>
    <t>Initiële investering</t>
  </si>
  <si>
    <t>Prijs</t>
  </si>
  <si>
    <t>Totaal Initiële investering</t>
  </si>
  <si>
    <t>Totaal Overige</t>
  </si>
  <si>
    <t xml:space="preserve">Totaal Extra functionaliteiten </t>
  </si>
  <si>
    <t>Prijs (jaarprijzen 1e t/m 3e jaar)</t>
  </si>
  <si>
    <t>3.3 Tijdelijke vervanging scanauto</t>
  </si>
  <si>
    <t>3.3 Implementatiekosten Tijdelijke vervanging scanauto</t>
  </si>
  <si>
    <t xml:space="preserve">3.1 Gebruikskosten platform </t>
  </si>
  <si>
    <t>3.1 Data-abonnementen</t>
  </si>
  <si>
    <t>3.1 Helpdesk</t>
  </si>
  <si>
    <t>3.1 Gebruikskosten platform (SLA)</t>
  </si>
  <si>
    <t>3.2 Levering hardware scanbox auto</t>
  </si>
  <si>
    <t>3.2 Installatiekosten hardware - scanauto</t>
  </si>
  <si>
    <t>3.2 Installatie en configuratie scan-platfom</t>
  </si>
  <si>
    <t>3.2 Gebruikskosten opvolging</t>
  </si>
  <si>
    <t>3.2 Gebruikskosten scanplatform (SLA)</t>
  </si>
  <si>
    <t>3.2 Data-abonnementen</t>
  </si>
  <si>
    <t>3.2 Helpdesk</t>
  </si>
  <si>
    <t>3.1 Installatie en configuratie brede handhaving</t>
  </si>
  <si>
    <t xml:space="preserve">Initiële investering Scanauto - uitbreiding </t>
  </si>
  <si>
    <t xml:space="preserve">Jaarlijkse kosten Scanauto - uitbreiding </t>
  </si>
  <si>
    <t>Toelichting</t>
  </si>
  <si>
    <t>3.1 Overige kosten</t>
  </si>
  <si>
    <t>3.2 Overige kosten</t>
  </si>
  <si>
    <t>3.1 Extra licenties - per stuk</t>
  </si>
  <si>
    <t>Totaal Jaarlijkse/ terugkerende kosten</t>
  </si>
  <si>
    <t>De inschrijver dient alle gevraagde prijzen volledig en eenduidig in te vullen in de daarvoor bestemde (blauwe) invoervelden van dit prijzenblad. E</t>
  </si>
  <si>
    <t>Eventuele toelichtingen bij de prijsopbouw dienen duidelijk en beknopt te worden opgenomen in de daarvoor bestemde kolom "Toelichting"</t>
  </si>
  <si>
    <t xml:space="preserve">De all-in prijzen in het prijzenblad omvatten alle werkzaamheden zoals beschreven in het Programma van Eisen en de door inschrijver aangeboden extra functionaliteiten. </t>
  </si>
  <si>
    <t>Hierover kunnen achteraf geen meerkosten in rekening worden gebracht.</t>
  </si>
  <si>
    <t xml:space="preserve">De ingevulde prijzen betreffen de totale kosten per onderdeel, berekend op basis van de in het prijzenblad opgegeven hoeveelheden. </t>
  </si>
  <si>
    <t xml:space="preserve">De optelsom van deze bedragen vormt de totale fictieve inschrijfprijs, welke als grondslag dient voor de bepaling van de economisch meest voordelige inschrijving en de voorlopige opdrachtwaarde. </t>
  </si>
  <si>
    <t>Ten behoeve van de beoordeling worden maandprijzen omgerekend naar een jaarprijs door vermenigvuldiging met factor twaalf (x12).</t>
  </si>
  <si>
    <t>Niet van toepassing? Licht dit gemotiveerd toe.</t>
  </si>
  <si>
    <t xml:space="preserve">Indien een prijs of onderdeel niet van toepassing is, of reeds elders in de inschrijving is inbegrepen, dient dit expliciet te worden aangegeven. </t>
  </si>
  <si>
    <t>Voeg per betreffend onderdeel een beknopte toelichting toe waarin wordt onderbouwd waarom dit het geval is.</t>
  </si>
  <si>
    <t>Alle opgegeven prijzen dienen te zijn gebaseerd op de uitgangspunten, eisen en voorwaarden zoals vastgelegd in deze aanbestedingsprocedure, inclusief de in het prijzenblad opgenomen (fictieve) hoeveelheden</t>
  </si>
  <si>
    <t>Voer alle bedragen in euro’s (€) in, exclusief btw, met gebruik van twee decimalen (bijvoorbeeld: 1.000,00)</t>
  </si>
  <si>
    <r>
      <t xml:space="preserve">Behorende bij de Europees openbare aanbesteding : 
</t>
    </r>
    <r>
      <rPr>
        <b/>
        <i/>
        <sz val="11"/>
        <color theme="1"/>
        <rFont val="Arial"/>
        <family val="2"/>
      </rPr>
      <t xml:space="preserve">Programma van Eisen en Extra Functionaliteiten
voor integraal Handhavingssysteem 
</t>
    </r>
    <r>
      <rPr>
        <b/>
        <sz val="11"/>
        <color theme="1"/>
        <rFont val="Arial"/>
        <family val="2"/>
      </rPr>
      <t>Referentienummer gemeente: 3809595  /TenderNed nr.: 545984</t>
    </r>
  </si>
  <si>
    <r>
      <t xml:space="preserve">Extra functionaliteit 1 door inschrijver aangedragen. 
</t>
    </r>
    <r>
      <rPr>
        <b/>
        <sz val="11"/>
        <color theme="1"/>
        <rFont val="Arial"/>
        <family val="2"/>
      </rPr>
      <t xml:space="preserve">Opmerking: </t>
    </r>
    <r>
      <rPr>
        <sz val="11"/>
        <color theme="1"/>
        <rFont val="Arial"/>
        <family val="2"/>
      </rPr>
      <t xml:space="preserve">
- Dit veld kan worden is aanpasbaar voor de inschrijver 
- De prijs wordt niet meegewogen in de Totaal fictieve kosten</t>
    </r>
  </si>
  <si>
    <r>
      <t xml:space="preserve">Extra functionaliteit 2 door inschrijver aangedragen. 
</t>
    </r>
    <r>
      <rPr>
        <b/>
        <sz val="11"/>
        <color theme="1"/>
        <rFont val="Arial"/>
        <family val="2"/>
      </rPr>
      <t xml:space="preserve">Opmerking: </t>
    </r>
    <r>
      <rPr>
        <sz val="11"/>
        <color theme="1"/>
        <rFont val="Arial"/>
        <family val="2"/>
      </rPr>
      <t xml:space="preserve">
- Dit veld kan worden is aanpasbaar voor de inschrijver 
- De prijs wordt niet meegewogen in de Totaal fictieve kosten</t>
    </r>
  </si>
  <si>
    <t>Totaal fictieve jaarlijkse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</si>
</sst>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&quot;€&quot;\ \-#,##0.00"/>
    <numFmt numFmtId="165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391AF"/>
        <bgColor indexed="64"/>
      </patternFill>
    </fill>
    <fill>
      <patternFill patternType="solid">
        <fgColor rgb="FFF2F2F2"/>
        <bgColor rgb="FF2DB1D5"/>
      </patternFill>
    </fill>
    <fill>
      <patternFill patternType="solid">
        <fgColor rgb="FF94C7DC"/>
        <bgColor indexed="64"/>
      </patternFill>
    </fill>
    <fill>
      <patternFill patternType="solid">
        <fgColor rgb="FF2391AF"/>
        <bgColor rgb="FF000000"/>
      </patternFill>
    </fill>
    <fill>
      <patternFill patternType="solid">
        <fgColor rgb="FF94C7DC"/>
        <bgColor rgb="FF000000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3" borderId="5" xfId="0" applyFont="1" applyFill="1" applyBorder="1" applyAlignment="1">
      <alignment vertical="top" wrapText="1"/>
    </xf>
    <xf numFmtId="0" fontId="3" fillId="0" borderId="0" xfId="0" applyFont="1"/>
    <xf numFmtId="164" fontId="4" fillId="2" borderId="1" xfId="0" applyNumberFormat="1" applyFont="1" applyFill="1" applyBorder="1" applyAlignment="1">
      <alignment vertical="top" wrapText="1"/>
    </xf>
    <xf numFmtId="0" fontId="3" fillId="0" borderId="5" xfId="0" applyFont="1" applyBorder="1"/>
    <xf numFmtId="165" fontId="3" fillId="0" borderId="5" xfId="1" applyFont="1" applyBorder="1"/>
    <xf numFmtId="165" fontId="3" fillId="4" borderId="5" xfId="1" applyFont="1" applyFill="1" applyBorder="1" applyProtection="1">
      <protection locked="0"/>
    </xf>
    <xf numFmtId="165" fontId="3" fillId="3" borderId="5" xfId="1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left" vertical="center" wrapText="1" indent="2"/>
    </xf>
    <xf numFmtId="0" fontId="3" fillId="3" borderId="5" xfId="0" applyFont="1" applyFill="1" applyBorder="1" applyAlignment="1">
      <alignment horizontal="left" vertical="top" wrapText="1" indent="2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 indent="2"/>
    </xf>
    <xf numFmtId="0" fontId="3" fillId="0" borderId="7" xfId="0" applyFont="1" applyBorder="1"/>
    <xf numFmtId="165" fontId="3" fillId="3" borderId="7" xfId="1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165" fontId="2" fillId="3" borderId="11" xfId="1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center" wrapText="1" indent="2"/>
    </xf>
    <xf numFmtId="164" fontId="5" fillId="5" borderId="1" xfId="0" applyNumberFormat="1" applyFont="1" applyFill="1" applyBorder="1" applyAlignment="1">
      <alignment vertical="top" wrapText="1"/>
    </xf>
    <xf numFmtId="164" fontId="5" fillId="5" borderId="4" xfId="0" applyNumberFormat="1" applyFont="1" applyFill="1" applyBorder="1" applyAlignment="1">
      <alignment vertical="top" wrapText="1"/>
    </xf>
    <xf numFmtId="165" fontId="6" fillId="6" borderId="17" xfId="0" applyNumberFormat="1" applyFont="1" applyFill="1" applyBorder="1" applyProtection="1">
      <protection locked="0"/>
    </xf>
    <xf numFmtId="0" fontId="6" fillId="0" borderId="17" xfId="0" applyFont="1" applyBorder="1"/>
    <xf numFmtId="165" fontId="6" fillId="0" borderId="17" xfId="0" applyNumberFormat="1" applyFont="1" applyBorder="1"/>
    <xf numFmtId="0" fontId="6" fillId="3" borderId="20" xfId="0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wrapText="1"/>
    </xf>
    <xf numFmtId="0" fontId="3" fillId="3" borderId="7" xfId="0" applyFont="1" applyFill="1" applyBorder="1" applyAlignment="1">
      <alignment horizontal="left" vertical="center" wrapText="1"/>
    </xf>
    <xf numFmtId="165" fontId="3" fillId="7" borderId="7" xfId="1" applyFont="1" applyFill="1" applyBorder="1" applyProtection="1"/>
    <xf numFmtId="165" fontId="3" fillId="7" borderId="5" xfId="1" applyFont="1" applyFill="1" applyBorder="1" applyProtection="1"/>
    <xf numFmtId="165" fontId="3" fillId="7" borderId="7" xfId="1" applyFont="1" applyFill="1" applyBorder="1" applyAlignment="1" applyProtection="1">
      <alignment wrapText="1"/>
    </xf>
    <xf numFmtId="164" fontId="4" fillId="2" borderId="3" xfId="0" applyNumberFormat="1" applyFont="1" applyFill="1" applyBorder="1" applyAlignment="1">
      <alignment vertical="top" wrapText="1"/>
    </xf>
    <xf numFmtId="165" fontId="3" fillId="0" borderId="24" xfId="1" applyFont="1" applyBorder="1"/>
    <xf numFmtId="164" fontId="4" fillId="2" borderId="25" xfId="0" applyNumberFormat="1" applyFont="1" applyFill="1" applyBorder="1" applyAlignment="1">
      <alignment vertical="top" wrapText="1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3" borderId="18" xfId="0" applyFont="1" applyFill="1" applyBorder="1" applyAlignment="1">
      <alignment vertical="top" wrapText="1"/>
    </xf>
    <xf numFmtId="0" fontId="6" fillId="3" borderId="32" xfId="0" applyFont="1" applyFill="1" applyBorder="1" applyAlignment="1">
      <alignment vertical="top" wrapText="1"/>
    </xf>
    <xf numFmtId="0" fontId="6" fillId="3" borderId="31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165" fontId="3" fillId="0" borderId="5" xfId="1" applyFont="1" applyBorder="1" applyAlignment="1" applyProtection="1">
      <alignment wrapText="1"/>
      <protection locked="0"/>
    </xf>
    <xf numFmtId="0" fontId="3" fillId="3" borderId="36" xfId="0" applyFont="1" applyFill="1" applyBorder="1" applyAlignment="1">
      <alignment horizontal="left" vertical="top" wrapText="1" indent="2"/>
    </xf>
    <xf numFmtId="0" fontId="3" fillId="3" borderId="12" xfId="0" applyFont="1" applyFill="1" applyBorder="1" applyAlignment="1">
      <alignment horizontal="left" vertical="top" wrapText="1" indent="2"/>
    </xf>
    <xf numFmtId="0" fontId="3" fillId="3" borderId="0" xfId="0" applyFont="1" applyFill="1" applyAlignment="1" applyProtection="1">
      <alignment horizontal="left" vertical="center" wrapText="1" indent="2"/>
      <protection locked="0"/>
    </xf>
    <xf numFmtId="165" fontId="6" fillId="0" borderId="37" xfId="1" applyFont="1" applyBorder="1" applyAlignment="1" applyProtection="1">
      <alignment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3" borderId="33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164" fontId="4" fillId="2" borderId="26" xfId="0" applyNumberFormat="1" applyFont="1" applyFill="1" applyBorder="1" applyAlignment="1">
      <alignment horizontal="center" vertical="top" wrapText="1"/>
    </xf>
    <xf numFmtId="164" fontId="4" fillId="2" borderId="34" xfId="0" applyNumberFormat="1" applyFont="1" applyFill="1" applyBorder="1" applyAlignment="1">
      <alignment horizontal="center" vertical="top" wrapText="1"/>
    </xf>
    <xf numFmtId="164" fontId="4" fillId="2" borderId="35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6" fillId="3" borderId="1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</cellXfs>
  <cellStyles count="3">
    <cellStyle name="Standaard" xfId="0" builtinId="0"/>
    <cellStyle name="Standaard 4" xfId="2" xr:uid="{5F65664B-BC3B-5647-BF06-075ECE2521D6}"/>
    <cellStyle name="Valuta" xfId="1" builtinId="4"/>
  </cellStyles>
  <dxfs count="0"/>
  <tableStyles count="0" defaultTableStyle="TableStyleMedium2" defaultPivotStyle="PivotStyleLight16"/>
  <colors>
    <mruColors>
      <color rgb="FF94C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460827</xdr:colOff>
      <xdr:row>0</xdr:row>
      <xdr:rowOff>355601</xdr:rowOff>
    </xdr:from>
    <xdr:to>
      <xdr:col>2</xdr:col>
      <xdr:colOff>2225</xdr:colOff>
      <xdr:row>4</xdr:row>
      <xdr:rowOff>293915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8B690BE-7C71-DC0D-D688-A120E700B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27" y="355601"/>
          <a:ext cx="3410857" cy="2046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5"/>
  <sheetViews>
    <sheetView tabSelected="1" topLeftCell="A83" zoomScale="110" zoomScaleNormal="110" workbookViewId="0">
      <selection activeCell="B106" sqref="B106"/>
    </sheetView>
  </sheetViews>
  <sheetFormatPr baseColWidth="10" defaultColWidth="8.83203125" defaultRowHeight="14" x14ac:dyDescent="0.15"/>
  <cols>
    <col min="1" max="1" width="8.83203125" style="3"/>
    <col min="2" max="2" width="42.5" style="3" customWidth="1"/>
    <col min="3" max="3" width="15.1640625" style="3" customWidth="1"/>
    <col min="4" max="4" width="8.83203125" style="3"/>
    <col min="5" max="5" width="16.6640625" style="3" customWidth="1"/>
    <col min="6" max="6" width="18.33203125" style="3" customWidth="1"/>
    <col min="7" max="7" width="16.5" style="3" customWidth="1"/>
    <col min="8" max="8" width="51.6640625" style="3" customWidth="1"/>
    <col min="9" max="9" width="16.5" style="3" customWidth="1"/>
    <col min="10" max="16384" width="8.83203125" style="3"/>
  </cols>
  <sheetData>
    <row r="1" spans="2:6" ht="63" customHeight="1" x14ac:dyDescent="0.15">
      <c r="B1" s="50" t="s">
        <v>75</v>
      </c>
      <c r="C1" s="50"/>
      <c r="D1" s="50"/>
      <c r="E1" s="50"/>
      <c r="F1" s="50"/>
    </row>
    <row r="2" spans="2:6" x14ac:dyDescent="0.15">
      <c r="B2" s="1"/>
    </row>
    <row r="3" spans="2:6" ht="74" customHeight="1" x14ac:dyDescent="0.15">
      <c r="B3" s="1"/>
    </row>
    <row r="4" spans="2:6" ht="15" x14ac:dyDescent="0.15">
      <c r="B4" s="4" t="s">
        <v>0</v>
      </c>
      <c r="C4" s="56"/>
      <c r="D4" s="57"/>
      <c r="E4" s="58"/>
    </row>
    <row r="5" spans="2:6" ht="30" x14ac:dyDescent="0.15">
      <c r="B5" s="4" t="s">
        <v>1</v>
      </c>
      <c r="C5" s="56"/>
      <c r="D5" s="57"/>
      <c r="E5" s="58"/>
    </row>
    <row r="6" spans="2:6" ht="15" x14ac:dyDescent="0.15">
      <c r="B6" s="4" t="s">
        <v>2</v>
      </c>
      <c r="C6" s="56"/>
      <c r="D6" s="57"/>
      <c r="E6" s="58"/>
    </row>
    <row r="7" spans="2:6" ht="30" x14ac:dyDescent="0.15">
      <c r="B7" s="4" t="s">
        <v>8</v>
      </c>
      <c r="C7" s="54"/>
      <c r="D7" s="52"/>
      <c r="E7" s="55"/>
    </row>
    <row r="9" spans="2:6" ht="30" x14ac:dyDescent="0.15">
      <c r="B9" s="4" t="s">
        <v>3</v>
      </c>
      <c r="C9" s="4" t="s">
        <v>4</v>
      </c>
      <c r="D9" s="4" t="s">
        <v>27</v>
      </c>
      <c r="E9" s="4" t="s">
        <v>41</v>
      </c>
      <c r="F9" s="4" t="s">
        <v>6</v>
      </c>
    </row>
    <row r="10" spans="2:6" ht="15" x14ac:dyDescent="0.15">
      <c r="B10" s="16" t="s">
        <v>21</v>
      </c>
      <c r="C10" s="51"/>
      <c r="D10" s="52"/>
      <c r="E10" s="53"/>
      <c r="F10" s="17"/>
    </row>
    <row r="11" spans="2:6" ht="15" x14ac:dyDescent="0.15">
      <c r="B11" s="18" t="s">
        <v>48</v>
      </c>
      <c r="C11" s="14">
        <v>1</v>
      </c>
      <c r="D11" s="14" t="s">
        <v>7</v>
      </c>
      <c r="E11" s="29">
        <f>+E77</f>
        <v>0</v>
      </c>
      <c r="F11" s="15">
        <f>C11*E11</f>
        <v>0</v>
      </c>
    </row>
    <row r="12" spans="2:6" ht="15" x14ac:dyDescent="0.15">
      <c r="B12" s="10" t="s">
        <v>49</v>
      </c>
      <c r="C12" s="5">
        <v>1</v>
      </c>
      <c r="D12" s="5" t="s">
        <v>7</v>
      </c>
      <c r="E12" s="30">
        <f>+E78</f>
        <v>0</v>
      </c>
      <c r="F12" s="8">
        <f t="shared" ref="F12:F13" si="0">C12*E12</f>
        <v>0</v>
      </c>
    </row>
    <row r="13" spans="2:6" ht="15" x14ac:dyDescent="0.15">
      <c r="B13" s="10" t="s">
        <v>50</v>
      </c>
      <c r="C13" s="5">
        <v>1</v>
      </c>
      <c r="D13" s="5" t="s">
        <v>7</v>
      </c>
      <c r="E13" s="30">
        <f>+E79</f>
        <v>0</v>
      </c>
      <c r="F13" s="8">
        <f t="shared" si="0"/>
        <v>0</v>
      </c>
    </row>
    <row r="14" spans="2:6" ht="15" x14ac:dyDescent="0.15">
      <c r="B14" s="10" t="s">
        <v>60</v>
      </c>
      <c r="C14" s="5">
        <v>1</v>
      </c>
      <c r="D14" s="5" t="s">
        <v>7</v>
      </c>
      <c r="E14" s="30">
        <f>+E80</f>
        <v>0</v>
      </c>
      <c r="F14" s="8">
        <f t="shared" ref="F14" si="1">C14*E14</f>
        <v>0</v>
      </c>
    </row>
    <row r="15" spans="2:6" x14ac:dyDescent="0.15">
      <c r="B15" s="68"/>
      <c r="C15" s="69"/>
      <c r="D15" s="69"/>
      <c r="E15" s="69"/>
      <c r="F15" s="70"/>
    </row>
    <row r="16" spans="2:6" ht="15" x14ac:dyDescent="0.15">
      <c r="B16" s="16" t="s">
        <v>22</v>
      </c>
      <c r="C16" s="51"/>
      <c r="D16" s="52"/>
      <c r="E16" s="53"/>
      <c r="F16" s="17"/>
    </row>
    <row r="17" spans="2:6" ht="15" x14ac:dyDescent="0.15">
      <c r="B17" s="11" t="s">
        <v>51</v>
      </c>
      <c r="C17" s="5">
        <v>1</v>
      </c>
      <c r="D17" s="5" t="s">
        <v>7</v>
      </c>
      <c r="E17" s="30">
        <f>+E51+F51+G51</f>
        <v>36</v>
      </c>
      <c r="F17" s="8">
        <f>C17*E17</f>
        <v>36</v>
      </c>
    </row>
    <row r="18" spans="2:6" ht="15" x14ac:dyDescent="0.15">
      <c r="B18" s="11" t="s">
        <v>52</v>
      </c>
      <c r="C18" s="5">
        <v>1</v>
      </c>
      <c r="D18" s="5" t="s">
        <v>7</v>
      </c>
      <c r="E18" s="30">
        <f>+E52+F52+G52</f>
        <v>0</v>
      </c>
      <c r="F18" s="8">
        <f>C18*E18</f>
        <v>0</v>
      </c>
    </row>
    <row r="19" spans="2:6" ht="15" x14ac:dyDescent="0.15">
      <c r="B19" s="11" t="s">
        <v>53</v>
      </c>
      <c r="C19" s="5">
        <v>1</v>
      </c>
      <c r="D19" s="5" t="s">
        <v>7</v>
      </c>
      <c r="E19" s="30">
        <f>+E53+F53+G53</f>
        <v>0</v>
      </c>
      <c r="F19" s="8">
        <f>C19*E19</f>
        <v>0</v>
      </c>
    </row>
    <row r="20" spans="2:6" ht="15" x14ac:dyDescent="0.15">
      <c r="B20" s="11" t="s">
        <v>54</v>
      </c>
      <c r="C20" s="5">
        <v>1</v>
      </c>
      <c r="D20" s="5" t="s">
        <v>7</v>
      </c>
      <c r="E20" s="30">
        <f>+E54+F54+G54</f>
        <v>0</v>
      </c>
      <c r="F20" s="8">
        <f>C20*E20</f>
        <v>0</v>
      </c>
    </row>
    <row r="21" spans="2:6" ht="15" x14ac:dyDescent="0.15">
      <c r="B21" s="10" t="s">
        <v>60</v>
      </c>
      <c r="C21" s="5">
        <v>1</v>
      </c>
      <c r="D21" s="5" t="s">
        <v>7</v>
      </c>
      <c r="E21" s="30">
        <f>+E55+F55+G55</f>
        <v>0</v>
      </c>
      <c r="F21" s="8">
        <f>C21*E21</f>
        <v>0</v>
      </c>
    </row>
    <row r="22" spans="2:6" x14ac:dyDescent="0.15">
      <c r="B22" s="68"/>
      <c r="C22" s="69"/>
      <c r="D22" s="69"/>
      <c r="E22" s="69"/>
      <c r="F22" s="70"/>
    </row>
    <row r="23" spans="2:6" ht="15" x14ac:dyDescent="0.15">
      <c r="B23" s="16" t="s">
        <v>23</v>
      </c>
      <c r="C23" s="51"/>
      <c r="D23" s="52"/>
      <c r="E23" s="53"/>
      <c r="F23" s="17"/>
    </row>
    <row r="24" spans="2:6" ht="15" x14ac:dyDescent="0.15">
      <c r="B24" s="13" t="s">
        <v>55</v>
      </c>
      <c r="C24" s="14">
        <v>1</v>
      </c>
      <c r="D24" s="14" t="s">
        <v>7</v>
      </c>
      <c r="E24" s="29">
        <f>+E73</f>
        <v>0</v>
      </c>
      <c r="F24" s="15">
        <f>C24*E24</f>
        <v>0</v>
      </c>
    </row>
    <row r="25" spans="2:6" ht="15" x14ac:dyDescent="0.15">
      <c r="B25" s="13" t="s">
        <v>59</v>
      </c>
      <c r="C25" s="14">
        <v>1</v>
      </c>
      <c r="D25" s="14" t="s">
        <v>7</v>
      </c>
      <c r="E25" s="29">
        <f>+E74</f>
        <v>0</v>
      </c>
      <c r="F25" s="15">
        <f>C25*E25</f>
        <v>0</v>
      </c>
    </row>
    <row r="26" spans="2:6" x14ac:dyDescent="0.15">
      <c r="B26" s="12"/>
      <c r="C26" s="71"/>
      <c r="D26" s="72"/>
      <c r="E26" s="72"/>
      <c r="F26" s="73"/>
    </row>
    <row r="27" spans="2:6" ht="15" x14ac:dyDescent="0.15">
      <c r="B27" s="16" t="s">
        <v>24</v>
      </c>
      <c r="C27" s="51"/>
      <c r="D27" s="52"/>
      <c r="E27" s="53"/>
      <c r="F27" s="17"/>
    </row>
    <row r="28" spans="2:6" ht="15" x14ac:dyDescent="0.15">
      <c r="B28" s="13" t="s">
        <v>47</v>
      </c>
      <c r="C28" s="14">
        <v>1</v>
      </c>
      <c r="D28" s="14" t="s">
        <v>7</v>
      </c>
      <c r="E28" s="29">
        <f>+E64+F64+G64</f>
        <v>0</v>
      </c>
      <c r="F28" s="15">
        <f>C28*E28</f>
        <v>0</v>
      </c>
    </row>
    <row r="29" spans="2:6" ht="15" x14ac:dyDescent="0.15">
      <c r="B29" s="11" t="s">
        <v>45</v>
      </c>
      <c r="C29" s="5">
        <v>1</v>
      </c>
      <c r="D29" s="5" t="s">
        <v>7</v>
      </c>
      <c r="E29" s="29">
        <f t="shared" ref="E29" si="2">+E65+F65+G65</f>
        <v>0</v>
      </c>
      <c r="F29" s="8">
        <f>C29*E29</f>
        <v>0</v>
      </c>
    </row>
    <row r="30" spans="2:6" ht="15" x14ac:dyDescent="0.15">
      <c r="B30" s="11" t="s">
        <v>46</v>
      </c>
      <c r="C30" s="5">
        <v>1</v>
      </c>
      <c r="D30" s="5" t="s">
        <v>7</v>
      </c>
      <c r="E30" s="29">
        <f>+E66+F66+G66</f>
        <v>0</v>
      </c>
      <c r="F30" s="8">
        <f>C30*E30</f>
        <v>0</v>
      </c>
    </row>
    <row r="31" spans="2:6" ht="15" x14ac:dyDescent="0.15">
      <c r="B31" s="11" t="s">
        <v>59</v>
      </c>
      <c r="C31" s="5">
        <v>1</v>
      </c>
      <c r="D31" s="5" t="s">
        <v>7</v>
      </c>
      <c r="E31" s="29">
        <f>+E67+F67+G67</f>
        <v>0</v>
      </c>
      <c r="F31" s="8">
        <f>C31*E31</f>
        <v>0</v>
      </c>
    </row>
    <row r="32" spans="2:6" x14ac:dyDescent="0.15">
      <c r="B32" s="68"/>
      <c r="C32" s="69"/>
      <c r="D32" s="69"/>
      <c r="E32" s="69"/>
      <c r="F32" s="70"/>
    </row>
    <row r="33" spans="2:8" ht="15" x14ac:dyDescent="0.15">
      <c r="B33" s="2" t="s">
        <v>25</v>
      </c>
      <c r="C33" s="51"/>
      <c r="D33" s="52"/>
      <c r="E33" s="53"/>
      <c r="F33" s="17"/>
    </row>
    <row r="34" spans="2:8" ht="15" x14ac:dyDescent="0.15">
      <c r="B34" s="26" t="s">
        <v>42</v>
      </c>
      <c r="C34" s="27">
        <v>1</v>
      </c>
      <c r="D34" s="27" t="s">
        <v>7</v>
      </c>
      <c r="E34" s="31">
        <f>+E91+F91+G91</f>
        <v>18</v>
      </c>
      <c r="F34" s="15">
        <f t="shared" ref="F34:F41" si="3">C34*E34</f>
        <v>18</v>
      </c>
    </row>
    <row r="35" spans="2:8" ht="30" x14ac:dyDescent="0.15">
      <c r="B35" s="26" t="s">
        <v>43</v>
      </c>
      <c r="C35" s="27">
        <v>1</v>
      </c>
      <c r="D35" s="27" t="s">
        <v>7</v>
      </c>
      <c r="E35" s="31">
        <f>+E92+F92+G92</f>
        <v>0</v>
      </c>
      <c r="F35" s="15">
        <f t="shared" si="3"/>
        <v>0</v>
      </c>
    </row>
    <row r="36" spans="2:8" ht="15" x14ac:dyDescent="0.15">
      <c r="B36" s="28" t="s">
        <v>28</v>
      </c>
      <c r="C36" s="27">
        <v>1</v>
      </c>
      <c r="D36" s="27" t="s">
        <v>7</v>
      </c>
      <c r="E36" s="31">
        <f>+E99+F99+G99</f>
        <v>0</v>
      </c>
      <c r="F36" s="15">
        <f t="shared" si="3"/>
        <v>0</v>
      </c>
    </row>
    <row r="37" spans="2:8" ht="15" x14ac:dyDescent="0.15">
      <c r="B37" s="28" t="s">
        <v>29</v>
      </c>
      <c r="C37" s="27">
        <v>1</v>
      </c>
      <c r="D37" s="27" t="s">
        <v>7</v>
      </c>
      <c r="E37" s="31">
        <f t="shared" ref="E37:E40" si="4">+E100+F100+G100</f>
        <v>0</v>
      </c>
      <c r="F37" s="15">
        <f t="shared" si="3"/>
        <v>0</v>
      </c>
    </row>
    <row r="38" spans="2:8" ht="15" x14ac:dyDescent="0.15">
      <c r="B38" s="28" t="s">
        <v>30</v>
      </c>
      <c r="C38" s="27">
        <v>1</v>
      </c>
      <c r="D38" s="27" t="s">
        <v>7</v>
      </c>
      <c r="E38" s="31">
        <f t="shared" si="4"/>
        <v>0</v>
      </c>
      <c r="F38" s="15">
        <f t="shared" si="3"/>
        <v>0</v>
      </c>
    </row>
    <row r="39" spans="2:8" ht="15" x14ac:dyDescent="0.15">
      <c r="B39" s="28" t="s">
        <v>31</v>
      </c>
      <c r="C39" s="27">
        <v>1</v>
      </c>
      <c r="D39" s="27" t="s">
        <v>7</v>
      </c>
      <c r="E39" s="31">
        <f t="shared" si="4"/>
        <v>0</v>
      </c>
      <c r="F39" s="15">
        <f t="shared" si="3"/>
        <v>0</v>
      </c>
    </row>
    <row r="40" spans="2:8" ht="30" x14ac:dyDescent="0.15">
      <c r="B40" s="28" t="s">
        <v>32</v>
      </c>
      <c r="C40" s="27">
        <v>1</v>
      </c>
      <c r="D40" s="27" t="s">
        <v>7</v>
      </c>
      <c r="E40" s="31">
        <f t="shared" si="4"/>
        <v>0</v>
      </c>
      <c r="F40" s="15">
        <f t="shared" si="3"/>
        <v>0</v>
      </c>
    </row>
    <row r="41" spans="2:8" ht="15" x14ac:dyDescent="0.15">
      <c r="B41" s="28" t="s">
        <v>33</v>
      </c>
      <c r="C41" s="27">
        <v>1</v>
      </c>
      <c r="D41" s="27" t="s">
        <v>7</v>
      </c>
      <c r="E41" s="31">
        <f>+E104+F104+G104</f>
        <v>0</v>
      </c>
      <c r="F41" s="15">
        <f t="shared" si="3"/>
        <v>0</v>
      </c>
    </row>
    <row r="42" spans="2:8" x14ac:dyDescent="0.15">
      <c r="B42" s="68"/>
      <c r="C42" s="69"/>
      <c r="D42" s="69"/>
      <c r="E42" s="69"/>
      <c r="F42" s="70"/>
    </row>
    <row r="43" spans="2:8" ht="15" x14ac:dyDescent="0.15">
      <c r="B43" s="2" t="s">
        <v>26</v>
      </c>
      <c r="C43" s="79"/>
      <c r="D43" s="80"/>
      <c r="E43" s="81"/>
      <c r="F43" s="17"/>
    </row>
    <row r="44" spans="2:8" ht="15" customHeight="1" x14ac:dyDescent="0.15">
      <c r="B44" s="26" t="s">
        <v>61</v>
      </c>
      <c r="C44" s="27">
        <v>1</v>
      </c>
      <c r="D44" s="27" t="s">
        <v>7</v>
      </c>
      <c r="E44" s="31">
        <f>+E94+F94+G94</f>
        <v>0</v>
      </c>
      <c r="F44" s="15">
        <f>C44*E44</f>
        <v>0</v>
      </c>
    </row>
    <row r="45" spans="2:8" x14ac:dyDescent="0.15">
      <c r="B45" s="68"/>
      <c r="C45" s="69"/>
      <c r="D45" s="69"/>
      <c r="E45" s="69"/>
      <c r="F45" s="70"/>
    </row>
    <row r="46" spans="2:8" ht="15" x14ac:dyDescent="0.15">
      <c r="B46" s="4" t="s">
        <v>34</v>
      </c>
      <c r="C46" s="74"/>
      <c r="D46" s="75"/>
      <c r="E46" s="76"/>
      <c r="F46" s="9">
        <f>SUM(F11+F12+F13+F17+F18+F19+F20+F24+F28+F29+F30+F34+F35+F36+F37+F38+F39+F40+F41+F44+F14+F21+F25+F31)</f>
        <v>54</v>
      </c>
    </row>
    <row r="48" spans="2:8" ht="15" x14ac:dyDescent="0.15">
      <c r="B48" s="4" t="s">
        <v>9</v>
      </c>
      <c r="C48" s="4" t="s">
        <v>10</v>
      </c>
      <c r="D48" s="4" t="s">
        <v>27</v>
      </c>
      <c r="E48" s="4" t="s">
        <v>11</v>
      </c>
      <c r="F48" s="4" t="s">
        <v>12</v>
      </c>
      <c r="G48" s="4" t="s">
        <v>13</v>
      </c>
      <c r="H48" s="4" t="s">
        <v>58</v>
      </c>
    </row>
    <row r="49" spans="2:8" x14ac:dyDescent="0.15">
      <c r="B49" s="59"/>
      <c r="C49" s="60"/>
      <c r="D49" s="60"/>
      <c r="E49" s="60"/>
      <c r="F49" s="60"/>
      <c r="G49" s="60"/>
      <c r="H49" s="60"/>
    </row>
    <row r="50" spans="2:8" ht="15" x14ac:dyDescent="0.15">
      <c r="B50" s="2" t="s">
        <v>22</v>
      </c>
      <c r="C50" s="41"/>
      <c r="D50" s="40"/>
      <c r="E50" s="40"/>
      <c r="F50" s="40"/>
      <c r="G50" s="40"/>
      <c r="H50" s="40"/>
    </row>
    <row r="51" spans="2:8" ht="15" x14ac:dyDescent="0.15">
      <c r="B51" s="11" t="s">
        <v>51</v>
      </c>
      <c r="C51" s="7">
        <v>1</v>
      </c>
      <c r="D51" s="5">
        <v>12</v>
      </c>
      <c r="E51" s="6">
        <f t="shared" ref="E51:E67" si="5">C51*D51</f>
        <v>12</v>
      </c>
      <c r="F51" s="6">
        <f t="shared" ref="F51" si="6">C51*D51</f>
        <v>12</v>
      </c>
      <c r="G51" s="6">
        <f t="shared" ref="G51" si="7">F51</f>
        <v>12</v>
      </c>
      <c r="H51" s="45"/>
    </row>
    <row r="52" spans="2:8" ht="15" x14ac:dyDescent="0.15">
      <c r="B52" s="11" t="s">
        <v>52</v>
      </c>
      <c r="C52" s="7">
        <v>0</v>
      </c>
      <c r="D52" s="5">
        <v>12</v>
      </c>
      <c r="E52" s="6">
        <f t="shared" ref="E52:E55" si="8">C52*D52</f>
        <v>0</v>
      </c>
      <c r="F52" s="6">
        <f t="shared" ref="F52:F55" si="9">C52*D52</f>
        <v>0</v>
      </c>
      <c r="G52" s="6">
        <f t="shared" ref="G52:G55" si="10">F52</f>
        <v>0</v>
      </c>
      <c r="H52" s="45"/>
    </row>
    <row r="53" spans="2:8" ht="15" x14ac:dyDescent="0.15">
      <c r="B53" s="11" t="s">
        <v>53</v>
      </c>
      <c r="C53" s="7">
        <v>0</v>
      </c>
      <c r="D53" s="5">
        <v>12</v>
      </c>
      <c r="E53" s="6">
        <f t="shared" si="8"/>
        <v>0</v>
      </c>
      <c r="F53" s="6">
        <f t="shared" si="9"/>
        <v>0</v>
      </c>
      <c r="G53" s="6">
        <f t="shared" si="10"/>
        <v>0</v>
      </c>
      <c r="H53" s="45"/>
    </row>
    <row r="54" spans="2:8" ht="15" x14ac:dyDescent="0.15">
      <c r="B54" s="11" t="s">
        <v>54</v>
      </c>
      <c r="C54" s="7">
        <v>0</v>
      </c>
      <c r="D54" s="5">
        <v>12</v>
      </c>
      <c r="E54" s="6">
        <f t="shared" si="8"/>
        <v>0</v>
      </c>
      <c r="F54" s="6">
        <f t="shared" si="9"/>
        <v>0</v>
      </c>
      <c r="G54" s="6">
        <f t="shared" si="10"/>
        <v>0</v>
      </c>
      <c r="H54" s="49"/>
    </row>
    <row r="55" spans="2:8" ht="15" x14ac:dyDescent="0.15">
      <c r="B55" s="47" t="s">
        <v>60</v>
      </c>
      <c r="C55" s="7">
        <v>0</v>
      </c>
      <c r="D55" s="5">
        <v>12</v>
      </c>
      <c r="E55" s="6">
        <f t="shared" si="8"/>
        <v>0</v>
      </c>
      <c r="F55" s="6">
        <f t="shared" si="9"/>
        <v>0</v>
      </c>
      <c r="G55" s="6">
        <f t="shared" si="10"/>
        <v>0</v>
      </c>
      <c r="H55" s="49"/>
    </row>
    <row r="56" spans="2:8" x14ac:dyDescent="0.15">
      <c r="B56" s="66"/>
      <c r="C56" s="67"/>
      <c r="D56" s="67"/>
      <c r="E56" s="67"/>
      <c r="F56" s="67"/>
      <c r="G56" s="67"/>
      <c r="H56" s="67"/>
    </row>
    <row r="57" spans="2:8" ht="15" x14ac:dyDescent="0.15">
      <c r="B57" s="2" t="s">
        <v>57</v>
      </c>
      <c r="C57" s="42"/>
      <c r="D57" s="43"/>
      <c r="E57" s="43"/>
      <c r="F57" s="43"/>
      <c r="G57" s="44"/>
      <c r="H57" s="24"/>
    </row>
    <row r="58" spans="2:8" ht="15" x14ac:dyDescent="0.15">
      <c r="B58" s="11" t="s">
        <v>51</v>
      </c>
      <c r="C58" s="7">
        <v>0</v>
      </c>
      <c r="D58" s="5">
        <v>12</v>
      </c>
      <c r="E58" s="6">
        <f t="shared" ref="E58:E61" si="11">C58*D58</f>
        <v>0</v>
      </c>
      <c r="F58" s="6">
        <f t="shared" ref="F58:F61" si="12">C58*D58</f>
        <v>0</v>
      </c>
      <c r="G58" s="6">
        <f t="shared" ref="G58:G61" si="13">F58</f>
        <v>0</v>
      </c>
      <c r="H58" s="49"/>
    </row>
    <row r="59" spans="2:8" ht="15" x14ac:dyDescent="0.15">
      <c r="B59" s="11" t="s">
        <v>52</v>
      </c>
      <c r="C59" s="7">
        <v>0</v>
      </c>
      <c r="D59" s="5">
        <v>12</v>
      </c>
      <c r="E59" s="6">
        <f t="shared" si="11"/>
        <v>0</v>
      </c>
      <c r="F59" s="6">
        <f t="shared" si="12"/>
        <v>0</v>
      </c>
      <c r="G59" s="6">
        <f t="shared" si="13"/>
        <v>0</v>
      </c>
      <c r="H59" s="49"/>
    </row>
    <row r="60" spans="2:8" ht="15" x14ac:dyDescent="0.15">
      <c r="B60" s="11" t="s">
        <v>53</v>
      </c>
      <c r="C60" s="7">
        <v>0</v>
      </c>
      <c r="D60" s="5">
        <v>12</v>
      </c>
      <c r="E60" s="6">
        <f t="shared" si="11"/>
        <v>0</v>
      </c>
      <c r="F60" s="6">
        <f t="shared" si="12"/>
        <v>0</v>
      </c>
      <c r="G60" s="6">
        <f t="shared" si="13"/>
        <v>0</v>
      </c>
      <c r="H60" s="49"/>
    </row>
    <row r="61" spans="2:8" ht="15" x14ac:dyDescent="0.15">
      <c r="B61" s="11" t="s">
        <v>54</v>
      </c>
      <c r="C61" s="7">
        <v>0</v>
      </c>
      <c r="D61" s="5">
        <v>12</v>
      </c>
      <c r="E61" s="6">
        <f t="shared" si="11"/>
        <v>0</v>
      </c>
      <c r="F61" s="6">
        <f t="shared" si="12"/>
        <v>0</v>
      </c>
      <c r="G61" s="6">
        <f t="shared" si="13"/>
        <v>0</v>
      </c>
      <c r="H61" s="49"/>
    </row>
    <row r="62" spans="2:8" x14ac:dyDescent="0.15">
      <c r="B62" s="66"/>
      <c r="C62" s="67"/>
      <c r="D62" s="67"/>
      <c r="E62" s="67"/>
      <c r="F62" s="67"/>
      <c r="G62" s="67"/>
      <c r="H62" s="67"/>
    </row>
    <row r="63" spans="2:8" ht="15" x14ac:dyDescent="0.15">
      <c r="B63" s="2" t="s">
        <v>24</v>
      </c>
      <c r="C63" s="64"/>
      <c r="D63" s="65"/>
      <c r="E63" s="65"/>
      <c r="F63" s="65"/>
      <c r="G63" s="65"/>
      <c r="H63" s="65"/>
    </row>
    <row r="64" spans="2:8" ht="15" x14ac:dyDescent="0.15">
      <c r="B64" s="11" t="s">
        <v>44</v>
      </c>
      <c r="C64" s="7">
        <v>0</v>
      </c>
      <c r="D64" s="5">
        <v>12</v>
      </c>
      <c r="E64" s="6">
        <f t="shared" si="5"/>
        <v>0</v>
      </c>
      <c r="F64" s="6">
        <f t="shared" ref="F64:F67" si="14">C64*D64</f>
        <v>0</v>
      </c>
      <c r="G64" s="6">
        <f t="shared" ref="G64:G67" si="15">F64</f>
        <v>0</v>
      </c>
      <c r="H64" s="49"/>
    </row>
    <row r="65" spans="2:8" ht="15" x14ac:dyDescent="0.15">
      <c r="B65" s="11" t="s">
        <v>45</v>
      </c>
      <c r="C65" s="7">
        <v>0</v>
      </c>
      <c r="D65" s="5">
        <v>12</v>
      </c>
      <c r="E65" s="6">
        <f t="shared" si="5"/>
        <v>0</v>
      </c>
      <c r="F65" s="6">
        <f t="shared" si="14"/>
        <v>0</v>
      </c>
      <c r="G65" s="6">
        <f t="shared" si="15"/>
        <v>0</v>
      </c>
      <c r="H65" s="49"/>
    </row>
    <row r="66" spans="2:8" ht="15" x14ac:dyDescent="0.15">
      <c r="B66" s="11" t="s">
        <v>46</v>
      </c>
      <c r="C66" s="7">
        <v>0</v>
      </c>
      <c r="D66" s="5">
        <v>12</v>
      </c>
      <c r="E66" s="6">
        <f t="shared" si="5"/>
        <v>0</v>
      </c>
      <c r="F66" s="6">
        <f t="shared" si="14"/>
        <v>0</v>
      </c>
      <c r="G66" s="6">
        <f t="shared" si="15"/>
        <v>0</v>
      </c>
      <c r="H66" s="49"/>
    </row>
    <row r="67" spans="2:8" ht="15" x14ac:dyDescent="0.15">
      <c r="B67" s="11" t="s">
        <v>59</v>
      </c>
      <c r="C67" s="7">
        <v>0</v>
      </c>
      <c r="D67" s="5">
        <v>12</v>
      </c>
      <c r="E67" s="6">
        <f t="shared" si="5"/>
        <v>0</v>
      </c>
      <c r="F67" s="6">
        <f t="shared" si="14"/>
        <v>0</v>
      </c>
      <c r="G67" s="6">
        <f t="shared" si="15"/>
        <v>0</v>
      </c>
      <c r="H67" s="49"/>
    </row>
    <row r="68" spans="2:8" ht="15" x14ac:dyDescent="0.15">
      <c r="B68" s="4" t="s">
        <v>62</v>
      </c>
      <c r="C68" s="4"/>
      <c r="D68" s="4"/>
      <c r="E68" s="4">
        <f>SUM(E51+E52+E53+E54+E58+E59+E60+E61+E64+E65+E66+E55+E67)</f>
        <v>12</v>
      </c>
      <c r="F68" s="4">
        <f t="shared" ref="F68:G68" si="16">SUM(F51+F52+F53+F54+F58+F59+F60+F61+F64+F65+F66+F55+F67)</f>
        <v>12</v>
      </c>
      <c r="G68" s="4">
        <f t="shared" si="16"/>
        <v>12</v>
      </c>
      <c r="H68" s="4"/>
    </row>
    <row r="71" spans="2:8" ht="15" x14ac:dyDescent="0.15">
      <c r="B71" s="4" t="s">
        <v>36</v>
      </c>
      <c r="C71" s="4" t="s">
        <v>37</v>
      </c>
      <c r="D71" s="4" t="s">
        <v>27</v>
      </c>
      <c r="E71" s="4" t="s">
        <v>5</v>
      </c>
      <c r="F71" s="34"/>
      <c r="G71" s="34"/>
      <c r="H71" s="4" t="s">
        <v>58</v>
      </c>
    </row>
    <row r="72" spans="2:8" ht="15" x14ac:dyDescent="0.15">
      <c r="B72" s="2" t="s">
        <v>23</v>
      </c>
      <c r="C72" s="77"/>
      <c r="D72" s="78"/>
      <c r="E72" s="78"/>
      <c r="F72" s="78"/>
      <c r="G72" s="78"/>
      <c r="H72" s="78"/>
    </row>
    <row r="73" spans="2:8" ht="15" x14ac:dyDescent="0.15">
      <c r="B73" s="11" t="s">
        <v>55</v>
      </c>
      <c r="C73" s="7">
        <v>0</v>
      </c>
      <c r="D73" s="5">
        <v>1</v>
      </c>
      <c r="E73" s="33">
        <f>+C73*D73</f>
        <v>0</v>
      </c>
      <c r="F73" s="35"/>
      <c r="H73" s="49"/>
    </row>
    <row r="74" spans="2:8" ht="15" x14ac:dyDescent="0.15">
      <c r="B74" s="46" t="s">
        <v>59</v>
      </c>
      <c r="C74" s="7">
        <v>0</v>
      </c>
      <c r="D74" s="5">
        <v>1</v>
      </c>
      <c r="E74" s="33">
        <f>+C74*D74</f>
        <v>0</v>
      </c>
      <c r="H74" s="49"/>
    </row>
    <row r="75" spans="2:8" x14ac:dyDescent="0.15">
      <c r="B75" s="77"/>
      <c r="C75" s="78"/>
      <c r="D75" s="78"/>
      <c r="E75" s="78"/>
      <c r="F75" s="78"/>
      <c r="G75" s="78"/>
      <c r="H75" s="78"/>
    </row>
    <row r="76" spans="2:8" ht="15" x14ac:dyDescent="0.15">
      <c r="B76" s="2" t="s">
        <v>21</v>
      </c>
      <c r="C76" s="82"/>
      <c r="D76" s="83"/>
      <c r="E76" s="83"/>
      <c r="F76" s="83"/>
      <c r="G76" s="83"/>
      <c r="H76" s="83"/>
    </row>
    <row r="77" spans="2:8" ht="15" x14ac:dyDescent="0.15">
      <c r="B77" s="18" t="s">
        <v>48</v>
      </c>
      <c r="C77" s="7">
        <v>0</v>
      </c>
      <c r="D77" s="5">
        <v>1</v>
      </c>
      <c r="E77" s="33">
        <f>+C77*D77</f>
        <v>0</v>
      </c>
      <c r="F77" s="35"/>
      <c r="H77" s="49"/>
    </row>
    <row r="78" spans="2:8" ht="15" x14ac:dyDescent="0.15">
      <c r="B78" s="10" t="s">
        <v>49</v>
      </c>
      <c r="C78" s="7">
        <v>0</v>
      </c>
      <c r="D78" s="5">
        <v>1</v>
      </c>
      <c r="E78" s="33">
        <f>+C78*D78</f>
        <v>0</v>
      </c>
      <c r="F78" s="35"/>
      <c r="G78" s="36"/>
      <c r="H78" s="49"/>
    </row>
    <row r="79" spans="2:8" ht="15" x14ac:dyDescent="0.15">
      <c r="B79" s="10" t="s">
        <v>50</v>
      </c>
      <c r="C79" s="7">
        <v>0</v>
      </c>
      <c r="D79" s="5">
        <v>1</v>
      </c>
      <c r="E79" s="33">
        <f>+C79*D79</f>
        <v>0</v>
      </c>
      <c r="F79" s="35"/>
      <c r="G79" s="36"/>
      <c r="H79" s="49"/>
    </row>
    <row r="80" spans="2:8" ht="15" x14ac:dyDescent="0.15">
      <c r="B80" s="46" t="s">
        <v>60</v>
      </c>
      <c r="C80" s="7">
        <v>0</v>
      </c>
      <c r="D80" s="5">
        <v>1</v>
      </c>
      <c r="E80" s="33">
        <f>+C80*D80</f>
        <v>0</v>
      </c>
      <c r="H80" s="49"/>
    </row>
    <row r="81" spans="2:8" x14ac:dyDescent="0.15">
      <c r="B81" s="77"/>
      <c r="C81" s="78"/>
      <c r="D81" s="78"/>
      <c r="E81" s="78"/>
      <c r="F81" s="78"/>
      <c r="G81" s="78"/>
      <c r="H81" s="78"/>
    </row>
    <row r="82" spans="2:8" ht="15" x14ac:dyDescent="0.15">
      <c r="B82" s="2" t="s">
        <v>56</v>
      </c>
      <c r="C82" s="82"/>
      <c r="D82" s="83"/>
      <c r="E82" s="83"/>
      <c r="F82" s="83"/>
      <c r="G82" s="83"/>
      <c r="H82" s="83"/>
    </row>
    <row r="83" spans="2:8" ht="15" x14ac:dyDescent="0.15">
      <c r="B83" s="18" t="s">
        <v>48</v>
      </c>
      <c r="C83" s="7">
        <v>0</v>
      </c>
      <c r="D83" s="5">
        <v>1</v>
      </c>
      <c r="E83" s="33">
        <f>+C83*D83</f>
        <v>0</v>
      </c>
      <c r="F83" s="35"/>
      <c r="G83" s="36"/>
      <c r="H83" s="49"/>
    </row>
    <row r="84" spans="2:8" ht="15" x14ac:dyDescent="0.15">
      <c r="B84" s="10" t="s">
        <v>49</v>
      </c>
      <c r="C84" s="7">
        <v>0</v>
      </c>
      <c r="D84" s="5">
        <v>1</v>
      </c>
      <c r="E84" s="33">
        <f>+C84*D84</f>
        <v>0</v>
      </c>
      <c r="F84" s="35"/>
      <c r="G84" s="36"/>
      <c r="H84" s="49"/>
    </row>
    <row r="85" spans="2:8" ht="15" x14ac:dyDescent="0.15">
      <c r="B85" s="10" t="s">
        <v>50</v>
      </c>
      <c r="C85" s="7">
        <v>0</v>
      </c>
      <c r="D85" s="5">
        <v>1</v>
      </c>
      <c r="E85" s="33">
        <f>+C85*D85</f>
        <v>0</v>
      </c>
      <c r="F85" s="37"/>
      <c r="G85" s="38"/>
      <c r="H85" s="49"/>
    </row>
    <row r="86" spans="2:8" ht="15" x14ac:dyDescent="0.15">
      <c r="B86" s="4" t="s">
        <v>38</v>
      </c>
      <c r="C86" s="4"/>
      <c r="D86" s="4"/>
      <c r="E86" s="4">
        <f>SUM(E73+E74+E77+E78+E79++E80+E83+E84+E85)</f>
        <v>0</v>
      </c>
      <c r="F86" s="61"/>
      <c r="G86" s="62"/>
      <c r="H86" s="63"/>
    </row>
    <row r="89" spans="2:8" ht="15" x14ac:dyDescent="0.15">
      <c r="B89" s="19" t="s">
        <v>20</v>
      </c>
      <c r="C89" s="20" t="s">
        <v>10</v>
      </c>
      <c r="D89" s="20" t="s">
        <v>27</v>
      </c>
      <c r="E89" s="20" t="s">
        <v>11</v>
      </c>
      <c r="F89" s="20" t="s">
        <v>12</v>
      </c>
      <c r="G89" s="20" t="s">
        <v>13</v>
      </c>
      <c r="H89" s="4" t="s">
        <v>58</v>
      </c>
    </row>
    <row r="90" spans="2:8" ht="15" x14ac:dyDescent="0.15">
      <c r="B90" s="2" t="s">
        <v>25</v>
      </c>
      <c r="C90" s="39"/>
      <c r="D90" s="39"/>
      <c r="E90" s="39"/>
      <c r="F90" s="39"/>
      <c r="G90" s="39"/>
      <c r="H90" s="39"/>
    </row>
    <row r="91" spans="2:8" ht="15" x14ac:dyDescent="0.15">
      <c r="B91" s="11" t="s">
        <v>42</v>
      </c>
      <c r="C91" s="21">
        <v>3</v>
      </c>
      <c r="D91" s="22">
        <v>2</v>
      </c>
      <c r="E91" s="23">
        <f t="shared" ref="E91:E94" si="17">C91*D91</f>
        <v>6</v>
      </c>
      <c r="F91" s="23">
        <f t="shared" ref="F91:F94" si="18">C91*D91</f>
        <v>6</v>
      </c>
      <c r="G91" s="23">
        <f t="shared" ref="G91:G94" si="19">F91</f>
        <v>6</v>
      </c>
      <c r="H91" s="49"/>
    </row>
    <row r="92" spans="2:8" ht="30" x14ac:dyDescent="0.15">
      <c r="B92" s="11" t="s">
        <v>43</v>
      </c>
      <c r="C92" s="21">
        <v>0</v>
      </c>
      <c r="D92" s="22">
        <v>2</v>
      </c>
      <c r="E92" s="23">
        <f t="shared" si="17"/>
        <v>0</v>
      </c>
      <c r="F92" s="23">
        <f t="shared" si="18"/>
        <v>0</v>
      </c>
      <c r="G92" s="23">
        <f t="shared" si="19"/>
        <v>0</v>
      </c>
      <c r="H92" s="49"/>
    </row>
    <row r="93" spans="2:8" ht="15" x14ac:dyDescent="0.15">
      <c r="B93" s="2" t="s">
        <v>26</v>
      </c>
      <c r="C93" s="82"/>
      <c r="D93" s="83"/>
      <c r="E93" s="83"/>
      <c r="F93" s="83"/>
      <c r="G93" s="83"/>
      <c r="H93" s="83"/>
    </row>
    <row r="94" spans="2:8" ht="15" x14ac:dyDescent="0.15">
      <c r="B94" s="11" t="s">
        <v>61</v>
      </c>
      <c r="C94" s="21">
        <v>0</v>
      </c>
      <c r="D94" s="22">
        <v>12</v>
      </c>
      <c r="E94" s="23">
        <f t="shared" si="17"/>
        <v>0</v>
      </c>
      <c r="F94" s="23">
        <f t="shared" si="18"/>
        <v>0</v>
      </c>
      <c r="G94" s="23">
        <f t="shared" si="19"/>
        <v>0</v>
      </c>
      <c r="H94" s="49"/>
    </row>
    <row r="95" spans="2:8" ht="16" customHeight="1" x14ac:dyDescent="0.15">
      <c r="B95" s="4" t="s">
        <v>39</v>
      </c>
      <c r="C95" s="4"/>
      <c r="D95" s="4"/>
      <c r="E95" s="4">
        <f>SUM(E90:E94)</f>
        <v>6</v>
      </c>
      <c r="F95" s="4">
        <f>SUM(F90:F94)</f>
        <v>6</v>
      </c>
      <c r="G95" s="4">
        <f>SUM(G90:G94)</f>
        <v>6</v>
      </c>
      <c r="H95" s="4"/>
    </row>
    <row r="98" spans="2:8" ht="15" x14ac:dyDescent="0.15">
      <c r="B98" s="19" t="s">
        <v>35</v>
      </c>
      <c r="C98" s="20" t="s">
        <v>10</v>
      </c>
      <c r="D98" s="20" t="s">
        <v>27</v>
      </c>
      <c r="E98" s="20" t="s">
        <v>11</v>
      </c>
      <c r="F98" s="20" t="s">
        <v>12</v>
      </c>
      <c r="G98" s="20" t="s">
        <v>13</v>
      </c>
      <c r="H98" s="4" t="s">
        <v>58</v>
      </c>
    </row>
    <row r="99" spans="2:8" ht="15" x14ac:dyDescent="0.15">
      <c r="B99" s="18" t="s">
        <v>28</v>
      </c>
      <c r="C99" s="21">
        <v>0</v>
      </c>
      <c r="D99" s="22">
        <v>12</v>
      </c>
      <c r="E99" s="23">
        <f t="shared" ref="E99:E105" si="20">C99*D99</f>
        <v>0</v>
      </c>
      <c r="F99" s="23">
        <f t="shared" ref="F99:F105" si="21">C99*D99</f>
        <v>0</v>
      </c>
      <c r="G99" s="23">
        <f t="shared" ref="G99:G105" si="22">F99</f>
        <v>0</v>
      </c>
      <c r="H99" s="49"/>
    </row>
    <row r="100" spans="2:8" ht="15" x14ac:dyDescent="0.15">
      <c r="B100" s="18" t="s">
        <v>29</v>
      </c>
      <c r="C100" s="21">
        <v>0</v>
      </c>
      <c r="D100" s="22">
        <v>12</v>
      </c>
      <c r="E100" s="23">
        <f t="shared" si="20"/>
        <v>0</v>
      </c>
      <c r="F100" s="23">
        <f t="shared" si="21"/>
        <v>0</v>
      </c>
      <c r="G100" s="23">
        <f t="shared" si="22"/>
        <v>0</v>
      </c>
      <c r="H100" s="49"/>
    </row>
    <row r="101" spans="2:8" ht="15" x14ac:dyDescent="0.15">
      <c r="B101" s="18" t="s">
        <v>30</v>
      </c>
      <c r="C101" s="21">
        <v>0</v>
      </c>
      <c r="D101" s="22">
        <v>12</v>
      </c>
      <c r="E101" s="23">
        <f t="shared" si="20"/>
        <v>0</v>
      </c>
      <c r="F101" s="23">
        <f t="shared" si="21"/>
        <v>0</v>
      </c>
      <c r="G101" s="23">
        <f t="shared" si="22"/>
        <v>0</v>
      </c>
      <c r="H101" s="49"/>
    </row>
    <row r="102" spans="2:8" ht="15" x14ac:dyDescent="0.15">
      <c r="B102" s="18" t="s">
        <v>31</v>
      </c>
      <c r="C102" s="21">
        <v>0</v>
      </c>
      <c r="D102" s="22">
        <v>12</v>
      </c>
      <c r="E102" s="23">
        <f t="shared" si="20"/>
        <v>0</v>
      </c>
      <c r="F102" s="23">
        <f t="shared" si="21"/>
        <v>0</v>
      </c>
      <c r="G102" s="23">
        <f t="shared" si="22"/>
        <v>0</v>
      </c>
      <c r="H102" s="49"/>
    </row>
    <row r="103" spans="2:8" ht="30" x14ac:dyDescent="0.15">
      <c r="B103" s="18" t="s">
        <v>32</v>
      </c>
      <c r="C103" s="21">
        <v>0</v>
      </c>
      <c r="D103" s="22">
        <v>12</v>
      </c>
      <c r="E103" s="23">
        <f t="shared" si="20"/>
        <v>0</v>
      </c>
      <c r="F103" s="23">
        <f t="shared" si="21"/>
        <v>0</v>
      </c>
      <c r="G103" s="23">
        <f t="shared" si="22"/>
        <v>0</v>
      </c>
      <c r="H103" s="49"/>
    </row>
    <row r="104" spans="2:8" ht="15" x14ac:dyDescent="0.15">
      <c r="B104" s="18" t="s">
        <v>33</v>
      </c>
      <c r="C104" s="21">
        <v>0</v>
      </c>
      <c r="D104" s="22">
        <v>12</v>
      </c>
      <c r="E104" s="23">
        <f t="shared" si="20"/>
        <v>0</v>
      </c>
      <c r="F104" s="23">
        <f t="shared" si="21"/>
        <v>0</v>
      </c>
      <c r="G104" s="23">
        <f t="shared" si="22"/>
        <v>0</v>
      </c>
      <c r="H104" s="49"/>
    </row>
    <row r="105" spans="2:8" ht="120" x14ac:dyDescent="0.15">
      <c r="B105" s="48" t="s">
        <v>76</v>
      </c>
      <c r="C105" s="21">
        <v>0</v>
      </c>
      <c r="D105" s="22">
        <v>12</v>
      </c>
      <c r="E105" s="23">
        <f t="shared" si="20"/>
        <v>0</v>
      </c>
      <c r="F105" s="23">
        <f t="shared" si="21"/>
        <v>0</v>
      </c>
      <c r="G105" s="23">
        <f t="shared" si="22"/>
        <v>0</v>
      </c>
      <c r="H105" s="49"/>
    </row>
    <row r="106" spans="2:8" ht="120" x14ac:dyDescent="0.15">
      <c r="B106" s="48" t="s">
        <v>77</v>
      </c>
      <c r="C106" s="21">
        <v>0</v>
      </c>
      <c r="D106" s="22">
        <v>12</v>
      </c>
      <c r="E106" s="23">
        <f t="shared" ref="E106" si="23">C106*D106</f>
        <v>0</v>
      </c>
      <c r="F106" s="23">
        <f t="shared" ref="F106" si="24">C106*D106</f>
        <v>0</v>
      </c>
      <c r="G106" s="23">
        <f t="shared" ref="G106" si="25">F106</f>
        <v>0</v>
      </c>
      <c r="H106" s="49"/>
    </row>
    <row r="107" spans="2:8" ht="15" x14ac:dyDescent="0.15">
      <c r="B107" s="4" t="s">
        <v>40</v>
      </c>
      <c r="C107" s="4"/>
      <c r="D107" s="4"/>
      <c r="E107" s="4">
        <f>SUM(E99:E104)</f>
        <v>0</v>
      </c>
      <c r="F107" s="4">
        <f>SUM(F99:F104)</f>
        <v>0</v>
      </c>
      <c r="G107" s="4">
        <f>SUM(G99:G104)</f>
        <v>0</v>
      </c>
      <c r="H107" s="4"/>
    </row>
    <row r="109" spans="2:8" ht="15" x14ac:dyDescent="0.15">
      <c r="B109" s="4" t="s">
        <v>78</v>
      </c>
      <c r="C109" s="4"/>
      <c r="D109" s="4"/>
      <c r="E109" s="4">
        <f>+E107+E95+E68</f>
        <v>18</v>
      </c>
      <c r="F109" s="4">
        <f>+F107+F95+F68</f>
        <v>18</v>
      </c>
      <c r="G109" s="4">
        <f>+G107+G95+G68</f>
        <v>18</v>
      </c>
      <c r="H109" s="4"/>
    </row>
    <row r="112" spans="2:8" ht="15" customHeight="1" x14ac:dyDescent="0.15">
      <c r="B112" s="25" t="s">
        <v>14</v>
      </c>
      <c r="C112" s="32"/>
      <c r="D112" s="32"/>
      <c r="E112" s="32"/>
      <c r="F112" s="32"/>
      <c r="G112" s="32"/>
      <c r="H112" s="32"/>
    </row>
    <row r="114" spans="2:2" x14ac:dyDescent="0.15">
      <c r="B114" s="1" t="s">
        <v>15</v>
      </c>
    </row>
    <row r="115" spans="2:2" x14ac:dyDescent="0.15">
      <c r="B115" s="3" t="s">
        <v>63</v>
      </c>
    </row>
    <row r="116" spans="2:2" x14ac:dyDescent="0.15">
      <c r="B116" s="3" t="s">
        <v>64</v>
      </c>
    </row>
    <row r="118" spans="2:2" x14ac:dyDescent="0.15">
      <c r="B118" s="1" t="s">
        <v>16</v>
      </c>
    </row>
    <row r="119" spans="2:2" x14ac:dyDescent="0.15">
      <c r="B119" s="3" t="s">
        <v>73</v>
      </c>
    </row>
    <row r="121" spans="2:2" x14ac:dyDescent="0.15">
      <c r="B121" s="1" t="s">
        <v>17</v>
      </c>
    </row>
    <row r="122" spans="2:2" x14ac:dyDescent="0.15">
      <c r="B122" s="3" t="s">
        <v>74</v>
      </c>
    </row>
    <row r="124" spans="2:2" x14ac:dyDescent="0.15">
      <c r="B124" s="1" t="s">
        <v>18</v>
      </c>
    </row>
    <row r="125" spans="2:2" x14ac:dyDescent="0.15">
      <c r="B125" s="3" t="s">
        <v>65</v>
      </c>
    </row>
    <row r="126" spans="2:2" x14ac:dyDescent="0.15">
      <c r="B126" s="3" t="s">
        <v>66</v>
      </c>
    </row>
    <row r="128" spans="2:2" x14ac:dyDescent="0.15">
      <c r="B128" s="1" t="s">
        <v>19</v>
      </c>
    </row>
    <row r="129" spans="2:2" x14ac:dyDescent="0.15">
      <c r="B129" s="3" t="s">
        <v>67</v>
      </c>
    </row>
    <row r="130" spans="2:2" ht="15" x14ac:dyDescent="0.2">
      <c r="B130" t="s">
        <v>68</v>
      </c>
    </row>
    <row r="131" spans="2:2" x14ac:dyDescent="0.15">
      <c r="B131" s="3" t="s">
        <v>69</v>
      </c>
    </row>
    <row r="133" spans="2:2" x14ac:dyDescent="0.15">
      <c r="B133" s="1" t="s">
        <v>70</v>
      </c>
    </row>
    <row r="134" spans="2:2" x14ac:dyDescent="0.15">
      <c r="B134" s="3" t="s">
        <v>71</v>
      </c>
    </row>
    <row r="135" spans="2:2" x14ac:dyDescent="0.15">
      <c r="B135" s="3" t="s">
        <v>72</v>
      </c>
    </row>
  </sheetData>
  <sheetProtection algorithmName="SHA-512" hashValue="IqaeT3BOTg5KL8DGQi5R6PRpsFoA7RYQmJZ9U16UIlbBkwbr3ARYBMLhXVNOa5CNBX94QjzH4f8jJGfkdP9DUA==" saltValue="wzOkR15sTaRfA35EIYYrQw==" spinCount="100000" sheet="1" objects="1" scenarios="1" selectLockedCells="1"/>
  <mergeCells count="29">
    <mergeCell ref="C93:H93"/>
    <mergeCell ref="B56:H56"/>
    <mergeCell ref="C72:H72"/>
    <mergeCell ref="B81:H81"/>
    <mergeCell ref="C82:H82"/>
    <mergeCell ref="C76:H76"/>
    <mergeCell ref="B49:H49"/>
    <mergeCell ref="F86:H86"/>
    <mergeCell ref="C63:H63"/>
    <mergeCell ref="B62:H62"/>
    <mergeCell ref="B15:F15"/>
    <mergeCell ref="B22:F22"/>
    <mergeCell ref="C26:F26"/>
    <mergeCell ref="C46:E46"/>
    <mergeCell ref="B75:H75"/>
    <mergeCell ref="B32:F32"/>
    <mergeCell ref="B42:F42"/>
    <mergeCell ref="B45:F45"/>
    <mergeCell ref="C33:E33"/>
    <mergeCell ref="C43:E43"/>
    <mergeCell ref="B1:F1"/>
    <mergeCell ref="C16:E16"/>
    <mergeCell ref="C10:E10"/>
    <mergeCell ref="C23:E23"/>
    <mergeCell ref="C27:E27"/>
    <mergeCell ref="C7:E7"/>
    <mergeCell ref="C4:E4"/>
    <mergeCell ref="C5:E5"/>
    <mergeCell ref="C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BCD2-B735-7943-BBB3-6932182E6789}">
  <dimension ref="A1"/>
  <sheetViews>
    <sheetView workbookViewId="0">
      <selection activeCell="B2" sqref="B2:F36"/>
    </sheetView>
  </sheetViews>
  <sheetFormatPr baseColWidth="10" defaultColWidth="10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58fc22988b14885a04972eee30888a1 xmlns="c2107510-90c1-4519-a025-801eb0ec310f">
      <Terms xmlns="http://schemas.microsoft.com/office/infopath/2007/PartnerControls"/>
    </i58fc22988b14885a04972eee30888a1>
    <TaxCatchAll xmlns="e0fe86de-6c6b-486e-a46f-008c5918b725" xsi:nil="true"/>
    <lcf76f155ced4ddcb4097134ff3c332f xmlns="c2107510-90c1-4519-a025-801eb0ec310f">
      <Terms xmlns="http://schemas.microsoft.com/office/infopath/2007/PartnerControls"/>
    </lcf76f155ced4ddcb4097134ff3c332f>
    <_MarkAsFinal xmlns="c2107510-90c1-4519-a025-801eb0ec310f">false</_MarkAsFinal>
    <_dlc_DocId xmlns="e0fe86de-6c6b-486e-a46f-008c5918b725">3C7MSF5VRPTR-1886941069-94396</_dlc_DocId>
    <_dlc_DocIdUrl xmlns="e0fe86de-6c6b-486e-a46f-008c5918b725">
      <Url>https://katwijkzh.sharepoint.com/sites/TKV_Inkoop/_layouts/15/DocIdRedir.aspx?ID=3C7MSF5VRPTR-1886941069-94396</Url>
      <Description>3C7MSF5VRPTR-1886941069-94396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3A03FCAB94E4E9E1110BC0D585106" ma:contentTypeVersion="20" ma:contentTypeDescription="Een nieuw document maken." ma:contentTypeScope="" ma:versionID="5ade79b0cfd7a6b73dd2f0f15cc99c7e">
  <xsd:schema xmlns:xsd="http://www.w3.org/2001/XMLSchema" xmlns:xs="http://www.w3.org/2001/XMLSchema" xmlns:p="http://schemas.microsoft.com/office/2006/metadata/properties" xmlns:ns2="e0fe86de-6c6b-486e-a46f-008c5918b725" xmlns:ns3="c2107510-90c1-4519-a025-801eb0ec310f" targetNamespace="http://schemas.microsoft.com/office/2006/metadata/properties" ma:root="true" ma:fieldsID="6791c85781fcdeac9ba7603db89912ef" ns2:_="" ns3:_="">
    <xsd:import namespace="e0fe86de-6c6b-486e-a46f-008c5918b725"/>
    <xsd:import namespace="c2107510-90c1-4519-a025-801eb0ec31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58fc22988b14885a04972eee30888a1" minOccurs="0"/>
                <xsd:element ref="ns2:TaxCatchAll" minOccurs="0"/>
                <xsd:element ref="ns3:_MarkAsFina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e86de-6c6b-486e-a46f-008c5918b72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ab536596-c61c-4b17-b1bb-dfee95883fc9}" ma:internalName="TaxCatchAll" ma:showField="CatchAllData" ma:web="e0fe86de-6c6b-486e-a46f-008c5918b7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07510-90c1-4519-a025-801eb0ec310f" elementFormDefault="qualified">
    <xsd:import namespace="http://schemas.microsoft.com/office/2006/documentManagement/types"/>
    <xsd:import namespace="http://schemas.microsoft.com/office/infopath/2007/PartnerControls"/>
    <xsd:element name="i58fc22988b14885a04972eee30888a1" ma:index="12" nillable="true" ma:taxonomy="true" ma:internalName="i58fc22988b14885a04972eee30888a1" ma:taxonomyFieldName="Afdeling" ma:displayName="Afdeling" ma:default="" ma:fieldId="{258fc229-88b1-4885-a049-72eee30888a1}" ma:sspId="c5a52727-98f3-4cdb-8fe7-a354203ea6ed" ma:termSetId="0e276d83-41cc-4323-8f74-17c9cea29b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MarkAsFinal" ma:index="14" nillable="true" ma:displayName="Definitieve versie" ma:default="0" ma:internalName="_MarkAsFinal">
      <xsd:simpleType>
        <xsd:restriction base="dms:Boolean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c5a52727-98f3-4cdb-8fe7-a354203ea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576EB1-CD29-46B4-A79C-9A8CB76BE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BCFB7E-FB7C-4F43-9059-9A1988C5F00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B4FE547-2515-4133-9E11-380CCF6B9081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c2107510-90c1-4519-a025-801eb0ec310f"/>
    <ds:schemaRef ds:uri="e0fe86de-6c6b-486e-a46f-008c5918b725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20CF07C-4D83-473A-A9B4-0BCA69634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e86de-6c6b-486e-a46f-008c5918b725"/>
    <ds:schemaRef ds:uri="c2107510-90c1-4519-a025-801eb0ec31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>Gemeente Katwijk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 Kleijer</dc:creator>
  <cp:keywords/>
  <dc:description/>
  <cp:lastModifiedBy>Reijer Kleijer | InConnectiT</cp:lastModifiedBy>
  <dcterms:created xsi:type="dcterms:W3CDTF">2020-07-09T11:57:38Z</dcterms:created>
  <dcterms:modified xsi:type="dcterms:W3CDTF">2025-10-06T12:20:27Z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0x010100AED3A03FCAB94E4E9E1110BC0D585106</vt:lpwstr>
  </property>
  <property fmtid="{D5CDD505-2E9C-101B-9397-08002B2CF9AE}" pid="3" name="_dlc_DocIdItemGuid">
    <vt:lpwstr>4d3a1ca1-bd49-4db1-9362-886a8140d13c</vt:lpwstr>
  </property>
  <property fmtid="{D5CDD505-2E9C-101B-9397-08002B2CF9AE}" pid="4" name="Afdeling">
    <vt:lpwstr/>
  </property>
  <property fmtid="{D5CDD505-2E9C-101B-9397-08002B2CF9AE}" pid="5" name="MediaServiceImageTags">
    <vt:lpwstr/>
  </property>
</Properties>
</file>