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13"/>
  <workbookPr filterPrivacy="1" codeName="ThisWorkbook" autoCompressPictures="0"/>
  <xr:revisionPtr revIDLastSave="526" documentId="13_ncr:1_{5334CF58-9690-A949-B2C7-3327E3258FF9}" xr6:coauthVersionLast="47" xr6:coauthVersionMax="47" xr10:uidLastSave="{8E1B171D-120F-1F41-B2B0-2E656FAC2A48}"/>
  <bookViews>
    <workbookView xWindow="0" yWindow="500" windowWidth="28800" windowHeight="15720" activeTab="6" xr2:uid="{00000000-000D-0000-FFFF-FFFF00000000}"/>
  </bookViews>
  <sheets>
    <sheet name="OPEN VRAGEN " sheetId="21" r:id="rId1"/>
    <sheet name="Beoordelaar 1" sheetId="7" r:id="rId2"/>
    <sheet name="Beoordelaar 2" sheetId="23" r:id="rId3"/>
    <sheet name="Beoordelaar 3" sheetId="24" r:id="rId4"/>
    <sheet name="Beoordelaar 4" sheetId="25" r:id="rId5"/>
    <sheet name="Beoordelaar 5" sheetId="26" r:id="rId6"/>
    <sheet name="Consensus" sheetId="9" r:id="rId7"/>
  </sheets>
  <definedNames>
    <definedName name="SCORE">'OPEN VRAGEN '!$B$3:$G$3</definedName>
    <definedName name="SCORE035">#REF!</definedName>
    <definedName name="SCORE05">#REF!</definedName>
    <definedName name="SCORE0510">#REF!</definedName>
    <definedName name="SCORE12345">#REF!</definedName>
    <definedName name="SCORE1510">#REF!</definedName>
  </definedNames>
  <calcPr calcId="191028" concurrentCalc="0"/>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 xmlns:mx="http://schemas.microsoft.com/office/mac/excel/2008/main" uri="{7523E5D3-25F3-A5E0-1632-64F254C22452}">
      <mx:ArchID Flags="2"/>
    </ext>
  </extLst>
</workbook>
</file>

<file path=xl/calcChain.xml><?xml version="1.0" encoding="utf-8"?>
<calcChain xmlns="http://schemas.openxmlformats.org/spreadsheetml/2006/main">
  <c r="E9" i="9" l="1"/>
  <c r="E16" i="9"/>
  <c r="E18" i="9"/>
  <c r="K18" i="9"/>
  <c r="K16" i="9"/>
  <c r="H16" i="9"/>
  <c r="K9" i="9"/>
  <c r="H9" i="9"/>
  <c r="C14" i="9"/>
  <c r="C13" i="9"/>
  <c r="C12" i="9"/>
  <c r="C11" i="9"/>
  <c r="C10" i="9"/>
  <c r="H18" i="9"/>
  <c r="K20" i="9"/>
  <c r="H20" i="9"/>
  <c r="E20" i="9"/>
  <c r="K24" i="9"/>
  <c r="K14" i="9"/>
  <c r="K13" i="9"/>
  <c r="K12" i="9"/>
  <c r="K11" i="9"/>
  <c r="K10" i="9"/>
  <c r="K7" i="9"/>
  <c r="K6" i="9"/>
  <c r="K5" i="9"/>
  <c r="K4" i="9"/>
  <c r="K3" i="9"/>
  <c r="K1" i="9"/>
  <c r="H24" i="9"/>
  <c r="H14" i="9"/>
  <c r="H13" i="9"/>
  <c r="H12" i="9"/>
  <c r="H11" i="9"/>
  <c r="H10" i="9"/>
  <c r="H7" i="9"/>
  <c r="H6" i="9"/>
  <c r="H5" i="9"/>
  <c r="H4" i="9"/>
  <c r="H3" i="9"/>
  <c r="H1" i="9"/>
  <c r="C7" i="9"/>
  <c r="C6" i="9"/>
  <c r="C5" i="9"/>
  <c r="C4" i="9"/>
  <c r="C3" i="9"/>
  <c r="E14" i="9"/>
  <c r="E13" i="9"/>
  <c r="E12" i="9"/>
  <c r="E11" i="9"/>
  <c r="E10" i="9"/>
  <c r="E4" i="9"/>
  <c r="E5" i="9"/>
  <c r="E6" i="9"/>
  <c r="E7" i="9"/>
  <c r="B6" i="26"/>
  <c r="B5" i="26"/>
  <c r="B4" i="26"/>
  <c r="B3" i="26"/>
  <c r="B2" i="26"/>
  <c r="B6" i="25"/>
  <c r="B5" i="25"/>
  <c r="B4" i="25"/>
  <c r="B3" i="25"/>
  <c r="B2" i="25"/>
  <c r="B6" i="24"/>
  <c r="B5" i="24"/>
  <c r="B4" i="24"/>
  <c r="B3" i="24"/>
  <c r="B2" i="24"/>
  <c r="B6" i="23"/>
  <c r="B5" i="23"/>
  <c r="B4" i="23"/>
  <c r="B3" i="23"/>
  <c r="B2" i="23"/>
  <c r="E24" i="9"/>
  <c r="B10" i="9"/>
  <c r="B11" i="9"/>
  <c r="B6" i="7"/>
  <c r="B5" i="7"/>
  <c r="B3" i="9"/>
  <c r="B3" i="7"/>
  <c r="B4" i="7"/>
  <c r="E3" i="9"/>
  <c r="E1" i="9"/>
  <c r="B2" i="7"/>
</calcChain>
</file>

<file path=xl/sharedStrings.xml><?xml version="1.0" encoding="utf-8"?>
<sst xmlns="http://schemas.openxmlformats.org/spreadsheetml/2006/main" count="138" uniqueCount="29">
  <si>
    <t>Uitmuntend</t>
  </si>
  <si>
    <t>Goed</t>
  </si>
  <si>
    <t>Voldoende</t>
  </si>
  <si>
    <t>Matig</t>
  </si>
  <si>
    <t>Onvoldoende</t>
  </si>
  <si>
    <t>SCORE</t>
  </si>
  <si>
    <t>SCORE:</t>
  </si>
  <si>
    <t>Score:</t>
  </si>
  <si>
    <t>&lt;MOTIVATIE&gt;</t>
  </si>
  <si>
    <t>Totaalwaardes</t>
  </si>
  <si>
    <t>Motivatie consensus:</t>
  </si>
  <si>
    <t>Consensus</t>
  </si>
  <si>
    <t>Totaal behaalde waarde open vragen:</t>
  </si>
  <si>
    <t>Totaal behaalde waarde kwaliteit:</t>
  </si>
  <si>
    <t>Totaal behaalde waarde criterium prijs:</t>
  </si>
  <si>
    <t>Eindscore (kwaliteit-prijs):</t>
  </si>
  <si>
    <t>Naast de gestelde eisen uit de onderhavige aanbesteding is de Aanbestedende dienst op zoek naar een Opdrachtnemer die haar gedurende de periode van de raamovereenkomst kan voorzien van veel toegevoegde waarde. Hoe meer toegevoegde waarde een Inschrijver biedt, hoe hoger zij op dit onderdeel kwaliteit scoort. Alle antwoorden van een Inschrijver dienen realistisch en uitvoerbaar te zijn en dienen bij de ingediende prijs op het prijzenblad te zijn inbegrepen, tenzij dit nadrukkelijk anders is vermeld in de vraagstelling. 
De maximaal te behalen waarden per item en per onderdeel treft Inschrijver aan in bijlage 11.</t>
  </si>
  <si>
    <t xml:space="preserve">Zie bijlage 7 - Kwaliteit </t>
  </si>
  <si>
    <t>7.1	 BEANTWOORDING VAN DE OPEN VRAGEN</t>
  </si>
  <si>
    <t>Beoordelaar 1</t>
  </si>
  <si>
    <t>INSCHRIJVER 1</t>
  </si>
  <si>
    <t>INSCHRIJVER 2</t>
  </si>
  <si>
    <t>INSCHRIJVER 3</t>
  </si>
  <si>
    <t>Beoordelaar 2</t>
  </si>
  <si>
    <t>Beoordelaar 3</t>
  </si>
  <si>
    <t>Beoordelaar 4</t>
  </si>
  <si>
    <t>Beoordelaar 5</t>
  </si>
  <si>
    <t>1.	 PLAN VAN AANPAK/IMPLEMENTATIE ALGEMEEN</t>
  </si>
  <si>
    <t>2. DUURZAAM DRUKWERK EN SROI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</si>
</sst>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quot;€&quot;\ #,##0.00_-;&quot;€&quot;\ #,##0.00\-"/>
    <numFmt numFmtId="165" formatCode="&quot;€&quot;\ #,##0_-"/>
    <numFmt numFmtId="166" formatCode="&quot;€&quot;\ #,##0.00"/>
    <numFmt numFmtId="167" formatCode="0.0000"/>
  </numFmts>
  <fonts count="16" x14ac:knownFonts="1">
    <font>
      <sz val="11"/>
      <color theme="1"/>
      <name val="Calibri"/>
      <family val="2"/>
      <scheme val="minor"/>
    </font>
    <font>
      <b/>
      <sz val="12"/>
      <color theme="1"/>
      <name val="Verdana"/>
      <family val="2"/>
    </font>
    <font>
      <sz val="10"/>
      <color theme="1"/>
      <name val="Verdana"/>
      <family val="2"/>
    </font>
    <font>
      <b/>
      <sz val="10"/>
      <color theme="1"/>
      <name val="Verdana"/>
      <family val="2"/>
    </font>
    <font>
      <b/>
      <sz val="12"/>
      <color theme="0"/>
      <name val="Verdana"/>
      <family val="2"/>
    </font>
    <font>
      <u/>
      <sz val="11"/>
      <color theme="10"/>
      <name val="Calibri"/>
      <family val="2"/>
      <scheme val="minor"/>
    </font>
    <font>
      <u/>
      <sz val="11"/>
      <color theme="11"/>
      <name val="Calibri"/>
      <family val="2"/>
      <scheme val="minor"/>
    </font>
    <font>
      <b/>
      <sz val="11"/>
      <color theme="1"/>
      <name val="Verdana"/>
      <family val="2"/>
    </font>
    <font>
      <b/>
      <sz val="8"/>
      <name val="Verdana"/>
      <family val="2"/>
    </font>
    <font>
      <b/>
      <sz val="11"/>
      <color indexed="8"/>
      <name val="Verdana"/>
      <family val="2"/>
    </font>
    <font>
      <b/>
      <sz val="11"/>
      <color theme="0"/>
      <name val="Verdana"/>
      <family val="2"/>
    </font>
    <font>
      <b/>
      <sz val="10"/>
      <name val="Verdana"/>
      <family val="2"/>
    </font>
    <font>
      <sz val="10"/>
      <color theme="1"/>
      <name val="Calibri"/>
      <family val="2"/>
      <scheme val="minor"/>
    </font>
    <font>
      <sz val="9"/>
      <color theme="0"/>
      <name val="Verdana"/>
      <family val="2"/>
    </font>
    <font>
      <b/>
      <sz val="10"/>
      <color theme="0"/>
      <name val="Verdana"/>
      <family val="2"/>
    </font>
    <font>
      <sz val="11"/>
      <color theme="5"/>
      <name val="Calibri"/>
      <family val="2"/>
      <scheme val="minor"/>
    </font>
  </fonts>
  <fills count="8">
    <fill>
      <patternFill patternType="none"/>
    </fill>
    <fill>
      <patternFill patternType="gray125"/>
    </fill>
    <fill>
      <patternFill patternType="solid">
        <fgColor theme="0"/>
        <bgColor indexed="64"/>
      </patternFill>
    </fill>
    <fill>
      <patternFill patternType="solid">
        <fgColor theme="6" tint="-0.499984740745262"/>
        <bgColor indexed="64"/>
      </patternFill>
    </fill>
    <fill>
      <patternFill patternType="solid">
        <fgColor theme="6" tint="-0.249977111117893"/>
        <bgColor indexed="64"/>
      </patternFill>
    </fill>
    <fill>
      <patternFill patternType="solid">
        <fgColor theme="6" tint="0.39997558519241921"/>
        <bgColor indexed="64"/>
      </patternFill>
    </fill>
    <fill>
      <patternFill patternType="solid">
        <fgColor theme="6" tint="0.59999389629810485"/>
        <bgColor indexed="64"/>
      </patternFill>
    </fill>
    <fill>
      <patternFill patternType="solid">
        <fgColor theme="6" tint="0.79998168889431442"/>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bottom/>
      <diagonal/>
    </border>
    <border>
      <left style="thin">
        <color auto="1"/>
      </left>
      <right style="thin">
        <color auto="1"/>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bottom/>
      <diagonal/>
    </border>
    <border>
      <left/>
      <right style="thin">
        <color auto="1"/>
      </right>
      <top/>
      <bottom style="thin">
        <color auto="1"/>
      </bottom>
      <diagonal/>
    </border>
    <border>
      <left style="thin">
        <color auto="1"/>
      </left>
      <right/>
      <top/>
      <bottom style="thin">
        <color auto="1"/>
      </bottom>
      <diagonal/>
    </border>
  </borders>
  <cellStyleXfs count="57">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cellStyleXfs>
  <cellXfs count="74">
    <xf numFmtId="0" fontId="0" fillId="0" borderId="0" xfId="0"/>
    <xf numFmtId="0" fontId="2" fillId="0" borderId="0" xfId="0" applyFont="1"/>
    <xf numFmtId="0" fontId="2" fillId="2" borderId="0" xfId="0" applyFont="1" applyFill="1"/>
    <xf numFmtId="0" fontId="3" fillId="2" borderId="6" xfId="0" applyFont="1" applyFill="1" applyBorder="1" applyAlignment="1">
      <alignment horizontal="left" vertical="center" indent="1"/>
    </xf>
    <xf numFmtId="0" fontId="2" fillId="2" borderId="6" xfId="0" applyFont="1" applyFill="1" applyBorder="1" applyAlignment="1">
      <alignment horizontal="left" vertical="center" wrapText="1" indent="1"/>
    </xf>
    <xf numFmtId="0" fontId="2" fillId="2" borderId="6" xfId="0" applyFont="1" applyFill="1" applyBorder="1"/>
    <xf numFmtId="0" fontId="4" fillId="2" borderId="6" xfId="0" applyFont="1" applyFill="1" applyBorder="1" applyAlignment="1">
      <alignment horizontal="left" vertical="center" indent="1"/>
    </xf>
    <xf numFmtId="0" fontId="12" fillId="0" borderId="0" xfId="0" applyFont="1"/>
    <xf numFmtId="0" fontId="1" fillId="4" borderId="1" xfId="0" applyFont="1" applyFill="1" applyBorder="1" applyAlignment="1">
      <alignment horizontal="right" vertical="center"/>
    </xf>
    <xf numFmtId="0" fontId="8" fillId="4" borderId="1" xfId="0" applyFont="1" applyFill="1" applyBorder="1" applyAlignment="1">
      <alignment horizontal="center" vertical="center" wrapText="1"/>
    </xf>
    <xf numFmtId="0" fontId="7" fillId="5" borderId="2" xfId="0" applyFont="1" applyFill="1" applyBorder="1" applyAlignment="1">
      <alignment vertical="center"/>
    </xf>
    <xf numFmtId="0" fontId="7" fillId="5" borderId="4" xfId="0" applyFont="1" applyFill="1" applyBorder="1" applyAlignment="1">
      <alignment horizontal="center" vertical="center"/>
    </xf>
    <xf numFmtId="0" fontId="7" fillId="5" borderId="4" xfId="0" applyFont="1" applyFill="1" applyBorder="1" applyAlignment="1">
      <alignment vertical="center"/>
    </xf>
    <xf numFmtId="0" fontId="8" fillId="5" borderId="1" xfId="0" applyFont="1" applyFill="1" applyBorder="1" applyAlignment="1" applyProtection="1">
      <alignment horizontal="center" vertical="center" wrapText="1"/>
      <protection locked="0"/>
    </xf>
    <xf numFmtId="0" fontId="7" fillId="5" borderId="1" xfId="0" applyFont="1" applyFill="1" applyBorder="1" applyAlignment="1">
      <alignment horizontal="center" vertical="center"/>
    </xf>
    <xf numFmtId="0" fontId="2" fillId="6" borderId="1" xfId="0" applyFont="1" applyFill="1" applyBorder="1" applyAlignment="1">
      <alignment horizontal="center" vertical="center"/>
    </xf>
    <xf numFmtId="164" fontId="2" fillId="7" borderId="1" xfId="0" applyNumberFormat="1" applyFont="1" applyFill="1" applyBorder="1" applyAlignment="1">
      <alignment horizontal="center" vertical="center" wrapText="1"/>
    </xf>
    <xf numFmtId="0" fontId="4" fillId="3" borderId="2" xfId="0" applyFont="1" applyFill="1" applyBorder="1" applyAlignment="1" applyProtection="1">
      <alignment horizontal="left" vertical="center" indent="1"/>
      <protection locked="0"/>
    </xf>
    <xf numFmtId="0" fontId="2" fillId="3" borderId="2" xfId="0" applyFont="1" applyFill="1" applyBorder="1"/>
    <xf numFmtId="0" fontId="1" fillId="4" borderId="2" xfId="0" applyFont="1" applyFill="1" applyBorder="1" applyAlignment="1">
      <alignment horizontal="left" vertical="center" wrapText="1" indent="1"/>
    </xf>
    <xf numFmtId="0" fontId="13" fillId="2" borderId="0" xfId="0" applyFont="1" applyFill="1" applyAlignment="1">
      <alignment horizontal="center" vertical="center" wrapText="1"/>
    </xf>
    <xf numFmtId="0" fontId="2" fillId="5" borderId="8" xfId="0" applyFont="1" applyFill="1" applyBorder="1" applyAlignment="1">
      <alignment vertical="center" wrapText="1"/>
    </xf>
    <xf numFmtId="0" fontId="2" fillId="2" borderId="0" xfId="0" applyFont="1" applyFill="1" applyAlignment="1">
      <alignment horizontal="left" vertical="center" wrapText="1" indent="1"/>
    </xf>
    <xf numFmtId="0" fontId="4" fillId="3" borderId="1" xfId="0" applyFont="1" applyFill="1" applyBorder="1" applyAlignment="1">
      <alignment horizontal="center" vertical="center" wrapText="1"/>
    </xf>
    <xf numFmtId="0" fontId="3" fillId="5" borderId="1" xfId="0" applyFont="1" applyFill="1" applyBorder="1" applyAlignment="1">
      <alignment horizontal="left" vertical="center" wrapText="1"/>
    </xf>
    <xf numFmtId="0" fontId="3" fillId="4" borderId="1" xfId="0" applyFont="1" applyFill="1" applyBorder="1" applyAlignment="1">
      <alignment horizontal="left" vertical="center" wrapText="1"/>
    </xf>
    <xf numFmtId="0" fontId="2" fillId="6" borderId="1" xfId="0" applyFont="1" applyFill="1" applyBorder="1" applyAlignment="1">
      <alignment horizontal="left" vertical="center" wrapText="1"/>
    </xf>
    <xf numFmtId="0" fontId="2" fillId="7" borderId="1" xfId="0" applyFont="1" applyFill="1" applyBorder="1" applyAlignment="1">
      <alignment horizontal="left" vertical="center" wrapText="1"/>
    </xf>
    <xf numFmtId="0" fontId="2" fillId="3" borderId="4" xfId="0" applyFont="1" applyFill="1" applyBorder="1" applyAlignment="1">
      <alignment wrapText="1"/>
    </xf>
    <xf numFmtId="165" fontId="2" fillId="0" borderId="0" xfId="0" applyNumberFormat="1" applyFont="1" applyAlignment="1">
      <alignment horizontal="center" wrapText="1"/>
    </xf>
    <xf numFmtId="0" fontId="2" fillId="0" borderId="0" xfId="0" applyFont="1" applyAlignment="1">
      <alignment wrapText="1"/>
    </xf>
    <xf numFmtId="0" fontId="4" fillId="2" borderId="5" xfId="0" applyFont="1" applyFill="1" applyBorder="1" applyAlignment="1">
      <alignment horizontal="left" vertical="center" indent="1"/>
    </xf>
    <xf numFmtId="0" fontId="2" fillId="3" borderId="0" xfId="0" applyFont="1" applyFill="1"/>
    <xf numFmtId="0" fontId="0" fillId="4" borderId="1" xfId="0" applyFill="1" applyBorder="1" applyAlignment="1">
      <alignment textRotation="90" wrapText="1"/>
    </xf>
    <xf numFmtId="0" fontId="0" fillId="0" borderId="0" xfId="0" applyAlignment="1">
      <alignment textRotation="90" wrapText="1"/>
    </xf>
    <xf numFmtId="0" fontId="0" fillId="3" borderId="0" xfId="0" applyFill="1"/>
    <xf numFmtId="0" fontId="15" fillId="0" borderId="0" xfId="0" applyFont="1"/>
    <xf numFmtId="0" fontId="3" fillId="5" borderId="8" xfId="0" applyFont="1" applyFill="1" applyBorder="1" applyAlignment="1">
      <alignment vertical="center" wrapText="1"/>
    </xf>
    <xf numFmtId="0" fontId="3" fillId="5" borderId="7" xfId="0" applyFont="1" applyFill="1" applyBorder="1" applyAlignment="1">
      <alignment horizontal="left" vertical="center" wrapText="1"/>
    </xf>
    <xf numFmtId="49" fontId="0" fillId="0" borderId="0" xfId="0" applyNumberFormat="1"/>
    <xf numFmtId="165" fontId="4" fillId="3" borderId="4" xfId="0" applyNumberFormat="1" applyFont="1" applyFill="1" applyBorder="1" applyAlignment="1" applyProtection="1">
      <alignment horizontal="center" vertical="center" wrapText="1"/>
      <protection locked="0"/>
    </xf>
    <xf numFmtId="165" fontId="4" fillId="3" borderId="3" xfId="0" applyNumberFormat="1" applyFont="1" applyFill="1" applyBorder="1" applyAlignment="1" applyProtection="1">
      <alignment horizontal="center" vertical="center" wrapText="1"/>
      <protection locked="0"/>
    </xf>
    <xf numFmtId="165" fontId="3" fillId="4" borderId="4" xfId="0" applyNumberFormat="1" applyFont="1" applyFill="1" applyBorder="1" applyAlignment="1">
      <alignment horizontal="center" vertical="center" wrapText="1"/>
    </xf>
    <xf numFmtId="165" fontId="3" fillId="4" borderId="3" xfId="0" applyNumberFormat="1" applyFont="1" applyFill="1" applyBorder="1" applyAlignment="1">
      <alignment horizontal="center" vertical="center" wrapText="1"/>
    </xf>
    <xf numFmtId="0" fontId="14" fillId="3" borderId="1" xfId="0" applyFont="1" applyFill="1" applyBorder="1" applyAlignment="1">
      <alignment horizontal="center" vertical="center"/>
    </xf>
    <xf numFmtId="165" fontId="3" fillId="7" borderId="4" xfId="0" applyNumberFormat="1" applyFont="1" applyFill="1" applyBorder="1" applyAlignment="1" applyProtection="1">
      <alignment horizontal="center" vertical="center" wrapText="1"/>
      <protection locked="0"/>
    </xf>
    <xf numFmtId="165" fontId="3" fillId="7" borderId="3" xfId="0" applyNumberFormat="1" applyFont="1" applyFill="1" applyBorder="1" applyAlignment="1" applyProtection="1">
      <alignment horizontal="center" vertical="center" wrapText="1"/>
      <protection locked="0"/>
    </xf>
    <xf numFmtId="165" fontId="3" fillId="2" borderId="2" xfId="0" applyNumberFormat="1" applyFont="1" applyFill="1" applyBorder="1" applyAlignment="1" applyProtection="1">
      <alignment horizontal="center" vertical="center" wrapText="1"/>
      <protection locked="0"/>
    </xf>
    <xf numFmtId="165" fontId="3" fillId="2" borderId="3" xfId="0" applyNumberFormat="1" applyFont="1" applyFill="1" applyBorder="1" applyAlignment="1" applyProtection="1">
      <alignment horizontal="center" vertical="center" wrapText="1"/>
      <protection locked="0"/>
    </xf>
    <xf numFmtId="166" fontId="1" fillId="6" borderId="2" xfId="0" applyNumberFormat="1" applyFont="1" applyFill="1" applyBorder="1" applyAlignment="1" applyProtection="1">
      <alignment horizontal="center" vertical="center"/>
      <protection locked="0"/>
    </xf>
    <xf numFmtId="166" fontId="1" fillId="6" borderId="3" xfId="0" applyNumberFormat="1" applyFont="1" applyFill="1" applyBorder="1" applyAlignment="1" applyProtection="1">
      <alignment horizontal="center" vertical="center"/>
      <protection locked="0"/>
    </xf>
    <xf numFmtId="166" fontId="1" fillId="4" borderId="2" xfId="0" applyNumberFormat="1" applyFont="1" applyFill="1" applyBorder="1" applyAlignment="1">
      <alignment horizontal="center" vertical="center"/>
    </xf>
    <xf numFmtId="166" fontId="1" fillId="4" borderId="3" xfId="0" applyNumberFormat="1" applyFont="1" applyFill="1" applyBorder="1" applyAlignment="1">
      <alignment horizontal="center" vertical="center"/>
    </xf>
    <xf numFmtId="166" fontId="11" fillId="4" borderId="2" xfId="0" applyNumberFormat="1" applyFont="1" applyFill="1" applyBorder="1" applyAlignment="1">
      <alignment horizontal="center" vertical="center" wrapText="1"/>
    </xf>
    <xf numFmtId="166" fontId="11" fillId="4" borderId="3" xfId="0" applyNumberFormat="1" applyFont="1" applyFill="1" applyBorder="1" applyAlignment="1">
      <alignment horizontal="center" vertical="center" wrapText="1"/>
    </xf>
    <xf numFmtId="167" fontId="1" fillId="4" borderId="3" xfId="0" applyNumberFormat="1" applyFont="1" applyFill="1" applyBorder="1" applyAlignment="1">
      <alignment horizontal="center" vertical="center"/>
    </xf>
    <xf numFmtId="0" fontId="4" fillId="3" borderId="5" xfId="0" applyFont="1" applyFill="1" applyBorder="1" applyAlignment="1">
      <alignment horizontal="center" vertical="center"/>
    </xf>
    <xf numFmtId="0" fontId="4" fillId="3" borderId="9" xfId="0" applyFont="1" applyFill="1" applyBorder="1" applyAlignment="1">
      <alignment horizontal="center" vertical="center"/>
    </xf>
    <xf numFmtId="164" fontId="2" fillId="7" borderId="1" xfId="0" applyNumberFormat="1" applyFont="1" applyFill="1" applyBorder="1" applyAlignment="1" applyProtection="1">
      <alignment horizontal="center" vertical="center" wrapText="1"/>
      <protection locked="0"/>
    </xf>
    <xf numFmtId="164" fontId="2" fillId="7" borderId="7" xfId="0" applyNumberFormat="1" applyFont="1" applyFill="1" applyBorder="1" applyAlignment="1" applyProtection="1">
      <alignment horizontal="center" vertical="center" wrapText="1"/>
      <protection locked="0"/>
    </xf>
    <xf numFmtId="164" fontId="2" fillId="7" borderId="6" xfId="0" applyNumberFormat="1" applyFont="1" applyFill="1" applyBorder="1" applyAlignment="1" applyProtection="1">
      <alignment horizontal="center" vertical="center" wrapText="1"/>
      <protection locked="0"/>
    </xf>
    <xf numFmtId="164" fontId="2" fillId="7" borderId="8" xfId="0" applyNumberFormat="1" applyFont="1" applyFill="1" applyBorder="1" applyAlignment="1" applyProtection="1">
      <alignment horizontal="center" vertical="center" wrapText="1"/>
      <protection locked="0"/>
    </xf>
    <xf numFmtId="0" fontId="4" fillId="3" borderId="11" xfId="0" applyFont="1" applyFill="1" applyBorder="1" applyAlignment="1">
      <alignment horizontal="center" vertical="center"/>
    </xf>
    <xf numFmtId="0" fontId="4" fillId="3" borderId="10" xfId="0" applyFont="1" applyFill="1" applyBorder="1" applyAlignment="1">
      <alignment horizontal="center" vertical="center"/>
    </xf>
    <xf numFmtId="0" fontId="1" fillId="6" borderId="2" xfId="0" applyFont="1" applyFill="1" applyBorder="1" applyAlignment="1">
      <alignment horizontal="right" vertical="center"/>
    </xf>
    <xf numFmtId="0" fontId="1" fillId="6" borderId="3" xfId="0" applyFont="1" applyFill="1" applyBorder="1" applyAlignment="1">
      <alignment horizontal="right" vertical="center"/>
    </xf>
    <xf numFmtId="0" fontId="1" fillId="4" borderId="2" xfId="0" applyFont="1" applyFill="1" applyBorder="1" applyAlignment="1">
      <alignment horizontal="right" vertical="center"/>
    </xf>
    <xf numFmtId="0" fontId="1" fillId="4" borderId="3" xfId="0" applyFont="1" applyFill="1" applyBorder="1" applyAlignment="1">
      <alignment horizontal="right" vertical="center"/>
    </xf>
    <xf numFmtId="0" fontId="4" fillId="3" borderId="2" xfId="0" applyFont="1" applyFill="1" applyBorder="1" applyAlignment="1">
      <alignment horizontal="left" vertical="center"/>
    </xf>
    <xf numFmtId="0" fontId="4" fillId="3" borderId="3" xfId="0" applyFont="1" applyFill="1" applyBorder="1" applyAlignment="1">
      <alignment horizontal="left" vertical="center"/>
    </xf>
    <xf numFmtId="0" fontId="2" fillId="6" borderId="7" xfId="0" applyFont="1" applyFill="1" applyBorder="1" applyAlignment="1">
      <alignment horizontal="left" vertical="center" wrapText="1"/>
    </xf>
    <xf numFmtId="0" fontId="2" fillId="6" borderId="6" xfId="0" applyFont="1" applyFill="1" applyBorder="1" applyAlignment="1">
      <alignment horizontal="left" vertical="center" wrapText="1"/>
    </xf>
    <xf numFmtId="0" fontId="9" fillId="4" borderId="1" xfId="0" applyFont="1" applyFill="1" applyBorder="1" applyAlignment="1">
      <alignment horizontal="right" vertical="center" wrapText="1"/>
    </xf>
    <xf numFmtId="0" fontId="10" fillId="3" borderId="1" xfId="0" applyFont="1" applyFill="1" applyBorder="1" applyAlignment="1">
      <alignment horizontal="right" vertical="center" wrapText="1"/>
    </xf>
  </cellXfs>
  <cellStyles count="57">
    <cellStyle name="Gevolgde hyperlink" xfId="36" builtinId="9" hidden="1"/>
    <cellStyle name="Gevolgde hyperlink" xfId="24" builtinId="9" hidden="1"/>
    <cellStyle name="Gevolgde hyperlink" xfId="28" builtinId="9" hidden="1"/>
    <cellStyle name="Gevolgde hyperlink" xfId="20" builtinId="9" hidden="1"/>
    <cellStyle name="Gevolgde hyperlink" xfId="40" builtinId="9" hidden="1"/>
    <cellStyle name="Gevolgde hyperlink" xfId="48" builtinId="9" hidden="1"/>
    <cellStyle name="Gevolgde hyperlink" xfId="6" builtinId="9" hidden="1"/>
    <cellStyle name="Gevolgde hyperlink" xfId="46" builtinId="9" hidden="1"/>
    <cellStyle name="Gevolgde hyperlink" xfId="38" builtinId="9" hidden="1"/>
    <cellStyle name="Gevolgde hyperlink" xfId="30" builtinId="9" hidden="1"/>
    <cellStyle name="Gevolgde hyperlink" xfId="12" builtinId="9" hidden="1"/>
    <cellStyle name="Gevolgde hyperlink" xfId="50" builtinId="9" hidden="1"/>
    <cellStyle name="Gevolgde hyperlink" xfId="56" builtinId="9" hidden="1"/>
    <cellStyle name="Gevolgde hyperlink" xfId="44" builtinId="9" hidden="1"/>
    <cellStyle name="Gevolgde hyperlink" xfId="52" builtinId="9" hidden="1"/>
    <cellStyle name="Gevolgde hyperlink" xfId="10" builtinId="9" hidden="1"/>
    <cellStyle name="Gevolgde hyperlink" xfId="18" builtinId="9" hidden="1"/>
    <cellStyle name="Gevolgde hyperlink" xfId="26" builtinId="9" hidden="1"/>
    <cellStyle name="Gevolgde hyperlink" xfId="42" builtinId="9" hidden="1"/>
    <cellStyle name="Gevolgde hyperlink" xfId="16" builtinId="9" hidden="1"/>
    <cellStyle name="Gevolgde hyperlink" xfId="22" builtinId="9" hidden="1"/>
    <cellStyle name="Gevolgde hyperlink" xfId="54" builtinId="9" hidden="1"/>
    <cellStyle name="Gevolgde hyperlink" xfId="32" builtinId="9" hidden="1"/>
    <cellStyle name="Gevolgde hyperlink" xfId="34" builtinId="9" hidden="1"/>
    <cellStyle name="Gevolgde hyperlink" xfId="4" builtinId="9" hidden="1"/>
    <cellStyle name="Gevolgde hyperlink" xfId="2" builtinId="9" hidden="1"/>
    <cellStyle name="Gevolgde hyperlink" xfId="8" builtinId="9" hidden="1"/>
    <cellStyle name="Gevolgde hyperlink" xfId="14" builtinId="9" hidden="1"/>
    <cellStyle name="Hyperlink" xfId="23" builtinId="8" hidden="1"/>
    <cellStyle name="Hyperlink" xfId="15" builtinId="8" hidden="1"/>
    <cellStyle name="Hyperlink" xfId="1" builtinId="8" hidden="1"/>
    <cellStyle name="Hyperlink" xfId="3" builtinId="8" hidden="1"/>
    <cellStyle name="Hyperlink" xfId="5" builtinId="8" hidden="1"/>
    <cellStyle name="Hyperlink" xfId="13" builtinId="8" hidden="1"/>
    <cellStyle name="Hyperlink" xfId="27" builtinId="8" hidden="1"/>
    <cellStyle name="Hyperlink" xfId="7" builtinId="8" hidden="1"/>
    <cellStyle name="Hyperlink" xfId="11" builtinId="8" hidden="1"/>
    <cellStyle name="Hyperlink" xfId="49" builtinId="8" hidden="1"/>
    <cellStyle name="Hyperlink" xfId="9" builtinId="8" hidden="1"/>
    <cellStyle name="Hyperlink" xfId="43" builtinId="8" hidden="1"/>
    <cellStyle name="Hyperlink" xfId="17" builtinId="8" hidden="1"/>
    <cellStyle name="Hyperlink" xfId="19"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21" builtinId="8" hidden="1"/>
    <cellStyle name="Hyperlink" xfId="51" builtinId="8" hidden="1"/>
    <cellStyle name="Hyperlink" xfId="53" builtinId="8" hidden="1"/>
    <cellStyle name="Hyperlink" xfId="39" builtinId="8" hidden="1"/>
    <cellStyle name="Hyperlink" xfId="41" builtinId="8" hidden="1"/>
    <cellStyle name="Hyperlink" xfId="45" builtinId="8" hidden="1"/>
    <cellStyle name="Hyperlink" xfId="47" builtinId="8" hidden="1"/>
    <cellStyle name="Hyperlink" xfId="55" builtinId="8" hidden="1"/>
    <cellStyle name="Hyperlink" xfId="25" builtinId="8" hidden="1"/>
    <cellStyle name="Standaard" xfId="0" builtinId="0"/>
  </cellStyles>
  <dxfs count="0"/>
  <tableStyles count="0" defaultTableStyle="TableStyleMedium2" defaultPivotStyle="PivotStyleMedium9"/>
  <colors>
    <mruColors>
      <color rgb="FFFDE9D9"/>
      <color rgb="FFFFCC99"/>
      <color rgb="FFF2F2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127000</xdr:colOff>
      <xdr:row>0</xdr:row>
      <xdr:rowOff>95250</xdr:rowOff>
    </xdr:from>
    <xdr:to>
      <xdr:col>3</xdr:col>
      <xdr:colOff>556260</xdr:colOff>
      <xdr:row>1</xdr:row>
      <xdr:rowOff>754380</xdr:rowOff>
    </xdr:to>
    <xdr:pic>
      <xdr:nvPicPr>
        <xdr:cNvPr id="2" name="Firda_Logo_Volgvel">
          <a:extLst>
            <a:ext uri="{FF2B5EF4-FFF2-40B4-BE49-F238E27FC236}">
              <a16:creationId xmlns:a16="http://schemas.microsoft.com/office/drawing/2014/main" id="{6B8EE269-A3FB-9EB7-B95B-6BC1E8C6DC5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9334500" y="95250"/>
          <a:ext cx="2080260" cy="104013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10</xdr:col>
      <xdr:colOff>266700</xdr:colOff>
      <xdr:row>0</xdr:row>
      <xdr:rowOff>0</xdr:rowOff>
    </xdr:from>
    <xdr:to>
      <xdr:col>14</xdr:col>
      <xdr:colOff>35560</xdr:colOff>
      <xdr:row>1</xdr:row>
      <xdr:rowOff>405130</xdr:rowOff>
    </xdr:to>
    <xdr:pic>
      <xdr:nvPicPr>
        <xdr:cNvPr id="2" name="Firda_Logo_Volgvel">
          <a:extLst>
            <a:ext uri="{FF2B5EF4-FFF2-40B4-BE49-F238E27FC236}">
              <a16:creationId xmlns:a16="http://schemas.microsoft.com/office/drawing/2014/main" id="{84C1EAF2-0BAE-2C4D-EBE5-1E4D5492175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1285200" y="0"/>
          <a:ext cx="2080260" cy="104013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11</xdr:col>
      <xdr:colOff>114300</xdr:colOff>
      <xdr:row>0</xdr:row>
      <xdr:rowOff>101600</xdr:rowOff>
    </xdr:from>
    <xdr:to>
      <xdr:col>14</xdr:col>
      <xdr:colOff>175260</xdr:colOff>
      <xdr:row>1</xdr:row>
      <xdr:rowOff>506730</xdr:rowOff>
    </xdr:to>
    <xdr:pic>
      <xdr:nvPicPr>
        <xdr:cNvPr id="2" name="Firda_Logo_Volgvel">
          <a:extLst>
            <a:ext uri="{FF2B5EF4-FFF2-40B4-BE49-F238E27FC236}">
              <a16:creationId xmlns:a16="http://schemas.microsoft.com/office/drawing/2014/main" id="{ABCBC573-2F45-2169-652F-C0C8CB86D5D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1424900" y="101600"/>
          <a:ext cx="2080260" cy="104013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11</xdr:col>
      <xdr:colOff>139700</xdr:colOff>
      <xdr:row>0</xdr:row>
      <xdr:rowOff>114300</xdr:rowOff>
    </xdr:from>
    <xdr:to>
      <xdr:col>14</xdr:col>
      <xdr:colOff>200660</xdr:colOff>
      <xdr:row>2</xdr:row>
      <xdr:rowOff>11430</xdr:rowOff>
    </xdr:to>
    <xdr:pic>
      <xdr:nvPicPr>
        <xdr:cNvPr id="2" name="Firda_Logo_Volgvel">
          <a:extLst>
            <a:ext uri="{FF2B5EF4-FFF2-40B4-BE49-F238E27FC236}">
              <a16:creationId xmlns:a16="http://schemas.microsoft.com/office/drawing/2014/main" id="{BE5E1E39-4357-79F0-87EE-E120B454E55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1450300" y="114300"/>
          <a:ext cx="2080260" cy="104013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11</xdr:col>
      <xdr:colOff>228600</xdr:colOff>
      <xdr:row>0</xdr:row>
      <xdr:rowOff>101600</xdr:rowOff>
    </xdr:from>
    <xdr:to>
      <xdr:col>14</xdr:col>
      <xdr:colOff>289560</xdr:colOff>
      <xdr:row>1</xdr:row>
      <xdr:rowOff>506730</xdr:rowOff>
    </xdr:to>
    <xdr:pic>
      <xdr:nvPicPr>
        <xdr:cNvPr id="2" name="Firda_Logo_Volgvel">
          <a:extLst>
            <a:ext uri="{FF2B5EF4-FFF2-40B4-BE49-F238E27FC236}">
              <a16:creationId xmlns:a16="http://schemas.microsoft.com/office/drawing/2014/main" id="{6435B471-9FCE-7334-F97E-8B1586CEBED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1539200" y="101600"/>
          <a:ext cx="2080260" cy="104013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11</xdr:col>
      <xdr:colOff>0</xdr:colOff>
      <xdr:row>0</xdr:row>
      <xdr:rowOff>0</xdr:rowOff>
    </xdr:from>
    <xdr:to>
      <xdr:col>14</xdr:col>
      <xdr:colOff>60960</xdr:colOff>
      <xdr:row>1</xdr:row>
      <xdr:rowOff>405130</xdr:rowOff>
    </xdr:to>
    <xdr:pic>
      <xdr:nvPicPr>
        <xdr:cNvPr id="2" name="Firda_Logo_Volgvel">
          <a:extLst>
            <a:ext uri="{FF2B5EF4-FFF2-40B4-BE49-F238E27FC236}">
              <a16:creationId xmlns:a16="http://schemas.microsoft.com/office/drawing/2014/main" id="{18869AC9-E46E-A0CA-F9FB-55269660CBE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1310600" y="0"/>
          <a:ext cx="2080260" cy="104013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12</xdr:col>
      <xdr:colOff>0</xdr:colOff>
      <xdr:row>1</xdr:row>
      <xdr:rowOff>-1</xdr:rowOff>
    </xdr:from>
    <xdr:to>
      <xdr:col>14</xdr:col>
      <xdr:colOff>846665</xdr:colOff>
      <xdr:row>4</xdr:row>
      <xdr:rowOff>352776</xdr:rowOff>
    </xdr:to>
    <xdr:pic>
      <xdr:nvPicPr>
        <xdr:cNvPr id="2" name="Firda_Logo_Volgvel">
          <a:extLst>
            <a:ext uri="{FF2B5EF4-FFF2-40B4-BE49-F238E27FC236}">
              <a16:creationId xmlns:a16="http://schemas.microsoft.com/office/drawing/2014/main" id="{699F6485-7C14-7B56-A41C-4409353B5B4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1519444" y="197555"/>
          <a:ext cx="2991554" cy="1495777"/>
        </a:xfrm>
        <a:prstGeom prst="rect">
          <a:avLst/>
        </a:prstGeom>
      </xdr:spPr>
    </xdr:pic>
    <xdr:clientData/>
  </xdr:twoCellAnchor>
</xdr:wsDr>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98BFE7-DBCD-A64A-9307-AFAB3944EB8A}">
  <dimension ref="A1:G13"/>
  <sheetViews>
    <sheetView showGridLines="0" zoomScale="120" zoomScaleNormal="120" workbookViewId="0">
      <selection activeCell="A21" sqref="A21"/>
    </sheetView>
  </sheetViews>
  <sheetFormatPr baseColWidth="10" defaultColWidth="11.5" defaultRowHeight="15" x14ac:dyDescent="0.2"/>
  <cols>
    <col min="1" max="1" width="120.83203125" customWidth="1"/>
    <col min="2" max="6" width="10.83203125" style="36"/>
  </cols>
  <sheetData>
    <row r="1" spans="1:7" ht="30" customHeight="1" x14ac:dyDescent="0.2">
      <c r="A1" s="23" t="s">
        <v>18</v>
      </c>
    </row>
    <row r="2" spans="1:7" ht="100" customHeight="1" x14ac:dyDescent="0.2">
      <c r="A2" s="24" t="s">
        <v>16</v>
      </c>
    </row>
    <row r="3" spans="1:7" ht="35" customHeight="1" x14ac:dyDescent="0.2">
      <c r="A3" s="25" t="s">
        <v>27</v>
      </c>
      <c r="B3" s="20" t="s">
        <v>0</v>
      </c>
      <c r="C3" s="20" t="s">
        <v>1</v>
      </c>
      <c r="D3" s="20" t="s">
        <v>2</v>
      </c>
      <c r="E3" s="20" t="s">
        <v>3</v>
      </c>
      <c r="F3" s="20" t="s">
        <v>4</v>
      </c>
      <c r="G3" s="20" t="s">
        <v>5</v>
      </c>
    </row>
    <row r="4" spans="1:7" ht="100" customHeight="1" x14ac:dyDescent="0.2">
      <c r="A4" s="26" t="s">
        <v>17</v>
      </c>
    </row>
    <row r="5" spans="1:7" ht="35" customHeight="1" x14ac:dyDescent="0.2">
      <c r="A5" s="25" t="s">
        <v>28</v>
      </c>
    </row>
    <row r="6" spans="1:7" ht="100" customHeight="1" x14ac:dyDescent="0.2">
      <c r="A6" s="26" t="s">
        <v>17</v>
      </c>
    </row>
    <row r="7" spans="1:7" ht="21" customHeight="1" x14ac:dyDescent="0.2">
      <c r="A7" s="38" t="s">
        <v>6</v>
      </c>
      <c r="B7" s="1"/>
      <c r="C7"/>
      <c r="D7"/>
      <c r="E7"/>
      <c r="F7"/>
    </row>
    <row r="8" spans="1:7" ht="23" customHeight="1" x14ac:dyDescent="0.2">
      <c r="A8" s="27" t="s">
        <v>0</v>
      </c>
      <c r="B8" s="1"/>
      <c r="C8"/>
      <c r="D8"/>
      <c r="E8"/>
      <c r="F8"/>
    </row>
    <row r="9" spans="1:7" ht="23" customHeight="1" x14ac:dyDescent="0.2">
      <c r="A9" s="27" t="s">
        <v>1</v>
      </c>
      <c r="B9" s="1"/>
      <c r="C9"/>
      <c r="D9"/>
      <c r="E9"/>
      <c r="F9"/>
    </row>
    <row r="10" spans="1:7" ht="23" customHeight="1" x14ac:dyDescent="0.2">
      <c r="A10" s="27" t="s">
        <v>2</v>
      </c>
      <c r="B10" s="1"/>
      <c r="C10"/>
      <c r="D10"/>
      <c r="E10"/>
      <c r="F10"/>
    </row>
    <row r="11" spans="1:7" ht="23" customHeight="1" x14ac:dyDescent="0.2">
      <c r="A11" s="27" t="s">
        <v>3</v>
      </c>
      <c r="B11" s="1"/>
      <c r="C11"/>
      <c r="D11"/>
      <c r="E11"/>
      <c r="F11"/>
    </row>
    <row r="12" spans="1:7" ht="23" customHeight="1" x14ac:dyDescent="0.2">
      <c r="A12" s="27" t="s">
        <v>4</v>
      </c>
      <c r="B12" s="1"/>
      <c r="C12"/>
      <c r="D12"/>
      <c r="E12"/>
      <c r="F12"/>
    </row>
    <row r="13" spans="1:7" ht="23" customHeight="1" x14ac:dyDescent="0.2">
      <c r="B13"/>
      <c r="C13"/>
      <c r="D13"/>
      <c r="E13"/>
      <c r="F13"/>
    </row>
  </sheetData>
  <sheetProtection algorithmName="SHA-512" hashValue="V3nBpQOxbgAMHG3uP019fefVka1w5GbicsoxNnjgngtinjcNbRtSMQ+rOR/K+IycfCb/t7/CTrhxzQ7k50i7Jg==" saltValue="AWGTbFjj3kKXQ0QnvQoNAQ==" spinCount="100000" sheet="1" objects="1" scenarios="1"/>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pageSetUpPr fitToPage="1"/>
  </sheetPr>
  <dimension ref="A1:L7"/>
  <sheetViews>
    <sheetView showGridLines="0" zoomScaleNormal="100" zoomScalePageLayoutView="85" workbookViewId="0">
      <pane ySplit="1" topLeftCell="A2" activePane="bottomLeft" state="frozen"/>
      <selection pane="bottomLeft" activeCell="D3" sqref="D3:E3"/>
    </sheetView>
  </sheetViews>
  <sheetFormatPr baseColWidth="10" defaultColWidth="8.83203125" defaultRowHeight="13" x14ac:dyDescent="0.15"/>
  <cols>
    <col min="1" max="1" width="16.33203125" style="1" customWidth="1"/>
    <col min="2" max="2" width="120.83203125" style="1" customWidth="1"/>
    <col min="3" max="3" width="2.83203125" style="2" customWidth="1"/>
    <col min="4" max="4" width="40.83203125" style="29" customWidth="1"/>
    <col min="5" max="5" width="3.83203125" style="29" customWidth="1"/>
    <col min="6" max="6" width="2.83203125" style="2" customWidth="1"/>
    <col min="7" max="7" width="40.83203125" style="29" customWidth="1"/>
    <col min="8" max="8" width="3.83203125" style="29" customWidth="1"/>
    <col min="9" max="9" width="2.83203125" style="2" customWidth="1"/>
    <col min="10" max="10" width="40.83203125" style="29" customWidth="1"/>
    <col min="11" max="11" width="3.83203125" style="29" customWidth="1"/>
    <col min="12" max="12" width="8.83203125" style="30"/>
    <col min="13" max="16384" width="8.83203125" style="1"/>
  </cols>
  <sheetData>
    <row r="1" spans="1:11" ht="50" customHeight="1" x14ac:dyDescent="0.15">
      <c r="A1" s="32"/>
      <c r="B1" s="17" t="s">
        <v>19</v>
      </c>
      <c r="C1" s="6"/>
      <c r="D1" s="40" t="s">
        <v>20</v>
      </c>
      <c r="E1" s="41"/>
      <c r="F1" s="6"/>
      <c r="G1" s="40" t="s">
        <v>21</v>
      </c>
      <c r="H1" s="41"/>
      <c r="I1" s="6"/>
      <c r="J1" s="40" t="s">
        <v>22</v>
      </c>
      <c r="K1" s="41"/>
    </row>
    <row r="2" spans="1:11" ht="40" customHeight="1" x14ac:dyDescent="0.15">
      <c r="A2" s="32"/>
      <c r="B2" s="19" t="str">
        <f>'OPEN VRAGEN '!A1:A1</f>
        <v>7.1	 BEANTWOORDING VAN DE OPEN VRAGEN</v>
      </c>
      <c r="C2" s="3"/>
      <c r="D2" s="42" t="s">
        <v>7</v>
      </c>
      <c r="E2" s="43"/>
      <c r="F2" s="3"/>
      <c r="G2" s="42" t="s">
        <v>7</v>
      </c>
      <c r="H2" s="43"/>
      <c r="I2" s="3"/>
      <c r="J2" s="42" t="s">
        <v>7</v>
      </c>
      <c r="K2" s="43"/>
    </row>
    <row r="3" spans="1:11" ht="20" customHeight="1" x14ac:dyDescent="0.15">
      <c r="A3" s="32"/>
      <c r="B3" s="37" t="str">
        <f>'OPEN VRAGEN '!A3</f>
        <v>1.	 PLAN VAN AANPAK/IMPLEMENTATIE ALGEMEEN</v>
      </c>
      <c r="C3" s="4"/>
      <c r="D3" s="47" t="s">
        <v>5</v>
      </c>
      <c r="E3" s="48"/>
      <c r="F3" s="4"/>
      <c r="G3" s="47" t="s">
        <v>5</v>
      </c>
      <c r="H3" s="48"/>
      <c r="I3" s="4"/>
      <c r="J3" s="47" t="s">
        <v>5</v>
      </c>
      <c r="K3" s="48"/>
    </row>
    <row r="4" spans="1:11" ht="100" customHeight="1" x14ac:dyDescent="0.15">
      <c r="A4" s="32"/>
      <c r="B4" s="21" t="str">
        <f>'OPEN VRAGEN '!A4</f>
        <v xml:space="preserve">Zie bijlage 7 - Kwaliteit </v>
      </c>
      <c r="C4" s="4"/>
      <c r="D4" s="45" t="s">
        <v>8</v>
      </c>
      <c r="E4" s="46"/>
      <c r="F4" s="4"/>
      <c r="G4" s="45" t="s">
        <v>8</v>
      </c>
      <c r="H4" s="46"/>
      <c r="I4" s="4"/>
      <c r="J4" s="45" t="s">
        <v>8</v>
      </c>
      <c r="K4" s="46"/>
    </row>
    <row r="5" spans="1:11" ht="20" customHeight="1" x14ac:dyDescent="0.15">
      <c r="A5" s="44"/>
      <c r="B5" s="37" t="str">
        <f>'OPEN VRAGEN '!A5</f>
        <v>2. DUURZAAM DRUKWERK EN SROI</v>
      </c>
      <c r="C5" s="4"/>
      <c r="D5" s="47" t="s">
        <v>5</v>
      </c>
      <c r="E5" s="48"/>
      <c r="F5" s="4"/>
      <c r="G5" s="47" t="s">
        <v>5</v>
      </c>
      <c r="H5" s="48"/>
      <c r="I5" s="4"/>
      <c r="J5" s="47" t="s">
        <v>5</v>
      </c>
      <c r="K5" s="48"/>
    </row>
    <row r="6" spans="1:11" ht="100" customHeight="1" x14ac:dyDescent="0.15">
      <c r="A6" s="44"/>
      <c r="B6" s="21" t="str">
        <f>'OPEN VRAGEN '!A6</f>
        <v xml:space="preserve">Zie bijlage 7 - Kwaliteit </v>
      </c>
      <c r="C6" s="4"/>
      <c r="D6" s="45" t="s">
        <v>8</v>
      </c>
      <c r="E6" s="46"/>
      <c r="F6" s="4"/>
      <c r="G6" s="45" t="s">
        <v>8</v>
      </c>
      <c r="H6" s="46"/>
      <c r="I6" s="4"/>
      <c r="J6" s="45" t="s">
        <v>8</v>
      </c>
      <c r="K6" s="46"/>
    </row>
    <row r="7" spans="1:11" ht="20" customHeight="1" x14ac:dyDescent="0.15">
      <c r="A7" s="44"/>
      <c r="B7" s="18"/>
      <c r="C7" s="5"/>
      <c r="D7" s="28"/>
      <c r="E7" s="28"/>
      <c r="F7" s="5"/>
      <c r="G7" s="28"/>
      <c r="H7" s="28"/>
      <c r="I7" s="5"/>
      <c r="J7" s="28"/>
      <c r="K7" s="28"/>
    </row>
  </sheetData>
  <sheetProtection algorithmName="SHA-512" hashValue="g3uCRcTLTs8+cGOLlgyXyylaXLfNSqMCEHhNNarfCDaNMVShW4cLvVQcGVLiQSsYv3tgKBTxkQdTmQhnDj4zIw==" saltValue="OI9E3P005CeWJmHmYcszgA==" spinCount="100000" sheet="1" objects="1" scenarios="1"/>
  <mergeCells count="19">
    <mergeCell ref="J5:K5"/>
    <mergeCell ref="J6:K6"/>
    <mergeCell ref="J1:K1"/>
    <mergeCell ref="J2:K2"/>
    <mergeCell ref="J3:K3"/>
    <mergeCell ref="J4:K4"/>
    <mergeCell ref="G1:H1"/>
    <mergeCell ref="G2:H2"/>
    <mergeCell ref="A5:A7"/>
    <mergeCell ref="D4:E4"/>
    <mergeCell ref="D5:E5"/>
    <mergeCell ref="D6:E6"/>
    <mergeCell ref="G3:H3"/>
    <mergeCell ref="G4:H4"/>
    <mergeCell ref="D1:E1"/>
    <mergeCell ref="D2:E2"/>
    <mergeCell ref="G5:H5"/>
    <mergeCell ref="G6:H6"/>
    <mergeCell ref="D3:E3"/>
  </mergeCells>
  <dataValidations count="1">
    <dataValidation type="list" errorStyle="warning" allowBlank="1" showErrorMessage="1" error="Voer juiste waarde in. " sqref="D3 D5 G3 G5 J3 J5" xr:uid="{00E4E896-13B0-A749-9BD2-E53F8FFE708E}">
      <formula1>SCORE</formula1>
    </dataValidation>
  </dataValidations>
  <pageMargins left="0.7" right="0.7" top="0.75" bottom="0.75" header="0.3" footer="0.3"/>
  <pageSetup paperSize="8" scale="47"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C2A877-E0D5-AF4A-BA29-4E3A91B26192}">
  <sheetPr>
    <pageSetUpPr fitToPage="1"/>
  </sheetPr>
  <dimension ref="A1:L7"/>
  <sheetViews>
    <sheetView showGridLines="0" zoomScaleNormal="100" zoomScalePageLayoutView="85" workbookViewId="0">
      <pane ySplit="1" topLeftCell="A2" activePane="bottomLeft" state="frozen"/>
      <selection pane="bottomLeft" activeCell="B7" sqref="A7:XFD8"/>
    </sheetView>
  </sheetViews>
  <sheetFormatPr baseColWidth="10" defaultColWidth="8.83203125" defaultRowHeight="13" x14ac:dyDescent="0.15"/>
  <cols>
    <col min="1" max="1" width="16.33203125" style="1" customWidth="1"/>
    <col min="2" max="2" width="120.83203125" style="1" customWidth="1"/>
    <col min="3" max="3" width="2.83203125" style="2" customWidth="1"/>
    <col min="4" max="4" width="40.83203125" style="29" customWidth="1"/>
    <col min="5" max="5" width="3.83203125" style="29" customWidth="1"/>
    <col min="6" max="6" width="2.83203125" style="2" customWidth="1"/>
    <col min="7" max="7" width="40.83203125" style="29" customWidth="1"/>
    <col min="8" max="8" width="3.83203125" style="29" customWidth="1"/>
    <col min="9" max="9" width="2.83203125" style="2" customWidth="1"/>
    <col min="10" max="10" width="40.83203125" style="29" customWidth="1"/>
    <col min="11" max="11" width="3.83203125" style="29" customWidth="1"/>
    <col min="12" max="12" width="8.83203125" style="30"/>
    <col min="13" max="16384" width="8.83203125" style="1"/>
  </cols>
  <sheetData>
    <row r="1" spans="1:11" ht="50" customHeight="1" x14ac:dyDescent="0.15">
      <c r="A1" s="32"/>
      <c r="B1" s="17" t="s">
        <v>23</v>
      </c>
      <c r="C1" s="6"/>
      <c r="D1" s="40" t="s">
        <v>20</v>
      </c>
      <c r="E1" s="41"/>
      <c r="F1" s="6"/>
      <c r="G1" s="40" t="s">
        <v>21</v>
      </c>
      <c r="H1" s="41"/>
      <c r="I1" s="6"/>
      <c r="J1" s="40" t="s">
        <v>22</v>
      </c>
      <c r="K1" s="41"/>
    </row>
    <row r="2" spans="1:11" ht="40" customHeight="1" x14ac:dyDescent="0.15">
      <c r="A2" s="32"/>
      <c r="B2" s="19" t="str">
        <f>'OPEN VRAGEN '!A1:A1</f>
        <v>7.1	 BEANTWOORDING VAN DE OPEN VRAGEN</v>
      </c>
      <c r="C2" s="3"/>
      <c r="D2" s="42" t="s">
        <v>7</v>
      </c>
      <c r="E2" s="43"/>
      <c r="F2" s="3"/>
      <c r="G2" s="42" t="s">
        <v>7</v>
      </c>
      <c r="H2" s="43"/>
      <c r="I2" s="3"/>
      <c r="J2" s="42" t="s">
        <v>7</v>
      </c>
      <c r="K2" s="43"/>
    </row>
    <row r="3" spans="1:11" ht="20" customHeight="1" x14ac:dyDescent="0.15">
      <c r="A3" s="32"/>
      <c r="B3" s="37" t="str">
        <f>'OPEN VRAGEN '!A3</f>
        <v>1.	 PLAN VAN AANPAK/IMPLEMENTATIE ALGEMEEN</v>
      </c>
      <c r="C3" s="4"/>
      <c r="D3" s="47" t="s">
        <v>5</v>
      </c>
      <c r="E3" s="48"/>
      <c r="F3" s="4"/>
      <c r="G3" s="47" t="s">
        <v>5</v>
      </c>
      <c r="H3" s="48"/>
      <c r="I3" s="4"/>
      <c r="J3" s="47" t="s">
        <v>5</v>
      </c>
      <c r="K3" s="48"/>
    </row>
    <row r="4" spans="1:11" ht="100" customHeight="1" x14ac:dyDescent="0.15">
      <c r="A4" s="32"/>
      <c r="B4" s="21" t="str">
        <f>'OPEN VRAGEN '!A4</f>
        <v xml:space="preserve">Zie bijlage 7 - Kwaliteit </v>
      </c>
      <c r="C4" s="4"/>
      <c r="D4" s="45" t="s">
        <v>8</v>
      </c>
      <c r="E4" s="46"/>
      <c r="F4" s="4"/>
      <c r="G4" s="45" t="s">
        <v>8</v>
      </c>
      <c r="H4" s="46"/>
      <c r="I4" s="4"/>
      <c r="J4" s="45" t="s">
        <v>8</v>
      </c>
      <c r="K4" s="46"/>
    </row>
    <row r="5" spans="1:11" ht="20" customHeight="1" x14ac:dyDescent="0.15">
      <c r="A5" s="44"/>
      <c r="B5" s="37" t="str">
        <f>'OPEN VRAGEN '!A5</f>
        <v>2. DUURZAAM DRUKWERK EN SROI</v>
      </c>
      <c r="C5" s="4"/>
      <c r="D5" s="47" t="s">
        <v>5</v>
      </c>
      <c r="E5" s="48"/>
      <c r="F5" s="4"/>
      <c r="G5" s="47" t="s">
        <v>5</v>
      </c>
      <c r="H5" s="48"/>
      <c r="I5" s="4"/>
      <c r="J5" s="47" t="s">
        <v>5</v>
      </c>
      <c r="K5" s="48"/>
    </row>
    <row r="6" spans="1:11" ht="100" customHeight="1" x14ac:dyDescent="0.15">
      <c r="A6" s="44"/>
      <c r="B6" s="21" t="str">
        <f>'OPEN VRAGEN '!A6</f>
        <v xml:space="preserve">Zie bijlage 7 - Kwaliteit </v>
      </c>
      <c r="C6" s="4"/>
      <c r="D6" s="45" t="s">
        <v>8</v>
      </c>
      <c r="E6" s="46"/>
      <c r="F6" s="4"/>
      <c r="G6" s="45" t="s">
        <v>8</v>
      </c>
      <c r="H6" s="46"/>
      <c r="I6" s="4"/>
      <c r="J6" s="45" t="s">
        <v>8</v>
      </c>
      <c r="K6" s="46"/>
    </row>
    <row r="7" spans="1:11" ht="20" customHeight="1" x14ac:dyDescent="0.15">
      <c r="A7" s="44"/>
      <c r="B7" s="18"/>
      <c r="C7" s="5"/>
      <c r="D7" s="28"/>
      <c r="E7" s="28"/>
      <c r="F7" s="5"/>
      <c r="G7" s="28"/>
      <c r="H7" s="28"/>
      <c r="I7" s="5"/>
      <c r="J7" s="28"/>
      <c r="K7" s="28"/>
    </row>
  </sheetData>
  <sheetProtection algorithmName="SHA-512" hashValue="Q0Tf2ApbvT1aDfJyPQ2a7OkBQH8/JjRc2I2SdqgdWnsJguoVb8n0pUaEQCaTXFfzz1exMvn05FpjBF92uZ76Ng==" saltValue="9skCbne/E4TpfnxNVsFiMg==" spinCount="100000" sheet="1" objects="1" scenarios="1"/>
  <mergeCells count="19">
    <mergeCell ref="D6:E6"/>
    <mergeCell ref="G6:H6"/>
    <mergeCell ref="J6:K6"/>
    <mergeCell ref="A5:A7"/>
    <mergeCell ref="D5:E5"/>
    <mergeCell ref="G5:H5"/>
    <mergeCell ref="J5:K5"/>
    <mergeCell ref="D1:E1"/>
    <mergeCell ref="G1:H1"/>
    <mergeCell ref="J1:K1"/>
    <mergeCell ref="D2:E2"/>
    <mergeCell ref="G2:H2"/>
    <mergeCell ref="J2:K2"/>
    <mergeCell ref="D3:E3"/>
    <mergeCell ref="G3:H3"/>
    <mergeCell ref="J3:K3"/>
    <mergeCell ref="D4:E4"/>
    <mergeCell ref="G4:H4"/>
    <mergeCell ref="J4:K4"/>
  </mergeCells>
  <dataValidations count="1">
    <dataValidation type="list" errorStyle="warning" allowBlank="1" showErrorMessage="1" error="Voer juiste waarde in. " sqref="D3 D5 G3 G5 J3 J5" xr:uid="{3601A69E-C3BC-3D46-BEF7-5608292B9A27}">
      <formula1>SCORE</formula1>
    </dataValidation>
  </dataValidations>
  <pageMargins left="0.7" right="0.7" top="0.75" bottom="0.75" header="0.3" footer="0.3"/>
  <pageSetup paperSize="8" scale="47"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DA3A84-BA21-9342-AD37-869FE657DE99}">
  <sheetPr>
    <pageSetUpPr fitToPage="1"/>
  </sheetPr>
  <dimension ref="A1:L7"/>
  <sheetViews>
    <sheetView showGridLines="0" zoomScaleNormal="100" zoomScalePageLayoutView="85" workbookViewId="0">
      <pane ySplit="1" topLeftCell="A2" activePane="bottomLeft" state="frozen"/>
      <selection pane="bottomLeft" activeCell="B7" sqref="A7:XFD8"/>
    </sheetView>
  </sheetViews>
  <sheetFormatPr baseColWidth="10" defaultColWidth="8.83203125" defaultRowHeight="13" x14ac:dyDescent="0.15"/>
  <cols>
    <col min="1" max="1" width="16.33203125" style="1" customWidth="1"/>
    <col min="2" max="2" width="120.83203125" style="1" customWidth="1"/>
    <col min="3" max="3" width="2.83203125" style="2" customWidth="1"/>
    <col min="4" max="4" width="40.83203125" style="29" customWidth="1"/>
    <col min="5" max="5" width="3.83203125" style="29" customWidth="1"/>
    <col min="6" max="6" width="2.83203125" style="2" customWidth="1"/>
    <col min="7" max="7" width="40.83203125" style="29" customWidth="1"/>
    <col min="8" max="8" width="3.83203125" style="29" customWidth="1"/>
    <col min="9" max="9" width="2.83203125" style="2" customWidth="1"/>
    <col min="10" max="10" width="40.83203125" style="29" customWidth="1"/>
    <col min="11" max="11" width="3.83203125" style="29" customWidth="1"/>
    <col min="12" max="12" width="8.83203125" style="30"/>
    <col min="13" max="16384" width="8.83203125" style="1"/>
  </cols>
  <sheetData>
    <row r="1" spans="1:11" ht="50" customHeight="1" x14ac:dyDescent="0.15">
      <c r="A1" s="32"/>
      <c r="B1" s="17" t="s">
        <v>24</v>
      </c>
      <c r="C1" s="6"/>
      <c r="D1" s="40" t="s">
        <v>20</v>
      </c>
      <c r="E1" s="41"/>
      <c r="F1" s="6"/>
      <c r="G1" s="40" t="s">
        <v>21</v>
      </c>
      <c r="H1" s="41"/>
      <c r="I1" s="6"/>
      <c r="J1" s="40" t="s">
        <v>22</v>
      </c>
      <c r="K1" s="41"/>
    </row>
    <row r="2" spans="1:11" ht="40" customHeight="1" x14ac:dyDescent="0.15">
      <c r="A2" s="32"/>
      <c r="B2" s="19" t="str">
        <f>'OPEN VRAGEN '!A1:A1</f>
        <v>7.1	 BEANTWOORDING VAN DE OPEN VRAGEN</v>
      </c>
      <c r="C2" s="3"/>
      <c r="D2" s="42" t="s">
        <v>7</v>
      </c>
      <c r="E2" s="43"/>
      <c r="F2" s="3"/>
      <c r="G2" s="42" t="s">
        <v>7</v>
      </c>
      <c r="H2" s="43"/>
      <c r="I2" s="3"/>
      <c r="J2" s="42" t="s">
        <v>7</v>
      </c>
      <c r="K2" s="43"/>
    </row>
    <row r="3" spans="1:11" ht="20" customHeight="1" x14ac:dyDescent="0.15">
      <c r="A3" s="32"/>
      <c r="B3" s="37" t="str">
        <f>'OPEN VRAGEN '!A3</f>
        <v>1.	 PLAN VAN AANPAK/IMPLEMENTATIE ALGEMEEN</v>
      </c>
      <c r="C3" s="4"/>
      <c r="D3" s="47" t="s">
        <v>5</v>
      </c>
      <c r="E3" s="48"/>
      <c r="F3" s="4"/>
      <c r="G3" s="47" t="s">
        <v>5</v>
      </c>
      <c r="H3" s="48"/>
      <c r="I3" s="4"/>
      <c r="J3" s="47" t="s">
        <v>5</v>
      </c>
      <c r="K3" s="48"/>
    </row>
    <row r="4" spans="1:11" ht="100" customHeight="1" x14ac:dyDescent="0.15">
      <c r="A4" s="32"/>
      <c r="B4" s="21" t="str">
        <f>'OPEN VRAGEN '!A4</f>
        <v xml:space="preserve">Zie bijlage 7 - Kwaliteit </v>
      </c>
      <c r="C4" s="4"/>
      <c r="D4" s="45" t="s">
        <v>8</v>
      </c>
      <c r="E4" s="46"/>
      <c r="F4" s="4"/>
      <c r="G4" s="45" t="s">
        <v>8</v>
      </c>
      <c r="H4" s="46"/>
      <c r="I4" s="4"/>
      <c r="J4" s="45" t="s">
        <v>8</v>
      </c>
      <c r="K4" s="46"/>
    </row>
    <row r="5" spans="1:11" ht="20" customHeight="1" x14ac:dyDescent="0.15">
      <c r="A5" s="44"/>
      <c r="B5" s="37" t="str">
        <f>'OPEN VRAGEN '!A5</f>
        <v>2. DUURZAAM DRUKWERK EN SROI</v>
      </c>
      <c r="C5" s="4"/>
      <c r="D5" s="47" t="s">
        <v>5</v>
      </c>
      <c r="E5" s="48"/>
      <c r="F5" s="4"/>
      <c r="G5" s="47" t="s">
        <v>5</v>
      </c>
      <c r="H5" s="48"/>
      <c r="I5" s="4"/>
      <c r="J5" s="47" t="s">
        <v>5</v>
      </c>
      <c r="K5" s="48"/>
    </row>
    <row r="6" spans="1:11" ht="100" customHeight="1" x14ac:dyDescent="0.15">
      <c r="A6" s="44"/>
      <c r="B6" s="21" t="str">
        <f>'OPEN VRAGEN '!A6</f>
        <v xml:space="preserve">Zie bijlage 7 - Kwaliteit </v>
      </c>
      <c r="C6" s="4"/>
      <c r="D6" s="45" t="s">
        <v>8</v>
      </c>
      <c r="E6" s="46"/>
      <c r="F6" s="4"/>
      <c r="G6" s="45" t="s">
        <v>8</v>
      </c>
      <c r="H6" s="46"/>
      <c r="I6" s="4"/>
      <c r="J6" s="45" t="s">
        <v>8</v>
      </c>
      <c r="K6" s="46"/>
    </row>
    <row r="7" spans="1:11" ht="20" customHeight="1" x14ac:dyDescent="0.15">
      <c r="A7" s="44"/>
      <c r="B7" s="18"/>
      <c r="C7" s="5"/>
      <c r="D7" s="28"/>
      <c r="E7" s="28"/>
      <c r="F7" s="5"/>
      <c r="G7" s="28"/>
      <c r="H7" s="28"/>
      <c r="I7" s="5"/>
      <c r="J7" s="28"/>
      <c r="K7" s="28"/>
    </row>
  </sheetData>
  <sheetProtection algorithmName="SHA-512" hashValue="k5GMYkecEy31Ml3LwGml+fPMpPBoWC//3MYpI0JayU2bnPtxxlDM0P1li2WtKZi/n1a6xt6wPxXRDYRTr3E0pQ==" saltValue="dDDI/EAVSQXCqBQLASFkJA==" spinCount="100000" sheet="1" objects="1" scenarios="1"/>
  <mergeCells count="19">
    <mergeCell ref="D6:E6"/>
    <mergeCell ref="G6:H6"/>
    <mergeCell ref="J6:K6"/>
    <mergeCell ref="A5:A7"/>
    <mergeCell ref="D5:E5"/>
    <mergeCell ref="G5:H5"/>
    <mergeCell ref="J5:K5"/>
    <mergeCell ref="D1:E1"/>
    <mergeCell ref="G1:H1"/>
    <mergeCell ref="J1:K1"/>
    <mergeCell ref="D2:E2"/>
    <mergeCell ref="G2:H2"/>
    <mergeCell ref="J2:K2"/>
    <mergeCell ref="D3:E3"/>
    <mergeCell ref="G3:H3"/>
    <mergeCell ref="J3:K3"/>
    <mergeCell ref="D4:E4"/>
    <mergeCell ref="G4:H4"/>
    <mergeCell ref="J4:K4"/>
  </mergeCells>
  <dataValidations count="1">
    <dataValidation type="list" errorStyle="warning" allowBlank="1" showErrorMessage="1" error="Voer juiste waarde in. " sqref="D3 D5 G3 G5 J3 J5" xr:uid="{D7B37D62-9FDA-944F-8FBF-47D2AAC7E910}">
      <formula1>SCORE</formula1>
    </dataValidation>
  </dataValidations>
  <pageMargins left="0.7" right="0.7" top="0.75" bottom="0.75" header="0.3" footer="0.3"/>
  <pageSetup paperSize="8" scale="47"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19671E-4419-124E-A346-C218EBB17204}">
  <sheetPr>
    <pageSetUpPr fitToPage="1"/>
  </sheetPr>
  <dimension ref="A1:L7"/>
  <sheetViews>
    <sheetView showGridLines="0" zoomScaleNormal="100" zoomScalePageLayoutView="85" workbookViewId="0">
      <pane ySplit="1" topLeftCell="A2" activePane="bottomLeft" state="frozen"/>
      <selection pane="bottomLeft" activeCell="B23" sqref="B23"/>
    </sheetView>
  </sheetViews>
  <sheetFormatPr baseColWidth="10" defaultColWidth="8.83203125" defaultRowHeight="13" x14ac:dyDescent="0.15"/>
  <cols>
    <col min="1" max="1" width="16.33203125" style="1" customWidth="1"/>
    <col min="2" max="2" width="120.83203125" style="1" customWidth="1"/>
    <col min="3" max="3" width="2.83203125" style="2" customWidth="1"/>
    <col min="4" max="4" width="40.83203125" style="29" customWidth="1"/>
    <col min="5" max="5" width="3.83203125" style="29" customWidth="1"/>
    <col min="6" max="6" width="2.83203125" style="2" customWidth="1"/>
    <col min="7" max="7" width="40.83203125" style="29" customWidth="1"/>
    <col min="8" max="8" width="3.83203125" style="29" customWidth="1"/>
    <col min="9" max="9" width="2.83203125" style="2" customWidth="1"/>
    <col min="10" max="10" width="40.83203125" style="29" customWidth="1"/>
    <col min="11" max="11" width="3.83203125" style="29" customWidth="1"/>
    <col min="12" max="12" width="8.83203125" style="30"/>
    <col min="13" max="16384" width="8.83203125" style="1"/>
  </cols>
  <sheetData>
    <row r="1" spans="1:11" ht="50" customHeight="1" x14ac:dyDescent="0.15">
      <c r="A1" s="32"/>
      <c r="B1" s="17" t="s">
        <v>25</v>
      </c>
      <c r="C1" s="6"/>
      <c r="D1" s="40" t="s">
        <v>20</v>
      </c>
      <c r="E1" s="41"/>
      <c r="F1" s="6"/>
      <c r="G1" s="40" t="s">
        <v>21</v>
      </c>
      <c r="H1" s="41"/>
      <c r="I1" s="6"/>
      <c r="J1" s="40" t="s">
        <v>22</v>
      </c>
      <c r="K1" s="41"/>
    </row>
    <row r="2" spans="1:11" ht="40" customHeight="1" x14ac:dyDescent="0.15">
      <c r="A2" s="32"/>
      <c r="B2" s="19" t="str">
        <f>'OPEN VRAGEN '!A1:A1</f>
        <v>7.1	 BEANTWOORDING VAN DE OPEN VRAGEN</v>
      </c>
      <c r="C2" s="3"/>
      <c r="D2" s="42" t="s">
        <v>7</v>
      </c>
      <c r="E2" s="43"/>
      <c r="F2" s="3"/>
      <c r="G2" s="42" t="s">
        <v>7</v>
      </c>
      <c r="H2" s="43"/>
      <c r="I2" s="3"/>
      <c r="J2" s="42" t="s">
        <v>7</v>
      </c>
      <c r="K2" s="43"/>
    </row>
    <row r="3" spans="1:11" ht="20" customHeight="1" x14ac:dyDescent="0.15">
      <c r="A3" s="32"/>
      <c r="B3" s="37" t="str">
        <f>'OPEN VRAGEN '!A3</f>
        <v>1.	 PLAN VAN AANPAK/IMPLEMENTATIE ALGEMEEN</v>
      </c>
      <c r="C3" s="4"/>
      <c r="D3" s="47" t="s">
        <v>5</v>
      </c>
      <c r="E3" s="48"/>
      <c r="F3" s="4"/>
      <c r="G3" s="47" t="s">
        <v>5</v>
      </c>
      <c r="H3" s="48"/>
      <c r="I3" s="4"/>
      <c r="J3" s="47" t="s">
        <v>5</v>
      </c>
      <c r="K3" s="48"/>
    </row>
    <row r="4" spans="1:11" ht="100" customHeight="1" x14ac:dyDescent="0.15">
      <c r="A4" s="32"/>
      <c r="B4" s="21" t="str">
        <f>'OPEN VRAGEN '!A4</f>
        <v xml:space="preserve">Zie bijlage 7 - Kwaliteit </v>
      </c>
      <c r="C4" s="4"/>
      <c r="D4" s="45" t="s">
        <v>8</v>
      </c>
      <c r="E4" s="46"/>
      <c r="F4" s="4"/>
      <c r="G4" s="45" t="s">
        <v>8</v>
      </c>
      <c r="H4" s="46"/>
      <c r="I4" s="4"/>
      <c r="J4" s="45" t="s">
        <v>8</v>
      </c>
      <c r="K4" s="46"/>
    </row>
    <row r="5" spans="1:11" ht="20" customHeight="1" x14ac:dyDescent="0.15">
      <c r="A5" s="44"/>
      <c r="B5" s="37" t="str">
        <f>'OPEN VRAGEN '!A5</f>
        <v>2. DUURZAAM DRUKWERK EN SROI</v>
      </c>
      <c r="C5" s="4"/>
      <c r="D5" s="47" t="s">
        <v>5</v>
      </c>
      <c r="E5" s="48"/>
      <c r="F5" s="4"/>
      <c r="G5" s="47" t="s">
        <v>5</v>
      </c>
      <c r="H5" s="48"/>
      <c r="I5" s="4"/>
      <c r="J5" s="47" t="s">
        <v>5</v>
      </c>
      <c r="K5" s="48"/>
    </row>
    <row r="6" spans="1:11" ht="100" customHeight="1" x14ac:dyDescent="0.15">
      <c r="A6" s="44"/>
      <c r="B6" s="21" t="str">
        <f>'OPEN VRAGEN '!A6</f>
        <v xml:space="preserve">Zie bijlage 7 - Kwaliteit </v>
      </c>
      <c r="C6" s="4"/>
      <c r="D6" s="45" t="s">
        <v>8</v>
      </c>
      <c r="E6" s="46"/>
      <c r="F6" s="4"/>
      <c r="G6" s="45" t="s">
        <v>8</v>
      </c>
      <c r="H6" s="46"/>
      <c r="I6" s="4"/>
      <c r="J6" s="45" t="s">
        <v>8</v>
      </c>
      <c r="K6" s="46"/>
    </row>
    <row r="7" spans="1:11" ht="20" customHeight="1" x14ac:dyDescent="0.15">
      <c r="A7" s="44"/>
      <c r="B7" s="18"/>
      <c r="C7" s="5"/>
      <c r="D7" s="28"/>
      <c r="E7" s="28"/>
      <c r="F7" s="5"/>
      <c r="G7" s="28"/>
      <c r="H7" s="28"/>
      <c r="I7" s="5"/>
      <c r="J7" s="28"/>
      <c r="K7" s="28"/>
    </row>
  </sheetData>
  <sheetProtection algorithmName="SHA-512" hashValue="if0yNEXcOkJQt+t+HBEBqh4kJmtFH+Gd0VDIvmyXJQtAVwx09S0va1SmF8thZ1NRtOei+bGcTV0RV1vqJ3R3Gw==" saltValue="HMcYoVf8LtzbAjHJGSiBOQ==" spinCount="100000" sheet="1" objects="1" scenarios="1"/>
  <mergeCells count="19">
    <mergeCell ref="D6:E6"/>
    <mergeCell ref="G6:H6"/>
    <mergeCell ref="J6:K6"/>
    <mergeCell ref="A5:A7"/>
    <mergeCell ref="D5:E5"/>
    <mergeCell ref="G5:H5"/>
    <mergeCell ref="J5:K5"/>
    <mergeCell ref="D1:E1"/>
    <mergeCell ref="G1:H1"/>
    <mergeCell ref="J1:K1"/>
    <mergeCell ref="D2:E2"/>
    <mergeCell ref="G2:H2"/>
    <mergeCell ref="J2:K2"/>
    <mergeCell ref="D3:E3"/>
    <mergeCell ref="G3:H3"/>
    <mergeCell ref="J3:K3"/>
    <mergeCell ref="D4:E4"/>
    <mergeCell ref="G4:H4"/>
    <mergeCell ref="J4:K4"/>
  </mergeCells>
  <dataValidations count="1">
    <dataValidation type="list" errorStyle="warning" allowBlank="1" showErrorMessage="1" error="Voer juiste waarde in. " sqref="D3 D5 G3 G5 J3 J5" xr:uid="{21AA924E-FD70-914A-AD90-B9BB4D557C83}">
      <formula1>SCORE</formula1>
    </dataValidation>
  </dataValidations>
  <pageMargins left="0.7" right="0.7" top="0.75" bottom="0.75" header="0.3" footer="0.3"/>
  <pageSetup paperSize="8" scale="47"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E82DC0-FFCA-334B-8AA4-E8BECA732AB9}">
  <sheetPr>
    <pageSetUpPr fitToPage="1"/>
  </sheetPr>
  <dimension ref="A1:L7"/>
  <sheetViews>
    <sheetView showGridLines="0" zoomScaleNormal="100" zoomScalePageLayoutView="85" workbookViewId="0">
      <pane ySplit="1" topLeftCell="A2" activePane="bottomLeft" state="frozen"/>
      <selection pane="bottomLeft" activeCell="B7" sqref="A7:XFD8"/>
    </sheetView>
  </sheetViews>
  <sheetFormatPr baseColWidth="10" defaultColWidth="8.83203125" defaultRowHeight="13" x14ac:dyDescent="0.15"/>
  <cols>
    <col min="1" max="1" width="16.33203125" style="1" customWidth="1"/>
    <col min="2" max="2" width="120.83203125" style="1" customWidth="1"/>
    <col min="3" max="3" width="2.83203125" style="2" customWidth="1"/>
    <col min="4" max="4" width="40.83203125" style="29" customWidth="1"/>
    <col min="5" max="5" width="3.83203125" style="29" customWidth="1"/>
    <col min="6" max="6" width="2.83203125" style="2" customWidth="1"/>
    <col min="7" max="7" width="40.83203125" style="29" customWidth="1"/>
    <col min="8" max="8" width="3.83203125" style="29" customWidth="1"/>
    <col min="9" max="9" width="2.83203125" style="2" customWidth="1"/>
    <col min="10" max="10" width="40.83203125" style="29" customWidth="1"/>
    <col min="11" max="11" width="3.83203125" style="29" customWidth="1"/>
    <col min="12" max="12" width="8.83203125" style="30"/>
    <col min="13" max="16384" width="8.83203125" style="1"/>
  </cols>
  <sheetData>
    <row r="1" spans="1:11" ht="50" customHeight="1" x14ac:dyDescent="0.15">
      <c r="A1" s="32"/>
      <c r="B1" s="17" t="s">
        <v>26</v>
      </c>
      <c r="C1" s="6"/>
      <c r="D1" s="40" t="s">
        <v>20</v>
      </c>
      <c r="E1" s="41"/>
      <c r="F1" s="6"/>
      <c r="G1" s="40" t="s">
        <v>21</v>
      </c>
      <c r="H1" s="41"/>
      <c r="I1" s="6"/>
      <c r="J1" s="40" t="s">
        <v>22</v>
      </c>
      <c r="K1" s="41"/>
    </row>
    <row r="2" spans="1:11" ht="40" customHeight="1" x14ac:dyDescent="0.15">
      <c r="A2" s="32"/>
      <c r="B2" s="19" t="str">
        <f>'OPEN VRAGEN '!A1:A1</f>
        <v>7.1	 BEANTWOORDING VAN DE OPEN VRAGEN</v>
      </c>
      <c r="C2" s="3"/>
      <c r="D2" s="42" t="s">
        <v>7</v>
      </c>
      <c r="E2" s="43"/>
      <c r="F2" s="3"/>
      <c r="G2" s="42" t="s">
        <v>7</v>
      </c>
      <c r="H2" s="43"/>
      <c r="I2" s="3"/>
      <c r="J2" s="42" t="s">
        <v>7</v>
      </c>
      <c r="K2" s="43"/>
    </row>
    <row r="3" spans="1:11" ht="20" customHeight="1" x14ac:dyDescent="0.15">
      <c r="A3" s="32"/>
      <c r="B3" s="37" t="str">
        <f>'OPEN VRAGEN '!A3</f>
        <v>1.	 PLAN VAN AANPAK/IMPLEMENTATIE ALGEMEEN</v>
      </c>
      <c r="C3" s="4"/>
      <c r="D3" s="47" t="s">
        <v>5</v>
      </c>
      <c r="E3" s="48"/>
      <c r="F3" s="4"/>
      <c r="G3" s="47" t="s">
        <v>5</v>
      </c>
      <c r="H3" s="48"/>
      <c r="I3" s="4"/>
      <c r="J3" s="47" t="s">
        <v>5</v>
      </c>
      <c r="K3" s="48"/>
    </row>
    <row r="4" spans="1:11" ht="100" customHeight="1" x14ac:dyDescent="0.15">
      <c r="A4" s="32"/>
      <c r="B4" s="21" t="str">
        <f>'OPEN VRAGEN '!A4</f>
        <v xml:space="preserve">Zie bijlage 7 - Kwaliteit </v>
      </c>
      <c r="C4" s="4"/>
      <c r="D4" s="45" t="s">
        <v>8</v>
      </c>
      <c r="E4" s="46"/>
      <c r="F4" s="4"/>
      <c r="G4" s="45" t="s">
        <v>8</v>
      </c>
      <c r="H4" s="46"/>
      <c r="I4" s="4"/>
      <c r="J4" s="45" t="s">
        <v>8</v>
      </c>
      <c r="K4" s="46"/>
    </row>
    <row r="5" spans="1:11" ht="20" customHeight="1" x14ac:dyDescent="0.15">
      <c r="A5" s="44"/>
      <c r="B5" s="37" t="str">
        <f>'OPEN VRAGEN '!A5</f>
        <v>2. DUURZAAM DRUKWERK EN SROI</v>
      </c>
      <c r="C5" s="4"/>
      <c r="D5" s="47" t="s">
        <v>5</v>
      </c>
      <c r="E5" s="48"/>
      <c r="F5" s="4"/>
      <c r="G5" s="47" t="s">
        <v>5</v>
      </c>
      <c r="H5" s="48"/>
      <c r="I5" s="4"/>
      <c r="J5" s="47" t="s">
        <v>5</v>
      </c>
      <c r="K5" s="48"/>
    </row>
    <row r="6" spans="1:11" ht="100" customHeight="1" x14ac:dyDescent="0.15">
      <c r="A6" s="44"/>
      <c r="B6" s="21" t="str">
        <f>'OPEN VRAGEN '!A6</f>
        <v xml:space="preserve">Zie bijlage 7 - Kwaliteit </v>
      </c>
      <c r="C6" s="4"/>
      <c r="D6" s="45" t="s">
        <v>8</v>
      </c>
      <c r="E6" s="46"/>
      <c r="F6" s="4"/>
      <c r="G6" s="45" t="s">
        <v>8</v>
      </c>
      <c r="H6" s="46"/>
      <c r="I6" s="4"/>
      <c r="J6" s="45" t="s">
        <v>8</v>
      </c>
      <c r="K6" s="46"/>
    </row>
    <row r="7" spans="1:11" ht="20" customHeight="1" x14ac:dyDescent="0.15">
      <c r="A7" s="44"/>
      <c r="B7" s="18"/>
      <c r="C7" s="5"/>
      <c r="D7" s="28"/>
      <c r="E7" s="28"/>
      <c r="F7" s="5"/>
      <c r="G7" s="28"/>
      <c r="H7" s="28"/>
      <c r="I7" s="5"/>
      <c r="J7" s="28"/>
      <c r="K7" s="28"/>
    </row>
  </sheetData>
  <sheetProtection algorithmName="SHA-512" hashValue="KSVZZ2mJNXw+XCOWmWWT64g0UTIeTOucfJb+D5vIu1h0p1qYOfGlrzV2HOZPQrkpcng84QTB2+z+iOyiJS086Q==" saltValue="LZ8aiRWfJ5+EYtsmPEVBPA==" spinCount="100000" sheet="1" objects="1" scenarios="1"/>
  <mergeCells count="19">
    <mergeCell ref="D6:E6"/>
    <mergeCell ref="G6:H6"/>
    <mergeCell ref="J6:K6"/>
    <mergeCell ref="A5:A7"/>
    <mergeCell ref="D5:E5"/>
    <mergeCell ref="G5:H5"/>
    <mergeCell ref="J5:K5"/>
    <mergeCell ref="D1:E1"/>
    <mergeCell ref="G1:H1"/>
    <mergeCell ref="J1:K1"/>
    <mergeCell ref="D2:E2"/>
    <mergeCell ref="G2:H2"/>
    <mergeCell ref="J2:K2"/>
    <mergeCell ref="D3:E3"/>
    <mergeCell ref="G3:H3"/>
    <mergeCell ref="J3:K3"/>
    <mergeCell ref="D4:E4"/>
    <mergeCell ref="G4:H4"/>
    <mergeCell ref="J4:K4"/>
  </mergeCells>
  <dataValidations count="1">
    <dataValidation type="list" errorStyle="warning" allowBlank="1" showErrorMessage="1" error="Voer juiste waarde in. " sqref="D3 D5 G3 G5 J3 J5" xr:uid="{8310D2E7-231F-8340-B4FD-E4E9BBC28394}">
      <formula1>SCORE</formula1>
    </dataValidation>
  </dataValidations>
  <pageMargins left="0.7" right="0.7" top="0.75" bottom="0.75" header="0.3" footer="0.3"/>
  <pageSetup paperSize="8" scale="47"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3">
    <pageSetUpPr fitToPage="1"/>
  </sheetPr>
  <dimension ref="A1:P24"/>
  <sheetViews>
    <sheetView showGridLines="0" tabSelected="1" topLeftCell="B1" zoomScaleNormal="100" workbookViewId="0">
      <pane ySplit="1" topLeftCell="A9" activePane="bottomLeft" state="frozen"/>
      <selection pane="bottomLeft" activeCell="E15" sqref="E15"/>
    </sheetView>
  </sheetViews>
  <sheetFormatPr baseColWidth="10" defaultColWidth="8.83203125" defaultRowHeight="15" x14ac:dyDescent="0.2"/>
  <cols>
    <col min="2" max="2" width="60.83203125" customWidth="1"/>
    <col min="3" max="3" width="30.83203125" customWidth="1"/>
    <col min="4" max="4" width="2.83203125" style="2" customWidth="1"/>
    <col min="5" max="6" width="28.83203125" customWidth="1"/>
    <col min="7" max="7" width="2.83203125" style="2" customWidth="1"/>
    <col min="8" max="9" width="28.83203125" customWidth="1"/>
    <col min="10" max="10" width="2.83203125" style="2" customWidth="1"/>
    <col min="11" max="12" width="28.83203125" customWidth="1"/>
    <col min="14" max="17" width="19.33203125" customWidth="1"/>
  </cols>
  <sheetData>
    <row r="1" spans="1:16" ht="30" customHeight="1" x14ac:dyDescent="0.2">
      <c r="A1" s="35"/>
      <c r="B1" s="68" t="s">
        <v>9</v>
      </c>
      <c r="C1" s="69"/>
      <c r="D1" s="6"/>
      <c r="E1" s="56" t="str">
        <f>'Beoordelaar 1'!D1</f>
        <v>INSCHRIJVER 1</v>
      </c>
      <c r="F1" s="57"/>
      <c r="G1" s="6"/>
      <c r="H1" s="56" t="str">
        <f>'Beoordelaar 1'!G1</f>
        <v>INSCHRIJVER 2</v>
      </c>
      <c r="I1" s="57"/>
      <c r="J1" s="6"/>
      <c r="K1" s="62" t="str">
        <f>'Beoordelaar 1'!J1</f>
        <v>INSCHRIJVER 3</v>
      </c>
      <c r="L1" s="63"/>
    </row>
    <row r="2" spans="1:16" ht="30" customHeight="1" x14ac:dyDescent="0.2">
      <c r="A2" s="35"/>
      <c r="B2" s="10" t="s">
        <v>9</v>
      </c>
      <c r="C2" s="12"/>
      <c r="D2" s="3"/>
      <c r="E2" s="11"/>
      <c r="F2" s="14" t="s">
        <v>10</v>
      </c>
      <c r="G2" s="3"/>
      <c r="H2" s="11"/>
      <c r="I2" s="14" t="s">
        <v>10</v>
      </c>
      <c r="J2" s="3"/>
      <c r="K2" s="11"/>
      <c r="L2" s="14" t="s">
        <v>10</v>
      </c>
    </row>
    <row r="3" spans="1:16" ht="30" customHeight="1" x14ac:dyDescent="0.2">
      <c r="A3" s="35"/>
      <c r="B3" s="70" t="str">
        <f>'OPEN VRAGEN '!A3</f>
        <v>1.	 PLAN VAN AANPAK/IMPLEMENTATIE ALGEMEEN</v>
      </c>
      <c r="C3" s="15" t="str">
        <f>'Beoordelaar 1'!B1</f>
        <v>Beoordelaar 1</v>
      </c>
      <c r="D3" s="4"/>
      <c r="E3" s="16" t="str">
        <f>'Beoordelaar 1'!D3</f>
        <v>SCORE</v>
      </c>
      <c r="F3" s="58" t="s">
        <v>8</v>
      </c>
      <c r="G3" s="4"/>
      <c r="H3" s="16" t="str">
        <f>'Beoordelaar 1'!G3</f>
        <v>SCORE</v>
      </c>
      <c r="I3" s="58" t="s">
        <v>8</v>
      </c>
      <c r="J3" s="4"/>
      <c r="K3" s="16" t="str">
        <f>'Beoordelaar 1'!J3</f>
        <v>SCORE</v>
      </c>
      <c r="L3" s="59" t="s">
        <v>8</v>
      </c>
    </row>
    <row r="4" spans="1:16" ht="30" customHeight="1" x14ac:dyDescent="0.2">
      <c r="A4" s="35"/>
      <c r="B4" s="71"/>
      <c r="C4" s="15" t="str">
        <f>'Beoordelaar 2'!B1</f>
        <v>Beoordelaar 2</v>
      </c>
      <c r="D4" s="4"/>
      <c r="E4" s="16" t="str">
        <f>'Beoordelaar 2'!D3</f>
        <v>SCORE</v>
      </c>
      <c r="F4" s="58"/>
      <c r="G4" s="4"/>
      <c r="H4" s="16" t="str">
        <f>'Beoordelaar 2'!G3</f>
        <v>SCORE</v>
      </c>
      <c r="I4" s="58"/>
      <c r="J4" s="4"/>
      <c r="K4" s="16" t="str">
        <f>'Beoordelaar 2'!J3</f>
        <v>SCORE</v>
      </c>
      <c r="L4" s="60"/>
      <c r="P4" s="39"/>
    </row>
    <row r="5" spans="1:16" ht="30" customHeight="1" x14ac:dyDescent="0.2">
      <c r="A5" s="35"/>
      <c r="B5" s="71"/>
      <c r="C5" s="15" t="str">
        <f>'Beoordelaar 3'!B1</f>
        <v>Beoordelaar 3</v>
      </c>
      <c r="D5" s="4"/>
      <c r="E5" s="16" t="str">
        <f>'Beoordelaar 3'!D3</f>
        <v>SCORE</v>
      </c>
      <c r="F5" s="58"/>
      <c r="G5" s="4"/>
      <c r="H5" s="16" t="str">
        <f>'Beoordelaar 3'!G3</f>
        <v>SCORE</v>
      </c>
      <c r="I5" s="58"/>
      <c r="J5" s="4"/>
      <c r="K5" s="16" t="str">
        <f>'Beoordelaar 3'!J3</f>
        <v>SCORE</v>
      </c>
      <c r="L5" s="60"/>
      <c r="P5" s="39"/>
    </row>
    <row r="6" spans="1:16" ht="30" customHeight="1" x14ac:dyDescent="0.2">
      <c r="A6" s="35"/>
      <c r="B6" s="71"/>
      <c r="C6" s="15" t="str">
        <f>'Beoordelaar 4'!B1</f>
        <v>Beoordelaar 4</v>
      </c>
      <c r="D6" s="4"/>
      <c r="E6" s="16" t="str">
        <f>'Beoordelaar 4'!D3</f>
        <v>SCORE</v>
      </c>
      <c r="F6" s="58"/>
      <c r="G6" s="4"/>
      <c r="H6" s="16" t="str">
        <f>'Beoordelaar 4'!G3</f>
        <v>SCORE</v>
      </c>
      <c r="I6" s="58"/>
      <c r="J6" s="4"/>
      <c r="K6" s="16" t="str">
        <f>'Beoordelaar 4'!J3</f>
        <v>SCORE</v>
      </c>
      <c r="L6" s="60"/>
    </row>
    <row r="7" spans="1:16" ht="30" customHeight="1" x14ac:dyDescent="0.2">
      <c r="A7" s="35"/>
      <c r="B7" s="71"/>
      <c r="C7" s="15" t="str">
        <f>'Beoordelaar 5'!B1</f>
        <v>Beoordelaar 5</v>
      </c>
      <c r="D7" s="4"/>
      <c r="E7" s="16" t="str">
        <f>'Beoordelaar 5'!D3</f>
        <v>SCORE</v>
      </c>
      <c r="F7" s="58"/>
      <c r="G7" s="4"/>
      <c r="H7" s="16" t="str">
        <f>'Beoordelaar 5'!G3</f>
        <v>SCORE</v>
      </c>
      <c r="I7" s="58"/>
      <c r="J7" s="4"/>
      <c r="K7" s="16" t="str">
        <f>'Beoordelaar 5'!J3</f>
        <v>SCORE</v>
      </c>
      <c r="L7" s="60"/>
    </row>
    <row r="8" spans="1:16" ht="30" customHeight="1" x14ac:dyDescent="0.2">
      <c r="A8" s="35"/>
      <c r="B8" s="72" t="s">
        <v>11</v>
      </c>
      <c r="C8" s="72"/>
      <c r="D8" s="4"/>
      <c r="E8" s="13" t="s">
        <v>5</v>
      </c>
      <c r="F8" s="58"/>
      <c r="G8" s="4"/>
      <c r="H8" s="13" t="s">
        <v>5</v>
      </c>
      <c r="I8" s="58"/>
      <c r="J8" s="4"/>
      <c r="K8" s="13" t="s">
        <v>5</v>
      </c>
      <c r="L8" s="60"/>
    </row>
    <row r="9" spans="1:16" ht="30" customHeight="1" x14ac:dyDescent="0.2">
      <c r="A9" s="35"/>
      <c r="B9" s="73"/>
      <c r="C9" s="73"/>
      <c r="D9" s="4"/>
      <c r="E9" s="9" t="str">
        <f>IF(E8="Uitmuntend","€ 8.000",IF(E8="Goed","€ 4.000",IF(E8="Voldoende","€ 0",IF(E8="Matig","- € 4.000",IF(E8="Onvoldoende","KO"," ")))))</f>
        <v xml:space="preserve"> </v>
      </c>
      <c r="F9" s="58"/>
      <c r="G9" s="4"/>
      <c r="H9" s="9" t="str">
        <f>IF(H8="Uitmuntend","€ 8.000",IF(H8="Goed","€ 4.000",IF(H8="Voldoende","€ 0",IF(H8="Matig","- € 4.000",IF(H8="Onvoldoende","KO"," ")))))</f>
        <v xml:space="preserve"> </v>
      </c>
      <c r="I9" s="58"/>
      <c r="J9" s="4"/>
      <c r="K9" s="9" t="str">
        <f>IF(K8="Uitmuntend","€ 8.000",IF(K8="Goed","€ 4.000",IF(K8="Voldoende","€ 0",IF(K8="Matig","- € 4.000",IF(K8="Onvoldoende","KO"," ")))))</f>
        <v xml:space="preserve"> </v>
      </c>
      <c r="L9" s="61"/>
    </row>
    <row r="10" spans="1:16" ht="30" customHeight="1" x14ac:dyDescent="0.2">
      <c r="A10" s="35"/>
      <c r="B10" s="70" t="str">
        <f>'OPEN VRAGEN '!A5</f>
        <v>2. DUURZAAM DRUKWERK EN SROI</v>
      </c>
      <c r="C10" s="15" t="str">
        <f>C3</f>
        <v>Beoordelaar 1</v>
      </c>
      <c r="D10" s="4"/>
      <c r="E10" s="16" t="str">
        <f>'Beoordelaar 1'!D5</f>
        <v>SCORE</v>
      </c>
      <c r="F10" s="58" t="s">
        <v>8</v>
      </c>
      <c r="G10" s="4"/>
      <c r="H10" s="16" t="str">
        <f>'Beoordelaar 1'!G5</f>
        <v>SCORE</v>
      </c>
      <c r="I10" s="58" t="s">
        <v>8</v>
      </c>
      <c r="J10" s="4"/>
      <c r="K10" s="16" t="str">
        <f>'Beoordelaar 1'!J5</f>
        <v>SCORE</v>
      </c>
      <c r="L10" s="59" t="s">
        <v>8</v>
      </c>
    </row>
    <row r="11" spans="1:16" ht="30" customHeight="1" x14ac:dyDescent="0.2">
      <c r="A11" s="35"/>
      <c r="B11" s="71" t="e">
        <f>'OPEN VRAGEN '!#REF!</f>
        <v>#REF!</v>
      </c>
      <c r="C11" s="15" t="str">
        <f>C4</f>
        <v>Beoordelaar 2</v>
      </c>
      <c r="D11" s="4"/>
      <c r="E11" s="16" t="str">
        <f>'Beoordelaar 2'!D5</f>
        <v>SCORE</v>
      </c>
      <c r="F11" s="58"/>
      <c r="G11" s="4"/>
      <c r="H11" s="16" t="str">
        <f>'Beoordelaar 2'!G5</f>
        <v>SCORE</v>
      </c>
      <c r="I11" s="58"/>
      <c r="J11" s="4"/>
      <c r="K11" s="16" t="str">
        <f>'Beoordelaar 2'!J5</f>
        <v>SCORE</v>
      </c>
      <c r="L11" s="60"/>
    </row>
    <row r="12" spans="1:16" ht="30" customHeight="1" x14ac:dyDescent="0.2">
      <c r="A12" s="35"/>
      <c r="B12" s="71"/>
      <c r="C12" s="15" t="str">
        <f>C5</f>
        <v>Beoordelaar 3</v>
      </c>
      <c r="D12" s="4"/>
      <c r="E12" s="16" t="str">
        <f>'Beoordelaar 3'!D5</f>
        <v>SCORE</v>
      </c>
      <c r="F12" s="58"/>
      <c r="G12" s="4"/>
      <c r="H12" s="16" t="str">
        <f>'Beoordelaar 3'!G5</f>
        <v>SCORE</v>
      </c>
      <c r="I12" s="58"/>
      <c r="J12" s="4"/>
      <c r="K12" s="16" t="str">
        <f>'Beoordelaar 3'!J5</f>
        <v>SCORE</v>
      </c>
      <c r="L12" s="60"/>
    </row>
    <row r="13" spans="1:16" ht="30" customHeight="1" x14ac:dyDescent="0.2">
      <c r="A13" s="35"/>
      <c r="B13" s="71"/>
      <c r="C13" s="15" t="str">
        <f>C6</f>
        <v>Beoordelaar 4</v>
      </c>
      <c r="D13" s="4"/>
      <c r="E13" s="16" t="str">
        <f>'Beoordelaar 4'!D5</f>
        <v>SCORE</v>
      </c>
      <c r="F13" s="58"/>
      <c r="G13" s="4"/>
      <c r="H13" s="16" t="str">
        <f>'Beoordelaar 4'!G5</f>
        <v>SCORE</v>
      </c>
      <c r="I13" s="58"/>
      <c r="J13" s="4"/>
      <c r="K13" s="16" t="str">
        <f>'Beoordelaar 4'!J5</f>
        <v>SCORE</v>
      </c>
      <c r="L13" s="60"/>
    </row>
    <row r="14" spans="1:16" ht="30" customHeight="1" x14ac:dyDescent="0.2">
      <c r="A14" s="35"/>
      <c r="B14" s="71"/>
      <c r="C14" s="15" t="str">
        <f>C7</f>
        <v>Beoordelaar 5</v>
      </c>
      <c r="D14" s="4"/>
      <c r="E14" s="16" t="str">
        <f>'Beoordelaar 5'!D5</f>
        <v>SCORE</v>
      </c>
      <c r="F14" s="58"/>
      <c r="G14" s="4"/>
      <c r="H14" s="16" t="str">
        <f>'Beoordelaar 5'!G5</f>
        <v>SCORE</v>
      </c>
      <c r="I14" s="58"/>
      <c r="J14" s="4"/>
      <c r="K14" s="16" t="str">
        <f>'Beoordelaar 5'!J5</f>
        <v>SCORE</v>
      </c>
      <c r="L14" s="60"/>
    </row>
    <row r="15" spans="1:16" ht="30" customHeight="1" x14ac:dyDescent="0.2">
      <c r="A15" s="35"/>
      <c r="B15" s="72"/>
      <c r="C15" s="72"/>
      <c r="D15" s="4"/>
      <c r="E15" s="13" t="s">
        <v>5</v>
      </c>
      <c r="F15" s="58"/>
      <c r="G15" s="4"/>
      <c r="H15" s="13" t="s">
        <v>5</v>
      </c>
      <c r="I15" s="58"/>
      <c r="J15" s="4"/>
      <c r="K15" s="13" t="s">
        <v>5</v>
      </c>
      <c r="L15" s="60"/>
    </row>
    <row r="16" spans="1:16" ht="30" customHeight="1" x14ac:dyDescent="0.2">
      <c r="A16" s="35"/>
      <c r="B16" s="73"/>
      <c r="C16" s="73"/>
      <c r="D16" s="4"/>
      <c r="E16" s="9" t="str">
        <f>IF(E15="Uitmuntend","€ 12.000",IF(E15="Goed","€ 6.000",IF(E15="Voldoende","€ 0",IF(E15="Matig","- € 6.000",IF(E15="Onvoldoende","KO"," ")))))</f>
        <v xml:space="preserve"> </v>
      </c>
      <c r="F16" s="58" t="s">
        <v>8</v>
      </c>
      <c r="G16" s="4"/>
      <c r="H16" s="9" t="str">
        <f>IF(H15="Uitmuntend","€ 12.000",IF(H15="Goed","€ 6.000",IF(H15="Voldoende","€ 0",IF(H15="Matig","- € 6.000",IF(H15="Onvoldoende","KO"," ")))))</f>
        <v xml:space="preserve"> </v>
      </c>
      <c r="I16" s="58" t="s">
        <v>8</v>
      </c>
      <c r="J16" s="4"/>
      <c r="K16" s="9" t="str">
        <f>IF(K15="Uitmuntend","€ 12.000",IF(K15="Goed","€ 6.000",IF(K15="Voldoende","€ 0",IF(K15="Matig","- € 6.000",IF(K15="Onvoldoende","KO"," ")))))</f>
        <v xml:space="preserve"> </v>
      </c>
      <c r="L16" s="61" t="s">
        <v>8</v>
      </c>
    </row>
    <row r="17" spans="1:12" ht="10" customHeight="1" x14ac:dyDescent="0.2">
      <c r="D17"/>
      <c r="G17"/>
      <c r="J17"/>
    </row>
    <row r="18" spans="1:12" ht="30" customHeight="1" x14ac:dyDescent="0.2">
      <c r="A18" s="33"/>
      <c r="B18" s="8"/>
      <c r="C18" s="8" t="s">
        <v>12</v>
      </c>
      <c r="D18" s="22"/>
      <c r="E18" s="53" t="e">
        <f>E9+E16</f>
        <v>#VALUE!</v>
      </c>
      <c r="F18" s="54"/>
      <c r="G18" s="22"/>
      <c r="H18" s="53" t="e">
        <f>H9+H16</f>
        <v>#VALUE!</v>
      </c>
      <c r="I18" s="54"/>
      <c r="J18" s="22"/>
      <c r="K18" s="53" t="e">
        <f>K9+K16</f>
        <v>#VALUE!</v>
      </c>
      <c r="L18" s="54"/>
    </row>
    <row r="19" spans="1:12" ht="12" customHeight="1" x14ac:dyDescent="0.2">
      <c r="A19" s="34"/>
      <c r="B19" s="7"/>
      <c r="C19" s="7"/>
      <c r="D19" s="7"/>
      <c r="E19" s="7"/>
      <c r="F19" s="7"/>
      <c r="G19" s="7"/>
      <c r="H19" s="7"/>
      <c r="I19" s="7"/>
      <c r="J19" s="7"/>
      <c r="K19" s="7"/>
      <c r="L19" s="7"/>
    </row>
    <row r="20" spans="1:12" ht="30" customHeight="1" x14ac:dyDescent="0.2">
      <c r="B20" s="8"/>
      <c r="C20" s="8" t="s">
        <v>13</v>
      </c>
      <c r="D20" s="22"/>
      <c r="E20" s="53" t="e">
        <f>E18</f>
        <v>#VALUE!</v>
      </c>
      <c r="F20" s="54"/>
      <c r="G20" s="22"/>
      <c r="H20" s="53" t="e">
        <f>H18</f>
        <v>#VALUE!</v>
      </c>
      <c r="I20" s="54"/>
      <c r="J20" s="22"/>
      <c r="K20" s="53" t="e">
        <f>K18</f>
        <v>#VALUE!</v>
      </c>
      <c r="L20" s="54"/>
    </row>
    <row r="21" spans="1:12" ht="10" customHeight="1" x14ac:dyDescent="0.2">
      <c r="B21" s="7"/>
      <c r="C21" s="7"/>
      <c r="D21" s="7"/>
      <c r="E21" s="7"/>
      <c r="F21" s="7"/>
      <c r="G21" s="7"/>
      <c r="H21" s="7"/>
      <c r="I21" s="7"/>
      <c r="J21" s="7"/>
      <c r="K21" s="7"/>
      <c r="L21" s="7"/>
    </row>
    <row r="22" spans="1:12" ht="30" customHeight="1" x14ac:dyDescent="0.2">
      <c r="B22" s="64" t="s">
        <v>14</v>
      </c>
      <c r="C22" s="65"/>
      <c r="D22" s="31"/>
      <c r="E22" s="49">
        <v>0</v>
      </c>
      <c r="F22" s="50"/>
      <c r="G22" s="31"/>
      <c r="H22" s="49">
        <v>0</v>
      </c>
      <c r="I22" s="50"/>
      <c r="J22" s="31"/>
      <c r="K22" s="49">
        <v>0</v>
      </c>
      <c r="L22" s="50"/>
    </row>
    <row r="23" spans="1:12" ht="10" customHeight="1" x14ac:dyDescent="0.2">
      <c r="D23"/>
      <c r="G23"/>
      <c r="J23"/>
    </row>
    <row r="24" spans="1:12" ht="30" customHeight="1" x14ac:dyDescent="0.2">
      <c r="B24" s="66" t="s">
        <v>15</v>
      </c>
      <c r="C24" s="67"/>
      <c r="D24" s="6"/>
      <c r="E24" s="51" t="e">
        <f>E22-E20</f>
        <v>#VALUE!</v>
      </c>
      <c r="F24" s="55"/>
      <c r="G24" s="6"/>
      <c r="H24" s="51" t="e">
        <f>H22-H20</f>
        <v>#VALUE!</v>
      </c>
      <c r="I24" s="55"/>
      <c r="J24" s="6"/>
      <c r="K24" s="51" t="e">
        <f>K22-K20</f>
        <v>#VALUE!</v>
      </c>
      <c r="L24" s="52"/>
    </row>
  </sheetData>
  <sheetProtection algorithmName="SHA-512" hashValue="8ebpNd6eYN1nRvPPxP229ZX2n30AxvAqPr/oYnacMXtOxhEMMKrlQL0bQ9V4ULj8o92tmmHlJAf28+IigyCCcw==" saltValue="/Yy7hCOhz7Wx5yD3K8frrA==" spinCount="100000" sheet="1" objects="1" scenarios="1"/>
  <mergeCells count="30">
    <mergeCell ref="B22:C22"/>
    <mergeCell ref="B24:C24"/>
    <mergeCell ref="E22:F22"/>
    <mergeCell ref="E24:F24"/>
    <mergeCell ref="B1:C1"/>
    <mergeCell ref="B3:B7"/>
    <mergeCell ref="B8:C8"/>
    <mergeCell ref="B9:C9"/>
    <mergeCell ref="E20:F20"/>
    <mergeCell ref="E18:F18"/>
    <mergeCell ref="E1:F1"/>
    <mergeCell ref="F3:F9"/>
    <mergeCell ref="B10:B14"/>
    <mergeCell ref="F10:F16"/>
    <mergeCell ref="B15:C15"/>
    <mergeCell ref="B16:C16"/>
    <mergeCell ref="H1:I1"/>
    <mergeCell ref="I3:I9"/>
    <mergeCell ref="K20:L20"/>
    <mergeCell ref="L3:L9"/>
    <mergeCell ref="K1:L1"/>
    <mergeCell ref="K18:L18"/>
    <mergeCell ref="L10:L16"/>
    <mergeCell ref="I10:I16"/>
    <mergeCell ref="H18:I18"/>
    <mergeCell ref="K22:L22"/>
    <mergeCell ref="K24:L24"/>
    <mergeCell ref="H20:I20"/>
    <mergeCell ref="H22:I22"/>
    <mergeCell ref="H24:I24"/>
  </mergeCells>
  <dataValidations count="1">
    <dataValidation type="list" errorStyle="warning" allowBlank="1" showErrorMessage="1" error="Voer juiste waarde in. " sqref="E8 E15 H8 H15 K8 K15" xr:uid="{709B966E-435E-6A4D-B52E-79BB7083AA34}">
      <formula1>SCORE</formula1>
    </dataValidation>
  </dataValidations>
  <pageMargins left="0.7" right="0.7" top="0.75" bottom="0.75" header="0.3" footer="0.3"/>
  <pageSetup paperSize="8"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E6040D1F6A6494DB15746078819D89F" ma:contentTypeVersion="14" ma:contentTypeDescription="Een nieuw document maken." ma:contentTypeScope="" ma:versionID="3964b3e97eed59d4853bd82781d2fd6c">
  <xsd:schema xmlns:xsd="http://www.w3.org/2001/XMLSchema" xmlns:xs="http://www.w3.org/2001/XMLSchema" xmlns:p="http://schemas.microsoft.com/office/2006/metadata/properties" xmlns:ns2="cdfd6af9-2027-427e-aee7-f2f3dc2ea940" xmlns:ns3="04d4ff2e-cf62-40b0-a5cf-f8c6524922a9" targetNamespace="http://schemas.microsoft.com/office/2006/metadata/properties" ma:root="true" ma:fieldsID="5949da5f1733bfa4c68f9f548d1c0cfe" ns2:_="" ns3:_="">
    <xsd:import namespace="cdfd6af9-2027-427e-aee7-f2f3dc2ea940"/>
    <xsd:import namespace="04d4ff2e-cf62-40b0-a5cf-f8c6524922a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fd6af9-2027-427e-aee7-f2f3dc2ea94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87337ac9-5ebe-4b66-b157-16982362144c"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4d4ff2e-cf62-40b0-a5cf-f8c6524922a9"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dfcf5dfd-d56a-4298-a617-48fc0b221880}" ma:internalName="TaxCatchAll" ma:showField="CatchAllData" ma:web="04d4ff2e-cf62-40b0-a5cf-f8c6524922a9">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cdfd6af9-2027-427e-aee7-f2f3dc2ea940">
      <Terms xmlns="http://schemas.microsoft.com/office/infopath/2007/PartnerControls"/>
    </lcf76f155ced4ddcb4097134ff3c332f>
    <TaxCatchAll xmlns="04d4ff2e-cf62-40b0-a5cf-f8c6524922a9"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86F075C-7E73-4BFB-9EAF-6F6F3C4D476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dfd6af9-2027-427e-aee7-f2f3dc2ea940"/>
    <ds:schemaRef ds:uri="04d4ff2e-cf62-40b0-a5cf-f8c6524922a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E1F85A9-D084-4F1E-BB4D-F82FCEBB55E9}">
  <ds:schemaRefs>
    <ds:schemaRef ds:uri="cdfd6af9-2027-427e-aee7-f2f3dc2ea940"/>
    <ds:schemaRef ds:uri="http://purl.org/dc/elements/1.1/"/>
    <ds:schemaRef ds:uri="http://schemas.openxmlformats.org/package/2006/metadata/core-properties"/>
    <ds:schemaRef ds:uri="http://purl.org/dc/dcmitype/"/>
    <ds:schemaRef ds:uri="04d4ff2e-cf62-40b0-a5cf-f8c6524922a9"/>
    <ds:schemaRef ds:uri="http://schemas.microsoft.com/office/2006/documentManagement/types"/>
    <ds:schemaRef ds:uri="http://purl.org/dc/terms/"/>
    <ds:schemaRef ds:uri="http://schemas.microsoft.com/office/infopath/2007/PartnerControls"/>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0E85C828-4A94-4B69-AE6E-8EA23F86437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7</vt:i4>
      </vt:variant>
      <vt:variant>
        <vt:lpstr>Benoemde bereiken</vt:lpstr>
      </vt:variant>
      <vt:variant>
        <vt:i4>1</vt:i4>
      </vt:variant>
    </vt:vector>
  </HeadingPairs>
  <TitlesOfParts>
    <vt:vector size="8" baseType="lpstr">
      <vt:lpstr>OPEN VRAGEN </vt:lpstr>
      <vt:lpstr>Beoordelaar 1</vt:lpstr>
      <vt:lpstr>Beoordelaar 2</vt:lpstr>
      <vt:lpstr>Beoordelaar 3</vt:lpstr>
      <vt:lpstr>Beoordelaar 4</vt:lpstr>
      <vt:lpstr>Beoordelaar 5</vt:lpstr>
      <vt:lpstr>Consensus</vt:lpstr>
      <vt:lpstr>SCORE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Copyright BiC!
RV: LOO 25-3</dc:description>
  <cp:lastModifiedBy/>
  <cp:revision/>
  <dcterms:created xsi:type="dcterms:W3CDTF">2006-09-16T00:00:00Z</dcterms:created>
  <dcterms:modified xsi:type="dcterms:W3CDTF">2025-04-18T12:41:06Z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0x010100BE6040D1F6A6494DB15746078819D89F</vt:lpwstr>
  </property>
  <property fmtid="{D5CDD505-2E9C-101B-9397-08002B2CF9AE}" pid="3" name="MediaServiceImageTags">
    <vt:lpwstr/>
  </property>
</Properties>
</file>