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yuverta.sharepoint.com/sites/EALevensmiddelen2-Aanbesteding2024/Gedeelde documenten/Aanbesteding 2024-2025/03. Aanbestedingsleidraad/"/>
    </mc:Choice>
  </mc:AlternateContent>
  <xr:revisionPtr revIDLastSave="237" documentId="8_{310CA1A5-FF0A-4B18-B5C5-AA366AA6F177}" xr6:coauthVersionLast="47" xr6:coauthVersionMax="47" xr10:uidLastSave="{988CBDDE-4273-450F-83EB-232774F9DB8C}"/>
  <workbookProtection workbookAlgorithmName="SHA-512" workbookHashValue="0QjIUuMmxnroBeFg1H4V19hr+J90FRNxEqIh2t6ZY1AHW4uS21+fUn9L2W6CcFvB6Rgurh4v44lJm6L9BcdunA==" workbookSaltValue="/rs91zNlPbXhwS56ki+3AA==" workbookSpinCount="100000" lockStructure="1"/>
  <bookViews>
    <workbookView xWindow="-110" yWindow="-110" windowWidth="19420" windowHeight="10300" tabRatio="790" xr2:uid="{DBF22DF6-F061-4F4C-AB0B-6AD346405474}"/>
  </bookViews>
  <sheets>
    <sheet name="Totaalblad perceel 1" sheetId="1" r:id="rId1"/>
    <sheet name="Perceel 1-Hardloperslijst" sheetId="2" r:id="rId2"/>
    <sheet name="Totaalblad perceel 2" sheetId="3" r:id="rId3"/>
    <sheet name="Perceel 2-Hardloperslijst" sheetId="4" r:id="rId4"/>
  </sheets>
  <definedNames>
    <definedName name="_xlnm._FilterDatabase" localSheetId="1" hidden="1">'Perceel 1-Hardloperslijst'!$A$7:$L$257</definedName>
    <definedName name="_xlnm._FilterDatabase" localSheetId="3" hidden="1">'Perceel 2-Hardloperslijst'!$L$7:$Q$251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" i="1" l="1"/>
  <c r="Q34" i="4"/>
  <c r="Q35" i="4"/>
  <c r="Q36" i="4"/>
  <c r="Q37" i="4"/>
  <c r="Q38" i="4"/>
  <c r="Q39" i="4"/>
  <c r="Q40" i="4"/>
  <c r="Q41" i="4"/>
  <c r="Q42" i="4"/>
  <c r="Q43" i="4"/>
  <c r="Q44" i="4"/>
  <c r="Q45" i="4"/>
  <c r="Q46" i="4"/>
  <c r="Q47" i="4"/>
  <c r="Q48" i="4"/>
  <c r="Q49" i="4"/>
  <c r="Q50" i="4"/>
  <c r="Q51" i="4"/>
  <c r="Q52" i="4"/>
  <c r="Q53" i="4"/>
  <c r="Q54" i="4"/>
  <c r="Q55" i="4"/>
  <c r="Q56" i="4"/>
  <c r="Q57" i="4"/>
  <c r="Q58" i="4"/>
  <c r="Q59" i="4"/>
  <c r="Q60" i="4"/>
  <c r="Q61" i="4"/>
  <c r="Q62" i="4"/>
  <c r="Q63" i="4"/>
  <c r="Q64" i="4"/>
  <c r="Q65" i="4"/>
  <c r="Q66" i="4"/>
  <c r="Q67" i="4"/>
  <c r="Q68" i="4"/>
  <c r="Q69" i="4"/>
  <c r="Q70" i="4"/>
  <c r="Q71" i="4"/>
  <c r="Q72" i="4"/>
  <c r="Q73" i="4"/>
  <c r="Q74" i="4"/>
  <c r="Q75" i="4"/>
  <c r="Q76" i="4"/>
  <c r="Q77" i="4"/>
  <c r="Q78" i="4"/>
  <c r="Q79" i="4"/>
  <c r="Q80" i="4"/>
  <c r="Q81" i="4"/>
  <c r="Q82" i="4"/>
  <c r="Q83" i="4"/>
  <c r="Q84" i="4"/>
  <c r="Q85" i="4"/>
  <c r="Q86" i="4"/>
  <c r="Q87" i="4"/>
  <c r="Q88" i="4"/>
  <c r="Q89" i="4"/>
  <c r="Q90" i="4"/>
  <c r="Q91" i="4"/>
  <c r="Q92" i="4"/>
  <c r="Q93" i="4"/>
  <c r="Q94" i="4"/>
  <c r="Q95" i="4"/>
  <c r="Q96" i="4"/>
  <c r="Q97" i="4"/>
  <c r="Q98" i="4"/>
  <c r="Q99" i="4"/>
  <c r="Q100" i="4"/>
  <c r="Q101" i="4"/>
  <c r="Q102" i="4"/>
  <c r="Q103" i="4"/>
  <c r="Q104" i="4"/>
  <c r="Q105" i="4"/>
  <c r="Q106" i="4"/>
  <c r="Q107" i="4"/>
  <c r="Q108" i="4"/>
  <c r="Q109" i="4"/>
  <c r="Q110" i="4"/>
  <c r="Q111" i="4"/>
  <c r="Q112" i="4"/>
  <c r="Q113" i="4"/>
  <c r="Q114" i="4"/>
  <c r="Q115" i="4"/>
  <c r="Q116" i="4"/>
  <c r="Q117" i="4"/>
  <c r="Q118" i="4"/>
  <c r="Q119" i="4"/>
  <c r="Q120" i="4"/>
  <c r="Q121" i="4"/>
  <c r="Q122" i="4"/>
  <c r="Q123" i="4"/>
  <c r="Q124" i="4"/>
  <c r="Q125" i="4"/>
  <c r="Q126" i="4"/>
  <c r="Q127" i="4"/>
  <c r="Q128" i="4"/>
  <c r="Q129" i="4"/>
  <c r="Q130" i="4"/>
  <c r="Q131" i="4"/>
  <c r="Q132" i="4"/>
  <c r="Q133" i="4"/>
  <c r="Q134" i="4"/>
  <c r="Q135" i="4"/>
  <c r="Q136" i="4"/>
  <c r="Q137" i="4"/>
  <c r="Q138" i="4"/>
  <c r="Q139" i="4"/>
  <c r="Q140" i="4"/>
  <c r="Q141" i="4"/>
  <c r="Q142" i="4"/>
  <c r="Q143" i="4"/>
  <c r="Q144" i="4"/>
  <c r="Q145" i="4"/>
  <c r="Q146" i="4"/>
  <c r="Q147" i="4"/>
  <c r="Q148" i="4"/>
  <c r="Q149" i="4"/>
  <c r="Q150" i="4"/>
  <c r="Q151" i="4"/>
  <c r="Q152" i="4"/>
  <c r="Q153" i="4"/>
  <c r="Q154" i="4"/>
  <c r="Q155" i="4"/>
  <c r="Q156" i="4"/>
  <c r="Q157" i="4"/>
  <c r="Q158" i="4"/>
  <c r="Q159" i="4"/>
  <c r="Q160" i="4"/>
  <c r="Q161" i="4"/>
  <c r="Q162" i="4"/>
  <c r="Q163" i="4"/>
  <c r="Q164" i="4"/>
  <c r="Q165" i="4"/>
  <c r="Q166" i="4"/>
  <c r="Q167" i="4"/>
  <c r="Q168" i="4"/>
  <c r="Q169" i="4"/>
  <c r="Q170" i="4"/>
  <c r="Q171" i="4"/>
  <c r="Q172" i="4"/>
  <c r="Q173" i="4"/>
  <c r="Q174" i="4"/>
  <c r="Q175" i="4"/>
  <c r="Q176" i="4"/>
  <c r="Q177" i="4"/>
  <c r="Q178" i="4"/>
  <c r="Q179" i="4"/>
  <c r="Q180" i="4"/>
  <c r="Q181" i="4"/>
  <c r="Q182" i="4"/>
  <c r="Q183" i="4"/>
  <c r="Q184" i="4"/>
  <c r="Q185" i="4"/>
  <c r="Q186" i="4"/>
  <c r="Q187" i="4"/>
  <c r="Q188" i="4"/>
  <c r="Q189" i="4"/>
  <c r="Q190" i="4"/>
  <c r="Q191" i="4"/>
  <c r="Q192" i="4"/>
  <c r="Q193" i="4"/>
  <c r="Q194" i="4"/>
  <c r="Q195" i="4"/>
  <c r="Q196" i="4"/>
  <c r="Q197" i="4"/>
  <c r="Q198" i="4"/>
  <c r="Q199" i="4"/>
  <c r="Q200" i="4"/>
  <c r="Q201" i="4"/>
  <c r="Q202" i="4"/>
  <c r="Q203" i="4"/>
  <c r="Q204" i="4"/>
  <c r="Q205" i="4"/>
  <c r="Q206" i="4"/>
  <c r="Q207" i="4"/>
  <c r="Q208" i="4"/>
  <c r="Q209" i="4"/>
  <c r="Q210" i="4"/>
  <c r="Q211" i="4"/>
  <c r="Q212" i="4"/>
  <c r="Q213" i="4"/>
  <c r="Q214" i="4"/>
  <c r="Q215" i="4"/>
  <c r="Q216" i="4"/>
  <c r="Q217" i="4"/>
  <c r="Q218" i="4"/>
  <c r="Q219" i="4"/>
  <c r="Q220" i="4"/>
  <c r="Q221" i="4"/>
  <c r="Q222" i="4"/>
  <c r="Q223" i="4"/>
  <c r="Q224" i="4"/>
  <c r="Q225" i="4"/>
  <c r="Q226" i="4"/>
  <c r="Q227" i="4"/>
  <c r="Q228" i="4"/>
  <c r="Q229" i="4"/>
  <c r="Q230" i="4"/>
  <c r="Q231" i="4"/>
  <c r="Q232" i="4"/>
  <c r="Q233" i="4"/>
  <c r="Q234" i="4"/>
  <c r="Q235" i="4"/>
  <c r="Q236" i="4"/>
  <c r="Q237" i="4"/>
  <c r="Q238" i="4"/>
  <c r="Q239" i="4"/>
  <c r="Q240" i="4"/>
  <c r="Q241" i="4"/>
  <c r="Q242" i="4"/>
  <c r="Q243" i="4"/>
  <c r="Q244" i="4"/>
  <c r="Q245" i="4"/>
  <c r="Q246" i="4"/>
  <c r="Q247" i="4"/>
  <c r="Q248" i="4"/>
  <c r="Q249" i="4"/>
  <c r="Q250" i="4"/>
  <c r="Q251" i="4"/>
  <c r="Q252" i="4"/>
  <c r="Q253" i="4"/>
  <c r="Q254" i="4"/>
  <c r="Q255" i="4"/>
  <c r="Q256" i="4"/>
  <c r="Q257" i="4"/>
  <c r="Q258" i="4"/>
  <c r="Q259" i="4"/>
  <c r="Q9" i="4"/>
  <c r="Q10" i="4"/>
  <c r="Q11" i="4"/>
  <c r="Q12" i="4"/>
  <c r="Q13" i="4"/>
  <c r="Q14" i="4"/>
  <c r="Q15" i="4"/>
  <c r="Q16" i="4"/>
  <c r="Q17" i="4"/>
  <c r="Q18" i="4"/>
  <c r="Q19" i="4"/>
  <c r="Q20" i="4"/>
  <c r="Q21" i="4"/>
  <c r="Q22" i="4"/>
  <c r="Q23" i="4"/>
  <c r="Q24" i="4"/>
  <c r="Q25" i="4"/>
  <c r="Q26" i="4"/>
  <c r="Q27" i="4"/>
  <c r="Q28" i="4"/>
  <c r="Q29" i="4"/>
  <c r="Q30" i="4"/>
  <c r="Q31" i="4"/>
  <c r="Q32" i="4"/>
  <c r="Q33" i="4"/>
  <c r="Q8" i="4"/>
  <c r="Q261" i="4" l="1"/>
  <c r="T10" i="2" l="1"/>
  <c r="T11" i="2"/>
  <c r="T12" i="2"/>
  <c r="T13" i="2"/>
  <c r="T14" i="2"/>
  <c r="T15" i="2"/>
  <c r="T16" i="2"/>
  <c r="T17" i="2"/>
  <c r="T18" i="2"/>
  <c r="T19" i="2"/>
  <c r="T20" i="2"/>
  <c r="T21" i="2"/>
  <c r="T22" i="2"/>
  <c r="T23" i="2"/>
  <c r="T24" i="2"/>
  <c r="T25" i="2"/>
  <c r="T26" i="2"/>
  <c r="T27" i="2"/>
  <c r="T28" i="2"/>
  <c r="T29" i="2"/>
  <c r="T30" i="2"/>
  <c r="T31" i="2"/>
  <c r="T32" i="2"/>
  <c r="T33" i="2"/>
  <c r="T34" i="2"/>
  <c r="T35" i="2"/>
  <c r="T36" i="2"/>
  <c r="T37" i="2"/>
  <c r="T38" i="2"/>
  <c r="T39" i="2"/>
  <c r="T40" i="2"/>
  <c r="T41" i="2"/>
  <c r="T42" i="2"/>
  <c r="T43" i="2"/>
  <c r="T44" i="2"/>
  <c r="T45" i="2"/>
  <c r="T46" i="2"/>
  <c r="T47" i="2"/>
  <c r="T48" i="2"/>
  <c r="T49" i="2"/>
  <c r="T50" i="2"/>
  <c r="T51" i="2"/>
  <c r="T52" i="2"/>
  <c r="T53" i="2"/>
  <c r="T54" i="2"/>
  <c r="T55" i="2"/>
  <c r="T56" i="2"/>
  <c r="T57" i="2"/>
  <c r="T58" i="2"/>
  <c r="T59" i="2"/>
  <c r="T60" i="2"/>
  <c r="T61" i="2"/>
  <c r="T62" i="2"/>
  <c r="T63" i="2"/>
  <c r="T64" i="2"/>
  <c r="T65" i="2"/>
  <c r="T66" i="2"/>
  <c r="T67" i="2"/>
  <c r="T68" i="2"/>
  <c r="T69" i="2"/>
  <c r="T70" i="2"/>
  <c r="T71" i="2"/>
  <c r="T72" i="2"/>
  <c r="T73" i="2"/>
  <c r="T74" i="2"/>
  <c r="T75" i="2"/>
  <c r="T76" i="2"/>
  <c r="T77" i="2"/>
  <c r="T78" i="2"/>
  <c r="T79" i="2"/>
  <c r="T80" i="2"/>
  <c r="T81" i="2"/>
  <c r="T82" i="2"/>
  <c r="T83" i="2"/>
  <c r="T84" i="2"/>
  <c r="T85" i="2"/>
  <c r="T86" i="2"/>
  <c r="T87" i="2"/>
  <c r="T88" i="2"/>
  <c r="T89" i="2"/>
  <c r="T90" i="2"/>
  <c r="T91" i="2"/>
  <c r="T92" i="2"/>
  <c r="T93" i="2"/>
  <c r="T94" i="2"/>
  <c r="T95" i="2"/>
  <c r="T96" i="2"/>
  <c r="T97" i="2"/>
  <c r="T98" i="2"/>
  <c r="T99" i="2"/>
  <c r="T100" i="2"/>
  <c r="T101" i="2"/>
  <c r="T102" i="2"/>
  <c r="T103" i="2"/>
  <c r="T104" i="2"/>
  <c r="T105" i="2"/>
  <c r="T106" i="2"/>
  <c r="T107" i="2"/>
  <c r="T108" i="2"/>
  <c r="T109" i="2"/>
  <c r="T110" i="2"/>
  <c r="T111" i="2"/>
  <c r="T112" i="2"/>
  <c r="T113" i="2"/>
  <c r="T114" i="2"/>
  <c r="T115" i="2"/>
  <c r="T116" i="2"/>
  <c r="T117" i="2"/>
  <c r="T118" i="2"/>
  <c r="T119" i="2"/>
  <c r="T120" i="2"/>
  <c r="T121" i="2"/>
  <c r="T122" i="2"/>
  <c r="T123" i="2"/>
  <c r="T124" i="2"/>
  <c r="T125" i="2"/>
  <c r="T126" i="2"/>
  <c r="T127" i="2"/>
  <c r="T128" i="2"/>
  <c r="T129" i="2"/>
  <c r="T130" i="2"/>
  <c r="T131" i="2"/>
  <c r="T132" i="2"/>
  <c r="T133" i="2"/>
  <c r="T134" i="2"/>
  <c r="T135" i="2"/>
  <c r="T136" i="2"/>
  <c r="T137" i="2"/>
  <c r="T138" i="2"/>
  <c r="T139" i="2"/>
  <c r="T140" i="2"/>
  <c r="T141" i="2"/>
  <c r="T142" i="2"/>
  <c r="T143" i="2"/>
  <c r="T144" i="2"/>
  <c r="T145" i="2"/>
  <c r="T146" i="2"/>
  <c r="T147" i="2"/>
  <c r="T148" i="2"/>
  <c r="T149" i="2"/>
  <c r="T150" i="2"/>
  <c r="T151" i="2"/>
  <c r="T152" i="2"/>
  <c r="T153" i="2"/>
  <c r="T154" i="2"/>
  <c r="T155" i="2"/>
  <c r="T156" i="2"/>
  <c r="T157" i="2"/>
  <c r="T158" i="2"/>
  <c r="T159" i="2"/>
  <c r="T160" i="2"/>
  <c r="T161" i="2"/>
  <c r="T162" i="2"/>
  <c r="T163" i="2"/>
  <c r="T164" i="2"/>
  <c r="T165" i="2"/>
  <c r="T166" i="2"/>
  <c r="T167" i="2"/>
  <c r="T168" i="2"/>
  <c r="T169" i="2"/>
  <c r="T170" i="2"/>
  <c r="T171" i="2"/>
  <c r="T172" i="2"/>
  <c r="T173" i="2"/>
  <c r="T174" i="2"/>
  <c r="T175" i="2"/>
  <c r="T176" i="2"/>
  <c r="T177" i="2"/>
  <c r="T178" i="2"/>
  <c r="T179" i="2"/>
  <c r="T180" i="2"/>
  <c r="T181" i="2"/>
  <c r="T182" i="2"/>
  <c r="T183" i="2"/>
  <c r="T184" i="2"/>
  <c r="T185" i="2"/>
  <c r="T186" i="2"/>
  <c r="T187" i="2"/>
  <c r="T188" i="2"/>
  <c r="T189" i="2"/>
  <c r="T190" i="2"/>
  <c r="T191" i="2"/>
  <c r="T192" i="2"/>
  <c r="T193" i="2"/>
  <c r="T194" i="2"/>
  <c r="T195" i="2"/>
  <c r="T196" i="2"/>
  <c r="T197" i="2"/>
  <c r="T198" i="2"/>
  <c r="T199" i="2"/>
  <c r="T200" i="2"/>
  <c r="T201" i="2"/>
  <c r="T202" i="2"/>
  <c r="T203" i="2"/>
  <c r="T204" i="2"/>
  <c r="T205" i="2"/>
  <c r="T206" i="2"/>
  <c r="T207" i="2"/>
  <c r="T208" i="2"/>
  <c r="T209" i="2"/>
  <c r="T210" i="2"/>
  <c r="T211" i="2"/>
  <c r="T212" i="2"/>
  <c r="T213" i="2"/>
  <c r="T214" i="2"/>
  <c r="T215" i="2"/>
  <c r="T216" i="2"/>
  <c r="T217" i="2"/>
  <c r="T218" i="2"/>
  <c r="T219" i="2"/>
  <c r="T220" i="2"/>
  <c r="T221" i="2"/>
  <c r="T222" i="2"/>
  <c r="T223" i="2"/>
  <c r="T224" i="2"/>
  <c r="T225" i="2"/>
  <c r="T226" i="2"/>
  <c r="T227" i="2"/>
  <c r="T228" i="2"/>
  <c r="T229" i="2"/>
  <c r="T230" i="2"/>
  <c r="T231" i="2"/>
  <c r="T232" i="2"/>
  <c r="T233" i="2"/>
  <c r="T234" i="2"/>
  <c r="T235" i="2"/>
  <c r="T236" i="2"/>
  <c r="T237" i="2"/>
  <c r="T238" i="2"/>
  <c r="T239" i="2"/>
  <c r="T240" i="2"/>
  <c r="T241" i="2"/>
  <c r="T242" i="2"/>
  <c r="T243" i="2"/>
  <c r="T244" i="2"/>
  <c r="T245" i="2"/>
  <c r="T246" i="2"/>
  <c r="T247" i="2"/>
  <c r="T248" i="2"/>
  <c r="T249" i="2"/>
  <c r="T250" i="2"/>
  <c r="T251" i="2"/>
  <c r="T252" i="2"/>
  <c r="T253" i="2"/>
  <c r="T254" i="2"/>
  <c r="T255" i="2"/>
  <c r="T256" i="2"/>
  <c r="T257" i="2"/>
  <c r="T9" i="2"/>
  <c r="T8" i="2"/>
  <c r="J258" i="4"/>
  <c r="J259" i="4"/>
  <c r="J9" i="4"/>
  <c r="J10" i="4"/>
  <c r="J11" i="4"/>
  <c r="J12" i="4"/>
  <c r="J13" i="4"/>
  <c r="J14" i="4"/>
  <c r="J15" i="4"/>
  <c r="J16" i="4"/>
  <c r="J17" i="4"/>
  <c r="J18" i="4"/>
  <c r="J19" i="4"/>
  <c r="J20" i="4"/>
  <c r="J21" i="4"/>
  <c r="J22" i="4"/>
  <c r="J23" i="4"/>
  <c r="J24" i="4"/>
  <c r="J25" i="4"/>
  <c r="J26" i="4"/>
  <c r="J27" i="4"/>
  <c r="J28" i="4"/>
  <c r="J29" i="4"/>
  <c r="J30" i="4"/>
  <c r="J31" i="4"/>
  <c r="J32" i="4"/>
  <c r="J33" i="4"/>
  <c r="J34" i="4"/>
  <c r="J35" i="4"/>
  <c r="J36" i="4"/>
  <c r="J37" i="4"/>
  <c r="J38" i="4"/>
  <c r="J39" i="4"/>
  <c r="J40" i="4"/>
  <c r="J41" i="4"/>
  <c r="J42" i="4"/>
  <c r="J43" i="4"/>
  <c r="J44" i="4"/>
  <c r="J45" i="4"/>
  <c r="J46" i="4"/>
  <c r="J47" i="4"/>
  <c r="J48" i="4"/>
  <c r="J49" i="4"/>
  <c r="J50" i="4"/>
  <c r="J51" i="4"/>
  <c r="J52" i="4"/>
  <c r="J53" i="4"/>
  <c r="J54" i="4"/>
  <c r="J55" i="4"/>
  <c r="J56" i="4"/>
  <c r="J57" i="4"/>
  <c r="J58" i="4"/>
  <c r="J59" i="4"/>
  <c r="J60" i="4"/>
  <c r="J61" i="4"/>
  <c r="J62" i="4"/>
  <c r="J63" i="4"/>
  <c r="J64" i="4"/>
  <c r="J65" i="4"/>
  <c r="J66" i="4"/>
  <c r="J67" i="4"/>
  <c r="J68" i="4"/>
  <c r="J69" i="4"/>
  <c r="J70" i="4"/>
  <c r="J71" i="4"/>
  <c r="J72" i="4"/>
  <c r="J73" i="4"/>
  <c r="J74" i="4"/>
  <c r="J75" i="4"/>
  <c r="J76" i="4"/>
  <c r="J77" i="4"/>
  <c r="J78" i="4"/>
  <c r="J79" i="4"/>
  <c r="J80" i="4"/>
  <c r="J81" i="4"/>
  <c r="J82" i="4"/>
  <c r="J83" i="4"/>
  <c r="J84" i="4"/>
  <c r="J85" i="4"/>
  <c r="J86" i="4"/>
  <c r="J87" i="4"/>
  <c r="J88" i="4"/>
  <c r="J89" i="4"/>
  <c r="J90" i="4"/>
  <c r="J91" i="4"/>
  <c r="J92" i="4"/>
  <c r="J93" i="4"/>
  <c r="J94" i="4"/>
  <c r="J95" i="4"/>
  <c r="J96" i="4"/>
  <c r="J97" i="4"/>
  <c r="J98" i="4"/>
  <c r="J99" i="4"/>
  <c r="J100" i="4"/>
  <c r="J101" i="4"/>
  <c r="J102" i="4"/>
  <c r="J103" i="4"/>
  <c r="J104" i="4"/>
  <c r="J105" i="4"/>
  <c r="J106" i="4"/>
  <c r="J107" i="4"/>
  <c r="J108" i="4"/>
  <c r="J109" i="4"/>
  <c r="J110" i="4"/>
  <c r="J111" i="4"/>
  <c r="J112" i="4"/>
  <c r="J113" i="4"/>
  <c r="J114" i="4"/>
  <c r="J115" i="4"/>
  <c r="J116" i="4"/>
  <c r="J117" i="4"/>
  <c r="J118" i="4"/>
  <c r="J119" i="4"/>
  <c r="J120" i="4"/>
  <c r="J121" i="4"/>
  <c r="J122" i="4"/>
  <c r="J123" i="4"/>
  <c r="J124" i="4"/>
  <c r="J125" i="4"/>
  <c r="J126" i="4"/>
  <c r="J127" i="4"/>
  <c r="J128" i="4"/>
  <c r="J129" i="4"/>
  <c r="J130" i="4"/>
  <c r="J131" i="4"/>
  <c r="J132" i="4"/>
  <c r="J133" i="4"/>
  <c r="J134" i="4"/>
  <c r="J135" i="4"/>
  <c r="J136" i="4"/>
  <c r="J137" i="4"/>
  <c r="J138" i="4"/>
  <c r="J139" i="4"/>
  <c r="J140" i="4"/>
  <c r="J141" i="4"/>
  <c r="J142" i="4"/>
  <c r="J143" i="4"/>
  <c r="J144" i="4"/>
  <c r="J145" i="4"/>
  <c r="J146" i="4"/>
  <c r="J147" i="4"/>
  <c r="J148" i="4"/>
  <c r="J149" i="4"/>
  <c r="J150" i="4"/>
  <c r="J151" i="4"/>
  <c r="J152" i="4"/>
  <c r="J153" i="4"/>
  <c r="J154" i="4"/>
  <c r="J155" i="4"/>
  <c r="J156" i="4"/>
  <c r="J157" i="4"/>
  <c r="J158" i="4"/>
  <c r="J159" i="4"/>
  <c r="J160" i="4"/>
  <c r="J161" i="4"/>
  <c r="J162" i="4"/>
  <c r="J163" i="4"/>
  <c r="J164" i="4"/>
  <c r="J165" i="4"/>
  <c r="J166" i="4"/>
  <c r="J167" i="4"/>
  <c r="J168" i="4"/>
  <c r="J169" i="4"/>
  <c r="J170" i="4"/>
  <c r="J171" i="4"/>
  <c r="J172" i="4"/>
  <c r="J173" i="4"/>
  <c r="J174" i="4"/>
  <c r="J175" i="4"/>
  <c r="J176" i="4"/>
  <c r="J177" i="4"/>
  <c r="J178" i="4"/>
  <c r="J179" i="4"/>
  <c r="J180" i="4"/>
  <c r="J181" i="4"/>
  <c r="J182" i="4"/>
  <c r="J183" i="4"/>
  <c r="J184" i="4"/>
  <c r="J185" i="4"/>
  <c r="J186" i="4"/>
  <c r="J187" i="4"/>
  <c r="J188" i="4"/>
  <c r="J189" i="4"/>
  <c r="J190" i="4"/>
  <c r="J191" i="4"/>
  <c r="J192" i="4"/>
  <c r="J193" i="4"/>
  <c r="J194" i="4"/>
  <c r="J195" i="4"/>
  <c r="J196" i="4"/>
  <c r="J197" i="4"/>
  <c r="J198" i="4"/>
  <c r="J199" i="4"/>
  <c r="J200" i="4"/>
  <c r="J201" i="4"/>
  <c r="J202" i="4"/>
  <c r="J203" i="4"/>
  <c r="J204" i="4"/>
  <c r="J205" i="4"/>
  <c r="J206" i="4"/>
  <c r="J207" i="4"/>
  <c r="J208" i="4"/>
  <c r="J209" i="4"/>
  <c r="J210" i="4"/>
  <c r="J211" i="4"/>
  <c r="J212" i="4"/>
  <c r="J213" i="4"/>
  <c r="J214" i="4"/>
  <c r="J215" i="4"/>
  <c r="J216" i="4"/>
  <c r="J217" i="4"/>
  <c r="J218" i="4"/>
  <c r="J219" i="4"/>
  <c r="J220" i="4"/>
  <c r="J221" i="4"/>
  <c r="J222" i="4"/>
  <c r="J223" i="4"/>
  <c r="J224" i="4"/>
  <c r="J225" i="4"/>
  <c r="J226" i="4"/>
  <c r="J227" i="4"/>
  <c r="J228" i="4"/>
  <c r="J229" i="4"/>
  <c r="J230" i="4"/>
  <c r="J231" i="4"/>
  <c r="J232" i="4"/>
  <c r="J233" i="4"/>
  <c r="J234" i="4"/>
  <c r="J235" i="4"/>
  <c r="J236" i="4"/>
  <c r="J237" i="4"/>
  <c r="J238" i="4"/>
  <c r="J239" i="4"/>
  <c r="J240" i="4"/>
  <c r="J241" i="4"/>
  <c r="J242" i="4"/>
  <c r="J243" i="4"/>
  <c r="J244" i="4"/>
  <c r="J245" i="4"/>
  <c r="J246" i="4"/>
  <c r="J247" i="4"/>
  <c r="J248" i="4"/>
  <c r="J249" i="4"/>
  <c r="J250" i="4"/>
  <c r="J251" i="4"/>
  <c r="J252" i="4"/>
  <c r="J253" i="4"/>
  <c r="J254" i="4"/>
  <c r="J255" i="4"/>
  <c r="J256" i="4"/>
  <c r="J257" i="4"/>
  <c r="J8" i="4"/>
  <c r="M9" i="2"/>
  <c r="M10" i="2"/>
  <c r="M11" i="2"/>
  <c r="M12" i="2"/>
  <c r="M13" i="2"/>
  <c r="M14" i="2"/>
  <c r="M15" i="2"/>
  <c r="M16" i="2"/>
  <c r="M17" i="2"/>
  <c r="M18" i="2"/>
  <c r="M19" i="2"/>
  <c r="M20" i="2"/>
  <c r="M21" i="2"/>
  <c r="M22" i="2"/>
  <c r="M23" i="2"/>
  <c r="M24" i="2"/>
  <c r="M25" i="2"/>
  <c r="M26" i="2"/>
  <c r="M27" i="2"/>
  <c r="M28" i="2"/>
  <c r="M29" i="2"/>
  <c r="M30" i="2"/>
  <c r="M31" i="2"/>
  <c r="M32" i="2"/>
  <c r="M33" i="2"/>
  <c r="M34" i="2"/>
  <c r="M35" i="2"/>
  <c r="M36" i="2"/>
  <c r="M37" i="2"/>
  <c r="M38" i="2"/>
  <c r="M39" i="2"/>
  <c r="M40" i="2"/>
  <c r="M41" i="2"/>
  <c r="M42" i="2"/>
  <c r="M43" i="2"/>
  <c r="M44" i="2"/>
  <c r="M45" i="2"/>
  <c r="M46" i="2"/>
  <c r="M47" i="2"/>
  <c r="M48" i="2"/>
  <c r="M49" i="2"/>
  <c r="M50" i="2"/>
  <c r="M51" i="2"/>
  <c r="M52" i="2"/>
  <c r="M53" i="2"/>
  <c r="M54" i="2"/>
  <c r="M55" i="2"/>
  <c r="M56" i="2"/>
  <c r="M57" i="2"/>
  <c r="M58" i="2"/>
  <c r="M59" i="2"/>
  <c r="M60" i="2"/>
  <c r="M61" i="2"/>
  <c r="M62" i="2"/>
  <c r="M63" i="2"/>
  <c r="M64" i="2"/>
  <c r="M65" i="2"/>
  <c r="M66" i="2"/>
  <c r="M67" i="2"/>
  <c r="M68" i="2"/>
  <c r="M69" i="2"/>
  <c r="M70" i="2"/>
  <c r="M71" i="2"/>
  <c r="M72" i="2"/>
  <c r="M73" i="2"/>
  <c r="M74" i="2"/>
  <c r="M75" i="2"/>
  <c r="M76" i="2"/>
  <c r="M77" i="2"/>
  <c r="M78" i="2"/>
  <c r="M79" i="2"/>
  <c r="M80" i="2"/>
  <c r="M81" i="2"/>
  <c r="M82" i="2"/>
  <c r="M83" i="2"/>
  <c r="M84" i="2"/>
  <c r="M85" i="2"/>
  <c r="M86" i="2"/>
  <c r="M87" i="2"/>
  <c r="M88" i="2"/>
  <c r="M89" i="2"/>
  <c r="M90" i="2"/>
  <c r="M91" i="2"/>
  <c r="M92" i="2"/>
  <c r="M93" i="2"/>
  <c r="M94" i="2"/>
  <c r="M95" i="2"/>
  <c r="M96" i="2"/>
  <c r="M97" i="2"/>
  <c r="M98" i="2"/>
  <c r="M99" i="2"/>
  <c r="M100" i="2"/>
  <c r="M101" i="2"/>
  <c r="M102" i="2"/>
  <c r="M103" i="2"/>
  <c r="M104" i="2"/>
  <c r="M105" i="2"/>
  <c r="M106" i="2"/>
  <c r="M107" i="2"/>
  <c r="M108" i="2"/>
  <c r="M109" i="2"/>
  <c r="M110" i="2"/>
  <c r="M111" i="2"/>
  <c r="M112" i="2"/>
  <c r="M113" i="2"/>
  <c r="M114" i="2"/>
  <c r="M115" i="2"/>
  <c r="M116" i="2"/>
  <c r="M117" i="2"/>
  <c r="M118" i="2"/>
  <c r="M119" i="2"/>
  <c r="M120" i="2"/>
  <c r="M121" i="2"/>
  <c r="M122" i="2"/>
  <c r="M123" i="2"/>
  <c r="M124" i="2"/>
  <c r="M125" i="2"/>
  <c r="M126" i="2"/>
  <c r="M127" i="2"/>
  <c r="M128" i="2"/>
  <c r="M129" i="2"/>
  <c r="M130" i="2"/>
  <c r="M131" i="2"/>
  <c r="M132" i="2"/>
  <c r="M133" i="2"/>
  <c r="M134" i="2"/>
  <c r="M135" i="2"/>
  <c r="M136" i="2"/>
  <c r="M137" i="2"/>
  <c r="M138" i="2"/>
  <c r="M139" i="2"/>
  <c r="M140" i="2"/>
  <c r="M141" i="2"/>
  <c r="M142" i="2"/>
  <c r="M143" i="2"/>
  <c r="M144" i="2"/>
  <c r="M145" i="2"/>
  <c r="M146" i="2"/>
  <c r="M147" i="2"/>
  <c r="M148" i="2"/>
  <c r="M149" i="2"/>
  <c r="M150" i="2"/>
  <c r="M151" i="2"/>
  <c r="M152" i="2"/>
  <c r="M153" i="2"/>
  <c r="M154" i="2"/>
  <c r="M155" i="2"/>
  <c r="M156" i="2"/>
  <c r="M157" i="2"/>
  <c r="M158" i="2"/>
  <c r="M159" i="2"/>
  <c r="M160" i="2"/>
  <c r="M161" i="2"/>
  <c r="M162" i="2"/>
  <c r="M163" i="2"/>
  <c r="M164" i="2"/>
  <c r="M165" i="2"/>
  <c r="M166" i="2"/>
  <c r="M167" i="2"/>
  <c r="M168" i="2"/>
  <c r="M169" i="2"/>
  <c r="M170" i="2"/>
  <c r="M171" i="2"/>
  <c r="M172" i="2"/>
  <c r="M173" i="2"/>
  <c r="M174" i="2"/>
  <c r="M175" i="2"/>
  <c r="M176" i="2"/>
  <c r="M177" i="2"/>
  <c r="M178" i="2"/>
  <c r="M179" i="2"/>
  <c r="M180" i="2"/>
  <c r="M181" i="2"/>
  <c r="M182" i="2"/>
  <c r="M183" i="2"/>
  <c r="M184" i="2"/>
  <c r="M185" i="2"/>
  <c r="M186" i="2"/>
  <c r="M187" i="2"/>
  <c r="M188" i="2"/>
  <c r="M189" i="2"/>
  <c r="M190" i="2"/>
  <c r="M191" i="2"/>
  <c r="M192" i="2"/>
  <c r="M193" i="2"/>
  <c r="M194" i="2"/>
  <c r="M195" i="2"/>
  <c r="M196" i="2"/>
  <c r="M197" i="2"/>
  <c r="M198" i="2"/>
  <c r="M199" i="2"/>
  <c r="M200" i="2"/>
  <c r="M201" i="2"/>
  <c r="M202" i="2"/>
  <c r="M203" i="2"/>
  <c r="M204" i="2"/>
  <c r="M205" i="2"/>
  <c r="M206" i="2"/>
  <c r="M207" i="2"/>
  <c r="M208" i="2"/>
  <c r="M209" i="2"/>
  <c r="M210" i="2"/>
  <c r="M211" i="2"/>
  <c r="M212" i="2"/>
  <c r="M213" i="2"/>
  <c r="M214" i="2"/>
  <c r="M215" i="2"/>
  <c r="M216" i="2"/>
  <c r="M217" i="2"/>
  <c r="M218" i="2"/>
  <c r="M219" i="2"/>
  <c r="M220" i="2"/>
  <c r="M221" i="2"/>
  <c r="M222" i="2"/>
  <c r="M223" i="2"/>
  <c r="M224" i="2"/>
  <c r="M225" i="2"/>
  <c r="M226" i="2"/>
  <c r="M227" i="2"/>
  <c r="M228" i="2"/>
  <c r="M229" i="2"/>
  <c r="M230" i="2"/>
  <c r="M231" i="2"/>
  <c r="M232" i="2"/>
  <c r="M233" i="2"/>
  <c r="M234" i="2"/>
  <c r="M235" i="2"/>
  <c r="M236" i="2"/>
  <c r="M237" i="2"/>
  <c r="M238" i="2"/>
  <c r="M239" i="2"/>
  <c r="M240" i="2"/>
  <c r="M241" i="2"/>
  <c r="M242" i="2"/>
  <c r="M243" i="2"/>
  <c r="M244" i="2"/>
  <c r="M245" i="2"/>
  <c r="M246" i="2"/>
  <c r="M247" i="2"/>
  <c r="M248" i="2"/>
  <c r="M249" i="2"/>
  <c r="M250" i="2"/>
  <c r="M251" i="2"/>
  <c r="M252" i="2"/>
  <c r="M253" i="2"/>
  <c r="M254" i="2"/>
  <c r="M255" i="2"/>
  <c r="M256" i="2"/>
  <c r="M257" i="2"/>
  <c r="M8" i="2"/>
  <c r="J261" i="4"/>
  <c r="B25" i="3" s="1"/>
  <c r="D9" i="3"/>
  <c r="D10" i="3"/>
  <c r="D11" i="3"/>
  <c r="D12" i="3"/>
  <c r="D13" i="3"/>
  <c r="D14" i="3"/>
  <c r="D15" i="3"/>
  <c r="D16" i="3"/>
  <c r="D8" i="3"/>
  <c r="D9" i="1"/>
  <c r="D11" i="1"/>
  <c r="D12" i="1"/>
  <c r="D13" i="1"/>
  <c r="D14" i="1"/>
  <c r="D15" i="1"/>
  <c r="D16" i="1"/>
  <c r="D17" i="1"/>
  <c r="D18" i="1"/>
  <c r="D8" i="1"/>
  <c r="D19" i="1" s="1"/>
  <c r="T259" i="2" l="1"/>
  <c r="D17" i="3"/>
  <c r="M259" i="2"/>
  <c r="B28" i="1" l="1"/>
  <c r="B27" i="1"/>
  <c r="B29" i="1" s="1"/>
  <c r="D23" i="1"/>
  <c r="D21" i="3" l="1"/>
  <c r="B26" i="3" s="1"/>
  <c r="B27" i="3" s="1"/>
</calcChain>
</file>

<file path=xl/sharedStrings.xml><?xml version="1.0" encoding="utf-8"?>
<sst xmlns="http://schemas.openxmlformats.org/spreadsheetml/2006/main" count="3160" uniqueCount="725">
  <si>
    <t>Ondertekening</t>
  </si>
  <si>
    <t>Naam</t>
  </si>
  <si>
    <t>Datum en plaats</t>
  </si>
  <si>
    <t>Functie</t>
  </si>
  <si>
    <t>Onderneming en adres</t>
  </si>
  <si>
    <t>Handtekening</t>
  </si>
  <si>
    <t xml:space="preserve">Prijzenblad Perceel 1: Foodservice - Groot verpakkingen </t>
  </si>
  <si>
    <t>Invulvelden:</t>
  </si>
  <si>
    <t>Kick-back staffelkorting aan de hand van de gerealiseerde omzet per jaar</t>
  </si>
  <si>
    <t>Weging</t>
  </si>
  <si>
    <t>Kortingspercentage</t>
  </si>
  <si>
    <t>Totaal</t>
  </si>
  <si>
    <t>€ 0,- tot 100.000,-</t>
  </si>
  <si>
    <t>€ 100.000,01 tot 200.000,-</t>
  </si>
  <si>
    <t>€ 200.000,01 tot 300.000,-</t>
  </si>
  <si>
    <t>€ 300.000,01 tot 400.000,-</t>
  </si>
  <si>
    <t>€ 400.000,01 tot 500.000,-</t>
  </si>
  <si>
    <t>€ 500.000,01 tot 600.000,-</t>
  </si>
  <si>
    <t>€ 600.000,01 tot 700.000,-</t>
  </si>
  <si>
    <t>€ 700.000,01 tot 800.000,-</t>
  </si>
  <si>
    <t>€ 800.000,01 tot 900.000,-</t>
  </si>
  <si>
    <t>€ 900.000,01 tot 1.000.000,-</t>
  </si>
  <si>
    <t>&gt; € 1.000.000,01</t>
  </si>
  <si>
    <t>Gemiddelde gewogen korting</t>
  </si>
  <si>
    <t>Fictief aantal orders per jaar</t>
  </si>
  <si>
    <t>Bezorgkosten per levering (excl. btw)</t>
  </si>
  <si>
    <t>Fictieve bezorgkosten per jaar</t>
  </si>
  <si>
    <t>Totalen P1</t>
  </si>
  <si>
    <t>Totaalprijs producten</t>
  </si>
  <si>
    <t xml:space="preserve">Totaalprijs bezorgkosten </t>
  </si>
  <si>
    <t>Inschrijfprijs P1 = totale kosten - gemiddelde gewogen korting</t>
  </si>
  <si>
    <t>Prijzenblad Perceel 2: Foodretail - Klein verpakkingen</t>
  </si>
  <si>
    <t>€ 0,- tot 50.000,-</t>
  </si>
  <si>
    <t>€ 50.000,01 tot 100.000,-</t>
  </si>
  <si>
    <t>€ 100.000,01 tot 150.000,-</t>
  </si>
  <si>
    <t>€ 150.000,01 tot 200.000,-</t>
  </si>
  <si>
    <t>€ 200.000,01 tot 250.000,-</t>
  </si>
  <si>
    <t>€ 250.000,01 tot 300.000,-</t>
  </si>
  <si>
    <t>€ 400.000,01 tot 450.000,-</t>
  </si>
  <si>
    <t>€ 450.000,01 tot 500.000,-</t>
  </si>
  <si>
    <t>Totalen P2</t>
  </si>
  <si>
    <t>Inschrijfprijs P2 = totale kosten - gemiddelde gewogen korting</t>
  </si>
  <si>
    <t>Artikelnr</t>
  </si>
  <si>
    <t>IVP</t>
  </si>
  <si>
    <t>VP</t>
  </si>
  <si>
    <t>Maat</t>
  </si>
  <si>
    <t>Eenh.</t>
  </si>
  <si>
    <t>Artikelomschrijving</t>
  </si>
  <si>
    <t>Artikelgroep</t>
  </si>
  <si>
    <t>BTW</t>
  </si>
  <si>
    <t>Leveranciernaam</t>
  </si>
  <si>
    <t>Aantal ( colli/kg )</t>
  </si>
  <si>
    <t>PK</t>
  </si>
  <si>
    <t>LT</t>
  </si>
  <si>
    <t>DOUWE EGBERTS CAFITESSE MEDIUM ROAST</t>
  </si>
  <si>
    <t>KOFFIE EN THEE DIEPVRIES</t>
  </si>
  <si>
    <t>L</t>
  </si>
  <si>
    <t>JACOBS DOUWE EGBERTS PRO NL BV BV</t>
  </si>
  <si>
    <t>ST</t>
  </si>
  <si>
    <t>GR</t>
  </si>
  <si>
    <t>PRUVE BEEMSTERKAAS BROODJE</t>
  </si>
  <si>
    <t>BROODPRODUCTEN DIEPVRIES</t>
  </si>
  <si>
    <t>SMILDE BAKERY (BDF)</t>
  </si>
  <si>
    <t>SZ</t>
  </si>
  <si>
    <t>CL</t>
  </si>
  <si>
    <t>CAPRI-SUN MULTIVITAMINEN</t>
  </si>
  <si>
    <t>SAPPEN &amp; FRUITDRANKEN</t>
  </si>
  <si>
    <t>COCA-COLA EUROPEAN PARTNERS BV</t>
  </si>
  <si>
    <t>ZK</t>
  </si>
  <si>
    <t>LAY'S SENSATIONS THAI SWEET CHILI</t>
  </si>
  <si>
    <t>CHIPS EN SNACKS</t>
  </si>
  <si>
    <t>PEPSICO NEDERLAND BV</t>
  </si>
  <si>
    <t>DS</t>
  </si>
  <si>
    <t>DE ROOI HEN BL2*VRIJE UITL.EI BR M 90ST</t>
  </si>
  <si>
    <t>EIEREN VERS</t>
  </si>
  <si>
    <t>SLIGRO</t>
  </si>
  <si>
    <t>KR</t>
  </si>
  <si>
    <t>HERTOG JAN PILSENER</t>
  </si>
  <si>
    <t>BIEREN KLEINVERPAKKING</t>
  </si>
  <si>
    <t>H</t>
  </si>
  <si>
    <t>INBEV NEDERLAND NV</t>
  </si>
  <si>
    <t>KG</t>
  </si>
  <si>
    <t>VEGETARISCHE SLAGER SAUCIJZENBROODJE</t>
  </si>
  <si>
    <t>HORECA DIEPVRIES</t>
  </si>
  <si>
    <t>UNILEVER OOH ICE CREAM/FROZEN IJS</t>
  </si>
  <si>
    <t>PF</t>
  </si>
  <si>
    <t>SPA REINE PET</t>
  </si>
  <si>
    <t>WATERS</t>
  </si>
  <si>
    <t>SPADEL NEDERLAND BV</t>
  </si>
  <si>
    <t>WI</t>
  </si>
  <si>
    <t>MEYERIJ ROOMBOTER ONGEZOUTEN</t>
  </si>
  <si>
    <t>BOTER</t>
  </si>
  <si>
    <t>COCA-COLA PET</t>
  </si>
  <si>
    <t>FRISDRANKEN KLEINVERPAKKING</t>
  </si>
  <si>
    <t>RL</t>
  </si>
  <si>
    <t>TAKE DIS BEKER KARTON SCOTTY  180CC</t>
  </si>
  <si>
    <t>VERPAKKINGSMAT./DISPOS. GROOTV</t>
  </si>
  <si>
    <t>FL</t>
  </si>
  <si>
    <t>LA TRAPPE DUBBEL</t>
  </si>
  <si>
    <t>BIEREN SPECIAAL EN CIDERS</t>
  </si>
  <si>
    <t>ROYAL SWINKELS HORECA</t>
  </si>
  <si>
    <t>UNOX / CUP-A-SOUP CHAMPIGNONSOEP</t>
  </si>
  <si>
    <t>SOEP DROOG &amp; SMAAKVERSTERKERS</t>
  </si>
  <si>
    <t>UNILEVER NED FOODS FACT BV SUR IMP.</t>
  </si>
  <si>
    <t>DE GOUDSCHE WAEGH GERASPTE BELEGEN</t>
  </si>
  <si>
    <t>KAAS HOLLAND VERS VOORVERPAKT</t>
  </si>
  <si>
    <t>GOUDSCHE WAEGH JONG BELEGEN KAAS GERASPT</t>
  </si>
  <si>
    <t>MT</t>
  </si>
  <si>
    <t>TORK POETSPAPIER REFLEX 300M</t>
  </si>
  <si>
    <t>TOILET- &amp; KEUKENPAPIER</t>
  </si>
  <si>
    <t>ESSITY NETHERLANDS B.V.</t>
  </si>
  <si>
    <t>RUND GEHAKT</t>
  </si>
  <si>
    <t>VLEES VERS CONC</t>
  </si>
  <si>
    <t>FANTA ORANGE PET</t>
  </si>
  <si>
    <t>FRISDRANKEN GROOTVERPAKKING</t>
  </si>
  <si>
    <t>T.D. KOFFIEBEKER SCOTTY 180ML</t>
  </si>
  <si>
    <t>MOLEN GEVULDE KOEKEN DOOS 30ST</t>
  </si>
  <si>
    <t>KOEK &amp; BANKET GROOTVERBRUIK</t>
  </si>
  <si>
    <t>DAELMANS BANKET BV</t>
  </si>
  <si>
    <t>UNOX / CUP-A-SOUP KIPPENSOEP</t>
  </si>
  <si>
    <t>SNICKERS SINGLE</t>
  </si>
  <si>
    <t>BARS EN TABLETTEN SINGLES</t>
  </si>
  <si>
    <t>MARS NEDERLAND</t>
  </si>
  <si>
    <t>KOOPMANS BLADERDEEG</t>
  </si>
  <si>
    <t>MAALTIJD,SOEP,PASTA DIEPVRIES</t>
  </si>
  <si>
    <t>OETKER DR NEDERLAND BV</t>
  </si>
  <si>
    <t>UNOX / CUP-A-SOUP TOMATENSOEP</t>
  </si>
  <si>
    <t>DELIFRANCE CHOCOLADEBROODJE BAKE-OFF</t>
  </si>
  <si>
    <t>DELIFRANCE NEDERLAND BV</t>
  </si>
  <si>
    <t>MARS SINGLE</t>
  </si>
  <si>
    <t>ALEX MEIJER ESPRESSOBONEN SCURO</t>
  </si>
  <si>
    <t>KOFFIE, CACAO &amp; OPLOSKOFFIE</t>
  </si>
  <si>
    <t>SEGAFREDO ESPRESSO CASA BONEN</t>
  </si>
  <si>
    <t>TIKTAK SEGAFREDO ZANETTI NL BV</t>
  </si>
  <si>
    <t>BL</t>
  </si>
  <si>
    <t>COCA-COLA COLA REGULAR</t>
  </si>
  <si>
    <t>CALLEBAUT MELK CHOCOLADE CALLETS 823</t>
  </si>
  <si>
    <t>PATISSERIEPRODUKTEN</t>
  </si>
  <si>
    <t>BARRY CALLEBAUT BELGIUM NV</t>
  </si>
  <si>
    <t>VEGETARISCHE SLAGER FRIKANDELBROODJE</t>
  </si>
  <si>
    <t>UNOX CUP-A-SOUP CHINESE TOMAAT 21 ZAKJES</t>
  </si>
  <si>
    <t>LS</t>
  </si>
  <si>
    <t>ANDIJVIE</t>
  </si>
  <si>
    <t>GROENTEN ONBEWERKT</t>
  </si>
  <si>
    <t>SMEDING EN ZN BV</t>
  </si>
  <si>
    <t>TAKE DIS BIO DRINKBEKER KARTON+PLA 180CC</t>
  </si>
  <si>
    <t>COCA-COLA COLA ZERO SUGAR</t>
  </si>
  <si>
    <t>CHAUDFONTAINE STILL PET</t>
  </si>
  <si>
    <t>K-AID HNDMIXER 5KHM9212EOB</t>
  </si>
  <si>
    <t>ELEKTRO KEUKENMACHINES</t>
  </si>
  <si>
    <t>KITCHENAID EUROPA INC</t>
  </si>
  <si>
    <t>DE ROOIE HEN SCHARRELEIEREN BRUIN L</t>
  </si>
  <si>
    <t>COCA-COLA ZERO PET</t>
  </si>
  <si>
    <t>LAY'S / FLATCHIPS PAPRIKA CHIPS</t>
  </si>
  <si>
    <t>HENDI STAAFMIXER</t>
  </si>
  <si>
    <t>HENDI BV</t>
  </si>
  <si>
    <t>LAY'S / FLATCHIPS NATUREL GEZOUTEN CHIPS</t>
  </si>
  <si>
    <t>ALEX MEIJER ESPRESSOBONEN EXTR FORTE UTZ</t>
  </si>
  <si>
    <t>ALEX MEIJER KOFFIE ROODMERK SNELFILTER</t>
  </si>
  <si>
    <t>AMSTEL RADLER 0.0%</t>
  </si>
  <si>
    <t>HEINEKEN NL BV (SU)</t>
  </si>
  <si>
    <t>HALAL RUNDER GEHAKT</t>
  </si>
  <si>
    <t>DE GOUDSCHE WAEGH GESNEDEN J.BEL 50X20G</t>
  </si>
  <si>
    <t>TGFF KOOKPAN 26CM 18H 9,5LTR</t>
  </si>
  <si>
    <t>PANNEN</t>
  </si>
  <si>
    <t>BK</t>
  </si>
  <si>
    <t>KIP FILET ENKEL 20 STUKS</t>
  </si>
  <si>
    <t>POELIER DIEPVRIES CONC</t>
  </si>
  <si>
    <t>RUNDER GEHAKT VOORDEELBAK</t>
  </si>
  <si>
    <t>ALEX MEIJER TOPPING CAPPUCCINO</t>
  </si>
  <si>
    <t>UNOX / CUP-A-SOUP GROENTESOEP</t>
  </si>
  <si>
    <t>TGFF GASTRO BASIC+ KERAM KOEKENPAN 24CM</t>
  </si>
  <si>
    <t>PAPRIKA MIX 3ST</t>
  </si>
  <si>
    <t>MEYERIJ ROOMBOTER KLUIT ONGEZOUTEN</t>
  </si>
  <si>
    <t>DORITOS BITS HONEY BARBECUE CHIPS</t>
  </si>
  <si>
    <t>GROENTEZEEF 200MM INCL 2 MESSEN</t>
  </si>
  <si>
    <t>KEUKENGEREEDSCHAPPEN</t>
  </si>
  <si>
    <t>TAKE DIS ALU BAK 0.85L 20,3X13,8X4,5CM</t>
  </si>
  <si>
    <t>ALEX MEIJER CACAO INSTANT</t>
  </si>
  <si>
    <t>ESCALI WEEGSCHAAL M136</t>
  </si>
  <si>
    <t>CUCINA LA BV</t>
  </si>
  <si>
    <t>UNOX / CUP-A-SOUP ASPERGESOEP</t>
  </si>
  <si>
    <t>GOUDEN BANIER KIPFILET GEBR.BL1*</t>
  </si>
  <si>
    <t>VLEESWAREN VERPAKT</t>
  </si>
  <si>
    <t>PRINGLES CHIPS PAPRIKA</t>
  </si>
  <si>
    <t>KELLOGGS BENELUX</t>
  </si>
  <si>
    <t>CALLEBAUT CHOCOLADE CALLETS PUUR 54,5%</t>
  </si>
  <si>
    <t>DE GOUDSCHE WAEGH BELEGEN KAAS GESNEDEN</t>
  </si>
  <si>
    <t>DOUWE EGBERTS MELANGE ROOD SNELFILTER</t>
  </si>
  <si>
    <t>TAKE DIS AFVALZAKKEN LPDE BLAUW</t>
  </si>
  <si>
    <t>AFVALZAKKEN</t>
  </si>
  <si>
    <t>SPA / REINE MINERAALWATER</t>
  </si>
  <si>
    <t>DGH WIT SCHARRELEI M/L    90ST</t>
  </si>
  <si>
    <t>PRINGLES ORIGINAL</t>
  </si>
  <si>
    <t>ESCALI PRECISIEWEEGSCHAAL VERA 2KG/0,1GR</t>
  </si>
  <si>
    <t>FANTA LIMONADE APPELSIEN</t>
  </si>
  <si>
    <t>LIPTON IJSTHEE BRUISEND</t>
  </si>
  <si>
    <t>LAARMANS TARWEBLOEM</t>
  </si>
  <si>
    <t>BAKPRODUKTEN</t>
  </si>
  <si>
    <t>TAKE DIS ALUMINIUMFOLIE 0.30 X 250M 40MY</t>
  </si>
  <si>
    <t>ZEEUWS MEISJE KEUKENMARGARINE</t>
  </si>
  <si>
    <t>MARGARINE</t>
  </si>
  <si>
    <t>UPFIELD NEDERLAND B.V. S.U.</t>
  </si>
  <si>
    <t>JUPILER PILSENER</t>
  </si>
  <si>
    <t>UNOX CUP-A-SOUP OFFICE PACK CHAMPIGNON</t>
  </si>
  <si>
    <t>M&amp;M'S PINDA - MELK CHOCOLADE SINGLES</t>
  </si>
  <si>
    <t>KIP DIJ VLEES BULK PER KG</t>
  </si>
  <si>
    <t>POELIER GEKOELD CONC</t>
  </si>
  <si>
    <t>BLISTEX SENSITIVE STICK</t>
  </si>
  <si>
    <t>COSMETICA</t>
  </si>
  <si>
    <t>BENCKMAR BV</t>
  </si>
  <si>
    <t>TAKE DIS AFVALZ.HDPE 120L 70X110 25MY BL</t>
  </si>
  <si>
    <t>BUITENHUIS MINI MEGAMIX, 8X12 SOORTEN</t>
  </si>
  <si>
    <t>MINISNACKS BORRELHAPJES</t>
  </si>
  <si>
    <t>NEWFORREST BV FOOD SERVICE</t>
  </si>
  <si>
    <t>M&amp;M'S CRISPY 36 GRAM</t>
  </si>
  <si>
    <t>KIP SATE GEGRILD 20X90G</t>
  </si>
  <si>
    <t>LIPTON GROENE IJSTHEE</t>
  </si>
  <si>
    <t>UNOX CUP-A-SOUP OFFICE PACK TOMAAT</t>
  </si>
  <si>
    <t>TWIX SINGLE</t>
  </si>
  <si>
    <t>KOOPMANS TARWEBLOEM PATENT</t>
  </si>
  <si>
    <t>DR. OETKER PROFESSIONAL</t>
  </si>
  <si>
    <t>KAAS KAMPIOEN GERASPT JONG</t>
  </si>
  <si>
    <t>KIP DIJ GEHAKT 1KG VACUUM</t>
  </si>
  <si>
    <t>POELIER VERS ONBEWERKT CONC</t>
  </si>
  <si>
    <t>VALLFORMOSA 0%</t>
  </si>
  <si>
    <t>WIJNEN</t>
  </si>
  <si>
    <t>CALLEBAUT WITTE CHOCOLADE CALLETS</t>
  </si>
  <si>
    <t>TFCC VERSHOUDDOOS 1,1 LTR</t>
  </si>
  <si>
    <t>VOEDSELOPBERGSYSTEMEN</t>
  </si>
  <si>
    <t>HOPPE LUXE POTPOURRI(8SRT),APART VERPAKT</t>
  </si>
  <si>
    <t>HOPPE PROFESSIONAL</t>
  </si>
  <si>
    <t>PRO CHEF PROF KOKSMES 15CM</t>
  </si>
  <si>
    <t>COCA-COLA REGULAR</t>
  </si>
  <si>
    <t>TGFF GASTRO BASIC+ AA WOKPAN 28CM</t>
  </si>
  <si>
    <t>ML</t>
  </si>
  <si>
    <t>UNOX CUP-A-SOUP RUNDVLEES</t>
  </si>
  <si>
    <t>DE GOUDSCHE WAEGH KAASBLOKJES JONG</t>
  </si>
  <si>
    <t>SUNWARE Q-LINE OPBERGBOX 6LTR</t>
  </si>
  <si>
    <t>OPBERGEN EN AFVALVERZAMELEN</t>
  </si>
  <si>
    <t>SUNWARE BV</t>
  </si>
  <si>
    <t>PRO CHEF SNIJPLANK 1/2GN GEUL GEEL</t>
  </si>
  <si>
    <t>ALEX MEIJER ESPR.B.SCURO/DONKER FAIRTRAD</t>
  </si>
  <si>
    <t>UNOX ROOKWORST PROFESSIONEEL</t>
  </si>
  <si>
    <t>VLEESCONSERVEN</t>
  </si>
  <si>
    <t>UNILEVER NED BV FOOD SOLUTIONS</t>
  </si>
  <si>
    <t>SKOTTSBERG GRILLPAN 24 CM VIERKANT</t>
  </si>
  <si>
    <t>WEGTER GROOTVERBRUIK BV</t>
  </si>
  <si>
    <t>AARDAPPELEN VOORDEELZAK</t>
  </si>
  <si>
    <t>AARDAPPELEN ONBEWERKT</t>
  </si>
  <si>
    <t>SANTA MARIA TORTILLA WRAP LARGE 25 CM</t>
  </si>
  <si>
    <t>MEXICAANSE KEUKEN</t>
  </si>
  <si>
    <t>SANTA MARIA AB</t>
  </si>
  <si>
    <t>FELICIA AFWASMIDDEL CITROEN FRIS</t>
  </si>
  <si>
    <t>AFWAS- &amp; VAATMIDDELEN</t>
  </si>
  <si>
    <t>CROKY CHIPS NATUREL</t>
  </si>
  <si>
    <t>ROGER EN ROGER NV</t>
  </si>
  <si>
    <t>DRH BL3* BIOLOGISCH EIEREN BR S/M/L 90ST</t>
  </si>
  <si>
    <t>OLITALIA OLIJFOLIE PURE</t>
  </si>
  <si>
    <t>OLIEN</t>
  </si>
  <si>
    <t>CROKY CHIPS PAPRIKA</t>
  </si>
  <si>
    <t>CUP-A-SOUP BEKER KARTON 175ML</t>
  </si>
  <si>
    <t>SLIMLINE THEEDOEK BLOK 65X65 ROOD</t>
  </si>
  <si>
    <t>KEUKENTEXTIEL</t>
  </si>
  <si>
    <t>T.D. LDPE AFVALZAK 80X110 BL 44MY 20ST</t>
  </si>
  <si>
    <t>DE ROOIE HEN SCHARRELEIEREN BRUIN M 90ST</t>
  </si>
  <si>
    <t>M&amp;M'S CHOCO - MELK CHOCOLADE SINGLES</t>
  </si>
  <si>
    <t>UNOX CUP-A-SOUP OFFICE PACK KERRIE</t>
  </si>
  <si>
    <t>PAPRIKA MIX ONGESORTEERD</t>
  </si>
  <si>
    <t>TGFF GASTRO BASIC+ AA KOEKENPAN 28CM</t>
  </si>
  <si>
    <t>CROKY CHIPS BOLOGNESE</t>
  </si>
  <si>
    <t>DR. OETKER GIST</t>
  </si>
  <si>
    <t>UNOX CUP-A-SOUP HONG GOULASH 21 ZAKJES</t>
  </si>
  <si>
    <t>UNOX CUP-A-SOUP OFFICE PACK CHIN.TOMAAT</t>
  </si>
  <si>
    <t>MENEBA EDELWEISS TARWEBLOEM</t>
  </si>
  <si>
    <t>DC BEKO ZUID</t>
  </si>
  <si>
    <t>UNOX CUP-A-SOUP OFFICE PACK KIP</t>
  </si>
  <si>
    <t>GB.TOSTI SCHOUDERHAM  ±26PL BL1*</t>
  </si>
  <si>
    <t>CATERTECH CONVECTIE OVEN RN90</t>
  </si>
  <si>
    <t>MAGNETRONS EN OVENS</t>
  </si>
  <si>
    <t>EM</t>
  </si>
  <si>
    <t>STEENSMA AMANDELMEEL</t>
  </si>
  <si>
    <t>ROYAL STEENSMA B.V.</t>
  </si>
  <si>
    <t>PROSECCO FRIZZANTE SCREW CAP</t>
  </si>
  <si>
    <t>DOLCE GUSTO CAFÉ AU LAIT</t>
  </si>
  <si>
    <t>NESTLE NEDERLAND BV (CONS)</t>
  </si>
  <si>
    <t>KOMKOMMER 35/40</t>
  </si>
  <si>
    <t>DE GROENE HEN VLOEIBAAR EIGEEL SCHARREL</t>
  </si>
  <si>
    <t>EIERPRODUCTEN GEKOELD</t>
  </si>
  <si>
    <t>LIPTON ICE TEA SPARKLING REG KOOLZH PET.</t>
  </si>
  <si>
    <t>UNILEVER NED BV RETAIL</t>
  </si>
  <si>
    <t>ENTREMONT GERASPTE GRUYÈRE</t>
  </si>
  <si>
    <t>KAAS BUITENLAND VERPAKT</t>
  </si>
  <si>
    <t>VELDER</t>
  </si>
  <si>
    <t>EARTH WATER TETRA PAK</t>
  </si>
  <si>
    <t>EARTH CONCEPTS BV</t>
  </si>
  <si>
    <t>DOUWE EGBERTS CAPPUCCINO TOPPING</t>
  </si>
  <si>
    <t>BIO WINTERPEEN</t>
  </si>
  <si>
    <t>TGFF PAN LAAG 16CM 7,5H 1,5LTR</t>
  </si>
  <si>
    <t>SUNWARE SIGMA VERSHOUDDOOS 2.8 LITER</t>
  </si>
  <si>
    <t>PRO CHEF SNIJPLANK 1/2GN GEUL GROEN</t>
  </si>
  <si>
    <t>CHOCOMEL VOL -RECAP-</t>
  </si>
  <si>
    <t>ZUIVEL HOUDBAAR</t>
  </si>
  <si>
    <t>FRIESLANDCAMP NL BV HB AALT SU</t>
  </si>
  <si>
    <t>CAMPINA LANGLEKKER VOLLE MELK</t>
  </si>
  <si>
    <t>CAMPINA LANGLEKKER HALFVOLLE MELK, PAK</t>
  </si>
  <si>
    <t>SOUBRY ZELFRIJZEND BAKMEEL</t>
  </si>
  <si>
    <t>SOUBRY NEDERLAND BV</t>
  </si>
  <si>
    <t>APPEL JONAGOLD 70/80</t>
  </si>
  <si>
    <t>FRUIT ONBEWERKT</t>
  </si>
  <si>
    <t>FANTA LIMONADE APPELSIEN ZONDER SUIKER</t>
  </si>
  <si>
    <t>DAENDELS BORRELMIX</t>
  </si>
  <si>
    <t>NOTEN</t>
  </si>
  <si>
    <t>OLA WATERIJSJE RAKET</t>
  </si>
  <si>
    <t>IJS EN PUDDING</t>
  </si>
  <si>
    <t>GOUDEN BANIER SALAMI ±44PL</t>
  </si>
  <si>
    <t>FELICIA HANDSCHOENEN NITRIL ZWART M</t>
  </si>
  <si>
    <t>SCHOONMAAKARTIKELEN</t>
  </si>
  <si>
    <t>CP</t>
  </si>
  <si>
    <t>DAENDELS NOTENMELANGE ONGEZOUTEN</t>
  </si>
  <si>
    <t>BR FIDO WEKPOT 0,2L</t>
  </si>
  <si>
    <t>GLASWERK</t>
  </si>
  <si>
    <t>BILLIET VANLAERE NV BVT</t>
  </si>
  <si>
    <t>TAKE DIS ALUMINIUM DIEPVRIESBAK+D.1LTR</t>
  </si>
  <si>
    <t>ROYAL CLUB JUS D'ORANGE</t>
  </si>
  <si>
    <t>VRUMONA BV</t>
  </si>
  <si>
    <t>VERGEER KAAS KASARELLA GERASPT</t>
  </si>
  <si>
    <t>VERGEER HOLLAND</t>
  </si>
  <si>
    <t>GOUDEN BANIER HOTDOGS</t>
  </si>
  <si>
    <t>UNOX CUP-A-SOUP VENDING CHIN. TOMAAT 40P</t>
  </si>
  <si>
    <t>TGFF PAN LAAG 24CM 11,5H 5L</t>
  </si>
  <si>
    <t>DOUWE EGBERTS CACAO FANTASY BLUE UTZ</t>
  </si>
  <si>
    <t>KIP FILET ONGESORTEERD PER 2,5KG</t>
  </si>
  <si>
    <t>PRO CHEF SNIJPLANK 1/2GN GEUL ROOD</t>
  </si>
  <si>
    <t>WITLOF GROF 11-15CM</t>
  </si>
  <si>
    <t>VAN GILSE BASTERDSUIKER WIT</t>
  </si>
  <si>
    <t>SUIKER &amp; ZOETSTOFFEN</t>
  </si>
  <si>
    <t>COSUN BEET COMPANY</t>
  </si>
  <si>
    <t>KAMSTRA CASINOBROOD WIT GESNEDEN</t>
  </si>
  <si>
    <t>KAMSTRA BAKKERIJ BV</t>
  </si>
  <si>
    <t>UNOX CUP-A-SOUP FRANSE UI 21 ZAKJES</t>
  </si>
  <si>
    <t>DEPA SOEPPOT+DEKSEL TRANSPARANT, 1 LTR.</t>
  </si>
  <si>
    <t>PAARDEKOOPER BV (DEPA 1)</t>
  </si>
  <si>
    <t>COCA-COLA BLIK</t>
  </si>
  <si>
    <t>K</t>
  </si>
  <si>
    <t>BAZAR KARTONNEN BEKER 180CC</t>
  </si>
  <si>
    <t>UNOX STEVIGE SOEP TOMAAT</t>
  </si>
  <si>
    <t>SOEP BOUILLON NAT</t>
  </si>
  <si>
    <t>UNOX CUP-A-SOUP MOSTERD</t>
  </si>
  <si>
    <t>PRO CHEF SNIJPLANK 1/2GN GEUL WIT</t>
  </si>
  <si>
    <t>TRES BONNE PUNTBROODJE WIT GESN. 24 ST</t>
  </si>
  <si>
    <t>BAKE OFF DIEPVRIES</t>
  </si>
  <si>
    <t>UNOX PARTY KNAKS</t>
  </si>
  <si>
    <t>GEKOOKTE HAM VIERKANT GESNEDEN</t>
  </si>
  <si>
    <t>ENKCO B.V. (PICK TO ZERO KOEL)</t>
  </si>
  <si>
    <t>LA CROISADE VIN DE PAYS MERLOT ROUGE</t>
  </si>
  <si>
    <t>CHOCOMEL VOL PAK</t>
  </si>
  <si>
    <t>PICKWICK THEEZAKJES GR.ORIG. LEMON 100ST</t>
  </si>
  <si>
    <t>THEE</t>
  </si>
  <si>
    <t>DE GOUDSCHE WAEGH KAASBLOKJES J.BEL.</t>
  </si>
  <si>
    <t>KOOPMANS BROODMIX WIT</t>
  </si>
  <si>
    <t>PROMINENT SINAASAPPEL SAP</t>
  </si>
  <si>
    <t>.</t>
  </si>
  <si>
    <t>BOLZEEF RVS FIJN 20CM</t>
  </si>
  <si>
    <t>UNOX CUP-A-SOUP CHINESE KIP 21 ZAKJES</t>
  </si>
  <si>
    <t>PICKWICK PROFESSIONAL ROOIBOS FT</t>
  </si>
  <si>
    <t>UNOX CUP-A-SOUP SPICY TOMATO 21 ZAKJES</t>
  </si>
  <si>
    <t>DOUWE EGBERTS AROMA ROOD SNELFILTER</t>
  </si>
  <si>
    <t>JACOBS DOUWE EGBERTS NL BV</t>
  </si>
  <si>
    <t>HENDI DUBBEL INDUCTIEKOOKPLAAT BL LINE</t>
  </si>
  <si>
    <t>HORECA-APPARATUUR</t>
  </si>
  <si>
    <t>LEKKERNIJEN MINI SNACK MIX 96ST</t>
  </si>
  <si>
    <t>UNOX CUP-A-SOUP INDIASE KERRIE</t>
  </si>
  <si>
    <t>DANONE DANEROLLES CROISSANTS</t>
  </si>
  <si>
    <t>MAALTIJDEN &amp; -COMPONENTEN KOEL</t>
  </si>
  <si>
    <t>DANEROLLES B.V.</t>
  </si>
  <si>
    <t>VAN GILSE KRISTALSUIKER</t>
  </si>
  <si>
    <t>DOUWE EGBERTS AUTOMAATBEKERS WIT 18CL</t>
  </si>
  <si>
    <t>KERN VOORGEBAKKEN HAMBURGERS 30ST</t>
  </si>
  <si>
    <t>GOLD SPUMANTE BRUT</t>
  </si>
  <si>
    <t>KP</t>
  </si>
  <si>
    <t>T.D.DEKSEL SALADEBAK KARTON FSC 25ST</t>
  </si>
  <si>
    <t>INTERMEZZO BERLIJN KOP 0,15L</t>
  </si>
  <si>
    <t>SERVIEZEN</t>
  </si>
  <si>
    <t>ESCALI WEEGSCHAAL PICO POCKET 50GR</t>
  </si>
  <si>
    <t>HARIBO FRUITGOM EN SCHUIMSNOEP STARMIX</t>
  </si>
  <si>
    <t>SUIKERWERK</t>
  </si>
  <si>
    <t>HARIBO THE NETHERLANDS&amp;BELGIUM</t>
  </si>
  <si>
    <t>TGFF STEELPAN 16CM 7,5H 1,5LTR</t>
  </si>
  <si>
    <t>DORITOS BITS SWEET PAPRIKA CHIPS</t>
  </si>
  <si>
    <t>MEKKAFOOD MINI SNACK MIX 2,4KG</t>
  </si>
  <si>
    <t>PURE INGREDIENTS B.V.FOOD SERV</t>
  </si>
  <si>
    <t>MP</t>
  </si>
  <si>
    <t>DALPHIN WATER KOOLZUURVRIJ</t>
  </si>
  <si>
    <t>DALPHIN INTERNATIONAL GROUP BV</t>
  </si>
  <si>
    <t>TGFF STEELPAN 20CM 9,5H 3LTR</t>
  </si>
  <si>
    <t>TAKE DIS ALUMINIUM DIEPVRIESBAK+D 0,5LTR</t>
  </si>
  <si>
    <t>TAKE DIS SNACKZAK 2 POND NR 28 475 ST</t>
  </si>
  <si>
    <t>HENDI BESLAGKOM RVS 175X70MM 0,7L</t>
  </si>
  <si>
    <t>PEEN WINTER</t>
  </si>
  <si>
    <t>BRABANTSE ROOMBOTER ONGEZOUTEN</t>
  </si>
  <si>
    <t>SUPERUNIE IMPORT</t>
  </si>
  <si>
    <t>ALEX MEIJER SUIKERSTICKS          600X5G</t>
  </si>
  <si>
    <t>DUYVIS BORRELNOOTJES PROVENCALE</t>
  </si>
  <si>
    <t>LIPTON ICE TEA GREEN</t>
  </si>
  <si>
    <t>CATERTECH FRITEUSE CHROOM 8LTR</t>
  </si>
  <si>
    <t>FRITEUSES</t>
  </si>
  <si>
    <t>KERN FRITUURVET VLOEIBAAR NEUTRAAL</t>
  </si>
  <si>
    <t>VETTEN</t>
  </si>
  <si>
    <t>SLIMLINE THEEDOEK 70X70 HOLL RUIT 120GRS</t>
  </si>
  <si>
    <t>FANTA CASSIS PET</t>
  </si>
  <si>
    <t>LEBO VERSE ROOMKAAS BIESLK 1KG</t>
  </si>
  <si>
    <t>LEKKERKERKER FOOD</t>
  </si>
  <si>
    <t>FELICIA HANDSCHOENEN NITRIL ZWART L</t>
  </si>
  <si>
    <t>TAKE DIS CHAMPAGNEGLAS TRP. 100CC</t>
  </si>
  <si>
    <t>DB SAUCIJZBROODJES DV 6X10X75G</t>
  </si>
  <si>
    <t>DUTCH BAKERY LOC.WAALWIJK(HBS)</t>
  </si>
  <si>
    <t>SPA / INTENSE BRUISEND WATER</t>
  </si>
  <si>
    <t>DEBIC SLAGROOM ZONDER SUIKER</t>
  </si>
  <si>
    <t>ROOMPRODUCTEN</t>
  </si>
  <si>
    <t>FRIESLANDCAMP NL BV ZEEWLD PRF</t>
  </si>
  <si>
    <t>ESCALI WEEGSCHAAL TABLA RVS</t>
  </si>
  <si>
    <t>APPEL ELSTAR 80/85</t>
  </si>
  <si>
    <t>SLIMLINE THEEDOEK BLOK 65X65 LBLAUW</t>
  </si>
  <si>
    <t>G.V-BBQ WORST 5X100G V5</t>
  </si>
  <si>
    <t>VLEES BEREID CONV 2300 CONC</t>
  </si>
  <si>
    <t>KALDENBERG SLAGERIJEN CONCESSIONAIR</t>
  </si>
  <si>
    <t>VALLEDORO ZUFE GUSTO PESTO</t>
  </si>
  <si>
    <t>TOAST</t>
  </si>
  <si>
    <t>VALLEDORO SPA</t>
  </si>
  <si>
    <t>SUNWARE Q-LINE OPBERGBOX 15LTR</t>
  </si>
  <si>
    <t>HENDI IJSMACHINE 2L 230V/180W</t>
  </si>
  <si>
    <t>AD VAN GELOVEN BORRELMAATJES 72X30G</t>
  </si>
  <si>
    <t>AD VAN GELOVEN BV FOOD SERVICE</t>
  </si>
  <si>
    <t>LEKKERNIJEN MINI WORSTENBROODJES  40X30G</t>
  </si>
  <si>
    <t>PROPIA POETSPAPIER MIDI 1-LGS</t>
  </si>
  <si>
    <t>KERN WORSTENBROODJES 30ST</t>
  </si>
  <si>
    <t>PICKWICK PROFESSIONAL GREEN TEA LEMON FT</t>
  </si>
  <si>
    <t>KIP FILET HALAL CA.120GR. BS</t>
  </si>
  <si>
    <t>DUALIT HANDMIXER CHROOM</t>
  </si>
  <si>
    <t>IT &amp; M BV</t>
  </si>
  <si>
    <t>LIMCO FRANKFURTER KNAKWORST       50X40G</t>
  </si>
  <si>
    <t>WHAT'S COOKING SAVOURY NED BV</t>
  </si>
  <si>
    <t>KERN FRITUUROLIE OMEGA</t>
  </si>
  <si>
    <t>KERN BRAB.BAKKERSWORSTENBROOD  3X6STX90G</t>
  </si>
  <si>
    <t>PARTOUT PETIT FOUR CLASSIC 25ST</t>
  </si>
  <si>
    <t>GEBAK EN PATISSERIE DIEPVRIES</t>
  </si>
  <si>
    <t>TAKE DIS CONT.ZK LDPE 240L 115X138 49MY</t>
  </si>
  <si>
    <t>TAKE DIS KARTON SCHAAL GEVOERD 10X16</t>
  </si>
  <si>
    <t>TFCC GN VERSHOUDDOOS 1/6 150MM 2,6L</t>
  </si>
  <si>
    <t>UNOX CUP-A-SOUP VENDING KIP 40P</t>
  </si>
  <si>
    <t>MINUTE MAID APPEL BLIK</t>
  </si>
  <si>
    <t>Soort prijs</t>
  </si>
  <si>
    <r>
      <t>Prijs per artikel (excl. BTW)</t>
    </r>
    <r>
      <rPr>
        <b/>
        <i/>
        <sz val="10"/>
        <rFont val="Calibri"/>
        <family val="2"/>
        <scheme val="minor"/>
      </rPr>
      <t xml:space="preserve"> geen alternatief</t>
    </r>
  </si>
  <si>
    <t>Vaste prijs</t>
  </si>
  <si>
    <t>Dag prijs</t>
  </si>
  <si>
    <t>Natuurfarm de Boed Maïs scharreleieren M L</t>
  </si>
  <si>
    <t>Ikbal Halal kipfilet</t>
  </si>
  <si>
    <t>Delicata Chocoladeletter melk S</t>
  </si>
  <si>
    <t>Wahid Rundergehakt</t>
  </si>
  <si>
    <t>Spa Reine koolzuurvrij mineraalwater 24-pack</t>
  </si>
  <si>
    <t>Chiquita Bananen family pack</t>
  </si>
  <si>
    <t>Tony's Chocolonely Reep puur 70%</t>
  </si>
  <si>
    <t>Tony's Chocolonely Reep melk karamel zeezout</t>
  </si>
  <si>
    <t>Doos</t>
  </si>
  <si>
    <t>Tony's Chocolonely Reep melk</t>
  </si>
  <si>
    <t>Duracell 2032 Lithium-knoopcelbatterijen CR2032</t>
  </si>
  <si>
    <t>Sol y Nieve Rueda verdejo-viura doos</t>
  </si>
  <si>
    <t>Wahid Halal kipdijfilet</t>
  </si>
  <si>
    <t>Van Gilse Geleisuiker speciaal</t>
  </si>
  <si>
    <t>Mars Minimix repen uitdeelzak</t>
  </si>
  <si>
    <t>Birra Moretti L'autentica bier krat</t>
  </si>
  <si>
    <t>Hertog Jan Natuurzuiver bier krat</t>
  </si>
  <si>
    <t>Lay's Party mix</t>
  </si>
  <si>
    <t>Pepsi Zero cola 24-pack</t>
  </si>
  <si>
    <t>Coca-Cola Original taste 4-pack</t>
  </si>
  <si>
    <t>Glassex Glas en multi schoonmaakspray</t>
  </si>
  <si>
    <t>Heineken Premium pilsener 0.0 krat</t>
  </si>
  <si>
    <t>Grolsch Premium pilsner krat</t>
  </si>
  <si>
    <t>Undurraga Chardonnay doos</t>
  </si>
  <si>
    <t>Tony's Chocolonely Reep je wordt bedankt melk</t>
  </si>
  <si>
    <t>Wahid Kipdij doner</t>
  </si>
  <si>
    <t>Coca-Cola Original taste mini 12-pack</t>
  </si>
  <si>
    <t>Perla Huisblends Lungo classic capsules</t>
  </si>
  <si>
    <t>Merci Finest selection</t>
  </si>
  <si>
    <t>Galbani Mascarpone</t>
  </si>
  <si>
    <t>Croky Partymix</t>
  </si>
  <si>
    <t>Bolletje Kruidnoten kleine zakjes</t>
  </si>
  <si>
    <t>Merci Geschenkdoos</t>
  </si>
  <si>
    <t>Dr. Oetker Gist levure</t>
  </si>
  <si>
    <t>Cookcook Vanille</t>
  </si>
  <si>
    <t>Coca-Cola Zero sugar tray</t>
  </si>
  <si>
    <t>Coca-Cola Original taste tray</t>
  </si>
  <si>
    <t>Fanta Orange tray</t>
  </si>
  <si>
    <t>Fanta Orange zero sugar tray</t>
  </si>
  <si>
    <t>Ola Raket</t>
  </si>
  <si>
    <t>Zandvliet Gerookte kipfilet</t>
  </si>
  <si>
    <t>Saitaku Sushi kit</t>
  </si>
  <si>
    <t>Fanta Orange</t>
  </si>
  <si>
    <t>Douwe Egberts Aroma rood snelfiltermaling 2-pack</t>
  </si>
  <si>
    <t>Douwe Egberts Aroma rood grove maling filterkoffie</t>
  </si>
  <si>
    <t>Koopmans Deeg hartige taart</t>
  </si>
  <si>
    <t>Marhaba Rundersalami</t>
  </si>
  <si>
    <t>Meester &amp; Zn. Gerookte spekreepjes</t>
  </si>
  <si>
    <t>Wahid Kipfilet</t>
  </si>
  <si>
    <t>Chocomel Vol voordeelpak</t>
  </si>
  <si>
    <t>Campina Langlekker halfvolle melk voordeel 4pack</t>
  </si>
  <si>
    <t>Blue Wonder Desinfectie reiniger spray</t>
  </si>
  <si>
    <t>Coca-Cola Zero sugar mini 12-pack</t>
  </si>
  <si>
    <t>Yildriz Turkse knoflooksaus</t>
  </si>
  <si>
    <t>Tros</t>
  </si>
  <si>
    <t>Koopmans Wit brood</t>
  </si>
  <si>
    <t>Beyond Meat Hack</t>
  </si>
  <si>
    <t>Lay's Family mix</t>
  </si>
  <si>
    <t>Van Gilse Donkere basterdsuiker</t>
  </si>
  <si>
    <t>DubbelFrisss Bubbelfrisss 0% champagne</t>
  </si>
  <si>
    <t>Olav's Gerookte zalmfilet</t>
  </si>
  <si>
    <t>Van Wijngaarden's Zaanse mayonaise</t>
  </si>
  <si>
    <t>Saitaku Panko breadcrumbs</t>
  </si>
  <si>
    <t>Sourcy Mineraalwater met koolzuur</t>
  </si>
  <si>
    <t>Van Gilse Witte basterdsuiker</t>
  </si>
  <si>
    <t>Douwe Egberts Aroma rood snelfiltermaling</t>
  </si>
  <si>
    <t>Frisia Marshmallows barbecue</t>
  </si>
  <si>
    <t>Two Chicks Vloeibaar eiwit</t>
  </si>
  <si>
    <t>Wahid Kip gehakt</t>
  </si>
  <si>
    <t>Chocomel Vol</t>
  </si>
  <si>
    <t>LU Bastogne original</t>
  </si>
  <si>
    <t>Zonnebloemolie</t>
  </si>
  <si>
    <t>Molensteen Amandelmeel voordeelverpakking</t>
  </si>
  <si>
    <t>Coca-Cola Zero sugar 4-pack</t>
  </si>
  <si>
    <t>Chocomel Halfvol</t>
  </si>
  <si>
    <t>Garlan Verse roomkaas met kruiden</t>
  </si>
  <si>
    <t>Consenza Bladerdeeg</t>
  </si>
  <si>
    <t>Galbani Mozzarella mini</t>
  </si>
  <si>
    <t>Verstegen Mix voor koek &amp; speculaas</t>
  </si>
  <si>
    <t>Zanetti Parmigiano Reggiano 30+</t>
  </si>
  <si>
    <t>Blooker Cacaopoeder</t>
  </si>
  <si>
    <t>Verstegen Uienpoeder</t>
  </si>
  <si>
    <t>g</t>
  </si>
  <si>
    <t>stuks</t>
  </si>
  <si>
    <t>l</t>
  </si>
  <si>
    <t>kg</t>
  </si>
  <si>
    <t>stuk</t>
  </si>
  <si>
    <t>cl</t>
  </si>
  <si>
    <t>ml</t>
  </si>
  <si>
    <t>plakjes</t>
  </si>
  <si>
    <t>per</t>
  </si>
  <si>
    <t>ca</t>
  </si>
  <si>
    <t>meter</t>
  </si>
  <si>
    <t>bosje</t>
  </si>
  <si>
    <t>dagprijs</t>
  </si>
  <si>
    <t>Top 250 artikelen (gefilterd op omzet)</t>
  </si>
  <si>
    <t>Afname Yuverta 2023 januari-augustus</t>
  </si>
  <si>
    <t>Prijzenblad Perceel 2 - Food en Non-food kleinverpakking/retail</t>
  </si>
  <si>
    <t>HUISMERK Verse scharreleieren M</t>
  </si>
  <si>
    <t>HUISMERK Scharrel kipfilet</t>
  </si>
  <si>
    <t>HUISMERK HUISMERK rundergehakt 1000gr</t>
  </si>
  <si>
    <t>HUISMERK Tomaten</t>
  </si>
  <si>
    <t>HUISMERK Paprika mix</t>
  </si>
  <si>
    <t>HUISMERK Rundergehakt</t>
  </si>
  <si>
    <t>HUISMERK Tarwebloem</t>
  </si>
  <si>
    <t>HUISMERK Bladerdeeg</t>
  </si>
  <si>
    <t>HUISMERK Komkommer</t>
  </si>
  <si>
    <t>HUISMERK Elstar zak</t>
  </si>
  <si>
    <t>HUISMERK Mineraalwater koolzuurvrij 6-pack</t>
  </si>
  <si>
    <t>HUISMERK Goudse belegen 48+ geraspt voordeel</t>
  </si>
  <si>
    <t>HUISMERK Zakje met aardbeien</t>
  </si>
  <si>
    <t>HUISMERK Margarine</t>
  </si>
  <si>
    <t>HUISMERK Appels</t>
  </si>
  <si>
    <t>HUISMERK Paprika rood</t>
  </si>
  <si>
    <t>HUISMERK Scharrel kipgehakt</t>
  </si>
  <si>
    <t>HUISMERK Iets kruimige aardappel</t>
  </si>
  <si>
    <t>HUISMERK Slagroom houdbaar</t>
  </si>
  <si>
    <t>HUISMERK Prei</t>
  </si>
  <si>
    <t>HUISMERK Houdbare halfvolle melk</t>
  </si>
  <si>
    <t>HUISMERK Half-om-half gehakt</t>
  </si>
  <si>
    <t>HUISMERK Gele uien</t>
  </si>
  <si>
    <t>HUISMERK Winterpeen</t>
  </si>
  <si>
    <t>HUISMERK Olijfolie traditioneel</t>
  </si>
  <si>
    <t>HUISMERK Mandarijnen groot</t>
  </si>
  <si>
    <t>HUISMERK Bananen tros</t>
  </si>
  <si>
    <t>HUISMERK Courgette</t>
  </si>
  <si>
    <t>HUISMERK Mandarijnen</t>
  </si>
  <si>
    <t>HUISMERK Slagroom</t>
  </si>
  <si>
    <t>HUISMERK IJsbergsla</t>
  </si>
  <si>
    <t>HUISMERK Scharrel kipdijfilet</t>
  </si>
  <si>
    <t>HUISMERK Scharrel kipfilet 2 stuks</t>
  </si>
  <si>
    <t>HUISMERK Zelfrijzend bakmeel</t>
  </si>
  <si>
    <t>HUISMERK Basilicum</t>
  </si>
  <si>
    <t>HUISMERK Vastkokende aardappelen</t>
  </si>
  <si>
    <t>HUISMERK Witlof</t>
  </si>
  <si>
    <t>HUISMERK Houdbare volle melk</t>
  </si>
  <si>
    <t>HUISMERK Fruitbox appels</t>
  </si>
  <si>
    <t>HUISMERK Rode peper</t>
  </si>
  <si>
    <t>HUISMERK Salami</t>
  </si>
  <si>
    <t>HUISMERK Extra lang lekker witte bollen</t>
  </si>
  <si>
    <t>HUISMERK Fruitbox peren</t>
  </si>
  <si>
    <t>HUISMERK Extra lang lekker casino wit heel</t>
  </si>
  <si>
    <t>HUISMERK Hamburger</t>
  </si>
  <si>
    <t>HUISMERK Reep puur</t>
  </si>
  <si>
    <t>HUISMERK Pijnboompitten</t>
  </si>
  <si>
    <t>HUISMERK Roma tomaten</t>
  </si>
  <si>
    <t>HUISMERK Kristalsuiker</t>
  </si>
  <si>
    <t>HUISMERK Sinaasappelsap</t>
  </si>
  <si>
    <t>HUISMERK Zonnebloemolie</t>
  </si>
  <si>
    <t>HUISMERK Witte champignons</t>
  </si>
  <si>
    <t>HUISMERK Excellent Feeststol</t>
  </si>
  <si>
    <t>HUISMERK Handsinaasappelen</t>
  </si>
  <si>
    <t>HUISMERK Zakje met zomerfruit</t>
  </si>
  <si>
    <t>HUISMERK Ontbijtspek</t>
  </si>
  <si>
    <t>HUISMERK Knoflook</t>
  </si>
  <si>
    <t>HUISMERK Cola regular 6-pack</t>
  </si>
  <si>
    <t>HUISMERK Snoepgroente tomaat</t>
  </si>
  <si>
    <t>HUISMERK Afwasmiddel citrus</t>
  </si>
  <si>
    <t>HUISMERK Mozzarella</t>
  </si>
  <si>
    <t>HUISMERK Roomboter stroopwafels</t>
  </si>
  <si>
    <t>HUISMERK Bakpapier</t>
  </si>
  <si>
    <t>HUISMERK Reep melk</t>
  </si>
  <si>
    <t>HUISMERK Smeltkaas met cheddar plakken</t>
  </si>
  <si>
    <t>HUISMERK Friet aardappelen</t>
  </si>
  <si>
    <t>HUISMERK Vloeibaar fituurvet</t>
  </si>
  <si>
    <t>HUISMERK Bleekselderij</t>
  </si>
  <si>
    <t>HUISMERK Avocado eetrijp</t>
  </si>
  <si>
    <t>HUISMERK Gerookte kipfilet</t>
  </si>
  <si>
    <t>HUISMERK Champagneglas plastic</t>
  </si>
  <si>
    <t>HUISMERK Nederlandse aardbeien</t>
  </si>
  <si>
    <t>HUISMERK Andijvie fijngesneden grootverpakking</t>
  </si>
  <si>
    <t>HUISMERK Schouderham</t>
  </si>
  <si>
    <t>HUISMERK Strooigoed</t>
  </si>
  <si>
    <t>HUISMERK Kartonnen beker wit</t>
  </si>
  <si>
    <t>HUISMERK Zalmfilet</t>
  </si>
  <si>
    <t>HUISMERK Kip knakworst</t>
  </si>
  <si>
    <t>HUISMERK Poedersuiker</t>
  </si>
  <si>
    <t>HUISMERK Eco Afwasmiddel citroen</t>
  </si>
  <si>
    <t>HUISMERK Extra lang lekker bollen wit</t>
  </si>
  <si>
    <t>HUISMERK Afwasmiddel original</t>
  </si>
  <si>
    <t>HUISMERK Patent tarwebloem</t>
  </si>
  <si>
    <t>HUISMERK Roomboter cupcake naturel</t>
  </si>
  <si>
    <t>HUISMERK Jonagold zak</t>
  </si>
  <si>
    <t>HUISMERK Keukenreiniger spray</t>
  </si>
  <si>
    <t>HUISMERK Achterham</t>
  </si>
  <si>
    <t>HUISMERK Hamburgers</t>
  </si>
  <si>
    <t>HUISMERK Perssinaasappelen</t>
  </si>
  <si>
    <t>HUISMERK Olijfolie extra vierge</t>
  </si>
  <si>
    <t>HUISMERK Appelsap</t>
  </si>
  <si>
    <t>HUISMERK Mozzarella geraspt</t>
  </si>
  <si>
    <t>HUISMERK Aluminiumfolie</t>
  </si>
  <si>
    <t>HUISMERK Biologisch Kokos rasp</t>
  </si>
  <si>
    <t>HUISMERK Snoepgroente komkommer</t>
  </si>
  <si>
    <t>HUISMERK Citroenen</t>
  </si>
  <si>
    <t>HUISMERK Tomaten gezeefd passata</t>
  </si>
  <si>
    <t>HUISMERK Fruitbox</t>
  </si>
  <si>
    <t>HUISMERK Rode uien</t>
  </si>
  <si>
    <t>HUISMERK Cherrytomaten</t>
  </si>
  <si>
    <t>HUISMERK Biologisch Iets kruimige aardappelen</t>
  </si>
  <si>
    <t>HUISMERK Letter confetti</t>
  </si>
  <si>
    <t>HUISMERK Bieslook</t>
  </si>
  <si>
    <t>HUISMERK Goudse jong belegen 48+ plakken groot</t>
  </si>
  <si>
    <t>HUISMERK Hamburgerbroodjes</t>
  </si>
  <si>
    <t>HUISMERK Groene kiwi</t>
  </si>
  <si>
    <t>HUISMERK Mascarpone 80+</t>
  </si>
  <si>
    <t>HUISMERK Cola no sugar 6-pack</t>
  </si>
  <si>
    <t>HUISMERK Gerookte zalm</t>
  </si>
  <si>
    <t>HUISMERK Tomatenblokjes</t>
  </si>
  <si>
    <t>HUISMERK Broccoli</t>
  </si>
  <si>
    <t>HUISMERK Zakje met blauwe bessen</t>
  </si>
  <si>
    <t>HUISMERK Tortilla naturel wraps</t>
  </si>
  <si>
    <t>HUISMERK Paprika geel</t>
  </si>
  <si>
    <t>HUISMERK Vegan tempeh</t>
  </si>
  <si>
    <t>HUISMERK Hamreepjes</t>
  </si>
  <si>
    <t>HUISMERK Kids water 6fl</t>
  </si>
  <si>
    <t>HUISMERK Bord 23 cm</t>
  </si>
  <si>
    <t>HUISMERK Bospeen</t>
  </si>
  <si>
    <t>HUISMERK Tomatenpuree</t>
  </si>
  <si>
    <t>HUISMERK Mayonaise</t>
  </si>
  <si>
    <t>HUISMERK Chocolademelk halfvol</t>
  </si>
  <si>
    <t>HUISMERK Puntpaprika mix</t>
  </si>
  <si>
    <t>HUISMERK Bloemkool</t>
  </si>
  <si>
    <t>HUISMERK Bosui</t>
  </si>
  <si>
    <t>HUISMERK Kastanjechampignons</t>
  </si>
  <si>
    <t>HUISMERK Chocolademelk classic</t>
  </si>
  <si>
    <t>HUISMERK Appelsap 6-pack</t>
  </si>
  <si>
    <t>HUISMERK Goudse belegen 48+ plakken groot</t>
  </si>
  <si>
    <t>HUISMERK Witte druiven pitloos</t>
  </si>
  <si>
    <t>HUISMERK Platte peterselie grootverpakking</t>
  </si>
  <si>
    <t>HUISMERK Koekenpan 24cm</t>
  </si>
  <si>
    <t>HUISMERK Varkens knakworst</t>
  </si>
  <si>
    <t>HUISMERK Griekse feta</t>
  </si>
  <si>
    <t>HUISMERK Biologisch Witte kool</t>
  </si>
  <si>
    <t>HUISMERK Walnoten ongebrand</t>
  </si>
  <si>
    <t>HUISMERK Tasty cherry cherrytomaten</t>
  </si>
  <si>
    <t>HUISMERK Mini stroopwafels</t>
  </si>
  <si>
    <t>HUISMERK Scharrel kipfiletblokjes</t>
  </si>
  <si>
    <t>HUISMERK Peterselie</t>
  </si>
  <si>
    <t>HUISMERK Galia meloen</t>
  </si>
  <si>
    <t>HUISMERK Extra lang lekker volkoren bollen</t>
  </si>
  <si>
    <t>HUISMERK Ricotta</t>
  </si>
  <si>
    <t>HUISMERK Afwasborstel lang</t>
  </si>
  <si>
    <t>HUISMERK Aubergine</t>
  </si>
  <si>
    <t>HUISMERK Andijvie gesneden</t>
  </si>
  <si>
    <t>HUISMERK Roomboter ongezouten</t>
  </si>
  <si>
    <t>HUISMERK Mild 45+ geraspt</t>
  </si>
  <si>
    <t>HUISMERK Ongezouten roomboter</t>
  </si>
  <si>
    <t>HUISMERK Jong 48+ plakken</t>
  </si>
  <si>
    <t>HUISMERK Pittig 45+ geraspt</t>
  </si>
  <si>
    <t>HUISMERK Jong belegen 48+ plakken</t>
  </si>
  <si>
    <t>HUISMERK Creme fraiche</t>
  </si>
  <si>
    <t>HUISMERK Mild 30+ geraspt</t>
  </si>
  <si>
    <t>HUISMERK Halfvolle melk</t>
  </si>
  <si>
    <t>HUISMERK Jong belegen 30+ plakken</t>
  </si>
  <si>
    <t>HUISMERK Belegen 48+ stuk voordeel</t>
  </si>
  <si>
    <t>HUISMERK Yoghurt Griekse stijl 10% vet</t>
  </si>
  <si>
    <t>Totaal (geen alternatief)</t>
  </si>
  <si>
    <r>
      <t xml:space="preserve">Totaalprijs </t>
    </r>
    <r>
      <rPr>
        <b/>
        <i/>
        <sz val="10"/>
        <rFont val="Calibri"/>
        <family val="2"/>
        <scheme val="minor"/>
      </rPr>
      <t>(geen alternatief)</t>
    </r>
  </si>
  <si>
    <t>Alternatief product (alleen indien nodig in te vullen)</t>
  </si>
  <si>
    <t>Omschrijving vergelijkbaar alternatief product</t>
  </si>
  <si>
    <t xml:space="preserve">EAN vergelijkbaar alterantief product </t>
  </si>
  <si>
    <t xml:space="preserve">Inhoud originele verpakking vergelijkbaar alterantief product </t>
  </si>
  <si>
    <t>Eenheid</t>
  </si>
  <si>
    <t xml:space="preserve">Prijs per artikel (excl. BTW) </t>
  </si>
  <si>
    <r>
      <t xml:space="preserve">Totaalprijs </t>
    </r>
    <r>
      <rPr>
        <b/>
        <i/>
        <sz val="10"/>
        <rFont val="Calibri"/>
        <family val="2"/>
        <scheme val="minor"/>
      </rPr>
      <t>(wel alternatief)</t>
    </r>
  </si>
  <si>
    <t>Totaal (wel alterantief)</t>
  </si>
  <si>
    <t xml:space="preserve">Prijs per artikel (incl. BTW) </t>
  </si>
  <si>
    <t>Bijlage 2 Prijzenblad EA Levensmiddelen- Stichting Yuverta</t>
  </si>
  <si>
    <t>Prijzenblad Perceel 1 - Food en Non-food grootverpakkingen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</si>
</sst>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21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i/>
      <sz val="10"/>
      <name val="Calibri"/>
      <family val="2"/>
      <scheme val="minor"/>
    </font>
    <font>
      <i/>
      <sz val="1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rgb="FF000000"/>
      <name val="Calibri"/>
      <family val="2"/>
    </font>
    <font>
      <sz val="10"/>
      <color rgb="FF000000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i/>
      <sz val="10"/>
      <name val="Calibri"/>
      <family val="2"/>
    </font>
    <font>
      <i/>
      <sz val="10"/>
      <name val="Calibri"/>
      <family val="2"/>
    </font>
    <font>
      <b/>
      <i/>
      <sz val="10"/>
      <color rgb="FF000000"/>
      <name val="Calibri"/>
      <family val="2"/>
    </font>
    <font>
      <b/>
      <sz val="12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theme="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4">
    <xf numFmtId="0" fontId="0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</cellStyleXfs>
  <cellXfs count="121">
    <xf numFmtId="0" fontId="0" fillId="0" borderId="0" xfId="0"/>
    <xf numFmtId="0" fontId="2" fillId="2" borderId="0" xfId="0" applyFont="1" applyFill="1" applyAlignment="1">
      <alignment horizontal="left" vertical="top"/>
    </xf>
    <xf numFmtId="0" fontId="0" fillId="2" borderId="0" xfId="0" applyFill="1" applyAlignment="1">
      <alignment horizontal="left" vertical="top"/>
    </xf>
    <xf numFmtId="0" fontId="0" fillId="2" borderId="0" xfId="0" applyFill="1" applyAlignment="1">
      <alignment horizontal="left" vertical="top" wrapText="1"/>
    </xf>
    <xf numFmtId="0" fontId="0" fillId="3" borderId="0" xfId="0" applyFill="1" applyAlignment="1">
      <alignment horizontal="left" vertical="top"/>
    </xf>
    <xf numFmtId="0" fontId="0" fillId="0" borderId="0" xfId="0" applyAlignment="1">
      <alignment horizontal="left" vertical="top"/>
    </xf>
    <xf numFmtId="0" fontId="0" fillId="3" borderId="0" xfId="0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3" fillId="4" borderId="7" xfId="0" applyFont="1" applyFill="1" applyBorder="1" applyAlignment="1">
      <alignment horizontal="left" vertical="top" wrapText="1"/>
    </xf>
    <xf numFmtId="0" fontId="3" fillId="4" borderId="10" xfId="0" applyFont="1" applyFill="1" applyBorder="1" applyAlignment="1">
      <alignment horizontal="left" vertical="top" wrapText="1"/>
    </xf>
    <xf numFmtId="0" fontId="3" fillId="5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left" vertical="top" wrapText="1"/>
    </xf>
    <xf numFmtId="0" fontId="3" fillId="5" borderId="4" xfId="0" applyFont="1" applyFill="1" applyBorder="1" applyAlignment="1">
      <alignment horizontal="left" vertical="top" wrapText="1"/>
    </xf>
    <xf numFmtId="0" fontId="3" fillId="4" borderId="5" xfId="0" applyFont="1" applyFill="1" applyBorder="1" applyAlignment="1">
      <alignment horizontal="center" vertical="top" wrapText="1"/>
    </xf>
    <xf numFmtId="0" fontId="3" fillId="4" borderId="13" xfId="0" applyFont="1" applyFill="1" applyBorder="1" applyAlignment="1">
      <alignment horizontal="center" vertical="top" wrapText="1"/>
    </xf>
    <xf numFmtId="0" fontId="3" fillId="4" borderId="6" xfId="0" applyFont="1" applyFill="1" applyBorder="1" applyAlignment="1">
      <alignment horizontal="center" vertical="top" wrapText="1"/>
    </xf>
    <xf numFmtId="0" fontId="3" fillId="4" borderId="8" xfId="0" applyFont="1" applyFill="1" applyBorder="1" applyAlignment="1">
      <alignment horizontal="center" vertical="top" wrapText="1"/>
    </xf>
    <xf numFmtId="0" fontId="3" fillId="4" borderId="0" xfId="0" applyFont="1" applyFill="1" applyAlignment="1">
      <alignment horizontal="center" vertical="top" wrapText="1"/>
    </xf>
    <xf numFmtId="0" fontId="3" fillId="4" borderId="9" xfId="0" applyFont="1" applyFill="1" applyBorder="1" applyAlignment="1">
      <alignment horizontal="center" vertical="top" wrapText="1"/>
    </xf>
    <xf numFmtId="0" fontId="3" fillId="4" borderId="11" xfId="0" applyFont="1" applyFill="1" applyBorder="1" applyAlignment="1">
      <alignment horizontal="center" vertical="top" wrapText="1"/>
    </xf>
    <xf numFmtId="0" fontId="3" fillId="4" borderId="14" xfId="0" applyFont="1" applyFill="1" applyBorder="1" applyAlignment="1">
      <alignment horizontal="center" vertical="top" wrapText="1"/>
    </xf>
    <xf numFmtId="0" fontId="3" fillId="4" borderId="12" xfId="0" applyFont="1" applyFill="1" applyBorder="1" applyAlignment="1">
      <alignment horizontal="center" vertical="top" wrapText="1"/>
    </xf>
    <xf numFmtId="0" fontId="5" fillId="4" borderId="0" xfId="0" applyFont="1" applyFill="1" applyAlignment="1" applyProtection="1">
      <alignment horizontal="left" vertical="top"/>
      <protection hidden="1"/>
    </xf>
    <xf numFmtId="0" fontId="6" fillId="4" borderId="0" xfId="0" applyFont="1" applyFill="1" applyAlignment="1" applyProtection="1">
      <alignment horizontal="left" vertical="top"/>
      <protection hidden="1"/>
    </xf>
    <xf numFmtId="1" fontId="6" fillId="4" borderId="0" xfId="0" applyNumberFormat="1" applyFont="1" applyFill="1" applyAlignment="1" applyProtection="1">
      <alignment horizontal="left" vertical="top"/>
      <protection hidden="1"/>
    </xf>
    <xf numFmtId="0" fontId="7" fillId="0" borderId="15" xfId="0" applyFont="1" applyBorder="1" applyAlignment="1" applyProtection="1">
      <alignment horizontal="left" vertical="top" wrapText="1"/>
      <protection hidden="1"/>
    </xf>
    <xf numFmtId="0" fontId="6" fillId="6" borderId="15" xfId="0" applyFont="1" applyFill="1" applyBorder="1" applyAlignment="1" applyProtection="1">
      <alignment horizontal="left" vertical="top"/>
      <protection hidden="1"/>
    </xf>
    <xf numFmtId="0" fontId="6" fillId="7" borderId="15" xfId="0" applyFont="1" applyFill="1" applyBorder="1" applyAlignment="1" applyProtection="1">
      <alignment horizontal="left" vertical="top" wrapText="1"/>
      <protection hidden="1"/>
    </xf>
    <xf numFmtId="9" fontId="7" fillId="6" borderId="15" xfId="2" applyFont="1" applyFill="1" applyBorder="1" applyAlignment="1" applyProtection="1">
      <alignment horizontal="left" vertical="top"/>
      <protection locked="0" hidden="1"/>
    </xf>
    <xf numFmtId="0" fontId="10" fillId="4" borderId="15" xfId="0" applyFont="1" applyFill="1" applyBorder="1" applyAlignment="1" applyProtection="1">
      <alignment vertical="top"/>
      <protection hidden="1"/>
    </xf>
    <xf numFmtId="0" fontId="11" fillId="4" borderId="15" xfId="0" applyFont="1" applyFill="1" applyBorder="1" applyAlignment="1" applyProtection="1">
      <alignment vertical="top"/>
      <protection hidden="1"/>
    </xf>
    <xf numFmtId="0" fontId="8" fillId="0" borderId="15" xfId="0" applyFont="1" applyBorder="1" applyAlignment="1" applyProtection="1">
      <alignment horizontal="left" vertical="top" wrapText="1"/>
      <protection hidden="1"/>
    </xf>
    <xf numFmtId="164" fontId="7" fillId="6" borderId="15" xfId="0" applyNumberFormat="1" applyFont="1" applyFill="1" applyBorder="1" applyAlignment="1" applyProtection="1">
      <alignment horizontal="left" vertical="top"/>
      <protection locked="0" hidden="1"/>
    </xf>
    <xf numFmtId="44" fontId="7" fillId="0" borderId="15" xfId="0" applyNumberFormat="1" applyFont="1" applyBorder="1" applyAlignment="1" applyProtection="1">
      <alignment horizontal="left" vertical="top"/>
      <protection hidden="1"/>
    </xf>
    <xf numFmtId="0" fontId="10" fillId="8" borderId="15" xfId="0" applyFont="1" applyFill="1" applyBorder="1" applyAlignment="1" applyProtection="1">
      <alignment horizontal="left" vertical="top" wrapText="1"/>
      <protection hidden="1"/>
    </xf>
    <xf numFmtId="44" fontId="8" fillId="8" borderId="15" xfId="0" applyNumberFormat="1" applyFont="1" applyFill="1" applyBorder="1" applyAlignment="1" applyProtection="1">
      <alignment horizontal="left" vertical="top" wrapText="1"/>
      <protection hidden="1"/>
    </xf>
    <xf numFmtId="0" fontId="8" fillId="7" borderId="16" xfId="0" applyFont="1" applyFill="1" applyBorder="1" applyAlignment="1" applyProtection="1">
      <alignment horizontal="left" vertical="top" wrapText="1"/>
      <protection hidden="1"/>
    </xf>
    <xf numFmtId="44" fontId="8" fillId="0" borderId="16" xfId="1" applyFont="1" applyBorder="1" applyAlignment="1" applyProtection="1">
      <alignment horizontal="left" vertical="top" wrapText="1"/>
      <protection hidden="1"/>
    </xf>
    <xf numFmtId="0" fontId="12" fillId="9" borderId="0" xfId="0" applyFont="1" applyFill="1" applyAlignment="1" applyProtection="1">
      <alignment horizontal="left" vertical="top"/>
      <protection hidden="1"/>
    </xf>
    <xf numFmtId="0" fontId="14" fillId="0" borderId="15" xfId="0" applyFont="1" applyBorder="1" applyAlignment="1" applyProtection="1">
      <alignment horizontal="left" vertical="top" wrapText="1"/>
      <protection hidden="1"/>
    </xf>
    <xf numFmtId="0" fontId="15" fillId="10" borderId="15" xfId="0" applyFont="1" applyFill="1" applyBorder="1" applyAlignment="1" applyProtection="1">
      <alignment horizontal="left" vertical="top" wrapText="1"/>
      <protection hidden="1"/>
    </xf>
    <xf numFmtId="0" fontId="15" fillId="11" borderId="15" xfId="0" applyFont="1" applyFill="1" applyBorder="1" applyAlignment="1" applyProtection="1">
      <alignment horizontal="left" vertical="top" wrapText="1"/>
      <protection hidden="1"/>
    </xf>
    <xf numFmtId="0" fontId="16" fillId="11" borderId="15" xfId="0" applyFont="1" applyFill="1" applyBorder="1" applyAlignment="1" applyProtection="1">
      <alignment horizontal="left" vertical="top" wrapText="1"/>
      <protection hidden="1"/>
    </xf>
    <xf numFmtId="9" fontId="14" fillId="10" borderId="15" xfId="2" applyFont="1" applyFill="1" applyBorder="1" applyAlignment="1" applyProtection="1">
      <alignment horizontal="left" vertical="top" wrapText="1"/>
      <protection locked="0" hidden="1"/>
    </xf>
    <xf numFmtId="0" fontId="18" fillId="9" borderId="15" xfId="0" applyFont="1" applyFill="1" applyBorder="1" applyAlignment="1" applyProtection="1">
      <alignment horizontal="left" vertical="top"/>
      <protection hidden="1"/>
    </xf>
    <xf numFmtId="0" fontId="13" fillId="9" borderId="15" xfId="0" applyFont="1" applyFill="1" applyBorder="1" applyAlignment="1" applyProtection="1">
      <alignment horizontal="left" vertical="top"/>
      <protection hidden="1"/>
    </xf>
    <xf numFmtId="0" fontId="16" fillId="0" borderId="15" xfId="0" applyFont="1" applyBorder="1" applyAlignment="1" applyProtection="1">
      <alignment horizontal="left" vertical="top" wrapText="1"/>
      <protection hidden="1"/>
    </xf>
    <xf numFmtId="164" fontId="17" fillId="10" borderId="15" xfId="0" applyNumberFormat="1" applyFont="1" applyFill="1" applyBorder="1" applyAlignment="1" applyProtection="1">
      <alignment horizontal="left" vertical="top" wrapText="1"/>
      <protection locked="0" hidden="1"/>
    </xf>
    <xf numFmtId="44" fontId="16" fillId="0" borderId="15" xfId="1" applyFont="1" applyFill="1" applyBorder="1" applyAlignment="1" applyProtection="1">
      <alignment horizontal="left" vertical="top" wrapText="1"/>
      <protection hidden="1"/>
    </xf>
    <xf numFmtId="44" fontId="14" fillId="0" borderId="15" xfId="0" applyNumberFormat="1" applyFont="1" applyBorder="1" applyAlignment="1" applyProtection="1">
      <alignment horizontal="left" vertical="top" wrapText="1"/>
      <protection hidden="1"/>
    </xf>
    <xf numFmtId="0" fontId="18" fillId="12" borderId="15" xfId="0" applyFont="1" applyFill="1" applyBorder="1" applyAlignment="1" applyProtection="1">
      <alignment horizontal="left" vertical="top" wrapText="1"/>
      <protection hidden="1"/>
    </xf>
    <xf numFmtId="44" fontId="16" fillId="12" borderId="15" xfId="0" applyNumberFormat="1" applyFont="1" applyFill="1" applyBorder="1" applyAlignment="1" applyProtection="1">
      <alignment horizontal="left" vertical="top" wrapText="1"/>
      <protection hidden="1"/>
    </xf>
    <xf numFmtId="0" fontId="11" fillId="0" borderId="0" xfId="0" applyFont="1"/>
    <xf numFmtId="0" fontId="11" fillId="13" borderId="0" xfId="0" applyFont="1" applyFill="1" applyAlignment="1">
      <alignment vertical="top"/>
    </xf>
    <xf numFmtId="0" fontId="11" fillId="0" borderId="0" xfId="0" applyFont="1" applyAlignment="1">
      <alignment vertical="top"/>
    </xf>
    <xf numFmtId="44" fontId="11" fillId="6" borderId="17" xfId="1" applyFont="1" applyFill="1" applyBorder="1" applyAlignment="1" applyProtection="1">
      <alignment horizontal="left" vertical="top"/>
      <protection locked="0" hidden="1"/>
    </xf>
    <xf numFmtId="0" fontId="11" fillId="6" borderId="0" xfId="0" applyFont="1" applyFill="1"/>
    <xf numFmtId="0" fontId="11" fillId="13" borderId="0" xfId="0" applyFont="1" applyFill="1" applyAlignment="1">
      <alignment vertical="top" wrapText="1"/>
    </xf>
    <xf numFmtId="0" fontId="11" fillId="0" borderId="0" xfId="3" applyFont="1"/>
    <xf numFmtId="0" fontId="11" fillId="0" borderId="0" xfId="1" applyNumberFormat="1" applyFont="1"/>
    <xf numFmtId="0" fontId="19" fillId="4" borderId="0" xfId="0" applyFont="1" applyFill="1" applyAlignment="1" applyProtection="1">
      <alignment horizontal="left" vertical="top"/>
      <protection hidden="1"/>
    </xf>
    <xf numFmtId="1" fontId="19" fillId="4" borderId="0" xfId="0" applyNumberFormat="1" applyFont="1" applyFill="1" applyAlignment="1" applyProtection="1">
      <alignment horizontal="left" vertical="top"/>
      <protection hidden="1"/>
    </xf>
    <xf numFmtId="0" fontId="20" fillId="4" borderId="0" xfId="0" applyFont="1" applyFill="1" applyAlignment="1" applyProtection="1">
      <alignment horizontal="left" vertical="top"/>
      <protection hidden="1"/>
    </xf>
    <xf numFmtId="1" fontId="11" fillId="4" borderId="0" xfId="0" applyNumberFormat="1" applyFont="1" applyFill="1" applyAlignment="1" applyProtection="1">
      <alignment horizontal="left" vertical="top"/>
      <protection hidden="1"/>
    </xf>
    <xf numFmtId="0" fontId="11" fillId="4" borderId="0" xfId="0" applyFont="1" applyFill="1" applyAlignment="1" applyProtection="1">
      <alignment horizontal="left" vertical="top"/>
      <protection hidden="1"/>
    </xf>
    <xf numFmtId="44" fontId="11" fillId="6" borderId="15" xfId="1" applyFont="1" applyFill="1" applyBorder="1"/>
    <xf numFmtId="0" fontId="17" fillId="0" borderId="15" xfId="0" applyFont="1" applyBorder="1" applyAlignment="1" applyProtection="1">
      <alignment horizontal="left" vertical="top" wrapText="1"/>
      <protection hidden="1"/>
    </xf>
    <xf numFmtId="0" fontId="7" fillId="0" borderId="15" xfId="0" applyFont="1" applyBorder="1" applyAlignment="1" applyProtection="1">
      <alignment horizontal="left" vertical="top"/>
      <protection hidden="1"/>
    </xf>
    <xf numFmtId="44" fontId="10" fillId="14" borderId="21" xfId="1" applyFont="1" applyFill="1" applyBorder="1" applyAlignment="1" applyProtection="1">
      <alignment horizontal="left" vertical="top" wrapText="1"/>
      <protection hidden="1"/>
    </xf>
    <xf numFmtId="44" fontId="10" fillId="4" borderId="2" xfId="1" applyFont="1" applyFill="1" applyBorder="1" applyAlignment="1" applyProtection="1">
      <alignment horizontal="center" vertical="top" wrapText="1"/>
      <protection hidden="1"/>
    </xf>
    <xf numFmtId="44" fontId="10" fillId="4" borderId="20" xfId="1" applyFont="1" applyFill="1" applyBorder="1" applyAlignment="1" applyProtection="1">
      <alignment horizontal="center" vertical="top" wrapText="1"/>
      <protection hidden="1"/>
    </xf>
    <xf numFmtId="0" fontId="8" fillId="7" borderId="15" xfId="0" applyFont="1" applyFill="1" applyBorder="1" applyAlignment="1" applyProtection="1">
      <alignment horizontal="left" vertical="top" wrapText="1"/>
      <protection hidden="1"/>
    </xf>
    <xf numFmtId="9" fontId="9" fillId="0" borderId="15" xfId="2" applyFont="1" applyBorder="1" applyAlignment="1" applyProtection="1">
      <alignment horizontal="left" vertical="top" wrapText="1"/>
      <protection hidden="1"/>
    </xf>
    <xf numFmtId="0" fontId="0" fillId="0" borderId="22" xfId="0" applyBorder="1" applyAlignment="1">
      <alignment horizontal="left" vertical="top" wrapText="1"/>
    </xf>
    <xf numFmtId="9" fontId="8" fillId="0" borderId="15" xfId="2" applyFont="1" applyBorder="1" applyAlignment="1" applyProtection="1">
      <alignment horizontal="left" vertical="top" wrapText="1"/>
      <protection hidden="1"/>
    </xf>
    <xf numFmtId="0" fontId="6" fillId="7" borderId="21" xfId="0" applyFont="1" applyFill="1" applyBorder="1" applyAlignment="1" applyProtection="1">
      <alignment horizontal="left" vertical="top" wrapText="1"/>
      <protection hidden="1"/>
    </xf>
    <xf numFmtId="44" fontId="11" fillId="14" borderId="23" xfId="0" applyNumberFormat="1" applyFont="1" applyFill="1" applyBorder="1" applyAlignment="1" applyProtection="1">
      <alignment horizontal="left" vertical="top"/>
      <protection hidden="1"/>
    </xf>
    <xf numFmtId="0" fontId="9" fillId="4" borderId="0" xfId="0" applyFont="1" applyFill="1" applyAlignment="1" applyProtection="1">
      <alignment vertical="top"/>
      <protection hidden="1"/>
    </xf>
    <xf numFmtId="0" fontId="7" fillId="4" borderId="0" xfId="0" applyFont="1" applyFill="1" applyAlignment="1" applyProtection="1">
      <alignment vertical="top"/>
      <protection hidden="1"/>
    </xf>
    <xf numFmtId="44" fontId="7" fillId="4" borderId="0" xfId="1" applyFont="1" applyFill="1" applyAlignment="1" applyProtection="1">
      <alignment vertical="top"/>
      <protection hidden="1"/>
    </xf>
    <xf numFmtId="0" fontId="11" fillId="4" borderId="0" xfId="0" applyFont="1" applyFill="1" applyAlignment="1" applyProtection="1">
      <alignment vertical="center"/>
      <protection hidden="1"/>
    </xf>
    <xf numFmtId="44" fontId="11" fillId="4" borderId="0" xfId="1" applyFont="1" applyFill="1" applyAlignment="1" applyProtection="1">
      <alignment vertical="center"/>
      <protection hidden="1"/>
    </xf>
    <xf numFmtId="44" fontId="7" fillId="4" borderId="0" xfId="1" applyFont="1" applyFill="1" applyAlignment="1" applyProtection="1">
      <alignment horizontal="left" vertical="top"/>
      <protection hidden="1"/>
    </xf>
    <xf numFmtId="0" fontId="6" fillId="7" borderId="24" xfId="0" applyFont="1" applyFill="1" applyBorder="1" applyAlignment="1" applyProtection="1">
      <alignment horizontal="left" vertical="top" wrapText="1"/>
      <protection hidden="1"/>
    </xf>
    <xf numFmtId="0" fontId="6" fillId="7" borderId="25" xfId="0" applyFont="1" applyFill="1" applyBorder="1" applyAlignment="1" applyProtection="1">
      <alignment horizontal="left" vertical="top" wrapText="1"/>
      <protection hidden="1"/>
    </xf>
    <xf numFmtId="44" fontId="6" fillId="7" borderId="25" xfId="1" applyFont="1" applyFill="1" applyBorder="1" applyAlignment="1" applyProtection="1">
      <alignment horizontal="left" vertical="top" wrapText="1"/>
      <protection hidden="1"/>
    </xf>
    <xf numFmtId="44" fontId="6" fillId="7" borderId="21" xfId="1" applyFont="1" applyFill="1" applyBorder="1" applyAlignment="1" applyProtection="1">
      <alignment horizontal="left" vertical="top" wrapText="1"/>
      <protection hidden="1"/>
    </xf>
    <xf numFmtId="0" fontId="11" fillId="6" borderId="26" xfId="0" applyFont="1" applyFill="1" applyBorder="1" applyAlignment="1" applyProtection="1">
      <alignment horizontal="left" vertical="top"/>
      <protection locked="0" hidden="1"/>
    </xf>
    <xf numFmtId="44" fontId="11" fillId="6" borderId="27" xfId="1" applyFont="1" applyFill="1" applyBorder="1" applyAlignment="1" applyProtection="1">
      <alignment horizontal="left" vertical="top"/>
      <protection locked="0" hidden="1"/>
    </xf>
    <xf numFmtId="44" fontId="7" fillId="15" borderId="26" xfId="1" applyFont="1" applyFill="1" applyBorder="1" applyAlignment="1" applyProtection="1">
      <alignment horizontal="left" vertical="top"/>
      <protection hidden="1"/>
    </xf>
    <xf numFmtId="0" fontId="11" fillId="6" borderId="28" xfId="0" applyFont="1" applyFill="1" applyBorder="1" applyAlignment="1" applyProtection="1">
      <alignment horizontal="left" vertical="top"/>
      <protection locked="0" hidden="1"/>
    </xf>
    <xf numFmtId="1" fontId="11" fillId="6" borderId="28" xfId="0" applyNumberFormat="1" applyFont="1" applyFill="1" applyBorder="1" applyAlignment="1" applyProtection="1">
      <alignment horizontal="left" vertical="top"/>
      <protection locked="0" hidden="1"/>
    </xf>
    <xf numFmtId="0" fontId="11" fillId="6" borderId="29" xfId="0" applyFont="1" applyFill="1" applyBorder="1" applyAlignment="1" applyProtection="1">
      <alignment horizontal="left" vertical="top"/>
      <protection locked="0" hidden="1"/>
    </xf>
    <xf numFmtId="0" fontId="11" fillId="6" borderId="10" xfId="0" applyFont="1" applyFill="1" applyBorder="1" applyAlignment="1" applyProtection="1">
      <alignment horizontal="left" vertical="top"/>
      <protection locked="0" hidden="1"/>
    </xf>
    <xf numFmtId="44" fontId="11" fillId="6" borderId="11" xfId="1" applyFont="1" applyFill="1" applyBorder="1" applyAlignment="1" applyProtection="1">
      <alignment horizontal="left" vertical="top"/>
      <protection locked="0" hidden="1"/>
    </xf>
    <xf numFmtId="44" fontId="10" fillId="4" borderId="24" xfId="1" applyFont="1" applyFill="1" applyBorder="1" applyAlignment="1" applyProtection="1">
      <alignment vertical="top" wrapText="1"/>
      <protection hidden="1"/>
    </xf>
    <xf numFmtId="1" fontId="7" fillId="4" borderId="0" xfId="0" applyNumberFormat="1" applyFont="1" applyFill="1" applyAlignment="1" applyProtection="1">
      <alignment vertical="top"/>
      <protection hidden="1"/>
    </xf>
    <xf numFmtId="1" fontId="6" fillId="7" borderId="25" xfId="0" applyNumberFormat="1" applyFont="1" applyFill="1" applyBorder="1" applyAlignment="1" applyProtection="1">
      <alignment horizontal="left" vertical="top" wrapText="1"/>
      <protection hidden="1"/>
    </xf>
    <xf numFmtId="0" fontId="11" fillId="6" borderId="28" xfId="0" applyFont="1" applyFill="1" applyBorder="1" applyAlignment="1" applyProtection="1">
      <alignment horizontal="left" vertical="top" wrapText="1"/>
      <protection locked="0" hidden="1"/>
    </xf>
    <xf numFmtId="0" fontId="3" fillId="4" borderId="5" xfId="0" applyFont="1" applyFill="1" applyBorder="1" applyAlignment="1">
      <alignment horizontal="left" vertical="top" wrapText="1"/>
    </xf>
    <xf numFmtId="0" fontId="3" fillId="4" borderId="6" xfId="0" applyFont="1" applyFill="1" applyBorder="1" applyAlignment="1">
      <alignment horizontal="left" vertical="top" wrapText="1"/>
    </xf>
    <xf numFmtId="0" fontId="3" fillId="4" borderId="8" xfId="0" applyFont="1" applyFill="1" applyBorder="1" applyAlignment="1">
      <alignment horizontal="left" vertical="top" wrapText="1"/>
    </xf>
    <xf numFmtId="0" fontId="3" fillId="4" borderId="9" xfId="0" applyFont="1" applyFill="1" applyBorder="1" applyAlignment="1">
      <alignment horizontal="left" vertical="top" wrapText="1"/>
    </xf>
    <xf numFmtId="0" fontId="3" fillId="4" borderId="11" xfId="0" applyFont="1" applyFill="1" applyBorder="1" applyAlignment="1">
      <alignment horizontal="left" vertical="top" wrapText="1"/>
    </xf>
    <xf numFmtId="0" fontId="3" fillId="4" borderId="12" xfId="0" applyFont="1" applyFill="1" applyBorder="1" applyAlignment="1">
      <alignment horizontal="left" vertical="top" wrapText="1"/>
    </xf>
    <xf numFmtId="0" fontId="3" fillId="4" borderId="5" xfId="0" applyFont="1" applyFill="1" applyBorder="1" applyAlignment="1">
      <alignment horizontal="center" vertical="top" wrapText="1"/>
    </xf>
    <xf numFmtId="0" fontId="3" fillId="4" borderId="6" xfId="0" applyFont="1" applyFill="1" applyBorder="1" applyAlignment="1">
      <alignment horizontal="center" vertical="top" wrapText="1"/>
    </xf>
    <xf numFmtId="0" fontId="3" fillId="4" borderId="8" xfId="0" applyFont="1" applyFill="1" applyBorder="1" applyAlignment="1">
      <alignment horizontal="center" vertical="top" wrapText="1"/>
    </xf>
    <xf numFmtId="0" fontId="3" fillId="4" borderId="9" xfId="0" applyFont="1" applyFill="1" applyBorder="1" applyAlignment="1">
      <alignment horizontal="center" vertical="top" wrapText="1"/>
    </xf>
    <xf numFmtId="0" fontId="3" fillId="4" borderId="11" xfId="0" applyFont="1" applyFill="1" applyBorder="1" applyAlignment="1">
      <alignment horizontal="center" vertical="top" wrapText="1"/>
    </xf>
    <xf numFmtId="0" fontId="3" fillId="4" borderId="12" xfId="0" applyFont="1" applyFill="1" applyBorder="1" applyAlignment="1">
      <alignment horizontal="center" vertical="top" wrapText="1"/>
    </xf>
    <xf numFmtId="0" fontId="3" fillId="4" borderId="5" xfId="0" applyFont="1" applyFill="1" applyBorder="1" applyAlignment="1">
      <alignment horizontal="left" vertical="top" wrapText="1"/>
    </xf>
    <xf numFmtId="0" fontId="3" fillId="4" borderId="6" xfId="0" applyFont="1" applyFill="1" applyBorder="1" applyAlignment="1">
      <alignment horizontal="left" vertical="top" wrapText="1"/>
    </xf>
    <xf numFmtId="0" fontId="3" fillId="4" borderId="8" xfId="0" applyFont="1" applyFill="1" applyBorder="1" applyAlignment="1">
      <alignment horizontal="left" vertical="top" wrapText="1"/>
    </xf>
    <xf numFmtId="0" fontId="3" fillId="4" borderId="9" xfId="0" applyFont="1" applyFill="1" applyBorder="1" applyAlignment="1">
      <alignment horizontal="left" vertical="top" wrapText="1"/>
    </xf>
    <xf numFmtId="0" fontId="3" fillId="4" borderId="11" xfId="0" applyFont="1" applyFill="1" applyBorder="1" applyAlignment="1">
      <alignment horizontal="left" vertical="top" wrapText="1"/>
    </xf>
    <xf numFmtId="0" fontId="3" fillId="4" borderId="12" xfId="0" applyFont="1" applyFill="1" applyBorder="1" applyAlignment="1">
      <alignment horizontal="left" vertical="top" wrapText="1"/>
    </xf>
    <xf numFmtId="0" fontId="6" fillId="6" borderId="16" xfId="0" applyFont="1" applyFill="1" applyBorder="1" applyAlignment="1" applyProtection="1">
      <alignment horizontal="center" vertical="top"/>
      <protection hidden="1"/>
    </xf>
    <xf numFmtId="0" fontId="6" fillId="6" borderId="18" xfId="0" applyFont="1" applyFill="1" applyBorder="1" applyAlignment="1" applyProtection="1">
      <alignment horizontal="center" vertical="top"/>
      <protection hidden="1"/>
    </xf>
    <xf numFmtId="0" fontId="6" fillId="6" borderId="19" xfId="0" applyFont="1" applyFill="1" applyBorder="1" applyAlignment="1" applyProtection="1">
      <alignment horizontal="center" vertical="top"/>
      <protection hidden="1"/>
    </xf>
  </cellXfs>
  <cellStyles count="4">
    <cellStyle name="Procent" xfId="2" builtinId="5"/>
    <cellStyle name="Standaard" xfId="0" builtinId="0"/>
    <cellStyle name="Standaard 2" xfId="3" xr:uid="{F810425D-7017-4BDA-8520-5569C71041E2}"/>
    <cellStyle name="Valuta" xfId="1" builtinId="4"/>
  </cellStyles>
  <dxfs count="0"/>
  <tableStyles count="0" defaultTableStyle="TableStyleMedium2" defaultPivotStyle="PivotStyleLight16"/>
  <colors>
    <mruColors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619125</xdr:colOff>
      <xdr:row>0</xdr:row>
      <xdr:rowOff>0</xdr:rowOff>
    </xdr:from>
    <xdr:to>
      <xdr:col>10</xdr:col>
      <xdr:colOff>218440</xdr:colOff>
      <xdr:row>14</xdr:row>
      <xdr:rowOff>34925</xdr:rowOff>
    </xdr:to>
    <xdr:pic>
      <xdr:nvPicPr>
        <xdr:cNvPr id="2" name="Huisstijlvormen">
          <a:extLst>
            <a:ext uri="{FF2B5EF4-FFF2-40B4-BE49-F238E27FC236}">
              <a16:creationId xmlns:a16="http://schemas.microsoft.com/office/drawing/2014/main" id="{610105E9-B5CB-4470-8BF6-32E667E3EE03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8772525" y="0"/>
          <a:ext cx="3577590" cy="282130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1354653</xdr:colOff>
      <xdr:row>2</xdr:row>
      <xdr:rowOff>0</xdr:rowOff>
    </xdr:from>
    <xdr:to>
      <xdr:col>9</xdr:col>
      <xdr:colOff>467840</xdr:colOff>
      <xdr:row>18</xdr:row>
      <xdr:rowOff>22225</xdr:rowOff>
    </xdr:to>
    <xdr:pic>
      <xdr:nvPicPr>
        <xdr:cNvPr id="2" name="Huisstijlvormen">
          <a:extLst>
            <a:ext uri="{FF2B5EF4-FFF2-40B4-BE49-F238E27FC236}">
              <a16:creationId xmlns:a16="http://schemas.microsoft.com/office/drawing/2014/main" id="{F5306882-3B49-4231-B941-6A5EA0D6686C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8826486" y="416278"/>
          <a:ext cx="3642854" cy="28232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F88E8-F9FC-41A8-92BE-D1096D15A185}">
  <sheetPr>
    <tabColor rgb="FF00B0F0"/>
  </sheetPr>
  <dimension ref="A1:BK88"/>
  <sheetViews>
    <sheetView tabSelected="1" zoomScale="90" zoomScaleNormal="90" workbookViewId="0">
      <selection activeCell="D10" sqref="D10"/>
    </sheetView>
  </sheetViews>
  <sheetFormatPr defaultColWidth="8.81640625" defaultRowHeight="12.5" x14ac:dyDescent="0.25"/>
  <cols>
    <col min="1" max="1" width="47.81640625" style="7" customWidth="1"/>
    <col min="2" max="2" width="17" style="7" customWidth="1"/>
    <col min="3" max="3" width="16.1796875" style="7" customWidth="1"/>
    <col min="4" max="4" width="17.1796875" style="7" customWidth="1"/>
    <col min="5" max="5" width="13.453125" style="7" customWidth="1"/>
    <col min="6" max="6" width="31.08984375" style="3" customWidth="1"/>
    <col min="7" max="7" width="22.81640625" style="3" customWidth="1"/>
    <col min="8" max="9" width="8.81640625" style="3"/>
    <col min="10" max="10" width="17.54296875" style="3" customWidth="1"/>
    <col min="11" max="11" width="51.81640625" style="3" customWidth="1"/>
    <col min="12" max="39" width="8.81640625" style="3"/>
    <col min="40" max="63" width="8.81640625" style="6"/>
    <col min="64" max="16384" width="8.81640625" style="7"/>
  </cols>
  <sheetData>
    <row r="1" spans="1:63" s="5" customFormat="1" ht="21" x14ac:dyDescent="0.25">
      <c r="A1" s="1" t="s">
        <v>723</v>
      </c>
      <c r="B1" s="2"/>
      <c r="C1" s="2"/>
      <c r="D1" s="2"/>
      <c r="E1" s="3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</row>
    <row r="2" spans="1:63" s="5" customFormat="1" ht="14.5" customHeight="1" x14ac:dyDescent="0.25">
      <c r="A2" s="1"/>
      <c r="B2" s="2"/>
      <c r="C2" s="2"/>
      <c r="D2" s="2"/>
      <c r="E2" s="3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</row>
    <row r="3" spans="1:63" s="5" customFormat="1" ht="14.5" customHeight="1" x14ac:dyDescent="0.25">
      <c r="A3" s="23" t="s">
        <v>6</v>
      </c>
      <c r="B3" s="23"/>
      <c r="C3" s="2"/>
      <c r="D3" s="2"/>
      <c r="E3" s="3"/>
      <c r="F3" s="2"/>
      <c r="G3" s="2"/>
      <c r="H3" s="2"/>
      <c r="I3" s="2"/>
      <c r="J3" s="2"/>
      <c r="K3" s="2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</row>
    <row r="4" spans="1:63" s="5" customFormat="1" ht="14.5" customHeight="1" x14ac:dyDescent="0.25">
      <c r="A4" s="2"/>
      <c r="B4" s="2"/>
      <c r="C4" s="2"/>
      <c r="D4" s="2"/>
      <c r="E4" s="3"/>
      <c r="F4" s="2"/>
      <c r="G4" s="2"/>
      <c r="H4" s="2"/>
      <c r="I4" s="2"/>
      <c r="J4" s="2"/>
      <c r="K4" s="2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</row>
    <row r="5" spans="1:63" s="5" customFormat="1" ht="14.5" customHeight="1" x14ac:dyDescent="0.25">
      <c r="A5" s="26" t="s">
        <v>7</v>
      </c>
      <c r="B5" s="27"/>
      <c r="C5" s="2"/>
      <c r="D5" s="2"/>
      <c r="E5" s="3"/>
      <c r="F5" s="2"/>
      <c r="G5" s="2"/>
      <c r="H5" s="2"/>
      <c r="I5" s="2"/>
      <c r="J5" s="2"/>
      <c r="K5" s="2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</row>
    <row r="6" spans="1:63" s="5" customFormat="1" ht="14.5" customHeight="1" x14ac:dyDescent="0.25">
      <c r="A6" s="2"/>
      <c r="B6" s="2"/>
      <c r="C6" s="2"/>
      <c r="D6" s="2"/>
      <c r="E6" s="3"/>
      <c r="F6" s="2"/>
      <c r="G6" s="2"/>
      <c r="H6" s="2"/>
      <c r="I6" s="2"/>
      <c r="J6" s="2"/>
      <c r="K6" s="2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</row>
    <row r="7" spans="1:63" s="5" customFormat="1" ht="27.65" customHeight="1" x14ac:dyDescent="0.25">
      <c r="A7" s="28" t="s">
        <v>8</v>
      </c>
      <c r="B7" s="28" t="s">
        <v>9</v>
      </c>
      <c r="C7" s="28" t="s">
        <v>10</v>
      </c>
      <c r="D7" s="72" t="s">
        <v>11</v>
      </c>
      <c r="E7" s="3"/>
      <c r="F7" s="2"/>
      <c r="G7" s="2"/>
      <c r="H7" s="2"/>
      <c r="I7" s="2"/>
      <c r="J7" s="2"/>
      <c r="K7" s="2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</row>
    <row r="8" spans="1:63" s="5" customFormat="1" ht="14.5" customHeight="1" x14ac:dyDescent="0.25">
      <c r="A8" s="26" t="s">
        <v>12</v>
      </c>
      <c r="B8" s="26">
        <v>5</v>
      </c>
      <c r="C8" s="29"/>
      <c r="D8" s="73">
        <f>B8*C8</f>
        <v>0</v>
      </c>
      <c r="E8" s="3"/>
      <c r="F8" s="2"/>
      <c r="G8" s="2"/>
      <c r="H8" s="2"/>
      <c r="I8" s="2"/>
      <c r="J8" s="2"/>
      <c r="K8" s="2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</row>
    <row r="9" spans="1:63" s="5" customFormat="1" ht="14.5" customHeight="1" x14ac:dyDescent="0.25">
      <c r="A9" s="26" t="s">
        <v>13</v>
      </c>
      <c r="B9" s="26">
        <v>5</v>
      </c>
      <c r="C9" s="29"/>
      <c r="D9" s="73">
        <f t="shared" ref="D9:D18" si="0">B9*C9</f>
        <v>0</v>
      </c>
      <c r="E9" s="3"/>
      <c r="F9" s="2"/>
      <c r="G9" s="2"/>
      <c r="H9" s="2"/>
      <c r="I9" s="2"/>
      <c r="J9" s="2"/>
      <c r="K9" s="2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</row>
    <row r="10" spans="1:63" s="5" customFormat="1" ht="14.5" customHeight="1" x14ac:dyDescent="0.25">
      <c r="A10" s="26" t="s">
        <v>14</v>
      </c>
      <c r="B10" s="26">
        <v>5</v>
      </c>
      <c r="C10" s="29"/>
      <c r="D10" s="73">
        <f t="shared" si="0"/>
        <v>0</v>
      </c>
      <c r="E10" s="3"/>
      <c r="F10" s="2"/>
      <c r="G10" s="2"/>
      <c r="H10" s="2"/>
      <c r="I10" s="2"/>
      <c r="J10" s="2"/>
      <c r="K10" s="2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</row>
    <row r="11" spans="1:63" s="5" customFormat="1" ht="14.5" customHeight="1" x14ac:dyDescent="0.25">
      <c r="A11" s="26" t="s">
        <v>15</v>
      </c>
      <c r="B11" s="26">
        <v>10</v>
      </c>
      <c r="C11" s="29"/>
      <c r="D11" s="73">
        <f t="shared" si="0"/>
        <v>0</v>
      </c>
      <c r="E11" s="3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</row>
    <row r="12" spans="1:63" s="5" customFormat="1" ht="14.5" customHeight="1" x14ac:dyDescent="0.25">
      <c r="A12" s="26" t="s">
        <v>16</v>
      </c>
      <c r="B12" s="26">
        <v>15</v>
      </c>
      <c r="C12" s="29"/>
      <c r="D12" s="73">
        <f t="shared" si="0"/>
        <v>0</v>
      </c>
      <c r="E12" s="3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</row>
    <row r="13" spans="1:63" s="5" customFormat="1" ht="14.5" customHeight="1" x14ac:dyDescent="0.25">
      <c r="A13" s="26" t="s">
        <v>17</v>
      </c>
      <c r="B13" s="26">
        <v>20</v>
      </c>
      <c r="C13" s="29"/>
      <c r="D13" s="73">
        <f t="shared" si="0"/>
        <v>0</v>
      </c>
      <c r="E13" s="3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</row>
    <row r="14" spans="1:63" s="5" customFormat="1" ht="14.5" customHeight="1" x14ac:dyDescent="0.25">
      <c r="A14" s="26" t="s">
        <v>18</v>
      </c>
      <c r="B14" s="26">
        <v>15</v>
      </c>
      <c r="C14" s="29"/>
      <c r="D14" s="73">
        <f t="shared" si="0"/>
        <v>0</v>
      </c>
      <c r="E14" s="3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</row>
    <row r="15" spans="1:63" ht="13" x14ac:dyDescent="0.25">
      <c r="A15" s="26" t="s">
        <v>19</v>
      </c>
      <c r="B15" s="26">
        <v>10</v>
      </c>
      <c r="C15" s="29"/>
      <c r="D15" s="73">
        <f t="shared" si="0"/>
        <v>0</v>
      </c>
      <c r="E15" s="3"/>
    </row>
    <row r="16" spans="1:63" ht="13" x14ac:dyDescent="0.25">
      <c r="A16" s="26" t="s">
        <v>20</v>
      </c>
      <c r="B16" s="26">
        <v>5</v>
      </c>
      <c r="C16" s="29"/>
      <c r="D16" s="73">
        <f t="shared" si="0"/>
        <v>0</v>
      </c>
      <c r="E16" s="3"/>
    </row>
    <row r="17" spans="1:63" ht="13" x14ac:dyDescent="0.25">
      <c r="A17" s="26" t="s">
        <v>21</v>
      </c>
      <c r="B17" s="26">
        <v>5</v>
      </c>
      <c r="C17" s="29"/>
      <c r="D17" s="73">
        <f t="shared" si="0"/>
        <v>0</v>
      </c>
      <c r="E17" s="3"/>
    </row>
    <row r="18" spans="1:63" ht="13" x14ac:dyDescent="0.25">
      <c r="A18" s="26" t="s">
        <v>22</v>
      </c>
      <c r="B18" s="26">
        <v>5</v>
      </c>
      <c r="C18" s="29"/>
      <c r="D18" s="73">
        <f t="shared" si="0"/>
        <v>0</v>
      </c>
      <c r="E18" s="3"/>
    </row>
    <row r="19" spans="1:63" ht="13" x14ac:dyDescent="0.25">
      <c r="A19" s="30" t="s">
        <v>23</v>
      </c>
      <c r="B19" s="31"/>
      <c r="C19" s="74"/>
      <c r="D19" s="75">
        <f>SUM(D8:D18)/SUM(B8:B18)</f>
        <v>0</v>
      </c>
      <c r="E19" s="3"/>
    </row>
    <row r="20" spans="1:63" x14ac:dyDescent="0.25">
      <c r="A20" s="2"/>
      <c r="B20" s="2"/>
      <c r="C20" s="2"/>
      <c r="D20" s="2"/>
      <c r="E20" s="3"/>
    </row>
    <row r="21" spans="1:63" x14ac:dyDescent="0.25">
      <c r="A21" s="2"/>
      <c r="B21" s="2"/>
      <c r="C21" s="2"/>
      <c r="D21" s="2"/>
      <c r="E21" s="3"/>
    </row>
    <row r="22" spans="1:63" ht="26" x14ac:dyDescent="0.25">
      <c r="A22" s="28"/>
      <c r="B22" s="28" t="s">
        <v>24</v>
      </c>
      <c r="C22" s="28" t="s">
        <v>25</v>
      </c>
      <c r="D22" s="37" t="s">
        <v>11</v>
      </c>
      <c r="E22" s="3"/>
    </row>
    <row r="23" spans="1:63" ht="13" x14ac:dyDescent="0.25">
      <c r="A23" s="32" t="s">
        <v>26</v>
      </c>
      <c r="B23" s="68">
        <v>660</v>
      </c>
      <c r="C23" s="33"/>
      <c r="D23" s="38">
        <f>B23*C23</f>
        <v>0</v>
      </c>
      <c r="E23" s="3"/>
    </row>
    <row r="24" spans="1:63" x14ac:dyDescent="0.25">
      <c r="A24" s="2"/>
      <c r="B24" s="2"/>
      <c r="C24" s="3"/>
      <c r="D24" s="3"/>
      <c r="E24" s="3"/>
    </row>
    <row r="25" spans="1:63" x14ac:dyDescent="0.25">
      <c r="A25" s="2"/>
      <c r="B25" s="2"/>
      <c r="C25" s="3"/>
      <c r="D25" s="3"/>
      <c r="E25" s="3"/>
    </row>
    <row r="26" spans="1:63" s="5" customFormat="1" ht="14.5" customHeight="1" x14ac:dyDescent="0.25">
      <c r="A26" s="28" t="s">
        <v>27</v>
      </c>
      <c r="B26" s="28"/>
      <c r="C26" s="3"/>
      <c r="D26" s="3"/>
      <c r="E26" s="3"/>
      <c r="F26" s="3"/>
      <c r="G26" s="3"/>
      <c r="H26" s="2"/>
      <c r="I26" s="2"/>
      <c r="J26" s="2"/>
      <c r="K26" s="2"/>
      <c r="L26" s="2"/>
      <c r="M26" s="2"/>
      <c r="N26" s="2"/>
      <c r="O26" s="2"/>
      <c r="P26" s="2"/>
      <c r="Q26" s="2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</row>
    <row r="27" spans="1:63" s="5" customFormat="1" ht="14.5" customHeight="1" x14ac:dyDescent="0.25">
      <c r="A27" s="26" t="s">
        <v>28</v>
      </c>
      <c r="B27" s="34">
        <f>'Perceel 1-Hardloperslijst'!M259</f>
        <v>0</v>
      </c>
      <c r="C27" s="3"/>
      <c r="D27" s="3"/>
      <c r="E27" s="3"/>
      <c r="F27" s="3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</row>
    <row r="28" spans="1:63" s="3" customFormat="1" ht="13" x14ac:dyDescent="0.25">
      <c r="A28" s="26" t="s">
        <v>29</v>
      </c>
      <c r="B28" s="34">
        <f>D23</f>
        <v>0</v>
      </c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</row>
    <row r="29" spans="1:63" s="3" customFormat="1" ht="26" x14ac:dyDescent="0.25">
      <c r="A29" s="35" t="s">
        <v>30</v>
      </c>
      <c r="B29" s="36">
        <f>SUM(B27:B28)-D19</f>
        <v>0</v>
      </c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</row>
    <row r="30" spans="1:63" s="3" customFormat="1" x14ac:dyDescent="0.25"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</row>
    <row r="31" spans="1:63" s="3" customFormat="1" x14ac:dyDescent="0.25">
      <c r="C31" s="2"/>
      <c r="D31" s="2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</row>
    <row r="32" spans="1:63" s="3" customFormat="1" ht="21" x14ac:dyDescent="0.25">
      <c r="A32" s="1"/>
      <c r="B32" s="2"/>
      <c r="C32" s="2"/>
      <c r="D32" s="2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</row>
    <row r="33" spans="1:63" s="3" customFormat="1" ht="21" x14ac:dyDescent="0.25">
      <c r="A33" s="1"/>
      <c r="B33" s="2"/>
      <c r="C33" s="2"/>
      <c r="D33" s="2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</row>
    <row r="34" spans="1:63" s="3" customFormat="1" ht="21.5" thickBot="1" x14ac:dyDescent="0.3">
      <c r="A34" s="1"/>
      <c r="B34" s="2"/>
      <c r="C34" s="2"/>
      <c r="D34" s="2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</row>
    <row r="35" spans="1:63" s="3" customFormat="1" ht="15" thickBot="1" x14ac:dyDescent="0.3">
      <c r="A35" s="11" t="s">
        <v>0</v>
      </c>
      <c r="B35" s="12"/>
      <c r="C35" s="12"/>
      <c r="D35" s="12"/>
      <c r="E35" s="12"/>
      <c r="F35" s="13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</row>
    <row r="36" spans="1:63" s="3" customFormat="1" ht="14.5" x14ac:dyDescent="0.25">
      <c r="A36" s="8"/>
      <c r="B36" s="106"/>
      <c r="C36" s="107"/>
      <c r="D36" s="8"/>
      <c r="E36" s="112"/>
      <c r="F36" s="113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</row>
    <row r="37" spans="1:63" s="3" customFormat="1" ht="14.5" x14ac:dyDescent="0.25">
      <c r="A37" s="9" t="s">
        <v>1</v>
      </c>
      <c r="B37" s="108"/>
      <c r="C37" s="109"/>
      <c r="D37" s="9" t="s">
        <v>2</v>
      </c>
      <c r="E37" s="114"/>
      <c r="F37" s="115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</row>
    <row r="38" spans="1:63" s="3" customFormat="1" ht="15" thickBot="1" x14ac:dyDescent="0.3">
      <c r="A38" s="10"/>
      <c r="B38" s="110"/>
      <c r="C38" s="111"/>
      <c r="D38" s="10"/>
      <c r="E38" s="116"/>
      <c r="F38" s="117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</row>
    <row r="39" spans="1:63" s="3" customFormat="1" ht="14.5" x14ac:dyDescent="0.25">
      <c r="A39" s="9"/>
      <c r="B39" s="106"/>
      <c r="C39" s="107"/>
      <c r="D39" s="8"/>
      <c r="E39" s="112"/>
      <c r="F39" s="113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</row>
    <row r="40" spans="1:63" s="3" customFormat="1" ht="29" x14ac:dyDescent="0.25">
      <c r="A40" s="9" t="s">
        <v>3</v>
      </c>
      <c r="B40" s="108"/>
      <c r="C40" s="109"/>
      <c r="D40" s="9" t="s">
        <v>4</v>
      </c>
      <c r="E40" s="114"/>
      <c r="F40" s="115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</row>
    <row r="41" spans="1:63" s="3" customFormat="1" ht="15" thickBot="1" x14ac:dyDescent="0.3">
      <c r="A41" s="10"/>
      <c r="B41" s="110"/>
      <c r="C41" s="111"/>
      <c r="D41" s="10"/>
      <c r="E41" s="116"/>
      <c r="F41" s="117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</row>
    <row r="42" spans="1:63" s="3" customFormat="1" ht="14.5" x14ac:dyDescent="0.25">
      <c r="A42" s="9"/>
      <c r="B42" s="14"/>
      <c r="C42" s="15"/>
      <c r="D42" s="15"/>
      <c r="E42" s="15"/>
      <c r="F42" s="1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</row>
    <row r="43" spans="1:63" s="3" customFormat="1" ht="14.5" x14ac:dyDescent="0.25">
      <c r="A43" s="9" t="s">
        <v>5</v>
      </c>
      <c r="B43" s="17"/>
      <c r="C43" s="18"/>
      <c r="D43" s="18"/>
      <c r="E43" s="18"/>
      <c r="F43" s="19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</row>
    <row r="44" spans="1:63" s="3" customFormat="1" ht="14.5" x14ac:dyDescent="0.25">
      <c r="A44" s="9"/>
      <c r="B44" s="17"/>
      <c r="C44" s="18"/>
      <c r="D44" s="18"/>
      <c r="E44" s="18"/>
      <c r="F44" s="19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</row>
    <row r="45" spans="1:63" s="3" customFormat="1" ht="15" thickBot="1" x14ac:dyDescent="0.3">
      <c r="A45" s="10"/>
      <c r="B45" s="20"/>
      <c r="C45" s="21"/>
      <c r="D45" s="21"/>
      <c r="E45" s="21"/>
      <c r="F45" s="22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</row>
    <row r="46" spans="1:63" s="3" customFormat="1" ht="21" x14ac:dyDescent="0.25">
      <c r="A46" s="1"/>
      <c r="B46" s="2"/>
      <c r="C46" s="2"/>
      <c r="D46" s="2"/>
      <c r="E46" s="2"/>
      <c r="F46" s="2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</row>
    <row r="47" spans="1:63" s="3" customFormat="1" ht="21" x14ac:dyDescent="0.25">
      <c r="A47" s="1"/>
      <c r="B47" s="2"/>
      <c r="C47" s="2"/>
      <c r="D47" s="2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</row>
    <row r="48" spans="1:63" s="3" customFormat="1" x14ac:dyDescent="0.25"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</row>
    <row r="49" spans="1:63" s="3" customFormat="1" x14ac:dyDescent="0.25"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</row>
    <row r="50" spans="1:63" s="3" customFormat="1" x14ac:dyDescent="0.25"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</row>
    <row r="51" spans="1:63" s="3" customFormat="1" x14ac:dyDescent="0.25"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</row>
    <row r="52" spans="1:63" s="3" customFormat="1" x14ac:dyDescent="0.25"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</row>
    <row r="53" spans="1:63" s="3" customFormat="1" x14ac:dyDescent="0.25"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</row>
    <row r="54" spans="1:63" s="3" customFormat="1" x14ac:dyDescent="0.25"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</row>
    <row r="55" spans="1:63" s="3" customFormat="1" x14ac:dyDescent="0.25"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</row>
    <row r="56" spans="1:63" s="3" customFormat="1" x14ac:dyDescent="0.25"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</row>
    <row r="57" spans="1:63" s="3" customFormat="1" x14ac:dyDescent="0.25"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</row>
    <row r="58" spans="1:63" s="3" customFormat="1" x14ac:dyDescent="0.25"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</row>
    <row r="59" spans="1:63" s="3" customFormat="1" x14ac:dyDescent="0.25"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</row>
    <row r="60" spans="1:63" s="3" customFormat="1" x14ac:dyDescent="0.25"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</row>
    <row r="61" spans="1:63" x14ac:dyDescent="0.25">
      <c r="A61" s="3"/>
      <c r="B61" s="3"/>
      <c r="C61" s="3"/>
      <c r="D61" s="3"/>
      <c r="E61" s="3"/>
    </row>
    <row r="62" spans="1:63" x14ac:dyDescent="0.25">
      <c r="A62" s="3"/>
      <c r="B62" s="3"/>
      <c r="C62" s="3"/>
      <c r="D62" s="3"/>
      <c r="E62" s="3"/>
    </row>
    <row r="63" spans="1:63" x14ac:dyDescent="0.25">
      <c r="A63" s="3"/>
      <c r="B63" s="3"/>
      <c r="C63" s="3"/>
      <c r="D63" s="3"/>
      <c r="E63" s="3"/>
    </row>
    <row r="64" spans="1:63" x14ac:dyDescent="0.25">
      <c r="A64" s="3"/>
      <c r="B64" s="3"/>
      <c r="C64" s="3"/>
      <c r="D64" s="3"/>
      <c r="E64" s="3"/>
    </row>
    <row r="65" spans="1:5" x14ac:dyDescent="0.25">
      <c r="A65" s="3"/>
      <c r="B65" s="3"/>
      <c r="C65" s="3"/>
      <c r="D65" s="3"/>
      <c r="E65" s="3"/>
    </row>
    <row r="66" spans="1:5" x14ac:dyDescent="0.25">
      <c r="A66" s="3"/>
      <c r="B66" s="3"/>
      <c r="C66" s="3"/>
      <c r="D66" s="3"/>
      <c r="E66" s="3"/>
    </row>
    <row r="67" spans="1:5" x14ac:dyDescent="0.25">
      <c r="A67" s="3"/>
      <c r="B67" s="3"/>
      <c r="C67" s="3"/>
      <c r="D67" s="3"/>
      <c r="E67" s="3"/>
    </row>
    <row r="68" spans="1:5" x14ac:dyDescent="0.25">
      <c r="A68" s="3"/>
      <c r="B68" s="3"/>
      <c r="C68" s="3"/>
      <c r="D68" s="3"/>
      <c r="E68" s="3"/>
    </row>
    <row r="69" spans="1:5" x14ac:dyDescent="0.25">
      <c r="A69" s="3"/>
      <c r="B69" s="3"/>
      <c r="C69" s="3"/>
      <c r="D69" s="3"/>
      <c r="E69" s="3"/>
    </row>
    <row r="70" spans="1:5" x14ac:dyDescent="0.25">
      <c r="A70" s="3"/>
      <c r="B70" s="3"/>
      <c r="C70" s="3"/>
      <c r="D70" s="3"/>
      <c r="E70" s="3"/>
    </row>
    <row r="71" spans="1:5" x14ac:dyDescent="0.25">
      <c r="A71" s="3"/>
      <c r="B71" s="3"/>
      <c r="C71" s="3"/>
      <c r="D71" s="3"/>
      <c r="E71" s="3"/>
    </row>
    <row r="72" spans="1:5" x14ac:dyDescent="0.25">
      <c r="A72" s="3"/>
      <c r="B72" s="3"/>
      <c r="C72" s="3"/>
      <c r="D72" s="3"/>
      <c r="E72" s="3"/>
    </row>
    <row r="73" spans="1:5" x14ac:dyDescent="0.25">
      <c r="A73" s="3"/>
      <c r="B73" s="3"/>
      <c r="C73" s="3"/>
      <c r="D73" s="3"/>
      <c r="E73" s="3"/>
    </row>
    <row r="74" spans="1:5" x14ac:dyDescent="0.25">
      <c r="A74" s="3"/>
      <c r="B74" s="3"/>
      <c r="C74" s="3"/>
      <c r="D74" s="3"/>
      <c r="E74" s="3"/>
    </row>
    <row r="75" spans="1:5" x14ac:dyDescent="0.25">
      <c r="A75" s="3"/>
      <c r="B75" s="3"/>
      <c r="C75" s="3"/>
      <c r="D75" s="3"/>
      <c r="E75" s="3"/>
    </row>
    <row r="76" spans="1:5" x14ac:dyDescent="0.25">
      <c r="A76" s="3"/>
      <c r="B76" s="3"/>
      <c r="C76" s="3"/>
      <c r="D76" s="3"/>
      <c r="E76" s="3"/>
    </row>
    <row r="77" spans="1:5" x14ac:dyDescent="0.25">
      <c r="A77" s="3"/>
      <c r="B77" s="3"/>
      <c r="C77" s="3"/>
      <c r="D77" s="3"/>
      <c r="E77" s="3"/>
    </row>
    <row r="78" spans="1:5" x14ac:dyDescent="0.25">
      <c r="A78" s="3"/>
      <c r="B78" s="3"/>
      <c r="C78" s="3"/>
      <c r="D78" s="3"/>
      <c r="E78" s="3"/>
    </row>
    <row r="79" spans="1:5" x14ac:dyDescent="0.25">
      <c r="A79" s="3"/>
      <c r="B79" s="3"/>
      <c r="C79" s="3"/>
      <c r="D79" s="3"/>
      <c r="E79" s="3"/>
    </row>
    <row r="80" spans="1:5" x14ac:dyDescent="0.25">
      <c r="A80" s="3"/>
      <c r="B80" s="3"/>
      <c r="C80" s="3"/>
      <c r="D80" s="3"/>
      <c r="E80" s="3"/>
    </row>
    <row r="81" spans="1:5" x14ac:dyDescent="0.25">
      <c r="A81" s="3"/>
      <c r="B81" s="3"/>
      <c r="C81" s="3"/>
      <c r="D81" s="3"/>
      <c r="E81" s="3"/>
    </row>
    <row r="82" spans="1:5" x14ac:dyDescent="0.25">
      <c r="A82" s="3"/>
      <c r="B82" s="3"/>
      <c r="C82" s="3"/>
      <c r="D82" s="3"/>
      <c r="E82" s="3"/>
    </row>
    <row r="83" spans="1:5" x14ac:dyDescent="0.25">
      <c r="A83" s="3"/>
      <c r="B83" s="3"/>
      <c r="C83" s="3"/>
      <c r="D83" s="3"/>
      <c r="E83" s="3"/>
    </row>
    <row r="84" spans="1:5" x14ac:dyDescent="0.25">
      <c r="A84" s="3"/>
      <c r="B84" s="3"/>
      <c r="C84" s="3"/>
      <c r="D84" s="3"/>
      <c r="E84" s="3"/>
    </row>
    <row r="85" spans="1:5" x14ac:dyDescent="0.25">
      <c r="A85" s="3"/>
      <c r="B85" s="3"/>
      <c r="C85" s="3"/>
      <c r="D85" s="3"/>
      <c r="E85" s="3"/>
    </row>
    <row r="86" spans="1:5" x14ac:dyDescent="0.25">
      <c r="A86" s="3"/>
      <c r="B86" s="3"/>
      <c r="C86" s="3"/>
      <c r="D86" s="3"/>
      <c r="E86" s="3"/>
    </row>
    <row r="87" spans="1:5" x14ac:dyDescent="0.25">
      <c r="A87" s="3"/>
      <c r="B87" s="3"/>
      <c r="C87" s="3"/>
      <c r="D87" s="3"/>
      <c r="E87" s="3"/>
    </row>
    <row r="88" spans="1:5" x14ac:dyDescent="0.25">
      <c r="A88" s="3"/>
      <c r="B88" s="3"/>
      <c r="C88" s="3"/>
      <c r="D88" s="3"/>
      <c r="E88" s="3"/>
    </row>
  </sheetData>
  <sheetProtection algorithmName="SHA-512" hashValue="dwrH88EKTPZqA6ODHufIhR05mUEeYCBalBi7tYe+u8LRqhir4hv57lx02WVCNiSIn1YwW3IbfDqwgAsNLDBK9w==" saltValue="ULAemC/5kTQOg3yiPJqFAA==" spinCount="100000" sheet="1" objects="1" scenarios="1"/>
  <protectedRanges>
    <protectedRange sqref="C8:C18 C23" name="Bereik1"/>
  </protectedRanges>
  <mergeCells count="4">
    <mergeCell ref="B36:C38"/>
    <mergeCell ref="E36:F38"/>
    <mergeCell ref="B39:C41"/>
    <mergeCell ref="E39:F41"/>
  </mergeCells>
  <pageMargins left="0.7" right="0.7" top="0.75" bottom="0.75" header="0.3" footer="0.3"/>
  <pageSetup paperSize="9" scale="35" orientation="portrait" r:id="rId1"/>
  <colBreaks count="1" manualBreakCount="1">
    <brk id="11" max="87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8B83A-97D2-4EBB-9CB7-60DBB2FDF1E7}">
  <sheetPr>
    <tabColor rgb="FF00B0F0"/>
  </sheetPr>
  <dimension ref="A1:T259"/>
  <sheetViews>
    <sheetView topLeftCell="B1" zoomScale="80" zoomScaleNormal="80" workbookViewId="0">
      <selection activeCell="J8" sqref="J8"/>
    </sheetView>
  </sheetViews>
  <sheetFormatPr defaultColWidth="8.81640625" defaultRowHeight="13" x14ac:dyDescent="0.3"/>
  <cols>
    <col min="1" max="1" width="11.54296875" style="53" customWidth="1"/>
    <col min="2" max="2" width="5.1796875" style="53" customWidth="1"/>
    <col min="3" max="4" width="5.81640625" style="53" customWidth="1"/>
    <col min="5" max="5" width="5.1796875" style="53" customWidth="1"/>
    <col min="6" max="6" width="35" style="53" customWidth="1"/>
    <col min="7" max="7" width="29.81640625" style="53" bestFit="1" customWidth="1"/>
    <col min="8" max="8" width="33.36328125" style="53" bestFit="1" customWidth="1"/>
    <col min="9" max="9" width="10" style="53" customWidth="1"/>
    <col min="10" max="10" width="20.6328125" style="53" customWidth="1"/>
    <col min="11" max="11" width="8.81640625" style="53"/>
    <col min="12" max="12" width="16.36328125" style="53" bestFit="1" customWidth="1"/>
    <col min="13" max="13" width="14.54296875" style="53" bestFit="1" customWidth="1"/>
    <col min="14" max="14" width="6.1796875" style="53" customWidth="1"/>
    <col min="15" max="15" width="12.1796875" style="53" customWidth="1"/>
    <col min="16" max="16" width="11.90625" style="53" customWidth="1"/>
    <col min="17" max="18" width="8.81640625" style="53"/>
    <col min="19" max="19" width="10.6328125" style="53" customWidth="1"/>
    <col min="20" max="20" width="14.81640625" style="53" customWidth="1"/>
    <col min="21" max="16384" width="8.81640625" style="53"/>
  </cols>
  <sheetData>
    <row r="1" spans="1:20" ht="15.5" x14ac:dyDescent="0.3">
      <c r="A1" s="61" t="s">
        <v>724</v>
      </c>
      <c r="B1" s="62"/>
      <c r="C1" s="61"/>
      <c r="D1" s="61"/>
      <c r="E1" s="61"/>
      <c r="F1" s="61"/>
    </row>
    <row r="2" spans="1:20" x14ac:dyDescent="0.3">
      <c r="A2" s="63" t="s">
        <v>552</v>
      </c>
      <c r="B2" s="64"/>
      <c r="C2" s="65"/>
      <c r="D2" s="65"/>
      <c r="E2" s="65"/>
      <c r="F2" s="65"/>
    </row>
    <row r="3" spans="1:20" x14ac:dyDescent="0.3">
      <c r="A3" s="63" t="s">
        <v>551</v>
      </c>
      <c r="B3" s="64"/>
      <c r="C3" s="65"/>
      <c r="D3" s="65"/>
      <c r="E3" s="65"/>
      <c r="F3" s="65"/>
    </row>
    <row r="4" spans="1:20" ht="15" customHeight="1" x14ac:dyDescent="0.3">
      <c r="A4" s="24"/>
      <c r="B4" s="24"/>
      <c r="C4" s="25"/>
      <c r="D4" s="24"/>
      <c r="E4" s="24"/>
      <c r="F4" s="24"/>
    </row>
    <row r="5" spans="1:20" ht="19.5" customHeight="1" x14ac:dyDescent="0.3">
      <c r="A5" s="26" t="s">
        <v>7</v>
      </c>
      <c r="B5" s="118"/>
      <c r="C5" s="119"/>
      <c r="D5" s="120"/>
      <c r="E5" s="24"/>
      <c r="F5" s="24"/>
      <c r="O5" s="78" t="s">
        <v>714</v>
      </c>
      <c r="P5" s="79"/>
      <c r="Q5" s="79"/>
      <c r="R5" s="79"/>
      <c r="S5" s="80"/>
      <c r="T5" s="80"/>
    </row>
    <row r="6" spans="1:20" ht="13.5" thickBot="1" x14ac:dyDescent="0.35">
      <c r="O6" s="65"/>
      <c r="P6" s="65"/>
      <c r="Q6" s="81"/>
      <c r="R6" s="65"/>
      <c r="S6" s="82"/>
      <c r="T6" s="83"/>
    </row>
    <row r="7" spans="1:20" s="55" customFormat="1" ht="28.5" customHeight="1" thickBot="1" x14ac:dyDescent="0.3">
      <c r="A7" s="54" t="s">
        <v>42</v>
      </c>
      <c r="B7" s="54" t="s">
        <v>43</v>
      </c>
      <c r="C7" s="54" t="s">
        <v>44</v>
      </c>
      <c r="D7" s="54" t="s">
        <v>45</v>
      </c>
      <c r="E7" s="54" t="s">
        <v>46</v>
      </c>
      <c r="F7" s="54" t="s">
        <v>47</v>
      </c>
      <c r="G7" s="54" t="s">
        <v>48</v>
      </c>
      <c r="H7" s="54" t="s">
        <v>50</v>
      </c>
      <c r="I7" s="54" t="s">
        <v>452</v>
      </c>
      <c r="J7" s="58" t="s">
        <v>453</v>
      </c>
      <c r="K7" s="54" t="s">
        <v>49</v>
      </c>
      <c r="L7" s="54" t="s">
        <v>51</v>
      </c>
      <c r="M7" s="76" t="s">
        <v>713</v>
      </c>
      <c r="O7" s="84" t="s">
        <v>715</v>
      </c>
      <c r="P7" s="85" t="s">
        <v>716</v>
      </c>
      <c r="Q7" s="85" t="s">
        <v>717</v>
      </c>
      <c r="R7" s="85" t="s">
        <v>718</v>
      </c>
      <c r="S7" s="86" t="s">
        <v>719</v>
      </c>
      <c r="T7" s="87" t="s">
        <v>720</v>
      </c>
    </row>
    <row r="8" spans="1:20" x14ac:dyDescent="0.3">
      <c r="A8" s="53">
        <v>79902</v>
      </c>
      <c r="B8" s="53">
        <v>2</v>
      </c>
      <c r="C8" s="53" t="s">
        <v>52</v>
      </c>
      <c r="D8" s="53">
        <v>2</v>
      </c>
      <c r="E8" s="53" t="s">
        <v>53</v>
      </c>
      <c r="F8" s="53" t="s">
        <v>54</v>
      </c>
      <c r="G8" s="53" t="s">
        <v>55</v>
      </c>
      <c r="H8" s="53" t="s">
        <v>57</v>
      </c>
      <c r="I8" s="57" t="s">
        <v>454</v>
      </c>
      <c r="J8" s="56">
        <v>0</v>
      </c>
      <c r="K8" s="53" t="s">
        <v>56</v>
      </c>
      <c r="L8" s="53">
        <v>62</v>
      </c>
      <c r="M8" s="77">
        <f>J8*L8</f>
        <v>0</v>
      </c>
      <c r="O8" s="88"/>
      <c r="P8" s="88"/>
      <c r="Q8" s="88">
        <v>1</v>
      </c>
      <c r="R8" s="53" t="s">
        <v>53</v>
      </c>
      <c r="S8" s="89">
        <v>0</v>
      </c>
      <c r="T8" s="90">
        <f>S8*L11</f>
        <v>0</v>
      </c>
    </row>
    <row r="9" spans="1:20" x14ac:dyDescent="0.3">
      <c r="A9" s="53">
        <v>993538</v>
      </c>
      <c r="B9" s="53">
        <v>64</v>
      </c>
      <c r="C9" s="53" t="s">
        <v>58</v>
      </c>
      <c r="D9" s="53">
        <v>130</v>
      </c>
      <c r="E9" s="53" t="s">
        <v>59</v>
      </c>
      <c r="F9" s="53" t="s">
        <v>60</v>
      </c>
      <c r="G9" s="53" t="s">
        <v>61</v>
      </c>
      <c r="H9" s="53" t="s">
        <v>62</v>
      </c>
      <c r="I9" s="57" t="s">
        <v>454</v>
      </c>
      <c r="J9" s="56">
        <v>0</v>
      </c>
      <c r="K9" s="53" t="s">
        <v>56</v>
      </c>
      <c r="L9" s="53">
        <v>140</v>
      </c>
      <c r="M9" s="77">
        <f t="shared" ref="M9:M72" si="0">J9*L9</f>
        <v>0</v>
      </c>
      <c r="O9" s="91"/>
      <c r="P9" s="91"/>
      <c r="Q9" s="88">
        <v>1</v>
      </c>
      <c r="R9" s="53" t="s">
        <v>59</v>
      </c>
      <c r="S9" s="89">
        <v>0</v>
      </c>
      <c r="T9" s="90">
        <f>S9*L9</f>
        <v>0</v>
      </c>
    </row>
    <row r="10" spans="1:20" x14ac:dyDescent="0.3">
      <c r="A10" s="53">
        <v>59115</v>
      </c>
      <c r="B10" s="53">
        <v>40</v>
      </c>
      <c r="C10" s="53" t="s">
        <v>63</v>
      </c>
      <c r="D10" s="53">
        <v>20</v>
      </c>
      <c r="E10" s="53" t="s">
        <v>64</v>
      </c>
      <c r="F10" s="53" t="s">
        <v>65</v>
      </c>
      <c r="G10" s="53" t="s">
        <v>66</v>
      </c>
      <c r="H10" s="53" t="s">
        <v>67</v>
      </c>
      <c r="I10" s="57" t="s">
        <v>454</v>
      </c>
      <c r="J10" s="56">
        <v>0</v>
      </c>
      <c r="K10" s="53" t="s">
        <v>56</v>
      </c>
      <c r="L10" s="53">
        <v>331</v>
      </c>
      <c r="M10" s="77">
        <f t="shared" si="0"/>
        <v>0</v>
      </c>
      <c r="O10" s="91"/>
      <c r="P10" s="91"/>
      <c r="Q10" s="88">
        <v>1</v>
      </c>
      <c r="R10" s="53" t="s">
        <v>64</v>
      </c>
      <c r="S10" s="89">
        <v>0</v>
      </c>
      <c r="T10" s="90">
        <f t="shared" ref="T10:T73" si="1">S10*L10</f>
        <v>0</v>
      </c>
    </row>
    <row r="11" spans="1:20" x14ac:dyDescent="0.3">
      <c r="A11" s="53">
        <v>580445</v>
      </c>
      <c r="B11" s="53">
        <v>20</v>
      </c>
      <c r="C11" s="53" t="s">
        <v>68</v>
      </c>
      <c r="D11" s="53">
        <v>40</v>
      </c>
      <c r="E11" s="53" t="s">
        <v>59</v>
      </c>
      <c r="F11" s="53" t="s">
        <v>69</v>
      </c>
      <c r="G11" s="53" t="s">
        <v>70</v>
      </c>
      <c r="H11" s="53" t="s">
        <v>71</v>
      </c>
      <c r="I11" s="57" t="s">
        <v>454</v>
      </c>
      <c r="J11" s="56">
        <v>0</v>
      </c>
      <c r="K11" s="53" t="s">
        <v>56</v>
      </c>
      <c r="L11" s="53">
        <v>353</v>
      </c>
      <c r="M11" s="77">
        <f t="shared" si="0"/>
        <v>0</v>
      </c>
      <c r="O11" s="91"/>
      <c r="P11" s="91"/>
      <c r="Q11" s="88">
        <v>1</v>
      </c>
      <c r="R11" s="53" t="s">
        <v>59</v>
      </c>
      <c r="S11" s="89">
        <v>0</v>
      </c>
      <c r="T11" s="90">
        <f t="shared" si="1"/>
        <v>0</v>
      </c>
    </row>
    <row r="12" spans="1:20" x14ac:dyDescent="0.3">
      <c r="A12" s="53">
        <v>28088</v>
      </c>
      <c r="B12" s="53">
        <v>1</v>
      </c>
      <c r="C12" s="53" t="s">
        <v>72</v>
      </c>
      <c r="D12" s="53">
        <v>90</v>
      </c>
      <c r="E12" s="53" t="s">
        <v>58</v>
      </c>
      <c r="F12" s="53" t="s">
        <v>73</v>
      </c>
      <c r="G12" s="53" t="s">
        <v>74</v>
      </c>
      <c r="H12" s="53" t="s">
        <v>75</v>
      </c>
      <c r="I12" s="57" t="s">
        <v>455</v>
      </c>
      <c r="J12" s="56">
        <v>0</v>
      </c>
      <c r="K12" s="53" t="s">
        <v>56</v>
      </c>
      <c r="L12" s="53">
        <v>152</v>
      </c>
      <c r="M12" s="77">
        <f t="shared" si="0"/>
        <v>0</v>
      </c>
      <c r="O12" s="91"/>
      <c r="P12" s="91"/>
      <c r="Q12" s="88">
        <v>1</v>
      </c>
      <c r="R12" s="53" t="s">
        <v>58</v>
      </c>
      <c r="S12" s="89">
        <v>0</v>
      </c>
      <c r="T12" s="90">
        <f t="shared" si="1"/>
        <v>0</v>
      </c>
    </row>
    <row r="13" spans="1:20" x14ac:dyDescent="0.3">
      <c r="A13" s="53">
        <v>275922</v>
      </c>
      <c r="B13" s="53">
        <v>1</v>
      </c>
      <c r="C13" s="53" t="s">
        <v>76</v>
      </c>
      <c r="D13" s="53">
        <v>720</v>
      </c>
      <c r="E13" s="53" t="s">
        <v>64</v>
      </c>
      <c r="F13" s="53" t="s">
        <v>77</v>
      </c>
      <c r="G13" s="53" t="s">
        <v>78</v>
      </c>
      <c r="H13" s="53" t="s">
        <v>80</v>
      </c>
      <c r="I13" s="57" t="s">
        <v>454</v>
      </c>
      <c r="J13" s="56">
        <v>0</v>
      </c>
      <c r="K13" s="53" t="s">
        <v>79</v>
      </c>
      <c r="L13" s="53">
        <v>173</v>
      </c>
      <c r="M13" s="77">
        <f t="shared" si="0"/>
        <v>0</v>
      </c>
      <c r="O13" s="91"/>
      <c r="P13" s="91"/>
      <c r="Q13" s="88">
        <v>1</v>
      </c>
      <c r="R13" s="53" t="s">
        <v>64</v>
      </c>
      <c r="S13" s="89">
        <v>0</v>
      </c>
      <c r="T13" s="90">
        <f t="shared" si="1"/>
        <v>0</v>
      </c>
    </row>
    <row r="14" spans="1:20" x14ac:dyDescent="0.3">
      <c r="A14" s="53">
        <v>186540</v>
      </c>
      <c r="B14" s="53">
        <v>1</v>
      </c>
      <c r="C14" s="53" t="s">
        <v>72</v>
      </c>
      <c r="D14" s="53">
        <v>3.15</v>
      </c>
      <c r="E14" s="53" t="s">
        <v>81</v>
      </c>
      <c r="F14" s="53" t="s">
        <v>82</v>
      </c>
      <c r="G14" s="53" t="s">
        <v>83</v>
      </c>
      <c r="H14" s="53" t="s">
        <v>84</v>
      </c>
      <c r="I14" s="57" t="s">
        <v>454</v>
      </c>
      <c r="J14" s="56">
        <v>0</v>
      </c>
      <c r="K14" s="53" t="s">
        <v>56</v>
      </c>
      <c r="L14" s="53">
        <v>104</v>
      </c>
      <c r="M14" s="77">
        <f t="shared" si="0"/>
        <v>0</v>
      </c>
      <c r="O14" s="91"/>
      <c r="P14" s="91"/>
      <c r="Q14" s="88">
        <v>1</v>
      </c>
      <c r="R14" s="53" t="s">
        <v>81</v>
      </c>
      <c r="S14" s="89">
        <v>0</v>
      </c>
      <c r="T14" s="90">
        <f t="shared" si="1"/>
        <v>0</v>
      </c>
    </row>
    <row r="15" spans="1:20" x14ac:dyDescent="0.3">
      <c r="A15" s="53">
        <v>150159</v>
      </c>
      <c r="B15" s="53">
        <v>24</v>
      </c>
      <c r="C15" s="53" t="s">
        <v>85</v>
      </c>
      <c r="D15" s="53">
        <v>33</v>
      </c>
      <c r="E15" s="53" t="s">
        <v>64</v>
      </c>
      <c r="F15" s="53" t="s">
        <v>86</v>
      </c>
      <c r="G15" s="53" t="s">
        <v>87</v>
      </c>
      <c r="H15" s="53" t="s">
        <v>88</v>
      </c>
      <c r="I15" s="57" t="s">
        <v>454</v>
      </c>
      <c r="J15" s="56">
        <v>0</v>
      </c>
      <c r="K15" s="53" t="s">
        <v>56</v>
      </c>
      <c r="L15" s="53">
        <v>363</v>
      </c>
      <c r="M15" s="77">
        <f t="shared" si="0"/>
        <v>0</v>
      </c>
      <c r="O15" s="91"/>
      <c r="P15" s="91"/>
      <c r="Q15" s="88">
        <v>1</v>
      </c>
      <c r="R15" s="53" t="s">
        <v>64</v>
      </c>
      <c r="S15" s="89">
        <v>0</v>
      </c>
      <c r="T15" s="90">
        <f t="shared" si="1"/>
        <v>0</v>
      </c>
    </row>
    <row r="16" spans="1:20" x14ac:dyDescent="0.3">
      <c r="A16" s="53">
        <v>161698</v>
      </c>
      <c r="B16" s="53">
        <v>1</v>
      </c>
      <c r="C16" s="53" t="s">
        <v>89</v>
      </c>
      <c r="D16" s="53">
        <v>1</v>
      </c>
      <c r="E16" s="53" t="s">
        <v>81</v>
      </c>
      <c r="F16" s="53" t="s">
        <v>90</v>
      </c>
      <c r="G16" s="53" t="s">
        <v>91</v>
      </c>
      <c r="H16" s="53" t="s">
        <v>75</v>
      </c>
      <c r="I16" s="57" t="s">
        <v>454</v>
      </c>
      <c r="J16" s="56">
        <v>0</v>
      </c>
      <c r="K16" s="53" t="s">
        <v>56</v>
      </c>
      <c r="L16" s="53">
        <v>324</v>
      </c>
      <c r="M16" s="77">
        <f t="shared" si="0"/>
        <v>0</v>
      </c>
      <c r="O16" s="91"/>
      <c r="P16" s="91"/>
      <c r="Q16" s="88">
        <v>1</v>
      </c>
      <c r="R16" s="53" t="s">
        <v>81</v>
      </c>
      <c r="S16" s="89">
        <v>0</v>
      </c>
      <c r="T16" s="90">
        <f t="shared" si="1"/>
        <v>0</v>
      </c>
    </row>
    <row r="17" spans="1:20" x14ac:dyDescent="0.3">
      <c r="A17" s="53">
        <v>150883</v>
      </c>
      <c r="B17" s="53">
        <v>24</v>
      </c>
      <c r="C17" s="53" t="s">
        <v>85</v>
      </c>
      <c r="D17" s="53">
        <v>50</v>
      </c>
      <c r="E17" s="53" t="s">
        <v>64</v>
      </c>
      <c r="F17" s="53" t="s">
        <v>92</v>
      </c>
      <c r="G17" s="53" t="s">
        <v>93</v>
      </c>
      <c r="H17" s="53" t="s">
        <v>67</v>
      </c>
      <c r="I17" s="57" t="s">
        <v>454</v>
      </c>
      <c r="J17" s="56">
        <v>0</v>
      </c>
      <c r="K17" s="53" t="s">
        <v>56</v>
      </c>
      <c r="L17" s="53">
        <v>127</v>
      </c>
      <c r="M17" s="77">
        <f t="shared" si="0"/>
        <v>0</v>
      </c>
      <c r="O17" s="91"/>
      <c r="P17" s="91"/>
      <c r="Q17" s="88">
        <v>1</v>
      </c>
      <c r="R17" s="53" t="s">
        <v>64</v>
      </c>
      <c r="S17" s="89">
        <v>0</v>
      </c>
      <c r="T17" s="90">
        <f t="shared" si="1"/>
        <v>0</v>
      </c>
    </row>
    <row r="18" spans="1:20" x14ac:dyDescent="0.3">
      <c r="A18" s="53">
        <v>146170</v>
      </c>
      <c r="B18" s="53">
        <v>1</v>
      </c>
      <c r="C18" s="53" t="s">
        <v>94</v>
      </c>
      <c r="D18" s="53">
        <v>100</v>
      </c>
      <c r="E18" s="53" t="s">
        <v>58</v>
      </c>
      <c r="F18" s="53" t="s">
        <v>95</v>
      </c>
      <c r="G18" s="53" t="s">
        <v>96</v>
      </c>
      <c r="H18" s="53" t="s">
        <v>75</v>
      </c>
      <c r="I18" s="57" t="s">
        <v>454</v>
      </c>
      <c r="J18" s="56">
        <v>0</v>
      </c>
      <c r="K18" s="53" t="s">
        <v>79</v>
      </c>
      <c r="L18" s="53">
        <v>548</v>
      </c>
      <c r="M18" s="77">
        <f t="shared" si="0"/>
        <v>0</v>
      </c>
      <c r="O18" s="91"/>
      <c r="P18" s="91"/>
      <c r="Q18" s="88">
        <v>1</v>
      </c>
      <c r="R18" s="53" t="s">
        <v>58</v>
      </c>
      <c r="S18" s="89">
        <v>0</v>
      </c>
      <c r="T18" s="90">
        <f t="shared" si="1"/>
        <v>0</v>
      </c>
    </row>
    <row r="19" spans="1:20" x14ac:dyDescent="0.3">
      <c r="A19" s="53">
        <v>758860</v>
      </c>
      <c r="B19" s="53">
        <v>1</v>
      </c>
      <c r="C19" s="53" t="s">
        <v>97</v>
      </c>
      <c r="D19" s="53">
        <v>75</v>
      </c>
      <c r="E19" s="53" t="s">
        <v>64</v>
      </c>
      <c r="F19" s="53" t="s">
        <v>98</v>
      </c>
      <c r="G19" s="53" t="s">
        <v>99</v>
      </c>
      <c r="H19" s="53" t="s">
        <v>100</v>
      </c>
      <c r="I19" s="57" t="s">
        <v>454</v>
      </c>
      <c r="J19" s="56">
        <v>0</v>
      </c>
      <c r="K19" s="53" t="s">
        <v>79</v>
      </c>
      <c r="L19" s="53">
        <v>168</v>
      </c>
      <c r="M19" s="77">
        <f t="shared" si="0"/>
        <v>0</v>
      </c>
      <c r="O19" s="91"/>
      <c r="P19" s="91"/>
      <c r="Q19" s="88">
        <v>1</v>
      </c>
      <c r="R19" s="53" t="s">
        <v>64</v>
      </c>
      <c r="S19" s="89">
        <v>0</v>
      </c>
      <c r="T19" s="90">
        <f t="shared" si="1"/>
        <v>0</v>
      </c>
    </row>
    <row r="20" spans="1:20" x14ac:dyDescent="0.3">
      <c r="A20" s="53">
        <v>758051</v>
      </c>
      <c r="B20" s="53">
        <v>1</v>
      </c>
      <c r="C20" s="53" t="s">
        <v>72</v>
      </c>
      <c r="D20" s="53">
        <v>357</v>
      </c>
      <c r="E20" s="53" t="s">
        <v>59</v>
      </c>
      <c r="F20" s="53" t="s">
        <v>101</v>
      </c>
      <c r="G20" s="53" t="s">
        <v>102</v>
      </c>
      <c r="H20" s="53" t="s">
        <v>103</v>
      </c>
      <c r="I20" s="57" t="s">
        <v>454</v>
      </c>
      <c r="J20" s="56">
        <v>0</v>
      </c>
      <c r="K20" s="53" t="s">
        <v>56</v>
      </c>
      <c r="L20" s="53">
        <v>307</v>
      </c>
      <c r="M20" s="77">
        <f t="shared" si="0"/>
        <v>0</v>
      </c>
      <c r="O20" s="91"/>
      <c r="P20" s="91"/>
      <c r="Q20" s="88">
        <v>1</v>
      </c>
      <c r="R20" s="53" t="s">
        <v>59</v>
      </c>
      <c r="S20" s="89">
        <v>0</v>
      </c>
      <c r="T20" s="90">
        <f t="shared" si="1"/>
        <v>0</v>
      </c>
    </row>
    <row r="21" spans="1:20" x14ac:dyDescent="0.3">
      <c r="A21" s="53">
        <v>33061</v>
      </c>
      <c r="B21" s="53">
        <v>1</v>
      </c>
      <c r="C21" s="53" t="s">
        <v>68</v>
      </c>
      <c r="D21" s="53">
        <v>1</v>
      </c>
      <c r="E21" s="53" t="s">
        <v>81</v>
      </c>
      <c r="F21" s="53" t="s">
        <v>104</v>
      </c>
      <c r="G21" s="53" t="s">
        <v>105</v>
      </c>
      <c r="H21" s="53" t="s">
        <v>75</v>
      </c>
      <c r="I21" s="57" t="s">
        <v>455</v>
      </c>
      <c r="J21" s="56">
        <v>0</v>
      </c>
      <c r="K21" s="53" t="s">
        <v>56</v>
      </c>
      <c r="L21" s="53">
        <v>177</v>
      </c>
      <c r="M21" s="77">
        <f t="shared" si="0"/>
        <v>0</v>
      </c>
      <c r="O21" s="91"/>
      <c r="P21" s="91"/>
      <c r="Q21" s="88">
        <v>1</v>
      </c>
      <c r="R21" s="53" t="s">
        <v>81</v>
      </c>
      <c r="S21" s="89">
        <v>0</v>
      </c>
      <c r="T21" s="90">
        <f t="shared" si="1"/>
        <v>0</v>
      </c>
    </row>
    <row r="22" spans="1:20" x14ac:dyDescent="0.3">
      <c r="A22" s="53">
        <v>143075</v>
      </c>
      <c r="B22" s="53">
        <v>1</v>
      </c>
      <c r="C22" s="53" t="s">
        <v>72</v>
      </c>
      <c r="D22" s="53">
        <v>2.7</v>
      </c>
      <c r="E22" s="53" t="s">
        <v>81</v>
      </c>
      <c r="F22" s="53" t="s">
        <v>82</v>
      </c>
      <c r="G22" s="53" t="s">
        <v>83</v>
      </c>
      <c r="H22" s="53" t="s">
        <v>84</v>
      </c>
      <c r="I22" s="57" t="s">
        <v>454</v>
      </c>
      <c r="J22" s="56">
        <v>0</v>
      </c>
      <c r="K22" s="53" t="s">
        <v>56</v>
      </c>
      <c r="L22" s="53">
        <v>80</v>
      </c>
      <c r="M22" s="77">
        <f t="shared" si="0"/>
        <v>0</v>
      </c>
      <c r="O22" s="91"/>
      <c r="P22" s="91"/>
      <c r="Q22" s="88">
        <v>1</v>
      </c>
      <c r="R22" s="53" t="s">
        <v>81</v>
      </c>
      <c r="S22" s="89">
        <v>0</v>
      </c>
      <c r="T22" s="90">
        <f t="shared" si="1"/>
        <v>0</v>
      </c>
    </row>
    <row r="23" spans="1:20" x14ac:dyDescent="0.3">
      <c r="A23" s="53">
        <v>211083</v>
      </c>
      <c r="B23" s="53">
        <v>1</v>
      </c>
      <c r="C23" s="53" t="s">
        <v>68</v>
      </c>
      <c r="D23" s="53">
        <v>1</v>
      </c>
      <c r="E23" s="53" t="s">
        <v>81</v>
      </c>
      <c r="F23" s="53" t="s">
        <v>106</v>
      </c>
      <c r="G23" s="53" t="s">
        <v>105</v>
      </c>
      <c r="H23" s="53" t="s">
        <v>75</v>
      </c>
      <c r="I23" s="57" t="s">
        <v>455</v>
      </c>
      <c r="J23" s="56">
        <v>0</v>
      </c>
      <c r="K23" s="53" t="s">
        <v>56</v>
      </c>
      <c r="L23" s="53">
        <v>171</v>
      </c>
      <c r="M23" s="77">
        <f t="shared" si="0"/>
        <v>0</v>
      </c>
      <c r="O23" s="91"/>
      <c r="P23" s="91"/>
      <c r="Q23" s="88">
        <v>1</v>
      </c>
      <c r="R23" s="53" t="s">
        <v>81</v>
      </c>
      <c r="S23" s="89">
        <v>0</v>
      </c>
      <c r="T23" s="90">
        <f t="shared" si="1"/>
        <v>0</v>
      </c>
    </row>
    <row r="24" spans="1:20" x14ac:dyDescent="0.3">
      <c r="A24" s="53">
        <v>225862</v>
      </c>
      <c r="B24" s="53">
        <v>6</v>
      </c>
      <c r="C24" s="53" t="s">
        <v>94</v>
      </c>
      <c r="D24" s="53">
        <v>300</v>
      </c>
      <c r="E24" s="53" t="s">
        <v>107</v>
      </c>
      <c r="F24" s="53" t="s">
        <v>108</v>
      </c>
      <c r="G24" s="53" t="s">
        <v>109</v>
      </c>
      <c r="H24" s="53" t="s">
        <v>110</v>
      </c>
      <c r="I24" s="57" t="s">
        <v>454</v>
      </c>
      <c r="J24" s="56">
        <v>0</v>
      </c>
      <c r="K24" s="53" t="s">
        <v>79</v>
      </c>
      <c r="L24" s="53">
        <v>59</v>
      </c>
      <c r="M24" s="77">
        <f t="shared" si="0"/>
        <v>0</v>
      </c>
      <c r="O24" s="91"/>
      <c r="P24" s="91"/>
      <c r="Q24" s="88">
        <v>1</v>
      </c>
      <c r="R24" s="53" t="s">
        <v>107</v>
      </c>
      <c r="S24" s="89">
        <v>0</v>
      </c>
      <c r="T24" s="90">
        <f t="shared" si="1"/>
        <v>0</v>
      </c>
    </row>
    <row r="25" spans="1:20" x14ac:dyDescent="0.3">
      <c r="A25" s="53">
        <v>6647</v>
      </c>
      <c r="B25" s="53">
        <v>1</v>
      </c>
      <c r="C25" s="53" t="s">
        <v>81</v>
      </c>
      <c r="D25" s="53">
        <v>1</v>
      </c>
      <c r="E25" s="53" t="s">
        <v>58</v>
      </c>
      <c r="F25" s="53" t="s">
        <v>111</v>
      </c>
      <c r="G25" s="53" t="s">
        <v>112</v>
      </c>
      <c r="H25" s="53" t="s">
        <v>75</v>
      </c>
      <c r="I25" s="57" t="s">
        <v>455</v>
      </c>
      <c r="J25" s="56">
        <v>0</v>
      </c>
      <c r="K25" s="53" t="s">
        <v>56</v>
      </c>
      <c r="L25" s="53">
        <v>262</v>
      </c>
      <c r="M25" s="77">
        <f t="shared" si="0"/>
        <v>0</v>
      </c>
      <c r="O25" s="91"/>
      <c r="P25" s="91"/>
      <c r="Q25" s="88">
        <v>1</v>
      </c>
      <c r="R25" s="53" t="s">
        <v>58</v>
      </c>
      <c r="S25" s="89">
        <v>0</v>
      </c>
      <c r="T25" s="90">
        <f t="shared" si="1"/>
        <v>0</v>
      </c>
    </row>
    <row r="26" spans="1:20" x14ac:dyDescent="0.3">
      <c r="A26" s="53">
        <v>146299</v>
      </c>
      <c r="B26" s="53">
        <v>6</v>
      </c>
      <c r="C26" s="53" t="s">
        <v>85</v>
      </c>
      <c r="D26" s="53">
        <v>1.5</v>
      </c>
      <c r="E26" s="53" t="s">
        <v>53</v>
      </c>
      <c r="F26" s="53" t="s">
        <v>113</v>
      </c>
      <c r="G26" s="53" t="s">
        <v>114</v>
      </c>
      <c r="H26" s="53" t="s">
        <v>67</v>
      </c>
      <c r="I26" s="57" t="s">
        <v>454</v>
      </c>
      <c r="J26" s="56">
        <v>0</v>
      </c>
      <c r="K26" s="53" t="s">
        <v>56</v>
      </c>
      <c r="L26" s="53">
        <v>190</v>
      </c>
      <c r="M26" s="77">
        <f t="shared" si="0"/>
        <v>0</v>
      </c>
      <c r="O26" s="91"/>
      <c r="P26" s="91"/>
      <c r="Q26" s="88">
        <v>1</v>
      </c>
      <c r="R26" s="53" t="s">
        <v>53</v>
      </c>
      <c r="S26" s="89">
        <v>0</v>
      </c>
      <c r="T26" s="90">
        <f t="shared" si="1"/>
        <v>0</v>
      </c>
    </row>
    <row r="27" spans="1:20" x14ac:dyDescent="0.3">
      <c r="A27" s="53">
        <v>176282</v>
      </c>
      <c r="B27" s="53">
        <v>1</v>
      </c>
      <c r="C27" s="53" t="s">
        <v>52</v>
      </c>
      <c r="D27" s="53">
        <v>100</v>
      </c>
      <c r="E27" s="53" t="s">
        <v>58</v>
      </c>
      <c r="F27" s="53" t="s">
        <v>115</v>
      </c>
      <c r="G27" s="53" t="s">
        <v>96</v>
      </c>
      <c r="H27" s="53" t="s">
        <v>75</v>
      </c>
      <c r="I27" s="57" t="s">
        <v>454</v>
      </c>
      <c r="J27" s="56">
        <v>0</v>
      </c>
      <c r="K27" s="53" t="s">
        <v>79</v>
      </c>
      <c r="L27" s="53">
        <v>448</v>
      </c>
      <c r="M27" s="77">
        <f t="shared" si="0"/>
        <v>0</v>
      </c>
      <c r="O27" s="91"/>
      <c r="P27" s="91"/>
      <c r="Q27" s="88">
        <v>1</v>
      </c>
      <c r="R27" s="53" t="s">
        <v>58</v>
      </c>
      <c r="S27" s="89">
        <v>0</v>
      </c>
      <c r="T27" s="90">
        <f t="shared" si="1"/>
        <v>0</v>
      </c>
    </row>
    <row r="28" spans="1:20" x14ac:dyDescent="0.3">
      <c r="A28" s="53">
        <v>150039</v>
      </c>
      <c r="B28" s="53">
        <v>6</v>
      </c>
      <c r="C28" s="53" t="s">
        <v>85</v>
      </c>
      <c r="D28" s="53">
        <v>1.5</v>
      </c>
      <c r="E28" s="53" t="s">
        <v>53</v>
      </c>
      <c r="F28" s="53" t="s">
        <v>92</v>
      </c>
      <c r="G28" s="53" t="s">
        <v>114</v>
      </c>
      <c r="H28" s="53" t="s">
        <v>67</v>
      </c>
      <c r="I28" s="57" t="s">
        <v>454</v>
      </c>
      <c r="J28" s="56">
        <v>0</v>
      </c>
      <c r="K28" s="53" t="s">
        <v>56</v>
      </c>
      <c r="L28" s="53">
        <v>171</v>
      </c>
      <c r="M28" s="77">
        <f t="shared" si="0"/>
        <v>0</v>
      </c>
      <c r="O28" s="91"/>
      <c r="P28" s="91"/>
      <c r="Q28" s="88">
        <v>1</v>
      </c>
      <c r="R28" s="53" t="s">
        <v>53</v>
      </c>
      <c r="S28" s="89">
        <v>0</v>
      </c>
      <c r="T28" s="90">
        <f t="shared" si="1"/>
        <v>0</v>
      </c>
    </row>
    <row r="29" spans="1:20" x14ac:dyDescent="0.3">
      <c r="A29" s="53">
        <v>15330</v>
      </c>
      <c r="B29" s="53">
        <v>30</v>
      </c>
      <c r="C29" s="53" t="s">
        <v>58</v>
      </c>
      <c r="D29" s="53">
        <v>50</v>
      </c>
      <c r="E29" s="53" t="s">
        <v>59</v>
      </c>
      <c r="F29" s="53" t="s">
        <v>116</v>
      </c>
      <c r="G29" s="53" t="s">
        <v>117</v>
      </c>
      <c r="H29" s="53" t="s">
        <v>118</v>
      </c>
      <c r="I29" s="57" t="s">
        <v>454</v>
      </c>
      <c r="J29" s="56">
        <v>0</v>
      </c>
      <c r="K29" s="53" t="s">
        <v>56</v>
      </c>
      <c r="L29" s="53">
        <v>397</v>
      </c>
      <c r="M29" s="77">
        <f t="shared" si="0"/>
        <v>0</v>
      </c>
      <c r="O29" s="91"/>
      <c r="P29" s="91"/>
      <c r="Q29" s="88">
        <v>1</v>
      </c>
      <c r="R29" s="53" t="s">
        <v>59</v>
      </c>
      <c r="S29" s="89">
        <v>0</v>
      </c>
      <c r="T29" s="90">
        <f t="shared" si="1"/>
        <v>0</v>
      </c>
    </row>
    <row r="30" spans="1:20" x14ac:dyDescent="0.3">
      <c r="A30" s="53">
        <v>757791</v>
      </c>
      <c r="B30" s="53">
        <v>1</v>
      </c>
      <c r="C30" s="53" t="s">
        <v>72</v>
      </c>
      <c r="D30" s="53">
        <v>252</v>
      </c>
      <c r="E30" s="53" t="s">
        <v>59</v>
      </c>
      <c r="F30" s="53" t="s">
        <v>119</v>
      </c>
      <c r="G30" s="53" t="s">
        <v>102</v>
      </c>
      <c r="H30" s="53" t="s">
        <v>103</v>
      </c>
      <c r="I30" s="57" t="s">
        <v>454</v>
      </c>
      <c r="J30" s="56">
        <v>0</v>
      </c>
      <c r="K30" s="53" t="s">
        <v>56</v>
      </c>
      <c r="L30" s="53">
        <v>209</v>
      </c>
      <c r="M30" s="77">
        <f t="shared" si="0"/>
        <v>0</v>
      </c>
      <c r="O30" s="91"/>
      <c r="P30" s="91"/>
      <c r="Q30" s="88">
        <v>1</v>
      </c>
      <c r="R30" s="53" t="s">
        <v>59</v>
      </c>
      <c r="S30" s="89">
        <v>0</v>
      </c>
      <c r="T30" s="90">
        <f t="shared" si="1"/>
        <v>0</v>
      </c>
    </row>
    <row r="31" spans="1:20" x14ac:dyDescent="0.3">
      <c r="A31" s="53">
        <v>150870</v>
      </c>
      <c r="B31" s="53">
        <v>12</v>
      </c>
      <c r="C31" s="53" t="s">
        <v>85</v>
      </c>
      <c r="D31" s="53">
        <v>50</v>
      </c>
      <c r="E31" s="53" t="s">
        <v>64</v>
      </c>
      <c r="F31" s="53" t="s">
        <v>113</v>
      </c>
      <c r="G31" s="53" t="s">
        <v>93</v>
      </c>
      <c r="H31" s="53" t="s">
        <v>67</v>
      </c>
      <c r="I31" s="57" t="s">
        <v>454</v>
      </c>
      <c r="J31" s="56">
        <v>0</v>
      </c>
      <c r="K31" s="53" t="s">
        <v>56</v>
      </c>
      <c r="L31" s="53">
        <v>165</v>
      </c>
      <c r="M31" s="77">
        <f t="shared" si="0"/>
        <v>0</v>
      </c>
      <c r="O31" s="91"/>
      <c r="P31" s="91"/>
      <c r="Q31" s="88">
        <v>1</v>
      </c>
      <c r="R31" s="53" t="s">
        <v>64</v>
      </c>
      <c r="S31" s="89">
        <v>0</v>
      </c>
      <c r="T31" s="90">
        <f t="shared" si="1"/>
        <v>0</v>
      </c>
    </row>
    <row r="32" spans="1:20" x14ac:dyDescent="0.3">
      <c r="A32" s="53">
        <v>811579</v>
      </c>
      <c r="B32" s="53">
        <v>32</v>
      </c>
      <c r="C32" s="53" t="s">
        <v>58</v>
      </c>
      <c r="D32" s="53">
        <v>50</v>
      </c>
      <c r="E32" s="53" t="s">
        <v>59</v>
      </c>
      <c r="F32" s="53" t="s">
        <v>120</v>
      </c>
      <c r="G32" s="53" t="s">
        <v>121</v>
      </c>
      <c r="H32" s="53" t="s">
        <v>122</v>
      </c>
      <c r="I32" s="57" t="s">
        <v>454</v>
      </c>
      <c r="J32" s="56">
        <v>0</v>
      </c>
      <c r="K32" s="53" t="s">
        <v>56</v>
      </c>
      <c r="L32" s="53">
        <v>106</v>
      </c>
      <c r="M32" s="77">
        <f t="shared" si="0"/>
        <v>0</v>
      </c>
      <c r="O32" s="91"/>
      <c r="P32" s="91"/>
      <c r="Q32" s="88">
        <v>1</v>
      </c>
      <c r="R32" s="53" t="s">
        <v>59</v>
      </c>
      <c r="S32" s="89">
        <v>0</v>
      </c>
      <c r="T32" s="90">
        <f t="shared" si="1"/>
        <v>0</v>
      </c>
    </row>
    <row r="33" spans="1:20" x14ac:dyDescent="0.3">
      <c r="A33" s="53">
        <v>37966</v>
      </c>
      <c r="B33" s="53">
        <v>1</v>
      </c>
      <c r="C33" s="53" t="s">
        <v>52</v>
      </c>
      <c r="D33" s="53">
        <v>450</v>
      </c>
      <c r="E33" s="53" t="s">
        <v>59</v>
      </c>
      <c r="F33" s="53" t="s">
        <v>123</v>
      </c>
      <c r="G33" s="53" t="s">
        <v>124</v>
      </c>
      <c r="H33" s="53" t="s">
        <v>125</v>
      </c>
      <c r="I33" s="57" t="s">
        <v>454</v>
      </c>
      <c r="J33" s="56">
        <v>0</v>
      </c>
      <c r="K33" s="53" t="s">
        <v>56</v>
      </c>
      <c r="L33" s="53">
        <v>1990</v>
      </c>
      <c r="M33" s="77">
        <f t="shared" si="0"/>
        <v>0</v>
      </c>
      <c r="O33" s="91"/>
      <c r="P33" s="91"/>
      <c r="Q33" s="88">
        <v>1</v>
      </c>
      <c r="R33" s="53" t="s">
        <v>59</v>
      </c>
      <c r="S33" s="89">
        <v>0</v>
      </c>
      <c r="T33" s="90">
        <f t="shared" si="1"/>
        <v>0</v>
      </c>
    </row>
    <row r="34" spans="1:20" x14ac:dyDescent="0.3">
      <c r="A34" s="53">
        <v>757568</v>
      </c>
      <c r="B34" s="53">
        <v>1</v>
      </c>
      <c r="C34" s="53" t="s">
        <v>72</v>
      </c>
      <c r="D34" s="53">
        <v>378</v>
      </c>
      <c r="E34" s="53" t="s">
        <v>59</v>
      </c>
      <c r="F34" s="53" t="s">
        <v>126</v>
      </c>
      <c r="G34" s="53" t="s">
        <v>102</v>
      </c>
      <c r="H34" s="53" t="s">
        <v>103</v>
      </c>
      <c r="I34" s="57" t="s">
        <v>454</v>
      </c>
      <c r="J34" s="56">
        <v>0</v>
      </c>
      <c r="K34" s="53" t="s">
        <v>56</v>
      </c>
      <c r="L34" s="53">
        <v>185</v>
      </c>
      <c r="M34" s="77">
        <f t="shared" si="0"/>
        <v>0</v>
      </c>
      <c r="O34" s="91"/>
      <c r="P34" s="91"/>
      <c r="Q34" s="88">
        <v>1</v>
      </c>
      <c r="R34" s="53" t="s">
        <v>59</v>
      </c>
      <c r="S34" s="89">
        <v>0</v>
      </c>
      <c r="T34" s="90">
        <f t="shared" si="1"/>
        <v>0</v>
      </c>
    </row>
    <row r="35" spans="1:20" x14ac:dyDescent="0.3">
      <c r="A35" s="53">
        <v>280540</v>
      </c>
      <c r="B35" s="53">
        <v>70</v>
      </c>
      <c r="C35" s="53" t="s">
        <v>58</v>
      </c>
      <c r="D35" s="53">
        <v>70</v>
      </c>
      <c r="E35" s="53" t="s">
        <v>59</v>
      </c>
      <c r="F35" s="53" t="s">
        <v>127</v>
      </c>
      <c r="G35" s="53" t="s">
        <v>61</v>
      </c>
      <c r="H35" s="53" t="s">
        <v>128</v>
      </c>
      <c r="I35" s="57" t="s">
        <v>454</v>
      </c>
      <c r="J35" s="56">
        <v>0</v>
      </c>
      <c r="K35" s="53" t="s">
        <v>56</v>
      </c>
      <c r="L35" s="53">
        <v>38</v>
      </c>
      <c r="M35" s="77">
        <f t="shared" si="0"/>
        <v>0</v>
      </c>
      <c r="O35" s="91"/>
      <c r="P35" s="91"/>
      <c r="Q35" s="88">
        <v>1</v>
      </c>
      <c r="R35" s="53" t="s">
        <v>59</v>
      </c>
      <c r="S35" s="89">
        <v>0</v>
      </c>
      <c r="T35" s="90">
        <f t="shared" si="1"/>
        <v>0</v>
      </c>
    </row>
    <row r="36" spans="1:20" x14ac:dyDescent="0.3">
      <c r="A36" s="53">
        <v>811375</v>
      </c>
      <c r="B36" s="53">
        <v>32</v>
      </c>
      <c r="C36" s="53" t="s">
        <v>58</v>
      </c>
      <c r="D36" s="53">
        <v>51</v>
      </c>
      <c r="E36" s="53" t="s">
        <v>59</v>
      </c>
      <c r="F36" s="53" t="s">
        <v>129</v>
      </c>
      <c r="G36" s="53" t="s">
        <v>121</v>
      </c>
      <c r="H36" s="53" t="s">
        <v>122</v>
      </c>
      <c r="I36" s="57" t="s">
        <v>454</v>
      </c>
      <c r="J36" s="56">
        <v>0</v>
      </c>
      <c r="K36" s="53" t="s">
        <v>56</v>
      </c>
      <c r="L36" s="53">
        <v>101</v>
      </c>
      <c r="M36" s="77">
        <f t="shared" si="0"/>
        <v>0</v>
      </c>
      <c r="O36" s="91"/>
      <c r="P36" s="91"/>
      <c r="Q36" s="88">
        <v>1</v>
      </c>
      <c r="R36" s="53" t="s">
        <v>59</v>
      </c>
      <c r="S36" s="89">
        <v>0</v>
      </c>
      <c r="T36" s="90">
        <f t="shared" si="1"/>
        <v>0</v>
      </c>
    </row>
    <row r="37" spans="1:20" x14ac:dyDescent="0.3">
      <c r="A37" s="53">
        <v>254586</v>
      </c>
      <c r="B37" s="53">
        <v>1</v>
      </c>
      <c r="C37" s="53" t="s">
        <v>68</v>
      </c>
      <c r="D37" s="53">
        <v>1</v>
      </c>
      <c r="E37" s="53" t="s">
        <v>81</v>
      </c>
      <c r="F37" s="53" t="s">
        <v>130</v>
      </c>
      <c r="G37" s="53" t="s">
        <v>131</v>
      </c>
      <c r="H37" s="53" t="s">
        <v>75</v>
      </c>
      <c r="I37" s="57" t="s">
        <v>454</v>
      </c>
      <c r="J37" s="56">
        <v>0</v>
      </c>
      <c r="K37" s="53" t="s">
        <v>56</v>
      </c>
      <c r="L37" s="53">
        <v>148</v>
      </c>
      <c r="M37" s="77">
        <f t="shared" si="0"/>
        <v>0</v>
      </c>
      <c r="O37" s="91"/>
      <c r="P37" s="91"/>
      <c r="Q37" s="88">
        <v>1</v>
      </c>
      <c r="R37" s="53" t="s">
        <v>81</v>
      </c>
      <c r="S37" s="89">
        <v>0</v>
      </c>
      <c r="T37" s="90">
        <f t="shared" si="1"/>
        <v>0</v>
      </c>
    </row>
    <row r="38" spans="1:20" x14ac:dyDescent="0.3">
      <c r="A38" s="53">
        <v>25319</v>
      </c>
      <c r="B38" s="53">
        <v>1</v>
      </c>
      <c r="C38" s="53" t="s">
        <v>52</v>
      </c>
      <c r="D38" s="53">
        <v>1</v>
      </c>
      <c r="E38" s="53" t="s">
        <v>81</v>
      </c>
      <c r="F38" s="53" t="s">
        <v>132</v>
      </c>
      <c r="G38" s="53" t="s">
        <v>131</v>
      </c>
      <c r="H38" s="53" t="s">
        <v>133</v>
      </c>
      <c r="I38" s="57" t="s">
        <v>454</v>
      </c>
      <c r="J38" s="56">
        <v>0</v>
      </c>
      <c r="K38" s="53" t="s">
        <v>56</v>
      </c>
      <c r="L38" s="53">
        <v>105</v>
      </c>
      <c r="M38" s="77">
        <f t="shared" si="0"/>
        <v>0</v>
      </c>
      <c r="O38" s="91"/>
      <c r="P38" s="91"/>
      <c r="Q38" s="88">
        <v>1</v>
      </c>
      <c r="R38" s="53" t="s">
        <v>81</v>
      </c>
      <c r="S38" s="89">
        <v>0</v>
      </c>
      <c r="T38" s="90">
        <f t="shared" si="1"/>
        <v>0</v>
      </c>
    </row>
    <row r="39" spans="1:20" x14ac:dyDescent="0.3">
      <c r="A39" s="53">
        <v>180179</v>
      </c>
      <c r="B39" s="53">
        <v>24</v>
      </c>
      <c r="C39" s="53" t="s">
        <v>134</v>
      </c>
      <c r="D39" s="53">
        <v>33</v>
      </c>
      <c r="E39" s="53" t="s">
        <v>64</v>
      </c>
      <c r="F39" s="53" t="s">
        <v>135</v>
      </c>
      <c r="G39" s="53" t="s">
        <v>93</v>
      </c>
      <c r="H39" s="53" t="s">
        <v>67</v>
      </c>
      <c r="I39" s="57" t="s">
        <v>454</v>
      </c>
      <c r="J39" s="56">
        <v>0</v>
      </c>
      <c r="K39" s="53" t="s">
        <v>56</v>
      </c>
      <c r="L39" s="53">
        <v>117</v>
      </c>
      <c r="M39" s="77">
        <f t="shared" si="0"/>
        <v>0</v>
      </c>
      <c r="O39" s="91"/>
      <c r="P39" s="92"/>
      <c r="Q39" s="88">
        <v>1</v>
      </c>
      <c r="R39" s="53" t="s">
        <v>64</v>
      </c>
      <c r="S39" s="89">
        <v>0</v>
      </c>
      <c r="T39" s="90">
        <f t="shared" si="1"/>
        <v>0</v>
      </c>
    </row>
    <row r="40" spans="1:20" x14ac:dyDescent="0.3">
      <c r="A40" s="53">
        <v>940807</v>
      </c>
      <c r="B40" s="53">
        <v>1</v>
      </c>
      <c r="C40" s="53" t="s">
        <v>52</v>
      </c>
      <c r="D40" s="53">
        <v>2.5</v>
      </c>
      <c r="E40" s="53" t="s">
        <v>81</v>
      </c>
      <c r="F40" s="53" t="s">
        <v>136</v>
      </c>
      <c r="G40" s="53" t="s">
        <v>137</v>
      </c>
      <c r="H40" s="53" t="s">
        <v>138</v>
      </c>
      <c r="I40" s="57" t="s">
        <v>454</v>
      </c>
      <c r="J40" s="56">
        <v>0</v>
      </c>
      <c r="K40" s="53" t="s">
        <v>56</v>
      </c>
      <c r="L40" s="53">
        <v>71</v>
      </c>
      <c r="M40" s="77">
        <f t="shared" si="0"/>
        <v>0</v>
      </c>
      <c r="O40" s="91"/>
      <c r="P40" s="91"/>
      <c r="Q40" s="88">
        <v>1</v>
      </c>
      <c r="R40" s="53" t="s">
        <v>81</v>
      </c>
      <c r="S40" s="89">
        <v>0</v>
      </c>
      <c r="T40" s="90">
        <f t="shared" si="1"/>
        <v>0</v>
      </c>
    </row>
    <row r="41" spans="1:20" x14ac:dyDescent="0.3">
      <c r="A41" s="53">
        <v>143085</v>
      </c>
      <c r="B41" s="53">
        <v>1</v>
      </c>
      <c r="C41" s="53" t="s">
        <v>72</v>
      </c>
      <c r="D41" s="53">
        <v>2.54</v>
      </c>
      <c r="E41" s="53" t="s">
        <v>81</v>
      </c>
      <c r="F41" s="53" t="s">
        <v>139</v>
      </c>
      <c r="G41" s="53" t="s">
        <v>83</v>
      </c>
      <c r="H41" s="53" t="s">
        <v>84</v>
      </c>
      <c r="I41" s="57" t="s">
        <v>454</v>
      </c>
      <c r="J41" s="56">
        <v>0</v>
      </c>
      <c r="K41" s="53" t="s">
        <v>56</v>
      </c>
      <c r="L41" s="53">
        <v>65</v>
      </c>
      <c r="M41" s="77">
        <f t="shared" si="0"/>
        <v>0</v>
      </c>
      <c r="O41" s="91"/>
      <c r="P41" s="91"/>
      <c r="Q41" s="88">
        <v>1</v>
      </c>
      <c r="R41" s="53" t="s">
        <v>81</v>
      </c>
      <c r="S41" s="89">
        <v>0</v>
      </c>
      <c r="T41" s="90">
        <f t="shared" si="1"/>
        <v>0</v>
      </c>
    </row>
    <row r="42" spans="1:20" x14ac:dyDescent="0.3">
      <c r="A42" s="53">
        <v>757270</v>
      </c>
      <c r="B42" s="53">
        <v>1</v>
      </c>
      <c r="C42" s="53" t="s">
        <v>72</v>
      </c>
      <c r="D42" s="53">
        <v>348</v>
      </c>
      <c r="E42" s="53" t="s">
        <v>59</v>
      </c>
      <c r="F42" s="53" t="s">
        <v>140</v>
      </c>
      <c r="G42" s="53" t="s">
        <v>102</v>
      </c>
      <c r="H42" s="53" t="s">
        <v>103</v>
      </c>
      <c r="I42" s="57" t="s">
        <v>454</v>
      </c>
      <c r="J42" s="56">
        <v>0</v>
      </c>
      <c r="K42" s="53" t="s">
        <v>56</v>
      </c>
      <c r="L42" s="53">
        <v>176</v>
      </c>
      <c r="M42" s="77">
        <f t="shared" si="0"/>
        <v>0</v>
      </c>
      <c r="O42" s="91"/>
      <c r="P42" s="91"/>
      <c r="Q42" s="88">
        <v>1</v>
      </c>
      <c r="R42" s="53" t="s">
        <v>59</v>
      </c>
      <c r="S42" s="89">
        <v>0</v>
      </c>
      <c r="T42" s="90">
        <f t="shared" si="1"/>
        <v>0</v>
      </c>
    </row>
    <row r="43" spans="1:20" x14ac:dyDescent="0.3">
      <c r="A43" s="53">
        <v>582049</v>
      </c>
      <c r="B43" s="53">
        <v>1</v>
      </c>
      <c r="C43" s="53" t="s">
        <v>141</v>
      </c>
      <c r="D43" s="53">
        <v>500</v>
      </c>
      <c r="E43" s="53" t="s">
        <v>59</v>
      </c>
      <c r="F43" s="53" t="s">
        <v>142</v>
      </c>
      <c r="G43" s="53" t="s">
        <v>143</v>
      </c>
      <c r="H43" s="53" t="s">
        <v>144</v>
      </c>
      <c r="I43" s="57" t="s">
        <v>455</v>
      </c>
      <c r="J43" s="56">
        <v>0</v>
      </c>
      <c r="K43" s="53" t="s">
        <v>56</v>
      </c>
      <c r="L43" s="53">
        <v>791</v>
      </c>
      <c r="M43" s="77">
        <f t="shared" si="0"/>
        <v>0</v>
      </c>
      <c r="O43" s="91"/>
      <c r="P43" s="91"/>
      <c r="Q43" s="88">
        <v>1</v>
      </c>
      <c r="R43" s="53" t="s">
        <v>59</v>
      </c>
      <c r="S43" s="89">
        <v>0</v>
      </c>
      <c r="T43" s="90">
        <f t="shared" si="1"/>
        <v>0</v>
      </c>
    </row>
    <row r="44" spans="1:20" x14ac:dyDescent="0.3">
      <c r="A44" s="53">
        <v>146095</v>
      </c>
      <c r="B44" s="53">
        <v>1</v>
      </c>
      <c r="C44" s="53" t="s">
        <v>94</v>
      </c>
      <c r="D44" s="53">
        <v>100</v>
      </c>
      <c r="E44" s="53" t="s">
        <v>58</v>
      </c>
      <c r="F44" s="53" t="s">
        <v>145</v>
      </c>
      <c r="G44" s="53" t="s">
        <v>96</v>
      </c>
      <c r="H44" s="53" t="s">
        <v>75</v>
      </c>
      <c r="I44" s="57" t="s">
        <v>454</v>
      </c>
      <c r="J44" s="56">
        <v>0</v>
      </c>
      <c r="K44" s="53" t="s">
        <v>79</v>
      </c>
      <c r="L44" s="53">
        <v>238</v>
      </c>
      <c r="M44" s="77">
        <f t="shared" si="0"/>
        <v>0</v>
      </c>
      <c r="O44" s="91"/>
      <c r="P44" s="91"/>
      <c r="Q44" s="88">
        <v>1</v>
      </c>
      <c r="R44" s="53" t="s">
        <v>58</v>
      </c>
      <c r="S44" s="89">
        <v>0</v>
      </c>
      <c r="T44" s="90">
        <f t="shared" si="1"/>
        <v>0</v>
      </c>
    </row>
    <row r="45" spans="1:20" x14ac:dyDescent="0.3">
      <c r="A45" s="53">
        <v>179701</v>
      </c>
      <c r="B45" s="53">
        <v>24</v>
      </c>
      <c r="C45" s="53" t="s">
        <v>134</v>
      </c>
      <c r="D45" s="53">
        <v>33</v>
      </c>
      <c r="E45" s="53" t="s">
        <v>64</v>
      </c>
      <c r="F45" s="53" t="s">
        <v>146</v>
      </c>
      <c r="G45" s="53" t="s">
        <v>93</v>
      </c>
      <c r="H45" s="53" t="s">
        <v>67</v>
      </c>
      <c r="I45" s="57" t="s">
        <v>454</v>
      </c>
      <c r="J45" s="56">
        <v>0</v>
      </c>
      <c r="K45" s="53" t="s">
        <v>56</v>
      </c>
      <c r="L45" s="53">
        <v>105</v>
      </c>
      <c r="M45" s="77">
        <f t="shared" si="0"/>
        <v>0</v>
      </c>
      <c r="O45" s="91"/>
      <c r="P45" s="91"/>
      <c r="Q45" s="88">
        <v>1</v>
      </c>
      <c r="R45" s="53" t="s">
        <v>64</v>
      </c>
      <c r="S45" s="89">
        <v>0</v>
      </c>
      <c r="T45" s="90">
        <f t="shared" si="1"/>
        <v>0</v>
      </c>
    </row>
    <row r="46" spans="1:20" x14ac:dyDescent="0.3">
      <c r="A46" s="53">
        <v>150882</v>
      </c>
      <c r="B46" s="53">
        <v>24</v>
      </c>
      <c r="C46" s="53" t="s">
        <v>85</v>
      </c>
      <c r="D46" s="53">
        <v>33</v>
      </c>
      <c r="E46" s="53" t="s">
        <v>64</v>
      </c>
      <c r="F46" s="53" t="s">
        <v>147</v>
      </c>
      <c r="G46" s="53" t="s">
        <v>87</v>
      </c>
      <c r="H46" s="53" t="s">
        <v>67</v>
      </c>
      <c r="I46" s="57" t="s">
        <v>454</v>
      </c>
      <c r="J46" s="56">
        <v>0</v>
      </c>
      <c r="K46" s="53" t="s">
        <v>56</v>
      </c>
      <c r="L46" s="53">
        <v>155</v>
      </c>
      <c r="M46" s="77">
        <f t="shared" si="0"/>
        <v>0</v>
      </c>
      <c r="O46" s="91"/>
      <c r="P46" s="91"/>
      <c r="Q46" s="88">
        <v>1</v>
      </c>
      <c r="R46" s="53" t="s">
        <v>64</v>
      </c>
      <c r="S46" s="89">
        <v>0</v>
      </c>
      <c r="T46" s="90">
        <f t="shared" si="1"/>
        <v>0</v>
      </c>
    </row>
    <row r="47" spans="1:20" x14ac:dyDescent="0.3">
      <c r="A47" s="53">
        <v>493509</v>
      </c>
      <c r="B47" s="53">
        <v>1</v>
      </c>
      <c r="C47" s="53" t="s">
        <v>72</v>
      </c>
      <c r="D47" s="53">
        <v>1</v>
      </c>
      <c r="E47" s="53" t="s">
        <v>58</v>
      </c>
      <c r="F47" s="53" t="s">
        <v>148</v>
      </c>
      <c r="G47" s="53" t="s">
        <v>149</v>
      </c>
      <c r="H47" s="53" t="s">
        <v>150</v>
      </c>
      <c r="I47" s="57" t="s">
        <v>454</v>
      </c>
      <c r="J47" s="56">
        <v>0</v>
      </c>
      <c r="K47" s="53" t="s">
        <v>79</v>
      </c>
      <c r="L47" s="53">
        <v>11</v>
      </c>
      <c r="M47" s="77">
        <f t="shared" si="0"/>
        <v>0</v>
      </c>
      <c r="O47" s="91"/>
      <c r="P47" s="91"/>
      <c r="Q47" s="88">
        <v>1</v>
      </c>
      <c r="R47" s="53" t="s">
        <v>58</v>
      </c>
      <c r="S47" s="89">
        <v>0</v>
      </c>
      <c r="T47" s="90">
        <f t="shared" si="1"/>
        <v>0</v>
      </c>
    </row>
    <row r="48" spans="1:20" x14ac:dyDescent="0.3">
      <c r="A48" s="53">
        <v>37142</v>
      </c>
      <c r="B48" s="53">
        <v>1</v>
      </c>
      <c r="C48" s="53" t="s">
        <v>72</v>
      </c>
      <c r="D48" s="53">
        <v>90</v>
      </c>
      <c r="E48" s="53" t="s">
        <v>58</v>
      </c>
      <c r="F48" s="53" t="s">
        <v>151</v>
      </c>
      <c r="G48" s="53" t="s">
        <v>74</v>
      </c>
      <c r="H48" s="53" t="s">
        <v>75</v>
      </c>
      <c r="I48" s="57" t="s">
        <v>455</v>
      </c>
      <c r="J48" s="56">
        <v>0</v>
      </c>
      <c r="K48" s="53" t="s">
        <v>56</v>
      </c>
      <c r="L48" s="53">
        <v>56</v>
      </c>
      <c r="M48" s="77">
        <f t="shared" si="0"/>
        <v>0</v>
      </c>
      <c r="O48" s="91"/>
      <c r="P48" s="91"/>
      <c r="Q48" s="88">
        <v>1</v>
      </c>
      <c r="R48" s="53" t="s">
        <v>58</v>
      </c>
      <c r="S48" s="89">
        <v>0</v>
      </c>
      <c r="T48" s="90">
        <f t="shared" si="1"/>
        <v>0</v>
      </c>
    </row>
    <row r="49" spans="1:20" x14ac:dyDescent="0.3">
      <c r="A49" s="53">
        <v>150047</v>
      </c>
      <c r="B49" s="53">
        <v>6</v>
      </c>
      <c r="C49" s="53" t="s">
        <v>85</v>
      </c>
      <c r="D49" s="53">
        <v>1.5</v>
      </c>
      <c r="E49" s="53" t="s">
        <v>53</v>
      </c>
      <c r="F49" s="53" t="s">
        <v>152</v>
      </c>
      <c r="G49" s="53" t="s">
        <v>114</v>
      </c>
      <c r="H49" s="53" t="s">
        <v>67</v>
      </c>
      <c r="I49" s="57" t="s">
        <v>454</v>
      </c>
      <c r="J49" s="56">
        <v>0</v>
      </c>
      <c r="K49" s="53" t="s">
        <v>56</v>
      </c>
      <c r="L49" s="53">
        <v>111</v>
      </c>
      <c r="M49" s="77">
        <f t="shared" si="0"/>
        <v>0</v>
      </c>
      <c r="O49" s="91"/>
      <c r="P49" s="91"/>
      <c r="Q49" s="88">
        <v>1</v>
      </c>
      <c r="R49" s="53" t="s">
        <v>53</v>
      </c>
      <c r="S49" s="89">
        <v>0</v>
      </c>
      <c r="T49" s="90">
        <f t="shared" si="1"/>
        <v>0</v>
      </c>
    </row>
    <row r="50" spans="1:20" x14ac:dyDescent="0.3">
      <c r="A50" s="53">
        <v>881891</v>
      </c>
      <c r="B50" s="53">
        <v>20</v>
      </c>
      <c r="C50" s="53" t="s">
        <v>68</v>
      </c>
      <c r="D50" s="53">
        <v>40</v>
      </c>
      <c r="E50" s="53" t="s">
        <v>59</v>
      </c>
      <c r="F50" s="53" t="s">
        <v>153</v>
      </c>
      <c r="G50" s="53" t="s">
        <v>70</v>
      </c>
      <c r="H50" s="53" t="s">
        <v>71</v>
      </c>
      <c r="I50" s="57" t="s">
        <v>454</v>
      </c>
      <c r="J50" s="56">
        <v>0</v>
      </c>
      <c r="K50" s="53" t="s">
        <v>56</v>
      </c>
      <c r="L50" s="53">
        <v>183</v>
      </c>
      <c r="M50" s="77">
        <f t="shared" si="0"/>
        <v>0</v>
      </c>
      <c r="O50" s="91"/>
      <c r="P50" s="91"/>
      <c r="Q50" s="88">
        <v>1</v>
      </c>
      <c r="R50" s="53" t="s">
        <v>59</v>
      </c>
      <c r="S50" s="89">
        <v>0</v>
      </c>
      <c r="T50" s="90">
        <f t="shared" si="1"/>
        <v>0</v>
      </c>
    </row>
    <row r="51" spans="1:20" x14ac:dyDescent="0.3">
      <c r="A51" s="53">
        <v>105263</v>
      </c>
      <c r="B51" s="53">
        <v>1</v>
      </c>
      <c r="C51" s="53" t="s">
        <v>52</v>
      </c>
      <c r="D51" s="53">
        <v>1</v>
      </c>
      <c r="E51" s="53" t="s">
        <v>58</v>
      </c>
      <c r="F51" s="53" t="s">
        <v>154</v>
      </c>
      <c r="G51" s="53" t="s">
        <v>149</v>
      </c>
      <c r="H51" s="53" t="s">
        <v>155</v>
      </c>
      <c r="I51" s="57" t="s">
        <v>454</v>
      </c>
      <c r="J51" s="56">
        <v>0</v>
      </c>
      <c r="K51" s="53" t="s">
        <v>79</v>
      </c>
      <c r="L51" s="53">
        <v>14</v>
      </c>
      <c r="M51" s="77">
        <f t="shared" si="0"/>
        <v>0</v>
      </c>
      <c r="O51" s="91"/>
      <c r="P51" s="91"/>
      <c r="Q51" s="88">
        <v>1</v>
      </c>
      <c r="R51" s="53" t="s">
        <v>58</v>
      </c>
      <c r="S51" s="89">
        <v>0</v>
      </c>
      <c r="T51" s="90">
        <f t="shared" si="1"/>
        <v>0</v>
      </c>
    </row>
    <row r="52" spans="1:20" x14ac:dyDescent="0.3">
      <c r="A52" s="53">
        <v>881883</v>
      </c>
      <c r="B52" s="53">
        <v>20</v>
      </c>
      <c r="C52" s="53" t="s">
        <v>68</v>
      </c>
      <c r="D52" s="53">
        <v>40</v>
      </c>
      <c r="E52" s="53" t="s">
        <v>59</v>
      </c>
      <c r="F52" s="53" t="s">
        <v>156</v>
      </c>
      <c r="G52" s="53" t="s">
        <v>70</v>
      </c>
      <c r="H52" s="53" t="s">
        <v>71</v>
      </c>
      <c r="I52" s="57" t="s">
        <v>454</v>
      </c>
      <c r="J52" s="56">
        <v>0</v>
      </c>
      <c r="K52" s="53" t="s">
        <v>56</v>
      </c>
      <c r="L52" s="53">
        <v>169</v>
      </c>
      <c r="M52" s="77">
        <f t="shared" si="0"/>
        <v>0</v>
      </c>
      <c r="O52" s="91"/>
      <c r="P52" s="91"/>
      <c r="Q52" s="88">
        <v>1</v>
      </c>
      <c r="R52" s="53" t="s">
        <v>59</v>
      </c>
      <c r="S52" s="89">
        <v>0</v>
      </c>
      <c r="T52" s="90">
        <f t="shared" si="1"/>
        <v>0</v>
      </c>
    </row>
    <row r="53" spans="1:20" x14ac:dyDescent="0.3">
      <c r="A53" s="53">
        <v>658337</v>
      </c>
      <c r="B53" s="53">
        <v>1</v>
      </c>
      <c r="C53" s="53" t="s">
        <v>68</v>
      </c>
      <c r="D53" s="53">
        <v>1</v>
      </c>
      <c r="E53" s="53" t="s">
        <v>81</v>
      </c>
      <c r="F53" s="53" t="s">
        <v>157</v>
      </c>
      <c r="G53" s="53" t="s">
        <v>131</v>
      </c>
      <c r="H53" s="53" t="s">
        <v>75</v>
      </c>
      <c r="I53" s="57" t="s">
        <v>454</v>
      </c>
      <c r="J53" s="56">
        <v>0</v>
      </c>
      <c r="K53" s="53" t="s">
        <v>56</v>
      </c>
      <c r="L53" s="53">
        <v>117</v>
      </c>
      <c r="M53" s="77">
        <f t="shared" si="0"/>
        <v>0</v>
      </c>
      <c r="O53" s="91"/>
      <c r="P53" s="91"/>
      <c r="Q53" s="88">
        <v>1</v>
      </c>
      <c r="R53" s="53" t="s">
        <v>81</v>
      </c>
      <c r="S53" s="89">
        <v>0</v>
      </c>
      <c r="T53" s="90">
        <f t="shared" si="1"/>
        <v>0</v>
      </c>
    </row>
    <row r="54" spans="1:20" x14ac:dyDescent="0.3">
      <c r="A54" s="53">
        <v>71637</v>
      </c>
      <c r="B54" s="53">
        <v>1</v>
      </c>
      <c r="C54" s="53" t="s">
        <v>134</v>
      </c>
      <c r="D54" s="53">
        <v>5</v>
      </c>
      <c r="E54" s="53" t="s">
        <v>81</v>
      </c>
      <c r="F54" s="53" t="s">
        <v>158</v>
      </c>
      <c r="G54" s="53" t="s">
        <v>131</v>
      </c>
      <c r="H54" s="53" t="s">
        <v>75</v>
      </c>
      <c r="I54" s="57" t="s">
        <v>454</v>
      </c>
      <c r="J54" s="56">
        <v>0</v>
      </c>
      <c r="K54" s="53" t="s">
        <v>56</v>
      </c>
      <c r="L54" s="53">
        <v>24</v>
      </c>
      <c r="M54" s="77">
        <f t="shared" si="0"/>
        <v>0</v>
      </c>
      <c r="O54" s="91"/>
      <c r="P54" s="91"/>
      <c r="Q54" s="88">
        <v>1</v>
      </c>
      <c r="R54" s="53" t="s">
        <v>81</v>
      </c>
      <c r="S54" s="89">
        <v>0</v>
      </c>
      <c r="T54" s="90">
        <f t="shared" si="1"/>
        <v>0</v>
      </c>
    </row>
    <row r="55" spans="1:20" x14ac:dyDescent="0.3">
      <c r="A55" s="53">
        <v>109936</v>
      </c>
      <c r="B55" s="53">
        <v>24</v>
      </c>
      <c r="C55" s="53" t="s">
        <v>97</v>
      </c>
      <c r="D55" s="53">
        <v>30</v>
      </c>
      <c r="E55" s="53" t="s">
        <v>64</v>
      </c>
      <c r="F55" s="53" t="s">
        <v>159</v>
      </c>
      <c r="G55" s="53" t="s">
        <v>99</v>
      </c>
      <c r="H55" s="53" t="s">
        <v>160</v>
      </c>
      <c r="I55" s="57" t="s">
        <v>454</v>
      </c>
      <c r="J55" s="56">
        <v>0</v>
      </c>
      <c r="K55" s="53" t="s">
        <v>56</v>
      </c>
      <c r="L55" s="53">
        <v>76</v>
      </c>
      <c r="M55" s="77">
        <f t="shared" si="0"/>
        <v>0</v>
      </c>
      <c r="O55" s="91"/>
      <c r="P55" s="91"/>
      <c r="Q55" s="88">
        <v>1</v>
      </c>
      <c r="R55" s="53" t="s">
        <v>64</v>
      </c>
      <c r="S55" s="89">
        <v>0</v>
      </c>
      <c r="T55" s="90">
        <f t="shared" si="1"/>
        <v>0</v>
      </c>
    </row>
    <row r="56" spans="1:20" x14ac:dyDescent="0.3">
      <c r="A56" s="53">
        <v>5961</v>
      </c>
      <c r="B56" s="53">
        <v>1</v>
      </c>
      <c r="C56" s="53" t="s">
        <v>81</v>
      </c>
      <c r="D56" s="53">
        <v>1</v>
      </c>
      <c r="E56" s="53" t="s">
        <v>58</v>
      </c>
      <c r="F56" s="53" t="s">
        <v>161</v>
      </c>
      <c r="G56" s="53" t="s">
        <v>112</v>
      </c>
      <c r="H56" s="53" t="s">
        <v>75</v>
      </c>
      <c r="I56" s="57" t="s">
        <v>455</v>
      </c>
      <c r="J56" s="56">
        <v>0</v>
      </c>
      <c r="K56" s="53" t="s">
        <v>56</v>
      </c>
      <c r="L56" s="53">
        <v>118.26</v>
      </c>
      <c r="M56" s="77">
        <f t="shared" si="0"/>
        <v>0</v>
      </c>
      <c r="O56" s="91"/>
      <c r="P56" s="91"/>
      <c r="Q56" s="88">
        <v>1</v>
      </c>
      <c r="R56" s="53" t="s">
        <v>58</v>
      </c>
      <c r="S56" s="89">
        <v>0</v>
      </c>
      <c r="T56" s="90">
        <f t="shared" si="1"/>
        <v>0</v>
      </c>
    </row>
    <row r="57" spans="1:20" x14ac:dyDescent="0.3">
      <c r="A57" s="53">
        <v>226054</v>
      </c>
      <c r="B57" s="53">
        <v>1</v>
      </c>
      <c r="C57" s="53" t="s">
        <v>52</v>
      </c>
      <c r="D57" s="53">
        <v>1</v>
      </c>
      <c r="E57" s="53" t="s">
        <v>81</v>
      </c>
      <c r="F57" s="53" t="s">
        <v>162</v>
      </c>
      <c r="G57" s="53" t="s">
        <v>105</v>
      </c>
      <c r="H57" s="53" t="s">
        <v>75</v>
      </c>
      <c r="I57" s="57" t="s">
        <v>455</v>
      </c>
      <c r="J57" s="56">
        <v>0</v>
      </c>
      <c r="K57" s="53" t="s">
        <v>56</v>
      </c>
      <c r="L57" s="53">
        <v>84</v>
      </c>
      <c r="M57" s="77">
        <f t="shared" si="0"/>
        <v>0</v>
      </c>
      <c r="O57" s="91"/>
      <c r="P57" s="91"/>
      <c r="Q57" s="88">
        <v>1</v>
      </c>
      <c r="R57" s="53" t="s">
        <v>81</v>
      </c>
      <c r="S57" s="89">
        <v>0</v>
      </c>
      <c r="T57" s="90">
        <f t="shared" si="1"/>
        <v>0</v>
      </c>
    </row>
    <row r="58" spans="1:20" x14ac:dyDescent="0.3">
      <c r="A58" s="53">
        <v>123431</v>
      </c>
      <c r="B58" s="53">
        <v>1</v>
      </c>
      <c r="C58" s="53" t="s">
        <v>58</v>
      </c>
      <c r="D58" s="53">
        <v>1</v>
      </c>
      <c r="E58" s="53" t="s">
        <v>58</v>
      </c>
      <c r="F58" s="53" t="s">
        <v>163</v>
      </c>
      <c r="G58" s="53" t="s">
        <v>164</v>
      </c>
      <c r="H58" s="53" t="s">
        <v>75</v>
      </c>
      <c r="I58" s="57" t="s">
        <v>454</v>
      </c>
      <c r="J58" s="56">
        <v>0</v>
      </c>
      <c r="K58" s="53" t="s">
        <v>79</v>
      </c>
      <c r="L58" s="53">
        <v>17</v>
      </c>
      <c r="M58" s="77">
        <f t="shared" si="0"/>
        <v>0</v>
      </c>
      <c r="O58" s="91"/>
      <c r="P58" s="91"/>
      <c r="Q58" s="88">
        <v>1</v>
      </c>
      <c r="R58" s="53" t="s">
        <v>58</v>
      </c>
      <c r="S58" s="89">
        <v>0</v>
      </c>
      <c r="T58" s="90">
        <f t="shared" si="1"/>
        <v>0</v>
      </c>
    </row>
    <row r="59" spans="1:20" x14ac:dyDescent="0.3">
      <c r="A59" s="53">
        <v>1525</v>
      </c>
      <c r="B59" s="53">
        <v>1</v>
      </c>
      <c r="C59" s="53" t="s">
        <v>81</v>
      </c>
      <c r="D59" s="53">
        <v>1</v>
      </c>
      <c r="E59" s="53" t="s">
        <v>165</v>
      </c>
      <c r="F59" s="53" t="s">
        <v>166</v>
      </c>
      <c r="G59" s="53" t="s">
        <v>167</v>
      </c>
      <c r="H59" s="53" t="s">
        <v>75</v>
      </c>
      <c r="I59" s="57" t="s">
        <v>455</v>
      </c>
      <c r="J59" s="56">
        <v>0</v>
      </c>
      <c r="K59" s="53" t="s">
        <v>56</v>
      </c>
      <c r="L59" s="53">
        <v>86.06</v>
      </c>
      <c r="M59" s="77">
        <f t="shared" si="0"/>
        <v>0</v>
      </c>
      <c r="O59" s="91"/>
      <c r="P59" s="91"/>
      <c r="Q59" s="88">
        <v>1</v>
      </c>
      <c r="R59" s="53" t="s">
        <v>165</v>
      </c>
      <c r="S59" s="89">
        <v>0</v>
      </c>
      <c r="T59" s="90">
        <f t="shared" si="1"/>
        <v>0</v>
      </c>
    </row>
    <row r="60" spans="1:20" x14ac:dyDescent="0.3">
      <c r="A60" s="53">
        <v>3753</v>
      </c>
      <c r="B60" s="53">
        <v>1</v>
      </c>
      <c r="C60" s="53" t="s">
        <v>81</v>
      </c>
      <c r="D60" s="53">
        <v>1</v>
      </c>
      <c r="E60" s="53" t="s">
        <v>58</v>
      </c>
      <c r="F60" s="53" t="s">
        <v>168</v>
      </c>
      <c r="G60" s="53" t="s">
        <v>112</v>
      </c>
      <c r="H60" s="53" t="s">
        <v>75</v>
      </c>
      <c r="I60" s="57" t="s">
        <v>455</v>
      </c>
      <c r="J60" s="56">
        <v>0</v>
      </c>
      <c r="K60" s="53" t="s">
        <v>56</v>
      </c>
      <c r="L60" s="53">
        <v>133.72</v>
      </c>
      <c r="M60" s="77">
        <f t="shared" si="0"/>
        <v>0</v>
      </c>
      <c r="O60" s="91"/>
      <c r="P60" s="91"/>
      <c r="Q60" s="88">
        <v>1</v>
      </c>
      <c r="R60" s="53" t="s">
        <v>58</v>
      </c>
      <c r="S60" s="89">
        <v>0</v>
      </c>
      <c r="T60" s="90">
        <f t="shared" si="1"/>
        <v>0</v>
      </c>
    </row>
    <row r="61" spans="1:20" x14ac:dyDescent="0.3">
      <c r="A61" s="53">
        <v>92551</v>
      </c>
      <c r="B61" s="53">
        <v>1</v>
      </c>
      <c r="C61" s="53" t="s">
        <v>68</v>
      </c>
      <c r="D61" s="53">
        <v>1</v>
      </c>
      <c r="E61" s="53" t="s">
        <v>81</v>
      </c>
      <c r="F61" s="53" t="s">
        <v>169</v>
      </c>
      <c r="G61" s="53" t="s">
        <v>131</v>
      </c>
      <c r="H61" s="53" t="s">
        <v>75</v>
      </c>
      <c r="I61" s="57" t="s">
        <v>454</v>
      </c>
      <c r="J61" s="56">
        <v>0</v>
      </c>
      <c r="K61" s="53" t="s">
        <v>56</v>
      </c>
      <c r="L61" s="53">
        <v>185</v>
      </c>
      <c r="M61" s="77">
        <f t="shared" si="0"/>
        <v>0</v>
      </c>
      <c r="O61" s="91"/>
      <c r="P61" s="91"/>
      <c r="Q61" s="88">
        <v>1</v>
      </c>
      <c r="R61" s="53" t="s">
        <v>81</v>
      </c>
      <c r="S61" s="89">
        <v>0</v>
      </c>
      <c r="T61" s="90">
        <f t="shared" si="1"/>
        <v>0</v>
      </c>
    </row>
    <row r="62" spans="1:20" x14ac:dyDescent="0.3">
      <c r="A62" s="53">
        <v>757571</v>
      </c>
      <c r="B62" s="53">
        <v>1</v>
      </c>
      <c r="C62" s="53" t="s">
        <v>72</v>
      </c>
      <c r="D62" s="53">
        <v>336</v>
      </c>
      <c r="E62" s="53" t="s">
        <v>59</v>
      </c>
      <c r="F62" s="53" t="s">
        <v>170</v>
      </c>
      <c r="G62" s="53" t="s">
        <v>102</v>
      </c>
      <c r="H62" s="53" t="s">
        <v>103</v>
      </c>
      <c r="I62" s="57" t="s">
        <v>454</v>
      </c>
      <c r="J62" s="56">
        <v>0</v>
      </c>
      <c r="K62" s="53" t="s">
        <v>56</v>
      </c>
      <c r="L62" s="53">
        <v>121</v>
      </c>
      <c r="M62" s="77">
        <f t="shared" si="0"/>
        <v>0</v>
      </c>
      <c r="O62" s="91"/>
      <c r="P62" s="91"/>
      <c r="Q62" s="88">
        <v>1</v>
      </c>
      <c r="R62" s="53" t="s">
        <v>59</v>
      </c>
      <c r="S62" s="89">
        <v>0</v>
      </c>
      <c r="T62" s="90">
        <f t="shared" si="1"/>
        <v>0</v>
      </c>
    </row>
    <row r="63" spans="1:20" x14ac:dyDescent="0.3">
      <c r="A63" s="53">
        <v>153994</v>
      </c>
      <c r="B63" s="53">
        <v>1</v>
      </c>
      <c r="C63" s="53" t="s">
        <v>141</v>
      </c>
      <c r="D63" s="53">
        <v>1</v>
      </c>
      <c r="E63" s="53" t="s">
        <v>58</v>
      </c>
      <c r="F63" s="53" t="s">
        <v>171</v>
      </c>
      <c r="G63" s="53" t="s">
        <v>164</v>
      </c>
      <c r="H63" s="53" t="s">
        <v>75</v>
      </c>
      <c r="I63" s="57" t="s">
        <v>454</v>
      </c>
      <c r="J63" s="56">
        <v>0</v>
      </c>
      <c r="K63" s="53" t="s">
        <v>79</v>
      </c>
      <c r="L63" s="53">
        <v>46</v>
      </c>
      <c r="M63" s="77">
        <f t="shared" si="0"/>
        <v>0</v>
      </c>
      <c r="O63" s="91"/>
      <c r="P63" s="91"/>
      <c r="Q63" s="88">
        <v>1</v>
      </c>
      <c r="R63" s="53" t="s">
        <v>58</v>
      </c>
      <c r="S63" s="89">
        <v>0</v>
      </c>
      <c r="T63" s="90">
        <f t="shared" si="1"/>
        <v>0</v>
      </c>
    </row>
    <row r="64" spans="1:20" x14ac:dyDescent="0.3">
      <c r="A64" s="53">
        <v>754308</v>
      </c>
      <c r="B64" s="53">
        <v>1</v>
      </c>
      <c r="C64" s="53" t="s">
        <v>52</v>
      </c>
      <c r="D64" s="53">
        <v>3</v>
      </c>
      <c r="E64" s="53" t="s">
        <v>58</v>
      </c>
      <c r="F64" s="53" t="s">
        <v>172</v>
      </c>
      <c r="G64" s="53" t="s">
        <v>143</v>
      </c>
      <c r="H64" s="53" t="s">
        <v>144</v>
      </c>
      <c r="I64" s="57" t="s">
        <v>455</v>
      </c>
      <c r="J64" s="56">
        <v>0</v>
      </c>
      <c r="K64" s="53" t="s">
        <v>56</v>
      </c>
      <c r="L64" s="53">
        <v>478</v>
      </c>
      <c r="M64" s="77">
        <f t="shared" si="0"/>
        <v>0</v>
      </c>
      <c r="O64" s="91"/>
      <c r="P64" s="91"/>
      <c r="Q64" s="88">
        <v>1</v>
      </c>
      <c r="R64" s="53" t="s">
        <v>58</v>
      </c>
      <c r="S64" s="89">
        <v>0</v>
      </c>
      <c r="T64" s="90">
        <f t="shared" si="1"/>
        <v>0</v>
      </c>
    </row>
    <row r="65" spans="1:20" x14ac:dyDescent="0.3">
      <c r="A65" s="53">
        <v>166565</v>
      </c>
      <c r="B65" s="53">
        <v>1</v>
      </c>
      <c r="C65" s="53" t="s">
        <v>72</v>
      </c>
      <c r="D65" s="53">
        <v>5</v>
      </c>
      <c r="E65" s="53" t="s">
        <v>81</v>
      </c>
      <c r="F65" s="53" t="s">
        <v>173</v>
      </c>
      <c r="G65" s="53" t="s">
        <v>91</v>
      </c>
      <c r="H65" s="53" t="s">
        <v>75</v>
      </c>
      <c r="I65" s="57" t="s">
        <v>454</v>
      </c>
      <c r="J65" s="56">
        <v>0</v>
      </c>
      <c r="K65" s="53" t="s">
        <v>56</v>
      </c>
      <c r="L65" s="53">
        <v>26</v>
      </c>
      <c r="M65" s="77">
        <f t="shared" si="0"/>
        <v>0</v>
      </c>
      <c r="O65" s="91"/>
      <c r="P65" s="91"/>
      <c r="Q65" s="88">
        <v>1</v>
      </c>
      <c r="R65" s="53" t="s">
        <v>81</v>
      </c>
      <c r="S65" s="89">
        <v>0</v>
      </c>
      <c r="T65" s="90">
        <f t="shared" si="1"/>
        <v>0</v>
      </c>
    </row>
    <row r="66" spans="1:20" x14ac:dyDescent="0.3">
      <c r="A66" s="53">
        <v>85047</v>
      </c>
      <c r="B66" s="53">
        <v>30</v>
      </c>
      <c r="C66" s="53" t="s">
        <v>68</v>
      </c>
      <c r="D66" s="53">
        <v>30</v>
      </c>
      <c r="E66" s="53" t="s">
        <v>59</v>
      </c>
      <c r="F66" s="53" t="s">
        <v>174</v>
      </c>
      <c r="G66" s="53" t="s">
        <v>70</v>
      </c>
      <c r="H66" s="53" t="s">
        <v>71</v>
      </c>
      <c r="I66" s="57" t="s">
        <v>454</v>
      </c>
      <c r="J66" s="56">
        <v>0</v>
      </c>
      <c r="K66" s="53" t="s">
        <v>56</v>
      </c>
      <c r="L66" s="53">
        <v>118</v>
      </c>
      <c r="M66" s="77">
        <f t="shared" si="0"/>
        <v>0</v>
      </c>
      <c r="O66" s="91"/>
      <c r="P66" s="91"/>
      <c r="Q66" s="88">
        <v>1</v>
      </c>
      <c r="R66" s="53" t="s">
        <v>59</v>
      </c>
      <c r="S66" s="89">
        <v>0</v>
      </c>
      <c r="T66" s="90">
        <f t="shared" si="1"/>
        <v>0</v>
      </c>
    </row>
    <row r="67" spans="1:20" x14ac:dyDescent="0.3">
      <c r="A67" s="53">
        <v>491395</v>
      </c>
      <c r="B67" s="53">
        <v>1</v>
      </c>
      <c r="C67" s="53" t="s">
        <v>58</v>
      </c>
      <c r="D67" s="53">
        <v>1</v>
      </c>
      <c r="E67" s="53" t="s">
        <v>58</v>
      </c>
      <c r="F67" s="53" t="s">
        <v>175</v>
      </c>
      <c r="G67" s="53" t="s">
        <v>176</v>
      </c>
      <c r="H67" s="53" t="s">
        <v>155</v>
      </c>
      <c r="I67" s="57" t="s">
        <v>454</v>
      </c>
      <c r="J67" s="56">
        <v>0</v>
      </c>
      <c r="K67" s="53" t="s">
        <v>79</v>
      </c>
      <c r="L67" s="53">
        <v>34</v>
      </c>
      <c r="M67" s="77">
        <f t="shared" si="0"/>
        <v>0</v>
      </c>
      <c r="O67" s="91"/>
      <c r="P67" s="91"/>
      <c r="Q67" s="88">
        <v>1</v>
      </c>
      <c r="R67" s="53" t="s">
        <v>58</v>
      </c>
      <c r="S67" s="89">
        <v>0</v>
      </c>
      <c r="T67" s="90">
        <f t="shared" si="1"/>
        <v>0</v>
      </c>
    </row>
    <row r="68" spans="1:20" x14ac:dyDescent="0.3">
      <c r="A68" s="53">
        <v>65144</v>
      </c>
      <c r="B68" s="53">
        <v>1</v>
      </c>
      <c r="C68" s="53" t="s">
        <v>52</v>
      </c>
      <c r="D68" s="53">
        <v>100</v>
      </c>
      <c r="E68" s="53" t="s">
        <v>58</v>
      </c>
      <c r="F68" s="53" t="s">
        <v>177</v>
      </c>
      <c r="G68" s="53" t="s">
        <v>96</v>
      </c>
      <c r="H68" s="53" t="s">
        <v>75</v>
      </c>
      <c r="I68" s="57" t="s">
        <v>454</v>
      </c>
      <c r="J68" s="56">
        <v>0</v>
      </c>
      <c r="K68" s="53" t="s">
        <v>79</v>
      </c>
      <c r="L68" s="53">
        <v>127</v>
      </c>
      <c r="M68" s="77">
        <f t="shared" si="0"/>
        <v>0</v>
      </c>
      <c r="O68" s="91"/>
      <c r="P68" s="91"/>
      <c r="Q68" s="88">
        <v>1</v>
      </c>
      <c r="R68" s="53" t="s">
        <v>58</v>
      </c>
      <c r="S68" s="89">
        <v>0</v>
      </c>
      <c r="T68" s="90">
        <f t="shared" si="1"/>
        <v>0</v>
      </c>
    </row>
    <row r="69" spans="1:20" x14ac:dyDescent="0.3">
      <c r="A69" s="53">
        <v>128587</v>
      </c>
      <c r="B69" s="53">
        <v>1</v>
      </c>
      <c r="C69" s="53" t="s">
        <v>68</v>
      </c>
      <c r="D69" s="53">
        <v>1</v>
      </c>
      <c r="E69" s="53" t="s">
        <v>81</v>
      </c>
      <c r="F69" s="53" t="s">
        <v>178</v>
      </c>
      <c r="G69" s="53" t="s">
        <v>131</v>
      </c>
      <c r="H69" s="53" t="s">
        <v>75</v>
      </c>
      <c r="I69" s="57" t="s">
        <v>454</v>
      </c>
      <c r="J69" s="56">
        <v>0</v>
      </c>
      <c r="K69" s="53" t="s">
        <v>56</v>
      </c>
      <c r="L69" s="53">
        <v>269</v>
      </c>
      <c r="M69" s="77">
        <f t="shared" si="0"/>
        <v>0</v>
      </c>
      <c r="O69" s="91"/>
      <c r="P69" s="91"/>
      <c r="Q69" s="88">
        <v>1</v>
      </c>
      <c r="R69" s="53" t="s">
        <v>81</v>
      </c>
      <c r="S69" s="89">
        <v>0</v>
      </c>
      <c r="T69" s="90">
        <f t="shared" si="1"/>
        <v>0</v>
      </c>
    </row>
    <row r="70" spans="1:20" x14ac:dyDescent="0.3">
      <c r="A70" s="53">
        <v>584630</v>
      </c>
      <c r="B70" s="53">
        <v>1</v>
      </c>
      <c r="C70" s="53" t="s">
        <v>141</v>
      </c>
      <c r="D70" s="53">
        <v>1</v>
      </c>
      <c r="E70" s="53" t="s">
        <v>58</v>
      </c>
      <c r="F70" s="53" t="s">
        <v>179</v>
      </c>
      <c r="G70" s="53" t="s">
        <v>176</v>
      </c>
      <c r="H70" s="53" t="s">
        <v>180</v>
      </c>
      <c r="I70" s="57" t="s">
        <v>454</v>
      </c>
      <c r="J70" s="56">
        <v>0</v>
      </c>
      <c r="K70" s="53" t="s">
        <v>79</v>
      </c>
      <c r="L70" s="53">
        <v>8</v>
      </c>
      <c r="M70" s="77">
        <f t="shared" si="0"/>
        <v>0</v>
      </c>
      <c r="O70" s="91"/>
      <c r="P70" s="91"/>
      <c r="Q70" s="88">
        <v>1</v>
      </c>
      <c r="R70" s="53" t="s">
        <v>58</v>
      </c>
      <c r="S70" s="89">
        <v>0</v>
      </c>
      <c r="T70" s="90">
        <f t="shared" si="1"/>
        <v>0</v>
      </c>
    </row>
    <row r="71" spans="1:20" x14ac:dyDescent="0.3">
      <c r="A71" s="53">
        <v>757330</v>
      </c>
      <c r="B71" s="53">
        <v>1</v>
      </c>
      <c r="C71" s="53" t="s">
        <v>72</v>
      </c>
      <c r="D71" s="53">
        <v>315</v>
      </c>
      <c r="E71" s="53" t="s">
        <v>59</v>
      </c>
      <c r="F71" s="53" t="s">
        <v>181</v>
      </c>
      <c r="G71" s="53" t="s">
        <v>102</v>
      </c>
      <c r="H71" s="53" t="s">
        <v>103</v>
      </c>
      <c r="I71" s="57" t="s">
        <v>454</v>
      </c>
      <c r="J71" s="56">
        <v>0</v>
      </c>
      <c r="K71" s="53" t="s">
        <v>56</v>
      </c>
      <c r="L71" s="53">
        <v>111</v>
      </c>
      <c r="M71" s="77">
        <f t="shared" si="0"/>
        <v>0</v>
      </c>
      <c r="O71" s="91"/>
      <c r="P71" s="91"/>
      <c r="Q71" s="88">
        <v>1</v>
      </c>
      <c r="R71" s="53" t="s">
        <v>59</v>
      </c>
      <c r="S71" s="89">
        <v>0</v>
      </c>
      <c r="T71" s="90">
        <f t="shared" si="1"/>
        <v>0</v>
      </c>
    </row>
    <row r="72" spans="1:20" x14ac:dyDescent="0.3">
      <c r="A72" s="53">
        <v>110215</v>
      </c>
      <c r="B72" s="53">
        <v>1</v>
      </c>
      <c r="C72" s="53" t="s">
        <v>165</v>
      </c>
      <c r="D72" s="53">
        <v>360</v>
      </c>
      <c r="E72" s="53" t="s">
        <v>59</v>
      </c>
      <c r="F72" s="53" t="s">
        <v>182</v>
      </c>
      <c r="G72" s="53" t="s">
        <v>183</v>
      </c>
      <c r="H72" s="53" t="s">
        <v>75</v>
      </c>
      <c r="I72" s="57" t="s">
        <v>454</v>
      </c>
      <c r="J72" s="56">
        <v>0</v>
      </c>
      <c r="K72" s="53" t="s">
        <v>56</v>
      </c>
      <c r="L72" s="53">
        <v>174</v>
      </c>
      <c r="M72" s="77">
        <f t="shared" si="0"/>
        <v>0</v>
      </c>
      <c r="O72" s="91"/>
      <c r="P72" s="91"/>
      <c r="Q72" s="88">
        <v>1</v>
      </c>
      <c r="R72" s="53" t="s">
        <v>59</v>
      </c>
      <c r="S72" s="89">
        <v>0</v>
      </c>
      <c r="T72" s="90">
        <f t="shared" si="1"/>
        <v>0</v>
      </c>
    </row>
    <row r="73" spans="1:20" x14ac:dyDescent="0.3">
      <c r="A73" s="53">
        <v>161831</v>
      </c>
      <c r="B73" s="53">
        <v>12</v>
      </c>
      <c r="C73" s="53" t="s">
        <v>134</v>
      </c>
      <c r="D73" s="53">
        <v>40</v>
      </c>
      <c r="E73" s="53" t="s">
        <v>59</v>
      </c>
      <c r="F73" s="53" t="s">
        <v>184</v>
      </c>
      <c r="G73" s="53" t="s">
        <v>70</v>
      </c>
      <c r="H73" s="53" t="s">
        <v>185</v>
      </c>
      <c r="I73" s="57" t="s">
        <v>454</v>
      </c>
      <c r="J73" s="56">
        <v>0</v>
      </c>
      <c r="K73" s="53" t="s">
        <v>56</v>
      </c>
      <c r="L73" s="53">
        <v>77</v>
      </c>
      <c r="M73" s="77">
        <f t="shared" ref="M73:M136" si="2">J73*L73</f>
        <v>0</v>
      </c>
      <c r="O73" s="91"/>
      <c r="P73" s="91"/>
      <c r="Q73" s="88">
        <v>1</v>
      </c>
      <c r="R73" s="53" t="s">
        <v>59</v>
      </c>
      <c r="S73" s="89">
        <v>0</v>
      </c>
      <c r="T73" s="90">
        <f t="shared" si="1"/>
        <v>0</v>
      </c>
    </row>
    <row r="74" spans="1:20" x14ac:dyDescent="0.3">
      <c r="A74" s="53">
        <v>471586</v>
      </c>
      <c r="B74" s="53">
        <v>1</v>
      </c>
      <c r="C74" s="53" t="s">
        <v>52</v>
      </c>
      <c r="D74" s="53">
        <v>2.5</v>
      </c>
      <c r="E74" s="53" t="s">
        <v>81</v>
      </c>
      <c r="F74" s="53" t="s">
        <v>186</v>
      </c>
      <c r="G74" s="53" t="s">
        <v>137</v>
      </c>
      <c r="H74" s="53" t="s">
        <v>138</v>
      </c>
      <c r="I74" s="57" t="s">
        <v>454</v>
      </c>
      <c r="J74" s="56">
        <v>0</v>
      </c>
      <c r="K74" s="53" t="s">
        <v>56</v>
      </c>
      <c r="L74" s="53">
        <v>48</v>
      </c>
      <c r="M74" s="77">
        <f t="shared" si="2"/>
        <v>0</v>
      </c>
      <c r="O74" s="91"/>
      <c r="P74" s="91"/>
      <c r="Q74" s="88">
        <v>1</v>
      </c>
      <c r="R74" s="53" t="s">
        <v>81</v>
      </c>
      <c r="S74" s="89">
        <v>0</v>
      </c>
      <c r="T74" s="90">
        <f t="shared" ref="T74:T137" si="3">S74*L74</f>
        <v>0</v>
      </c>
    </row>
    <row r="75" spans="1:20" x14ac:dyDescent="0.3">
      <c r="A75" s="53">
        <v>712071</v>
      </c>
      <c r="B75" s="53">
        <v>1</v>
      </c>
      <c r="C75" s="53" t="s">
        <v>52</v>
      </c>
      <c r="D75" s="53">
        <v>1</v>
      </c>
      <c r="E75" s="53" t="s">
        <v>81</v>
      </c>
      <c r="F75" s="53" t="s">
        <v>187</v>
      </c>
      <c r="G75" s="53" t="s">
        <v>105</v>
      </c>
      <c r="H75" s="53" t="s">
        <v>75</v>
      </c>
      <c r="I75" s="57" t="s">
        <v>455</v>
      </c>
      <c r="J75" s="56">
        <v>0</v>
      </c>
      <c r="K75" s="53" t="s">
        <v>56</v>
      </c>
      <c r="L75" s="53">
        <v>71</v>
      </c>
      <c r="M75" s="77">
        <f t="shared" si="2"/>
        <v>0</v>
      </c>
      <c r="O75" s="91"/>
      <c r="P75" s="91"/>
      <c r="Q75" s="88">
        <v>1</v>
      </c>
      <c r="R75" s="53" t="s">
        <v>81</v>
      </c>
      <c r="S75" s="89">
        <v>0</v>
      </c>
      <c r="T75" s="90">
        <f t="shared" si="3"/>
        <v>0</v>
      </c>
    </row>
    <row r="76" spans="1:20" x14ac:dyDescent="0.3">
      <c r="A76" s="53">
        <v>123675</v>
      </c>
      <c r="B76" s="53">
        <v>6</v>
      </c>
      <c r="C76" s="53" t="s">
        <v>52</v>
      </c>
      <c r="D76" s="53">
        <v>1</v>
      </c>
      <c r="E76" s="53" t="s">
        <v>81</v>
      </c>
      <c r="F76" s="53" t="s">
        <v>188</v>
      </c>
      <c r="G76" s="53" t="s">
        <v>131</v>
      </c>
      <c r="H76" s="53" t="s">
        <v>57</v>
      </c>
      <c r="I76" s="57" t="s">
        <v>454</v>
      </c>
      <c r="J76" s="56">
        <v>0</v>
      </c>
      <c r="K76" s="53" t="s">
        <v>56</v>
      </c>
      <c r="L76" s="53">
        <v>11</v>
      </c>
      <c r="M76" s="77">
        <f t="shared" si="2"/>
        <v>0</v>
      </c>
      <c r="O76" s="91"/>
      <c r="P76" s="92"/>
      <c r="Q76" s="88">
        <v>1</v>
      </c>
      <c r="R76" s="53" t="s">
        <v>81</v>
      </c>
      <c r="S76" s="89">
        <v>0</v>
      </c>
      <c r="T76" s="90">
        <f t="shared" si="3"/>
        <v>0</v>
      </c>
    </row>
    <row r="77" spans="1:20" x14ac:dyDescent="0.3">
      <c r="A77" s="53">
        <v>649765</v>
      </c>
      <c r="B77" s="53">
        <v>1</v>
      </c>
      <c r="C77" s="53" t="s">
        <v>94</v>
      </c>
      <c r="D77" s="53">
        <v>10</v>
      </c>
      <c r="E77" s="53" t="s">
        <v>58</v>
      </c>
      <c r="F77" s="53" t="s">
        <v>189</v>
      </c>
      <c r="G77" s="53" t="s">
        <v>190</v>
      </c>
      <c r="H77" s="53" t="s">
        <v>75</v>
      </c>
      <c r="I77" s="57" t="s">
        <v>454</v>
      </c>
      <c r="J77" s="56">
        <v>0</v>
      </c>
      <c r="K77" s="53" t="s">
        <v>79</v>
      </c>
      <c r="L77" s="53">
        <v>271</v>
      </c>
      <c r="M77" s="77">
        <f t="shared" si="2"/>
        <v>0</v>
      </c>
      <c r="O77" s="91"/>
      <c r="P77" s="91"/>
      <c r="Q77" s="88">
        <v>1</v>
      </c>
      <c r="R77" s="53" t="s">
        <v>58</v>
      </c>
      <c r="S77" s="89">
        <v>0</v>
      </c>
      <c r="T77" s="90">
        <f t="shared" si="3"/>
        <v>0</v>
      </c>
    </row>
    <row r="78" spans="1:20" x14ac:dyDescent="0.3">
      <c r="A78" s="53">
        <v>150158</v>
      </c>
      <c r="B78" s="53">
        <v>24</v>
      </c>
      <c r="C78" s="53" t="s">
        <v>85</v>
      </c>
      <c r="D78" s="53">
        <v>50</v>
      </c>
      <c r="E78" s="53" t="s">
        <v>64</v>
      </c>
      <c r="F78" s="53" t="s">
        <v>191</v>
      </c>
      <c r="G78" s="53" t="s">
        <v>87</v>
      </c>
      <c r="H78" s="53" t="s">
        <v>88</v>
      </c>
      <c r="I78" s="57" t="s">
        <v>454</v>
      </c>
      <c r="J78" s="56">
        <v>0</v>
      </c>
      <c r="K78" s="53" t="s">
        <v>56</v>
      </c>
      <c r="L78" s="53">
        <v>90</v>
      </c>
      <c r="M78" s="77">
        <f t="shared" si="2"/>
        <v>0</v>
      </c>
      <c r="O78" s="91"/>
      <c r="P78" s="91"/>
      <c r="Q78" s="88">
        <v>1</v>
      </c>
      <c r="R78" s="53" t="s">
        <v>64</v>
      </c>
      <c r="S78" s="89">
        <v>0</v>
      </c>
      <c r="T78" s="90">
        <f t="shared" si="3"/>
        <v>0</v>
      </c>
    </row>
    <row r="79" spans="1:20" x14ac:dyDescent="0.3">
      <c r="A79" s="53">
        <v>174500</v>
      </c>
      <c r="B79" s="53">
        <v>1</v>
      </c>
      <c r="C79" s="53" t="s">
        <v>72</v>
      </c>
      <c r="D79" s="53">
        <v>90</v>
      </c>
      <c r="E79" s="53" t="s">
        <v>58</v>
      </c>
      <c r="F79" s="53" t="s">
        <v>192</v>
      </c>
      <c r="G79" s="53" t="s">
        <v>74</v>
      </c>
      <c r="H79" s="53" t="s">
        <v>75</v>
      </c>
      <c r="I79" s="57" t="s">
        <v>455</v>
      </c>
      <c r="J79" s="56">
        <v>0</v>
      </c>
      <c r="K79" s="53" t="s">
        <v>56</v>
      </c>
      <c r="L79" s="53">
        <v>39</v>
      </c>
      <c r="M79" s="77">
        <f t="shared" si="2"/>
        <v>0</v>
      </c>
      <c r="O79" s="91"/>
      <c r="P79" s="91"/>
      <c r="Q79" s="88">
        <v>1</v>
      </c>
      <c r="R79" s="53" t="s">
        <v>58</v>
      </c>
      <c r="S79" s="89">
        <v>0</v>
      </c>
      <c r="T79" s="90">
        <f t="shared" si="3"/>
        <v>0</v>
      </c>
    </row>
    <row r="80" spans="1:20" x14ac:dyDescent="0.3">
      <c r="A80" s="53">
        <v>55819</v>
      </c>
      <c r="B80" s="53">
        <v>12</v>
      </c>
      <c r="C80" s="53" t="s">
        <v>134</v>
      </c>
      <c r="D80" s="53">
        <v>40</v>
      </c>
      <c r="E80" s="53" t="s">
        <v>59</v>
      </c>
      <c r="F80" s="53" t="s">
        <v>193</v>
      </c>
      <c r="G80" s="53" t="s">
        <v>70</v>
      </c>
      <c r="H80" s="53" t="s">
        <v>185</v>
      </c>
      <c r="I80" s="57" t="s">
        <v>454</v>
      </c>
      <c r="J80" s="56">
        <v>0</v>
      </c>
      <c r="K80" s="53" t="s">
        <v>56</v>
      </c>
      <c r="L80" s="53">
        <v>71</v>
      </c>
      <c r="M80" s="77">
        <f t="shared" si="2"/>
        <v>0</v>
      </c>
      <c r="O80" s="91"/>
      <c r="P80" s="91"/>
      <c r="Q80" s="88">
        <v>1</v>
      </c>
      <c r="R80" s="53" t="s">
        <v>59</v>
      </c>
      <c r="S80" s="89">
        <v>0</v>
      </c>
      <c r="T80" s="90">
        <f t="shared" si="3"/>
        <v>0</v>
      </c>
    </row>
    <row r="81" spans="1:20" x14ac:dyDescent="0.3">
      <c r="A81" s="53">
        <v>66678</v>
      </c>
      <c r="B81" s="53">
        <v>1</v>
      </c>
      <c r="C81" s="53" t="s">
        <v>141</v>
      </c>
      <c r="D81" s="53">
        <v>1</v>
      </c>
      <c r="E81" s="53" t="s">
        <v>58</v>
      </c>
      <c r="F81" s="53" t="s">
        <v>194</v>
      </c>
      <c r="G81" s="53" t="s">
        <v>176</v>
      </c>
      <c r="H81" s="53" t="s">
        <v>180</v>
      </c>
      <c r="I81" s="57" t="s">
        <v>454</v>
      </c>
      <c r="J81" s="56">
        <v>0</v>
      </c>
      <c r="K81" s="53" t="s">
        <v>79</v>
      </c>
      <c r="L81" s="53">
        <v>29</v>
      </c>
      <c r="M81" s="77">
        <f t="shared" si="2"/>
        <v>0</v>
      </c>
      <c r="O81" s="91"/>
      <c r="P81" s="91"/>
      <c r="Q81" s="88">
        <v>1</v>
      </c>
      <c r="R81" s="53" t="s">
        <v>58</v>
      </c>
      <c r="S81" s="89">
        <v>0</v>
      </c>
      <c r="T81" s="90">
        <f t="shared" si="3"/>
        <v>0</v>
      </c>
    </row>
    <row r="82" spans="1:20" x14ac:dyDescent="0.3">
      <c r="A82" s="53">
        <v>179682</v>
      </c>
      <c r="B82" s="53">
        <v>24</v>
      </c>
      <c r="C82" s="53" t="s">
        <v>134</v>
      </c>
      <c r="D82" s="53">
        <v>33</v>
      </c>
      <c r="E82" s="53" t="s">
        <v>64</v>
      </c>
      <c r="F82" s="53" t="s">
        <v>195</v>
      </c>
      <c r="G82" s="53" t="s">
        <v>93</v>
      </c>
      <c r="H82" s="53" t="s">
        <v>67</v>
      </c>
      <c r="I82" s="57" t="s">
        <v>454</v>
      </c>
      <c r="J82" s="56">
        <v>0</v>
      </c>
      <c r="K82" s="53" t="s">
        <v>56</v>
      </c>
      <c r="L82" s="53">
        <v>67</v>
      </c>
      <c r="M82" s="77">
        <f t="shared" si="2"/>
        <v>0</v>
      </c>
      <c r="O82" s="91"/>
      <c r="P82" s="91"/>
      <c r="Q82" s="88">
        <v>1</v>
      </c>
      <c r="R82" s="53" t="s">
        <v>64</v>
      </c>
      <c r="S82" s="89">
        <v>0</v>
      </c>
      <c r="T82" s="90">
        <f t="shared" si="3"/>
        <v>0</v>
      </c>
    </row>
    <row r="83" spans="1:20" x14ac:dyDescent="0.3">
      <c r="A83" s="53">
        <v>154264</v>
      </c>
      <c r="B83" s="53">
        <v>12</v>
      </c>
      <c r="C83" s="53" t="s">
        <v>85</v>
      </c>
      <c r="D83" s="53">
        <v>50</v>
      </c>
      <c r="E83" s="53" t="s">
        <v>64</v>
      </c>
      <c r="F83" s="53" t="s">
        <v>196</v>
      </c>
      <c r="G83" s="53" t="s">
        <v>93</v>
      </c>
      <c r="H83" s="53" t="s">
        <v>103</v>
      </c>
      <c r="I83" s="57" t="s">
        <v>454</v>
      </c>
      <c r="J83" s="56">
        <v>0</v>
      </c>
      <c r="K83" s="53" t="s">
        <v>56</v>
      </c>
      <c r="L83" s="53">
        <v>53</v>
      </c>
      <c r="M83" s="77">
        <f t="shared" si="2"/>
        <v>0</v>
      </c>
      <c r="O83" s="91"/>
      <c r="P83" s="91"/>
      <c r="Q83" s="88">
        <v>1</v>
      </c>
      <c r="R83" s="53" t="s">
        <v>64</v>
      </c>
      <c r="S83" s="89">
        <v>0</v>
      </c>
      <c r="T83" s="90">
        <f t="shared" si="3"/>
        <v>0</v>
      </c>
    </row>
    <row r="84" spans="1:20" x14ac:dyDescent="0.3">
      <c r="A84" s="53">
        <v>751185</v>
      </c>
      <c r="B84" s="53">
        <v>10</v>
      </c>
      <c r="C84" s="53" t="s">
        <v>68</v>
      </c>
      <c r="D84" s="53">
        <v>1</v>
      </c>
      <c r="E84" s="53" t="s">
        <v>81</v>
      </c>
      <c r="F84" s="53" t="s">
        <v>197</v>
      </c>
      <c r="G84" s="53" t="s">
        <v>198</v>
      </c>
      <c r="H84" s="53" t="s">
        <v>75</v>
      </c>
      <c r="I84" s="57" t="s">
        <v>454</v>
      </c>
      <c r="J84" s="56">
        <v>0</v>
      </c>
      <c r="K84" s="53" t="s">
        <v>56</v>
      </c>
      <c r="L84" s="53">
        <v>89</v>
      </c>
      <c r="M84" s="77">
        <f t="shared" si="2"/>
        <v>0</v>
      </c>
      <c r="O84" s="91"/>
      <c r="P84" s="91"/>
      <c r="Q84" s="88">
        <v>1</v>
      </c>
      <c r="R84" s="53" t="s">
        <v>81</v>
      </c>
      <c r="S84" s="89">
        <v>0</v>
      </c>
      <c r="T84" s="90">
        <f t="shared" si="3"/>
        <v>0</v>
      </c>
    </row>
    <row r="85" spans="1:20" x14ac:dyDescent="0.3">
      <c r="A85" s="53">
        <v>948216</v>
      </c>
      <c r="B85" s="53">
        <v>1</v>
      </c>
      <c r="C85" s="53" t="s">
        <v>94</v>
      </c>
      <c r="D85" s="53">
        <v>250</v>
      </c>
      <c r="E85" s="53" t="s">
        <v>107</v>
      </c>
      <c r="F85" s="53" t="s">
        <v>199</v>
      </c>
      <c r="G85" s="53" t="s">
        <v>96</v>
      </c>
      <c r="H85" s="53" t="s">
        <v>75</v>
      </c>
      <c r="I85" s="57" t="s">
        <v>454</v>
      </c>
      <c r="J85" s="56">
        <v>0</v>
      </c>
      <c r="K85" s="53" t="s">
        <v>79</v>
      </c>
      <c r="L85" s="53">
        <v>27</v>
      </c>
      <c r="M85" s="77">
        <f t="shared" si="2"/>
        <v>0</v>
      </c>
      <c r="O85" s="91"/>
      <c r="P85" s="91"/>
      <c r="Q85" s="88">
        <v>1</v>
      </c>
      <c r="R85" s="53" t="s">
        <v>107</v>
      </c>
      <c r="S85" s="89">
        <v>0</v>
      </c>
      <c r="T85" s="90">
        <f t="shared" si="3"/>
        <v>0</v>
      </c>
    </row>
    <row r="86" spans="1:20" x14ac:dyDescent="0.3">
      <c r="A86" s="53">
        <v>889860</v>
      </c>
      <c r="B86" s="53">
        <v>20</v>
      </c>
      <c r="C86" s="53" t="s">
        <v>52</v>
      </c>
      <c r="D86" s="53">
        <v>250</v>
      </c>
      <c r="E86" s="53" t="s">
        <v>59</v>
      </c>
      <c r="F86" s="53" t="s">
        <v>200</v>
      </c>
      <c r="G86" s="53" t="s">
        <v>201</v>
      </c>
      <c r="H86" s="53" t="s">
        <v>202</v>
      </c>
      <c r="I86" s="57" t="s">
        <v>454</v>
      </c>
      <c r="J86" s="56">
        <v>0</v>
      </c>
      <c r="K86" s="53" t="s">
        <v>56</v>
      </c>
      <c r="L86" s="53">
        <v>73</v>
      </c>
      <c r="M86" s="77">
        <f t="shared" si="2"/>
        <v>0</v>
      </c>
      <c r="O86" s="91"/>
      <c r="P86" s="91"/>
      <c r="Q86" s="88">
        <v>1</v>
      </c>
      <c r="R86" s="53" t="s">
        <v>59</v>
      </c>
      <c r="S86" s="89">
        <v>0</v>
      </c>
      <c r="T86" s="90">
        <f t="shared" si="3"/>
        <v>0</v>
      </c>
    </row>
    <row r="87" spans="1:20" x14ac:dyDescent="0.3">
      <c r="A87" s="53">
        <v>648450</v>
      </c>
      <c r="B87" s="53">
        <v>1</v>
      </c>
      <c r="C87" s="53" t="s">
        <v>76</v>
      </c>
      <c r="D87" s="53">
        <v>600</v>
      </c>
      <c r="E87" s="53" t="s">
        <v>64</v>
      </c>
      <c r="F87" s="53" t="s">
        <v>203</v>
      </c>
      <c r="G87" s="53" t="s">
        <v>78</v>
      </c>
      <c r="H87" s="53" t="s">
        <v>80</v>
      </c>
      <c r="I87" s="57" t="s">
        <v>454</v>
      </c>
      <c r="J87" s="56">
        <v>0</v>
      </c>
      <c r="K87" s="53" t="s">
        <v>79</v>
      </c>
      <c r="L87" s="53">
        <v>44</v>
      </c>
      <c r="M87" s="77">
        <f t="shared" si="2"/>
        <v>0</v>
      </c>
      <c r="O87" s="91"/>
      <c r="P87" s="91"/>
      <c r="Q87" s="88">
        <v>1</v>
      </c>
      <c r="R87" s="53" t="s">
        <v>64</v>
      </c>
      <c r="S87" s="89">
        <v>0</v>
      </c>
      <c r="T87" s="90">
        <f t="shared" si="3"/>
        <v>0</v>
      </c>
    </row>
    <row r="88" spans="1:20" x14ac:dyDescent="0.3">
      <c r="A88" s="53">
        <v>997663</v>
      </c>
      <c r="B88" s="53">
        <v>1</v>
      </c>
      <c r="C88" s="53" t="s">
        <v>72</v>
      </c>
      <c r="D88" s="53">
        <v>24</v>
      </c>
      <c r="E88" s="53" t="s">
        <v>58</v>
      </c>
      <c r="F88" s="53" t="s">
        <v>204</v>
      </c>
      <c r="G88" s="53" t="s">
        <v>102</v>
      </c>
      <c r="H88" s="53" t="s">
        <v>103</v>
      </c>
      <c r="I88" s="57" t="s">
        <v>454</v>
      </c>
      <c r="J88" s="56">
        <v>0</v>
      </c>
      <c r="K88" s="53" t="s">
        <v>56</v>
      </c>
      <c r="L88" s="53">
        <v>96</v>
      </c>
      <c r="M88" s="77">
        <f t="shared" si="2"/>
        <v>0</v>
      </c>
      <c r="O88" s="91"/>
      <c r="P88" s="91"/>
      <c r="Q88" s="88">
        <v>1</v>
      </c>
      <c r="R88" s="53" t="s">
        <v>58</v>
      </c>
      <c r="S88" s="89">
        <v>0</v>
      </c>
      <c r="T88" s="90">
        <f t="shared" si="3"/>
        <v>0</v>
      </c>
    </row>
    <row r="89" spans="1:20" x14ac:dyDescent="0.3">
      <c r="A89" s="53">
        <v>470255</v>
      </c>
      <c r="B89" s="53">
        <v>24</v>
      </c>
      <c r="C89" s="53" t="s">
        <v>68</v>
      </c>
      <c r="D89" s="53">
        <v>45</v>
      </c>
      <c r="E89" s="53" t="s">
        <v>59</v>
      </c>
      <c r="F89" s="53" t="s">
        <v>205</v>
      </c>
      <c r="G89" s="53" t="s">
        <v>121</v>
      </c>
      <c r="H89" s="53" t="s">
        <v>122</v>
      </c>
      <c r="I89" s="57" t="s">
        <v>454</v>
      </c>
      <c r="J89" s="56">
        <v>0</v>
      </c>
      <c r="K89" s="53" t="s">
        <v>56</v>
      </c>
      <c r="L89" s="53">
        <v>64</v>
      </c>
      <c r="M89" s="77">
        <f t="shared" si="2"/>
        <v>0</v>
      </c>
      <c r="O89" s="91"/>
      <c r="P89" s="91"/>
      <c r="Q89" s="88">
        <v>1</v>
      </c>
      <c r="R89" s="53" t="s">
        <v>59</v>
      </c>
      <c r="S89" s="89">
        <v>0</v>
      </c>
      <c r="T89" s="90">
        <f t="shared" si="3"/>
        <v>0</v>
      </c>
    </row>
    <row r="90" spans="1:20" x14ac:dyDescent="0.3">
      <c r="A90" s="53">
        <v>9080</v>
      </c>
      <c r="B90" s="53">
        <v>1</v>
      </c>
      <c r="C90" s="53" t="s">
        <v>81</v>
      </c>
      <c r="D90" s="53">
        <v>1</v>
      </c>
      <c r="E90" s="53" t="s">
        <v>52</v>
      </c>
      <c r="F90" s="53" t="s">
        <v>206</v>
      </c>
      <c r="G90" s="53" t="s">
        <v>207</v>
      </c>
      <c r="H90" s="53" t="s">
        <v>75</v>
      </c>
      <c r="I90" s="57" t="s">
        <v>454</v>
      </c>
      <c r="J90" s="56">
        <v>0</v>
      </c>
      <c r="K90" s="53" t="s">
        <v>56</v>
      </c>
      <c r="L90" s="53">
        <v>96.1</v>
      </c>
      <c r="M90" s="77">
        <f t="shared" si="2"/>
        <v>0</v>
      </c>
      <c r="O90" s="91"/>
      <c r="P90" s="91"/>
      <c r="Q90" s="88">
        <v>1</v>
      </c>
      <c r="R90" s="53" t="s">
        <v>52</v>
      </c>
      <c r="S90" s="89">
        <v>0</v>
      </c>
      <c r="T90" s="90">
        <f t="shared" si="3"/>
        <v>0</v>
      </c>
    </row>
    <row r="91" spans="1:20" x14ac:dyDescent="0.3">
      <c r="A91" s="53">
        <v>185226</v>
      </c>
      <c r="B91" s="53">
        <v>6</v>
      </c>
      <c r="C91" s="53" t="s">
        <v>58</v>
      </c>
      <c r="D91" s="53">
        <v>4.25</v>
      </c>
      <c r="E91" s="53" t="s">
        <v>59</v>
      </c>
      <c r="F91" s="53" t="s">
        <v>208</v>
      </c>
      <c r="G91" s="53" t="s">
        <v>209</v>
      </c>
      <c r="H91" s="53" t="s">
        <v>210</v>
      </c>
      <c r="I91" s="57" t="s">
        <v>454</v>
      </c>
      <c r="J91" s="56">
        <v>0</v>
      </c>
      <c r="K91" s="53" t="s">
        <v>79</v>
      </c>
      <c r="L91" s="53">
        <v>71</v>
      </c>
      <c r="M91" s="77">
        <f t="shared" si="2"/>
        <v>0</v>
      </c>
      <c r="O91" s="91"/>
      <c r="P91" s="91"/>
      <c r="Q91" s="88">
        <v>1</v>
      </c>
      <c r="R91" s="53" t="s">
        <v>59</v>
      </c>
      <c r="S91" s="89">
        <v>0</v>
      </c>
      <c r="T91" s="90">
        <f t="shared" si="3"/>
        <v>0</v>
      </c>
    </row>
    <row r="92" spans="1:20" x14ac:dyDescent="0.3">
      <c r="A92" s="53">
        <v>23723</v>
      </c>
      <c r="B92" s="53">
        <v>3</v>
      </c>
      <c r="C92" s="53" t="s">
        <v>94</v>
      </c>
      <c r="D92" s="53">
        <v>25</v>
      </c>
      <c r="E92" s="53" t="s">
        <v>58</v>
      </c>
      <c r="F92" s="53" t="s">
        <v>211</v>
      </c>
      <c r="G92" s="53" t="s">
        <v>190</v>
      </c>
      <c r="H92" s="53" t="s">
        <v>75</v>
      </c>
      <c r="I92" s="57" t="s">
        <v>454</v>
      </c>
      <c r="J92" s="56">
        <v>0</v>
      </c>
      <c r="K92" s="53" t="s">
        <v>79</v>
      </c>
      <c r="L92" s="53">
        <v>54</v>
      </c>
      <c r="M92" s="77">
        <f t="shared" si="2"/>
        <v>0</v>
      </c>
      <c r="O92" s="91"/>
      <c r="P92" s="91"/>
      <c r="Q92" s="88">
        <v>1</v>
      </c>
      <c r="R92" s="53" t="s">
        <v>58</v>
      </c>
      <c r="S92" s="89">
        <v>0</v>
      </c>
      <c r="T92" s="90">
        <f t="shared" si="3"/>
        <v>0</v>
      </c>
    </row>
    <row r="93" spans="1:20" x14ac:dyDescent="0.3">
      <c r="A93" s="53">
        <v>930700</v>
      </c>
      <c r="B93" s="53">
        <v>1</v>
      </c>
      <c r="C93" s="53" t="s">
        <v>72</v>
      </c>
      <c r="D93" s="53">
        <v>1.92</v>
      </c>
      <c r="E93" s="53" t="s">
        <v>81</v>
      </c>
      <c r="F93" s="53" t="s">
        <v>212</v>
      </c>
      <c r="G93" s="53" t="s">
        <v>213</v>
      </c>
      <c r="H93" s="53" t="s">
        <v>214</v>
      </c>
      <c r="I93" s="57" t="s">
        <v>454</v>
      </c>
      <c r="J93" s="56">
        <v>0</v>
      </c>
      <c r="K93" s="53" t="s">
        <v>56</v>
      </c>
      <c r="L93" s="53">
        <v>37</v>
      </c>
      <c r="M93" s="77">
        <f t="shared" si="2"/>
        <v>0</v>
      </c>
      <c r="O93" s="91"/>
      <c r="P93" s="91"/>
      <c r="Q93" s="88">
        <v>1</v>
      </c>
      <c r="R93" s="53" t="s">
        <v>81</v>
      </c>
      <c r="S93" s="89">
        <v>0</v>
      </c>
      <c r="T93" s="90">
        <f t="shared" si="3"/>
        <v>0</v>
      </c>
    </row>
    <row r="94" spans="1:20" x14ac:dyDescent="0.3">
      <c r="A94" s="53">
        <v>117734</v>
      </c>
      <c r="B94" s="53">
        <v>24</v>
      </c>
      <c r="C94" s="53" t="s">
        <v>68</v>
      </c>
      <c r="D94" s="53">
        <v>36</v>
      </c>
      <c r="E94" s="53" t="s">
        <v>59</v>
      </c>
      <c r="F94" s="53" t="s">
        <v>215</v>
      </c>
      <c r="G94" s="53" t="s">
        <v>121</v>
      </c>
      <c r="H94" s="53" t="s">
        <v>122</v>
      </c>
      <c r="I94" s="57" t="s">
        <v>454</v>
      </c>
      <c r="J94" s="56">
        <v>0</v>
      </c>
      <c r="K94" s="53" t="s">
        <v>56</v>
      </c>
      <c r="L94" s="53">
        <v>62</v>
      </c>
      <c r="M94" s="77">
        <f t="shared" si="2"/>
        <v>0</v>
      </c>
      <c r="O94" s="91"/>
      <c r="P94" s="91"/>
      <c r="Q94" s="88">
        <v>1</v>
      </c>
      <c r="R94" s="53" t="s">
        <v>59</v>
      </c>
      <c r="S94" s="89">
        <v>0</v>
      </c>
      <c r="T94" s="90">
        <f t="shared" si="3"/>
        <v>0</v>
      </c>
    </row>
    <row r="95" spans="1:20" x14ac:dyDescent="0.3">
      <c r="A95" s="53">
        <v>15186</v>
      </c>
      <c r="B95" s="53">
        <v>1</v>
      </c>
      <c r="C95" s="53" t="s">
        <v>72</v>
      </c>
      <c r="D95" s="53">
        <v>1.8</v>
      </c>
      <c r="E95" s="53" t="s">
        <v>81</v>
      </c>
      <c r="F95" s="53" t="s">
        <v>216</v>
      </c>
      <c r="G95" s="53" t="s">
        <v>167</v>
      </c>
      <c r="H95" s="53" t="s">
        <v>75</v>
      </c>
      <c r="I95" s="57" t="s">
        <v>455</v>
      </c>
      <c r="J95" s="56">
        <v>0</v>
      </c>
      <c r="K95" s="53" t="s">
        <v>56</v>
      </c>
      <c r="L95" s="53">
        <v>22</v>
      </c>
      <c r="M95" s="77">
        <f t="shared" si="2"/>
        <v>0</v>
      </c>
      <c r="O95" s="91"/>
      <c r="P95" s="91"/>
      <c r="Q95" s="88">
        <v>1</v>
      </c>
      <c r="R95" s="53" t="s">
        <v>81</v>
      </c>
      <c r="S95" s="89">
        <v>0</v>
      </c>
      <c r="T95" s="90">
        <f t="shared" si="3"/>
        <v>0</v>
      </c>
    </row>
    <row r="96" spans="1:20" x14ac:dyDescent="0.3">
      <c r="A96" s="53">
        <v>154258</v>
      </c>
      <c r="B96" s="53">
        <v>12</v>
      </c>
      <c r="C96" s="53" t="s">
        <v>85</v>
      </c>
      <c r="D96" s="53">
        <v>50</v>
      </c>
      <c r="E96" s="53" t="s">
        <v>64</v>
      </c>
      <c r="F96" s="53" t="s">
        <v>217</v>
      </c>
      <c r="G96" s="53" t="s">
        <v>93</v>
      </c>
      <c r="H96" s="53" t="s">
        <v>103</v>
      </c>
      <c r="I96" s="57" t="s">
        <v>454</v>
      </c>
      <c r="J96" s="56">
        <v>0</v>
      </c>
      <c r="K96" s="53" t="s">
        <v>56</v>
      </c>
      <c r="L96" s="53">
        <v>47</v>
      </c>
      <c r="M96" s="77">
        <f t="shared" si="2"/>
        <v>0</v>
      </c>
      <c r="O96" s="91"/>
      <c r="P96" s="91"/>
      <c r="Q96" s="88">
        <v>1</v>
      </c>
      <c r="R96" s="53" t="s">
        <v>64</v>
      </c>
      <c r="S96" s="89">
        <v>0</v>
      </c>
      <c r="T96" s="90">
        <f t="shared" si="3"/>
        <v>0</v>
      </c>
    </row>
    <row r="97" spans="1:20" x14ac:dyDescent="0.3">
      <c r="A97" s="53">
        <v>998106</v>
      </c>
      <c r="B97" s="53">
        <v>1</v>
      </c>
      <c r="C97" s="53" t="s">
        <v>72</v>
      </c>
      <c r="D97" s="53">
        <v>24</v>
      </c>
      <c r="E97" s="53" t="s">
        <v>58</v>
      </c>
      <c r="F97" s="53" t="s">
        <v>218</v>
      </c>
      <c r="G97" s="53" t="s">
        <v>102</v>
      </c>
      <c r="H97" s="53" t="s">
        <v>103</v>
      </c>
      <c r="I97" s="57" t="s">
        <v>454</v>
      </c>
      <c r="J97" s="56">
        <v>0</v>
      </c>
      <c r="K97" s="53" t="s">
        <v>56</v>
      </c>
      <c r="L97" s="53">
        <v>72</v>
      </c>
      <c r="M97" s="77">
        <f t="shared" si="2"/>
        <v>0</v>
      </c>
      <c r="O97" s="91"/>
      <c r="P97" s="91"/>
      <c r="Q97" s="88">
        <v>1</v>
      </c>
      <c r="R97" s="53" t="s">
        <v>58</v>
      </c>
      <c r="S97" s="89">
        <v>0</v>
      </c>
      <c r="T97" s="90">
        <f t="shared" si="3"/>
        <v>0</v>
      </c>
    </row>
    <row r="98" spans="1:20" x14ac:dyDescent="0.3">
      <c r="A98" s="53">
        <v>811838</v>
      </c>
      <c r="B98" s="53">
        <v>25</v>
      </c>
      <c r="C98" s="53" t="s">
        <v>58</v>
      </c>
      <c r="D98" s="53">
        <v>50</v>
      </c>
      <c r="E98" s="53" t="s">
        <v>59</v>
      </c>
      <c r="F98" s="53" t="s">
        <v>219</v>
      </c>
      <c r="G98" s="53" t="s">
        <v>121</v>
      </c>
      <c r="H98" s="53" t="s">
        <v>122</v>
      </c>
      <c r="I98" s="57" t="s">
        <v>454</v>
      </c>
      <c r="J98" s="56">
        <v>0</v>
      </c>
      <c r="K98" s="53" t="s">
        <v>56</v>
      </c>
      <c r="L98" s="53">
        <v>55</v>
      </c>
      <c r="M98" s="77">
        <f t="shared" si="2"/>
        <v>0</v>
      </c>
      <c r="O98" s="91"/>
      <c r="P98" s="91"/>
      <c r="Q98" s="88">
        <v>1</v>
      </c>
      <c r="R98" s="53" t="s">
        <v>59</v>
      </c>
      <c r="S98" s="89">
        <v>0</v>
      </c>
      <c r="T98" s="90">
        <f t="shared" si="3"/>
        <v>0</v>
      </c>
    </row>
    <row r="99" spans="1:20" x14ac:dyDescent="0.3">
      <c r="A99" s="53">
        <v>464377</v>
      </c>
      <c r="B99" s="53">
        <v>1</v>
      </c>
      <c r="C99" s="53" t="s">
        <v>68</v>
      </c>
      <c r="D99" s="53">
        <v>5</v>
      </c>
      <c r="E99" s="53" t="s">
        <v>81</v>
      </c>
      <c r="F99" s="53" t="s">
        <v>220</v>
      </c>
      <c r="G99" s="53" t="s">
        <v>198</v>
      </c>
      <c r="H99" s="53" t="s">
        <v>221</v>
      </c>
      <c r="I99" s="57" t="s">
        <v>454</v>
      </c>
      <c r="J99" s="56">
        <v>0</v>
      </c>
      <c r="K99" s="53" t="s">
        <v>56</v>
      </c>
      <c r="L99" s="53">
        <v>83</v>
      </c>
      <c r="M99" s="77">
        <f t="shared" si="2"/>
        <v>0</v>
      </c>
      <c r="O99" s="91"/>
      <c r="P99" s="91"/>
      <c r="Q99" s="88">
        <v>1</v>
      </c>
      <c r="R99" s="53" t="s">
        <v>81</v>
      </c>
      <c r="S99" s="89">
        <v>0</v>
      </c>
      <c r="T99" s="90">
        <f t="shared" si="3"/>
        <v>0</v>
      </c>
    </row>
    <row r="100" spans="1:20" x14ac:dyDescent="0.3">
      <c r="A100" s="53">
        <v>176710</v>
      </c>
      <c r="B100" s="53">
        <v>1</v>
      </c>
      <c r="C100" s="53" t="s">
        <v>68</v>
      </c>
      <c r="D100" s="53">
        <v>2</v>
      </c>
      <c r="E100" s="53" t="s">
        <v>81</v>
      </c>
      <c r="F100" s="53" t="s">
        <v>222</v>
      </c>
      <c r="G100" s="53" t="s">
        <v>105</v>
      </c>
      <c r="H100" s="53" t="s">
        <v>75</v>
      </c>
      <c r="I100" s="57" t="s">
        <v>455</v>
      </c>
      <c r="J100" s="56">
        <v>0</v>
      </c>
      <c r="K100" s="53" t="s">
        <v>56</v>
      </c>
      <c r="L100" s="53">
        <v>33</v>
      </c>
      <c r="M100" s="77">
        <f t="shared" si="2"/>
        <v>0</v>
      </c>
      <c r="O100" s="91"/>
      <c r="P100" s="91"/>
      <c r="Q100" s="88">
        <v>1</v>
      </c>
      <c r="R100" s="53" t="s">
        <v>81</v>
      </c>
      <c r="S100" s="89">
        <v>0</v>
      </c>
      <c r="T100" s="90">
        <f t="shared" si="3"/>
        <v>0</v>
      </c>
    </row>
    <row r="101" spans="1:20" x14ac:dyDescent="0.3">
      <c r="A101" s="53">
        <v>6699</v>
      </c>
      <c r="B101" s="53">
        <v>1</v>
      </c>
      <c r="C101" s="53" t="s">
        <v>81</v>
      </c>
      <c r="D101" s="53">
        <v>1</v>
      </c>
      <c r="E101" s="53" t="s">
        <v>52</v>
      </c>
      <c r="F101" s="53" t="s">
        <v>223</v>
      </c>
      <c r="G101" s="53" t="s">
        <v>224</v>
      </c>
      <c r="H101" s="53" t="s">
        <v>75</v>
      </c>
      <c r="I101" s="57" t="s">
        <v>455</v>
      </c>
      <c r="J101" s="56">
        <v>0</v>
      </c>
      <c r="K101" s="53" t="s">
        <v>56</v>
      </c>
      <c r="L101" s="53">
        <v>81.489999999999995</v>
      </c>
      <c r="M101" s="77">
        <f t="shared" si="2"/>
        <v>0</v>
      </c>
      <c r="O101" s="91"/>
      <c r="P101" s="92"/>
      <c r="Q101" s="88">
        <v>1</v>
      </c>
      <c r="R101" s="53" t="s">
        <v>52</v>
      </c>
      <c r="S101" s="89">
        <v>0</v>
      </c>
      <c r="T101" s="90">
        <f t="shared" si="3"/>
        <v>0</v>
      </c>
    </row>
    <row r="102" spans="1:20" x14ac:dyDescent="0.3">
      <c r="A102" s="53">
        <v>148603</v>
      </c>
      <c r="B102" s="53">
        <v>1</v>
      </c>
      <c r="C102" s="53" t="s">
        <v>97</v>
      </c>
      <c r="D102" s="53">
        <v>75</v>
      </c>
      <c r="E102" s="53" t="s">
        <v>64</v>
      </c>
      <c r="F102" s="53" t="s">
        <v>225</v>
      </c>
      <c r="G102" s="53" t="s">
        <v>226</v>
      </c>
      <c r="H102" s="53" t="s">
        <v>75</v>
      </c>
      <c r="I102" s="57" t="s">
        <v>454</v>
      </c>
      <c r="J102" s="56">
        <v>0</v>
      </c>
      <c r="K102" s="53" t="s">
        <v>56</v>
      </c>
      <c r="L102" s="53">
        <v>132</v>
      </c>
      <c r="M102" s="77">
        <f t="shared" si="2"/>
        <v>0</v>
      </c>
      <c r="O102" s="91"/>
      <c r="P102" s="91"/>
      <c r="Q102" s="88">
        <v>1</v>
      </c>
      <c r="R102" s="53" t="s">
        <v>64</v>
      </c>
      <c r="S102" s="89">
        <v>0</v>
      </c>
      <c r="T102" s="90">
        <f t="shared" si="3"/>
        <v>0</v>
      </c>
    </row>
    <row r="103" spans="1:20" x14ac:dyDescent="0.3">
      <c r="A103" s="53">
        <v>940815</v>
      </c>
      <c r="B103" s="53">
        <v>1</v>
      </c>
      <c r="C103" s="53" t="s">
        <v>52</v>
      </c>
      <c r="D103" s="53">
        <v>2.5</v>
      </c>
      <c r="E103" s="53" t="s">
        <v>81</v>
      </c>
      <c r="F103" s="53" t="s">
        <v>227</v>
      </c>
      <c r="G103" s="53" t="s">
        <v>137</v>
      </c>
      <c r="H103" s="53" t="s">
        <v>138</v>
      </c>
      <c r="I103" s="57" t="s">
        <v>454</v>
      </c>
      <c r="J103" s="56">
        <v>0</v>
      </c>
      <c r="K103" s="53" t="s">
        <v>56</v>
      </c>
      <c r="L103" s="53">
        <v>37</v>
      </c>
      <c r="M103" s="77">
        <f t="shared" si="2"/>
        <v>0</v>
      </c>
      <c r="O103" s="91"/>
      <c r="P103" s="91"/>
      <c r="Q103" s="88">
        <v>1</v>
      </c>
      <c r="R103" s="53" t="s">
        <v>81</v>
      </c>
      <c r="S103" s="89">
        <v>0</v>
      </c>
      <c r="T103" s="90">
        <f t="shared" si="3"/>
        <v>0</v>
      </c>
    </row>
    <row r="104" spans="1:20" x14ac:dyDescent="0.3">
      <c r="A104" s="53">
        <v>87882</v>
      </c>
      <c r="B104" s="53">
        <v>1</v>
      </c>
      <c r="C104" s="53" t="s">
        <v>141</v>
      </c>
      <c r="D104" s="53">
        <v>1</v>
      </c>
      <c r="E104" s="53" t="s">
        <v>58</v>
      </c>
      <c r="F104" s="53" t="s">
        <v>228</v>
      </c>
      <c r="G104" s="53" t="s">
        <v>229</v>
      </c>
      <c r="H104" s="53" t="s">
        <v>75</v>
      </c>
      <c r="I104" s="57" t="s">
        <v>454</v>
      </c>
      <c r="J104" s="56">
        <v>0</v>
      </c>
      <c r="K104" s="53" t="s">
        <v>79</v>
      </c>
      <c r="L104" s="53">
        <v>79</v>
      </c>
      <c r="M104" s="77">
        <f t="shared" si="2"/>
        <v>0</v>
      </c>
      <c r="O104" s="91"/>
      <c r="P104" s="91"/>
      <c r="Q104" s="88">
        <v>1</v>
      </c>
      <c r="R104" s="53" t="s">
        <v>58</v>
      </c>
      <c r="S104" s="89">
        <v>0</v>
      </c>
      <c r="T104" s="90">
        <f t="shared" si="3"/>
        <v>0</v>
      </c>
    </row>
    <row r="105" spans="1:20" x14ac:dyDescent="0.3">
      <c r="A105" s="53">
        <v>810772</v>
      </c>
      <c r="B105" s="53">
        <v>1</v>
      </c>
      <c r="C105" s="53" t="s">
        <v>72</v>
      </c>
      <c r="D105" s="53">
        <v>150</v>
      </c>
      <c r="E105" s="53" t="s">
        <v>58</v>
      </c>
      <c r="F105" s="53" t="s">
        <v>230</v>
      </c>
      <c r="G105" s="53" t="s">
        <v>117</v>
      </c>
      <c r="H105" s="53" t="s">
        <v>231</v>
      </c>
      <c r="I105" s="57" t="s">
        <v>454</v>
      </c>
      <c r="J105" s="56">
        <v>0</v>
      </c>
      <c r="K105" s="53" t="s">
        <v>56</v>
      </c>
      <c r="L105" s="53">
        <v>38</v>
      </c>
      <c r="M105" s="77">
        <f t="shared" si="2"/>
        <v>0</v>
      </c>
      <c r="O105" s="91"/>
      <c r="P105" s="91"/>
      <c r="Q105" s="88">
        <v>1</v>
      </c>
      <c r="R105" s="53" t="s">
        <v>58</v>
      </c>
      <c r="S105" s="89">
        <v>0</v>
      </c>
      <c r="T105" s="90">
        <f t="shared" si="3"/>
        <v>0</v>
      </c>
    </row>
    <row r="106" spans="1:20" x14ac:dyDescent="0.3">
      <c r="A106" s="53">
        <v>345861</v>
      </c>
      <c r="B106" s="53">
        <v>1</v>
      </c>
      <c r="C106" s="53" t="s">
        <v>141</v>
      </c>
      <c r="D106" s="53">
        <v>1</v>
      </c>
      <c r="E106" s="53" t="s">
        <v>58</v>
      </c>
      <c r="F106" s="53" t="s">
        <v>232</v>
      </c>
      <c r="G106" s="53" t="s">
        <v>176</v>
      </c>
      <c r="H106" s="53" t="s">
        <v>75</v>
      </c>
      <c r="I106" s="57" t="s">
        <v>454</v>
      </c>
      <c r="J106" s="56">
        <v>0</v>
      </c>
      <c r="K106" s="53" t="s">
        <v>79</v>
      </c>
      <c r="L106" s="53">
        <v>43</v>
      </c>
      <c r="M106" s="77">
        <f t="shared" si="2"/>
        <v>0</v>
      </c>
      <c r="O106" s="91"/>
      <c r="P106" s="91"/>
      <c r="Q106" s="88">
        <v>1</v>
      </c>
      <c r="R106" s="53" t="s">
        <v>58</v>
      </c>
      <c r="S106" s="89">
        <v>0</v>
      </c>
      <c r="T106" s="90">
        <f t="shared" si="3"/>
        <v>0</v>
      </c>
    </row>
    <row r="107" spans="1:20" x14ac:dyDescent="0.3">
      <c r="A107" s="53">
        <v>146286</v>
      </c>
      <c r="B107" s="53">
        <v>4</v>
      </c>
      <c r="C107" s="53" t="s">
        <v>85</v>
      </c>
      <c r="D107" s="53">
        <v>1.5</v>
      </c>
      <c r="E107" s="53" t="s">
        <v>53</v>
      </c>
      <c r="F107" s="53" t="s">
        <v>233</v>
      </c>
      <c r="G107" s="53" t="s">
        <v>114</v>
      </c>
      <c r="H107" s="53" t="s">
        <v>67</v>
      </c>
      <c r="I107" s="57" t="s">
        <v>454</v>
      </c>
      <c r="J107" s="56">
        <v>0</v>
      </c>
      <c r="K107" s="53" t="s">
        <v>56</v>
      </c>
      <c r="L107" s="53">
        <v>88</v>
      </c>
      <c r="M107" s="77">
        <f t="shared" si="2"/>
        <v>0</v>
      </c>
      <c r="O107" s="91"/>
      <c r="P107" s="91"/>
      <c r="Q107" s="88">
        <v>1</v>
      </c>
      <c r="R107" s="53" t="s">
        <v>53</v>
      </c>
      <c r="S107" s="89">
        <v>0</v>
      </c>
      <c r="T107" s="90">
        <f t="shared" si="3"/>
        <v>0</v>
      </c>
    </row>
    <row r="108" spans="1:20" x14ac:dyDescent="0.3">
      <c r="A108" s="53">
        <v>153987</v>
      </c>
      <c r="B108" s="53">
        <v>1</v>
      </c>
      <c r="C108" s="53" t="s">
        <v>141</v>
      </c>
      <c r="D108" s="53">
        <v>1</v>
      </c>
      <c r="E108" s="53" t="s">
        <v>58</v>
      </c>
      <c r="F108" s="53" t="s">
        <v>234</v>
      </c>
      <c r="G108" s="53" t="s">
        <v>164</v>
      </c>
      <c r="H108" s="53" t="s">
        <v>75</v>
      </c>
      <c r="I108" s="57" t="s">
        <v>454</v>
      </c>
      <c r="J108" s="56">
        <v>0</v>
      </c>
      <c r="K108" s="53" t="s">
        <v>79</v>
      </c>
      <c r="L108" s="53">
        <v>23</v>
      </c>
      <c r="M108" s="77">
        <f t="shared" si="2"/>
        <v>0</v>
      </c>
      <c r="O108" s="91"/>
      <c r="P108" s="91"/>
      <c r="Q108" s="88">
        <v>1</v>
      </c>
      <c r="R108" s="53" t="s">
        <v>58</v>
      </c>
      <c r="S108" s="89">
        <v>0</v>
      </c>
      <c r="T108" s="90">
        <f t="shared" si="3"/>
        <v>0</v>
      </c>
    </row>
    <row r="109" spans="1:20" x14ac:dyDescent="0.3">
      <c r="A109" s="53">
        <v>137926</v>
      </c>
      <c r="B109" s="53">
        <v>1</v>
      </c>
      <c r="C109" s="53" t="s">
        <v>72</v>
      </c>
      <c r="D109" s="53">
        <v>175</v>
      </c>
      <c r="E109" s="53" t="s">
        <v>235</v>
      </c>
      <c r="F109" s="53" t="s">
        <v>236</v>
      </c>
      <c r="G109" s="53" t="s">
        <v>102</v>
      </c>
      <c r="H109" s="53" t="s">
        <v>103</v>
      </c>
      <c r="I109" s="57" t="s">
        <v>454</v>
      </c>
      <c r="J109" s="56">
        <v>0</v>
      </c>
      <c r="K109" s="53" t="s">
        <v>56</v>
      </c>
      <c r="L109" s="53">
        <v>77</v>
      </c>
      <c r="M109" s="77">
        <f t="shared" si="2"/>
        <v>0</v>
      </c>
      <c r="O109" s="91"/>
      <c r="P109" s="92"/>
      <c r="Q109" s="88">
        <v>1</v>
      </c>
      <c r="R109" s="53" t="s">
        <v>235</v>
      </c>
      <c r="S109" s="89">
        <v>0</v>
      </c>
      <c r="T109" s="90">
        <f t="shared" si="3"/>
        <v>0</v>
      </c>
    </row>
    <row r="110" spans="1:20" x14ac:dyDescent="0.3">
      <c r="A110" s="53">
        <v>829247</v>
      </c>
      <c r="B110" s="53">
        <v>1</v>
      </c>
      <c r="C110" s="53" t="s">
        <v>52</v>
      </c>
      <c r="D110" s="53">
        <v>650</v>
      </c>
      <c r="E110" s="53" t="s">
        <v>59</v>
      </c>
      <c r="F110" s="53" t="s">
        <v>237</v>
      </c>
      <c r="G110" s="53" t="s">
        <v>105</v>
      </c>
      <c r="H110" s="53" t="s">
        <v>75</v>
      </c>
      <c r="I110" s="57" t="s">
        <v>455</v>
      </c>
      <c r="J110" s="56">
        <v>0</v>
      </c>
      <c r="K110" s="53" t="s">
        <v>56</v>
      </c>
      <c r="L110" s="53">
        <v>69</v>
      </c>
      <c r="M110" s="77">
        <f t="shared" si="2"/>
        <v>0</v>
      </c>
      <c r="O110" s="91"/>
      <c r="P110" s="91"/>
      <c r="Q110" s="88">
        <v>1</v>
      </c>
      <c r="R110" s="53" t="s">
        <v>59</v>
      </c>
      <c r="S110" s="89">
        <v>0</v>
      </c>
      <c r="T110" s="90">
        <f t="shared" si="3"/>
        <v>0</v>
      </c>
    </row>
    <row r="111" spans="1:20" x14ac:dyDescent="0.3">
      <c r="A111" s="53">
        <v>369750</v>
      </c>
      <c r="B111" s="53">
        <v>1</v>
      </c>
      <c r="C111" s="53" t="s">
        <v>58</v>
      </c>
      <c r="D111" s="53">
        <v>1</v>
      </c>
      <c r="E111" s="53" t="s">
        <v>58</v>
      </c>
      <c r="F111" s="53" t="s">
        <v>238</v>
      </c>
      <c r="G111" s="53" t="s">
        <v>239</v>
      </c>
      <c r="H111" s="53" t="s">
        <v>240</v>
      </c>
      <c r="I111" s="57" t="s">
        <v>454</v>
      </c>
      <c r="J111" s="56">
        <v>0</v>
      </c>
      <c r="K111" s="53" t="s">
        <v>79</v>
      </c>
      <c r="L111" s="53">
        <v>115</v>
      </c>
      <c r="M111" s="77">
        <f t="shared" si="2"/>
        <v>0</v>
      </c>
      <c r="O111" s="91"/>
      <c r="P111" s="91"/>
      <c r="Q111" s="88">
        <v>1</v>
      </c>
      <c r="R111" s="53" t="s">
        <v>58</v>
      </c>
      <c r="S111" s="89">
        <v>0</v>
      </c>
      <c r="T111" s="90">
        <f t="shared" si="3"/>
        <v>0</v>
      </c>
    </row>
    <row r="112" spans="1:20" x14ac:dyDescent="0.3">
      <c r="A112" s="53">
        <v>908826</v>
      </c>
      <c r="B112" s="53">
        <v>1</v>
      </c>
      <c r="C112" s="53" t="s">
        <v>58</v>
      </c>
      <c r="D112" s="53">
        <v>1</v>
      </c>
      <c r="E112" s="53" t="s">
        <v>58</v>
      </c>
      <c r="F112" s="53" t="s">
        <v>241</v>
      </c>
      <c r="G112" s="53" t="s">
        <v>176</v>
      </c>
      <c r="H112" s="53" t="s">
        <v>75</v>
      </c>
      <c r="I112" s="57" t="s">
        <v>454</v>
      </c>
      <c r="J112" s="56">
        <v>0</v>
      </c>
      <c r="K112" s="53" t="s">
        <v>79</v>
      </c>
      <c r="L112" s="53">
        <v>38</v>
      </c>
      <c r="M112" s="77">
        <f t="shared" si="2"/>
        <v>0</v>
      </c>
      <c r="O112" s="91"/>
      <c r="P112" s="91"/>
      <c r="Q112" s="88">
        <v>1</v>
      </c>
      <c r="R112" s="53" t="s">
        <v>58</v>
      </c>
      <c r="S112" s="89">
        <v>0</v>
      </c>
      <c r="T112" s="90">
        <f t="shared" si="3"/>
        <v>0</v>
      </c>
    </row>
    <row r="113" spans="1:20" x14ac:dyDescent="0.3">
      <c r="A113" s="53">
        <v>167475</v>
      </c>
      <c r="B113" s="53">
        <v>1</v>
      </c>
      <c r="C113" s="53" t="s">
        <v>68</v>
      </c>
      <c r="D113" s="53">
        <v>1</v>
      </c>
      <c r="E113" s="53" t="s">
        <v>81</v>
      </c>
      <c r="F113" s="53" t="s">
        <v>242</v>
      </c>
      <c r="G113" s="53" t="s">
        <v>131</v>
      </c>
      <c r="H113" s="53" t="s">
        <v>75</v>
      </c>
      <c r="I113" s="57" t="s">
        <v>454</v>
      </c>
      <c r="J113" s="56">
        <v>0</v>
      </c>
      <c r="K113" s="53" t="s">
        <v>56</v>
      </c>
      <c r="L113" s="53">
        <v>45</v>
      </c>
      <c r="M113" s="77">
        <f t="shared" si="2"/>
        <v>0</v>
      </c>
      <c r="O113" s="91"/>
      <c r="P113" s="91"/>
      <c r="Q113" s="88">
        <v>1</v>
      </c>
      <c r="R113" s="53" t="s">
        <v>81</v>
      </c>
      <c r="S113" s="89">
        <v>0</v>
      </c>
      <c r="T113" s="90">
        <f t="shared" si="3"/>
        <v>0</v>
      </c>
    </row>
    <row r="114" spans="1:20" x14ac:dyDescent="0.3">
      <c r="A114" s="53">
        <v>179438</v>
      </c>
      <c r="B114" s="53">
        <v>24</v>
      </c>
      <c r="C114" s="53" t="s">
        <v>134</v>
      </c>
      <c r="D114" s="53">
        <v>33</v>
      </c>
      <c r="E114" s="53" t="s">
        <v>64</v>
      </c>
      <c r="F114" s="53" t="s">
        <v>217</v>
      </c>
      <c r="G114" s="53" t="s">
        <v>93</v>
      </c>
      <c r="H114" s="53" t="s">
        <v>103</v>
      </c>
      <c r="I114" s="57" t="s">
        <v>454</v>
      </c>
      <c r="J114" s="56">
        <v>0</v>
      </c>
      <c r="K114" s="53" t="s">
        <v>56</v>
      </c>
      <c r="L114" s="53">
        <v>34</v>
      </c>
      <c r="M114" s="77">
        <f t="shared" si="2"/>
        <v>0</v>
      </c>
      <c r="O114" s="91"/>
      <c r="P114" s="92"/>
      <c r="Q114" s="88">
        <v>1</v>
      </c>
      <c r="R114" s="53" t="s">
        <v>64</v>
      </c>
      <c r="S114" s="89">
        <v>0</v>
      </c>
      <c r="T114" s="90">
        <f t="shared" si="3"/>
        <v>0</v>
      </c>
    </row>
    <row r="115" spans="1:20" x14ac:dyDescent="0.3">
      <c r="A115" s="53">
        <v>723315</v>
      </c>
      <c r="B115" s="53">
        <v>12</v>
      </c>
      <c r="C115" s="53" t="s">
        <v>52</v>
      </c>
      <c r="D115" s="53">
        <v>320</v>
      </c>
      <c r="E115" s="53" t="s">
        <v>59</v>
      </c>
      <c r="F115" s="53" t="s">
        <v>243</v>
      </c>
      <c r="G115" s="53" t="s">
        <v>244</v>
      </c>
      <c r="H115" s="53" t="s">
        <v>245</v>
      </c>
      <c r="I115" s="57" t="s">
        <v>454</v>
      </c>
      <c r="J115" s="56">
        <v>0</v>
      </c>
      <c r="K115" s="53" t="s">
        <v>56</v>
      </c>
      <c r="L115" s="53">
        <v>18</v>
      </c>
      <c r="M115" s="77">
        <f t="shared" si="2"/>
        <v>0</v>
      </c>
      <c r="O115" s="91"/>
      <c r="P115" s="91"/>
      <c r="Q115" s="88">
        <v>1</v>
      </c>
      <c r="R115" s="53" t="s">
        <v>59</v>
      </c>
      <c r="S115" s="89">
        <v>0</v>
      </c>
      <c r="T115" s="90">
        <f t="shared" si="3"/>
        <v>0</v>
      </c>
    </row>
    <row r="116" spans="1:20" x14ac:dyDescent="0.3">
      <c r="A116" s="53">
        <v>100196</v>
      </c>
      <c r="B116" s="53">
        <v>1</v>
      </c>
      <c r="C116" s="53" t="s">
        <v>141</v>
      </c>
      <c r="D116" s="53">
        <v>1</v>
      </c>
      <c r="E116" s="53" t="s">
        <v>58</v>
      </c>
      <c r="F116" s="53" t="s">
        <v>246</v>
      </c>
      <c r="G116" s="53" t="s">
        <v>164</v>
      </c>
      <c r="H116" s="53" t="s">
        <v>247</v>
      </c>
      <c r="I116" s="57" t="s">
        <v>454</v>
      </c>
      <c r="J116" s="56">
        <v>0</v>
      </c>
      <c r="K116" s="53" t="s">
        <v>79</v>
      </c>
      <c r="L116" s="53">
        <v>20</v>
      </c>
      <c r="M116" s="77">
        <f t="shared" si="2"/>
        <v>0</v>
      </c>
      <c r="O116" s="91"/>
      <c r="P116" s="91"/>
      <c r="Q116" s="88">
        <v>1</v>
      </c>
      <c r="R116" s="53" t="s">
        <v>58</v>
      </c>
      <c r="S116" s="89">
        <v>0</v>
      </c>
      <c r="T116" s="90">
        <f t="shared" si="3"/>
        <v>0</v>
      </c>
    </row>
    <row r="117" spans="1:20" x14ac:dyDescent="0.3">
      <c r="A117" s="53">
        <v>882839</v>
      </c>
      <c r="B117" s="53">
        <v>1</v>
      </c>
      <c r="C117" s="53" t="s">
        <v>68</v>
      </c>
      <c r="D117" s="53">
        <v>5</v>
      </c>
      <c r="E117" s="53" t="s">
        <v>81</v>
      </c>
      <c r="F117" s="53" t="s">
        <v>248</v>
      </c>
      <c r="G117" s="53" t="s">
        <v>249</v>
      </c>
      <c r="H117" s="53" t="s">
        <v>144</v>
      </c>
      <c r="I117" s="57" t="s">
        <v>455</v>
      </c>
      <c r="J117" s="56">
        <v>0</v>
      </c>
      <c r="K117" s="53" t="s">
        <v>56</v>
      </c>
      <c r="L117" s="53">
        <v>154</v>
      </c>
      <c r="M117" s="77">
        <f t="shared" si="2"/>
        <v>0</v>
      </c>
      <c r="O117" s="91"/>
      <c r="P117" s="91"/>
      <c r="Q117" s="88">
        <v>1</v>
      </c>
      <c r="R117" s="53" t="s">
        <v>81</v>
      </c>
      <c r="S117" s="89">
        <v>0</v>
      </c>
      <c r="T117" s="90">
        <f t="shared" si="3"/>
        <v>0</v>
      </c>
    </row>
    <row r="118" spans="1:20" x14ac:dyDescent="0.3">
      <c r="A118" s="53">
        <v>897761</v>
      </c>
      <c r="B118" s="53">
        <v>1</v>
      </c>
      <c r="C118" s="53" t="s">
        <v>68</v>
      </c>
      <c r="D118" s="53">
        <v>371</v>
      </c>
      <c r="E118" s="53" t="s">
        <v>59</v>
      </c>
      <c r="F118" s="53" t="s">
        <v>250</v>
      </c>
      <c r="G118" s="53" t="s">
        <v>251</v>
      </c>
      <c r="H118" s="53" t="s">
        <v>252</v>
      </c>
      <c r="I118" s="57" t="s">
        <v>454</v>
      </c>
      <c r="J118" s="56">
        <v>0</v>
      </c>
      <c r="K118" s="53" t="s">
        <v>56</v>
      </c>
      <c r="L118" s="53">
        <v>412</v>
      </c>
      <c r="M118" s="77">
        <f t="shared" si="2"/>
        <v>0</v>
      </c>
      <c r="O118" s="91"/>
      <c r="P118" s="91"/>
      <c r="Q118" s="88">
        <v>1</v>
      </c>
      <c r="R118" s="53" t="s">
        <v>59</v>
      </c>
      <c r="S118" s="89">
        <v>0</v>
      </c>
      <c r="T118" s="90">
        <f t="shared" si="3"/>
        <v>0</v>
      </c>
    </row>
    <row r="119" spans="1:20" x14ac:dyDescent="0.3">
      <c r="A119" s="53">
        <v>784714</v>
      </c>
      <c r="B119" s="53">
        <v>4</v>
      </c>
      <c r="C119" s="53" t="s">
        <v>97</v>
      </c>
      <c r="D119" s="53">
        <v>500</v>
      </c>
      <c r="E119" s="53" t="s">
        <v>235</v>
      </c>
      <c r="F119" s="53" t="s">
        <v>253</v>
      </c>
      <c r="G119" s="53" t="s">
        <v>254</v>
      </c>
      <c r="H119" s="53" t="s">
        <v>75</v>
      </c>
      <c r="I119" s="57" t="s">
        <v>454</v>
      </c>
      <c r="J119" s="56">
        <v>0</v>
      </c>
      <c r="K119" s="53" t="s">
        <v>79</v>
      </c>
      <c r="L119" s="53">
        <v>111</v>
      </c>
      <c r="M119" s="77">
        <f t="shared" si="2"/>
        <v>0</v>
      </c>
      <c r="O119" s="91"/>
      <c r="P119" s="91"/>
      <c r="Q119" s="88">
        <v>1</v>
      </c>
      <c r="R119" s="53" t="s">
        <v>235</v>
      </c>
      <c r="S119" s="89">
        <v>0</v>
      </c>
      <c r="T119" s="90">
        <f t="shared" si="3"/>
        <v>0</v>
      </c>
    </row>
    <row r="120" spans="1:20" x14ac:dyDescent="0.3">
      <c r="A120" s="53">
        <v>752555</v>
      </c>
      <c r="B120" s="53">
        <v>20</v>
      </c>
      <c r="C120" s="53" t="s">
        <v>68</v>
      </c>
      <c r="D120" s="53">
        <v>40</v>
      </c>
      <c r="E120" s="53" t="s">
        <v>59</v>
      </c>
      <c r="F120" s="53" t="s">
        <v>255</v>
      </c>
      <c r="G120" s="53" t="s">
        <v>70</v>
      </c>
      <c r="H120" s="53" t="s">
        <v>256</v>
      </c>
      <c r="I120" s="57" t="s">
        <v>454</v>
      </c>
      <c r="J120" s="56">
        <v>0</v>
      </c>
      <c r="K120" s="53" t="s">
        <v>56</v>
      </c>
      <c r="L120" s="53">
        <v>105</v>
      </c>
      <c r="M120" s="77">
        <f t="shared" si="2"/>
        <v>0</v>
      </c>
      <c r="O120" s="91"/>
      <c r="P120" s="91"/>
      <c r="Q120" s="88">
        <v>1</v>
      </c>
      <c r="R120" s="53" t="s">
        <v>59</v>
      </c>
      <c r="S120" s="89">
        <v>0</v>
      </c>
      <c r="T120" s="90">
        <f t="shared" si="3"/>
        <v>0</v>
      </c>
    </row>
    <row r="121" spans="1:20" x14ac:dyDescent="0.3">
      <c r="A121" s="53">
        <v>99293</v>
      </c>
      <c r="B121" s="53">
        <v>1</v>
      </c>
      <c r="C121" s="53" t="s">
        <v>72</v>
      </c>
      <c r="D121" s="53">
        <v>90</v>
      </c>
      <c r="E121" s="53" t="s">
        <v>58</v>
      </c>
      <c r="F121" s="53" t="s">
        <v>257</v>
      </c>
      <c r="G121" s="53" t="s">
        <v>74</v>
      </c>
      <c r="H121" s="53" t="s">
        <v>75</v>
      </c>
      <c r="I121" s="57" t="s">
        <v>455</v>
      </c>
      <c r="J121" s="56">
        <v>0</v>
      </c>
      <c r="K121" s="53" t="s">
        <v>56</v>
      </c>
      <c r="L121" s="53">
        <v>21</v>
      </c>
      <c r="M121" s="77">
        <f t="shared" si="2"/>
        <v>0</v>
      </c>
      <c r="O121" s="91"/>
      <c r="P121" s="91"/>
      <c r="Q121" s="88">
        <v>1</v>
      </c>
      <c r="R121" s="53" t="s">
        <v>58</v>
      </c>
      <c r="S121" s="89">
        <v>0</v>
      </c>
      <c r="T121" s="90">
        <f t="shared" si="3"/>
        <v>0</v>
      </c>
    </row>
    <row r="122" spans="1:20" x14ac:dyDescent="0.3">
      <c r="A122" s="53">
        <v>397274</v>
      </c>
      <c r="B122" s="53">
        <v>1</v>
      </c>
      <c r="C122" s="53" t="s">
        <v>97</v>
      </c>
      <c r="D122" s="53">
        <v>1</v>
      </c>
      <c r="E122" s="53" t="s">
        <v>53</v>
      </c>
      <c r="F122" s="53" t="s">
        <v>258</v>
      </c>
      <c r="G122" s="53" t="s">
        <v>259</v>
      </c>
      <c r="H122" s="53" t="s">
        <v>75</v>
      </c>
      <c r="I122" s="57" t="s">
        <v>454</v>
      </c>
      <c r="J122" s="56">
        <v>0</v>
      </c>
      <c r="K122" s="53" t="s">
        <v>56</v>
      </c>
      <c r="L122" s="53">
        <v>150</v>
      </c>
      <c r="M122" s="77">
        <f t="shared" si="2"/>
        <v>0</v>
      </c>
      <c r="O122" s="91"/>
      <c r="P122" s="91"/>
      <c r="Q122" s="88">
        <v>1</v>
      </c>
      <c r="R122" s="53" t="s">
        <v>53</v>
      </c>
      <c r="S122" s="89">
        <v>0</v>
      </c>
      <c r="T122" s="90">
        <f t="shared" si="3"/>
        <v>0</v>
      </c>
    </row>
    <row r="123" spans="1:20" x14ac:dyDescent="0.3">
      <c r="A123" s="53">
        <v>752563</v>
      </c>
      <c r="B123" s="53">
        <v>20</v>
      </c>
      <c r="C123" s="53" t="s">
        <v>68</v>
      </c>
      <c r="D123" s="53">
        <v>40</v>
      </c>
      <c r="E123" s="53" t="s">
        <v>59</v>
      </c>
      <c r="F123" s="53" t="s">
        <v>260</v>
      </c>
      <c r="G123" s="53" t="s">
        <v>70</v>
      </c>
      <c r="H123" s="53" t="s">
        <v>256</v>
      </c>
      <c r="I123" s="57" t="s">
        <v>454</v>
      </c>
      <c r="J123" s="56">
        <v>0</v>
      </c>
      <c r="K123" s="53" t="s">
        <v>56</v>
      </c>
      <c r="L123" s="53">
        <v>104</v>
      </c>
      <c r="M123" s="77">
        <f t="shared" si="2"/>
        <v>0</v>
      </c>
      <c r="O123" s="91"/>
      <c r="P123" s="91"/>
      <c r="Q123" s="88">
        <v>1</v>
      </c>
      <c r="R123" s="53" t="s">
        <v>59</v>
      </c>
      <c r="S123" s="89">
        <v>0</v>
      </c>
      <c r="T123" s="90">
        <f t="shared" si="3"/>
        <v>0</v>
      </c>
    </row>
    <row r="124" spans="1:20" x14ac:dyDescent="0.3">
      <c r="A124" s="53">
        <v>651796</v>
      </c>
      <c r="B124" s="53">
        <v>1</v>
      </c>
      <c r="C124" s="53" t="s">
        <v>94</v>
      </c>
      <c r="D124" s="53">
        <v>50</v>
      </c>
      <c r="E124" s="53" t="s">
        <v>58</v>
      </c>
      <c r="F124" s="53" t="s">
        <v>261</v>
      </c>
      <c r="G124" s="53" t="s">
        <v>102</v>
      </c>
      <c r="H124" s="53" t="s">
        <v>103</v>
      </c>
      <c r="I124" s="57" t="s">
        <v>454</v>
      </c>
      <c r="J124" s="56">
        <v>0</v>
      </c>
      <c r="K124" s="53" t="s">
        <v>79</v>
      </c>
      <c r="L124" s="53">
        <v>311</v>
      </c>
      <c r="M124" s="77">
        <f t="shared" si="2"/>
        <v>0</v>
      </c>
      <c r="O124" s="91"/>
      <c r="P124" s="91"/>
      <c r="Q124" s="88">
        <v>1</v>
      </c>
      <c r="R124" s="53" t="s">
        <v>58</v>
      </c>
      <c r="S124" s="89">
        <v>0</v>
      </c>
      <c r="T124" s="90">
        <f t="shared" si="3"/>
        <v>0</v>
      </c>
    </row>
    <row r="125" spans="1:20" x14ac:dyDescent="0.3">
      <c r="A125" s="53">
        <v>757584</v>
      </c>
      <c r="B125" s="53">
        <v>1</v>
      </c>
      <c r="C125" s="53" t="s">
        <v>52</v>
      </c>
      <c r="D125" s="53">
        <v>6</v>
      </c>
      <c r="E125" s="53" t="s">
        <v>58</v>
      </c>
      <c r="F125" s="53" t="s">
        <v>262</v>
      </c>
      <c r="G125" s="53" t="s">
        <v>263</v>
      </c>
      <c r="H125" s="53" t="s">
        <v>75</v>
      </c>
      <c r="I125" s="57" t="s">
        <v>454</v>
      </c>
      <c r="J125" s="56">
        <v>0</v>
      </c>
      <c r="K125" s="53" t="s">
        <v>79</v>
      </c>
      <c r="L125" s="53">
        <v>44</v>
      </c>
      <c r="M125" s="77">
        <f t="shared" si="2"/>
        <v>0</v>
      </c>
      <c r="O125" s="91"/>
      <c r="P125" s="92"/>
      <c r="Q125" s="88">
        <v>1</v>
      </c>
      <c r="R125" s="53" t="s">
        <v>58</v>
      </c>
      <c r="S125" s="89">
        <v>0</v>
      </c>
      <c r="T125" s="90">
        <f t="shared" si="3"/>
        <v>0</v>
      </c>
    </row>
    <row r="126" spans="1:20" x14ac:dyDescent="0.3">
      <c r="A126" s="53">
        <v>18432</v>
      </c>
      <c r="B126" s="53">
        <v>1</v>
      </c>
      <c r="C126" s="53" t="s">
        <v>72</v>
      </c>
      <c r="D126" s="53">
        <v>10</v>
      </c>
      <c r="E126" s="53" t="s">
        <v>94</v>
      </c>
      <c r="F126" s="53" t="s">
        <v>264</v>
      </c>
      <c r="G126" s="53" t="s">
        <v>190</v>
      </c>
      <c r="H126" s="53" t="s">
        <v>75</v>
      </c>
      <c r="I126" s="57" t="s">
        <v>454</v>
      </c>
      <c r="J126" s="56">
        <v>0</v>
      </c>
      <c r="K126" s="53" t="s">
        <v>79</v>
      </c>
      <c r="L126" s="53">
        <v>16</v>
      </c>
      <c r="M126" s="77">
        <f t="shared" si="2"/>
        <v>0</v>
      </c>
      <c r="O126" s="91"/>
      <c r="P126" s="91"/>
      <c r="Q126" s="88">
        <v>1</v>
      </c>
      <c r="R126" s="53" t="s">
        <v>94</v>
      </c>
      <c r="S126" s="89">
        <v>0</v>
      </c>
      <c r="T126" s="90">
        <f t="shared" si="3"/>
        <v>0</v>
      </c>
    </row>
    <row r="127" spans="1:20" x14ac:dyDescent="0.3">
      <c r="A127" s="53">
        <v>99277</v>
      </c>
      <c r="B127" s="53">
        <v>1</v>
      </c>
      <c r="C127" s="53" t="s">
        <v>72</v>
      </c>
      <c r="D127" s="53">
        <v>90</v>
      </c>
      <c r="E127" s="53" t="s">
        <v>58</v>
      </c>
      <c r="F127" s="53" t="s">
        <v>265</v>
      </c>
      <c r="G127" s="53" t="s">
        <v>74</v>
      </c>
      <c r="H127" s="53" t="s">
        <v>75</v>
      </c>
      <c r="I127" s="57" t="s">
        <v>455</v>
      </c>
      <c r="J127" s="56">
        <v>0</v>
      </c>
      <c r="K127" s="53" t="s">
        <v>56</v>
      </c>
      <c r="L127" s="53">
        <v>28</v>
      </c>
      <c r="M127" s="77">
        <f t="shared" si="2"/>
        <v>0</v>
      </c>
      <c r="O127" s="91"/>
      <c r="P127" s="91"/>
      <c r="Q127" s="88">
        <v>1</v>
      </c>
      <c r="R127" s="53" t="s">
        <v>58</v>
      </c>
      <c r="S127" s="89">
        <v>0</v>
      </c>
      <c r="T127" s="90">
        <f t="shared" si="3"/>
        <v>0</v>
      </c>
    </row>
    <row r="128" spans="1:20" x14ac:dyDescent="0.3">
      <c r="A128" s="53">
        <v>470514</v>
      </c>
      <c r="B128" s="53">
        <v>24</v>
      </c>
      <c r="C128" s="53" t="s">
        <v>68</v>
      </c>
      <c r="D128" s="53">
        <v>45</v>
      </c>
      <c r="E128" s="53" t="s">
        <v>59</v>
      </c>
      <c r="F128" s="53" t="s">
        <v>266</v>
      </c>
      <c r="G128" s="53" t="s">
        <v>121</v>
      </c>
      <c r="H128" s="53" t="s">
        <v>122</v>
      </c>
      <c r="I128" s="57" t="s">
        <v>454</v>
      </c>
      <c r="J128" s="56">
        <v>0</v>
      </c>
      <c r="K128" s="53" t="s">
        <v>56</v>
      </c>
      <c r="L128" s="53">
        <v>68</v>
      </c>
      <c r="M128" s="77">
        <f t="shared" si="2"/>
        <v>0</v>
      </c>
      <c r="O128" s="91"/>
      <c r="P128" s="91"/>
      <c r="Q128" s="88">
        <v>1</v>
      </c>
      <c r="R128" s="53" t="s">
        <v>59</v>
      </c>
      <c r="S128" s="89">
        <v>0</v>
      </c>
      <c r="T128" s="90">
        <f t="shared" si="3"/>
        <v>0</v>
      </c>
    </row>
    <row r="129" spans="1:20" x14ac:dyDescent="0.3">
      <c r="A129" s="53">
        <v>969178</v>
      </c>
      <c r="B129" s="53">
        <v>1</v>
      </c>
      <c r="C129" s="53" t="s">
        <v>72</v>
      </c>
      <c r="D129" s="53">
        <v>336</v>
      </c>
      <c r="E129" s="53" t="s">
        <v>59</v>
      </c>
      <c r="F129" s="53" t="s">
        <v>267</v>
      </c>
      <c r="G129" s="53" t="s">
        <v>102</v>
      </c>
      <c r="H129" s="53" t="s">
        <v>103</v>
      </c>
      <c r="I129" s="57" t="s">
        <v>454</v>
      </c>
      <c r="J129" s="56">
        <v>0</v>
      </c>
      <c r="K129" s="53" t="s">
        <v>56</v>
      </c>
      <c r="L129" s="53">
        <v>56</v>
      </c>
      <c r="M129" s="77">
        <f t="shared" si="2"/>
        <v>0</v>
      </c>
      <c r="O129" s="91"/>
      <c r="P129" s="91"/>
      <c r="Q129" s="88">
        <v>1</v>
      </c>
      <c r="R129" s="53" t="s">
        <v>59</v>
      </c>
      <c r="S129" s="89">
        <v>0</v>
      </c>
      <c r="T129" s="90">
        <f t="shared" si="3"/>
        <v>0</v>
      </c>
    </row>
    <row r="130" spans="1:20" x14ac:dyDescent="0.3">
      <c r="A130" s="53">
        <v>66543</v>
      </c>
      <c r="B130" s="53">
        <v>1</v>
      </c>
      <c r="C130" s="53" t="s">
        <v>68</v>
      </c>
      <c r="D130" s="53">
        <v>1</v>
      </c>
      <c r="E130" s="53" t="s">
        <v>81</v>
      </c>
      <c r="F130" s="53" t="s">
        <v>268</v>
      </c>
      <c r="G130" s="53" t="s">
        <v>143</v>
      </c>
      <c r="H130" s="53" t="s">
        <v>144</v>
      </c>
      <c r="I130" s="57" t="s">
        <v>455</v>
      </c>
      <c r="J130" s="56">
        <v>0</v>
      </c>
      <c r="K130" s="53" t="s">
        <v>56</v>
      </c>
      <c r="L130" s="53">
        <v>171</v>
      </c>
      <c r="M130" s="77">
        <f t="shared" si="2"/>
        <v>0</v>
      </c>
      <c r="O130" s="91"/>
      <c r="P130" s="91"/>
      <c r="Q130" s="88">
        <v>1</v>
      </c>
      <c r="R130" s="53" t="s">
        <v>81</v>
      </c>
      <c r="S130" s="89">
        <v>0</v>
      </c>
      <c r="T130" s="90">
        <f t="shared" si="3"/>
        <v>0</v>
      </c>
    </row>
    <row r="131" spans="1:20" x14ac:dyDescent="0.3">
      <c r="A131" s="53">
        <v>153977</v>
      </c>
      <c r="B131" s="53">
        <v>1</v>
      </c>
      <c r="C131" s="53" t="s">
        <v>141</v>
      </c>
      <c r="D131" s="53">
        <v>1</v>
      </c>
      <c r="E131" s="53" t="s">
        <v>58</v>
      </c>
      <c r="F131" s="53" t="s">
        <v>269</v>
      </c>
      <c r="G131" s="53" t="s">
        <v>164</v>
      </c>
      <c r="H131" s="53" t="s">
        <v>75</v>
      </c>
      <c r="I131" s="57" t="s">
        <v>454</v>
      </c>
      <c r="J131" s="56">
        <v>0</v>
      </c>
      <c r="K131" s="53" t="s">
        <v>79</v>
      </c>
      <c r="L131" s="53">
        <v>24</v>
      </c>
      <c r="M131" s="77">
        <f t="shared" si="2"/>
        <v>0</v>
      </c>
      <c r="O131" s="91"/>
      <c r="P131" s="91"/>
      <c r="Q131" s="88">
        <v>1</v>
      </c>
      <c r="R131" s="53" t="s">
        <v>58</v>
      </c>
      <c r="S131" s="89">
        <v>0</v>
      </c>
      <c r="T131" s="90">
        <f t="shared" si="3"/>
        <v>0</v>
      </c>
    </row>
    <row r="132" spans="1:20" x14ac:dyDescent="0.3">
      <c r="A132" s="53">
        <v>752571</v>
      </c>
      <c r="B132" s="53">
        <v>20</v>
      </c>
      <c r="C132" s="53" t="s">
        <v>68</v>
      </c>
      <c r="D132" s="53">
        <v>40</v>
      </c>
      <c r="E132" s="53" t="s">
        <v>59</v>
      </c>
      <c r="F132" s="53" t="s">
        <v>270</v>
      </c>
      <c r="G132" s="53" t="s">
        <v>70</v>
      </c>
      <c r="H132" s="53" t="s">
        <v>256</v>
      </c>
      <c r="I132" s="57" t="s">
        <v>454</v>
      </c>
      <c r="J132" s="56">
        <v>0</v>
      </c>
      <c r="K132" s="53" t="s">
        <v>56</v>
      </c>
      <c r="L132" s="53">
        <v>100</v>
      </c>
      <c r="M132" s="77">
        <f t="shared" si="2"/>
        <v>0</v>
      </c>
      <c r="O132" s="91"/>
      <c r="P132" s="91"/>
      <c r="Q132" s="88">
        <v>1</v>
      </c>
      <c r="R132" s="53" t="s">
        <v>59</v>
      </c>
      <c r="S132" s="89">
        <v>0</v>
      </c>
      <c r="T132" s="90">
        <f t="shared" si="3"/>
        <v>0</v>
      </c>
    </row>
    <row r="133" spans="1:20" x14ac:dyDescent="0.3">
      <c r="A133" s="53">
        <v>510416</v>
      </c>
      <c r="B133" s="53">
        <v>20</v>
      </c>
      <c r="C133" s="53" t="s">
        <v>52</v>
      </c>
      <c r="D133" s="53">
        <v>21</v>
      </c>
      <c r="E133" s="53" t="s">
        <v>59</v>
      </c>
      <c r="F133" s="53" t="s">
        <v>271</v>
      </c>
      <c r="G133" s="53" t="s">
        <v>198</v>
      </c>
      <c r="H133" s="53" t="s">
        <v>125</v>
      </c>
      <c r="I133" s="57" t="s">
        <v>454</v>
      </c>
      <c r="J133" s="56">
        <v>0</v>
      </c>
      <c r="K133" s="53" t="s">
        <v>56</v>
      </c>
      <c r="L133" s="53">
        <v>58</v>
      </c>
      <c r="M133" s="77">
        <f t="shared" si="2"/>
        <v>0</v>
      </c>
      <c r="O133" s="91"/>
      <c r="P133" s="91"/>
      <c r="Q133" s="88">
        <v>1</v>
      </c>
      <c r="R133" s="53" t="s">
        <v>59</v>
      </c>
      <c r="S133" s="89">
        <v>0</v>
      </c>
      <c r="T133" s="90">
        <f t="shared" si="3"/>
        <v>0</v>
      </c>
    </row>
    <row r="134" spans="1:20" x14ac:dyDescent="0.3">
      <c r="A134" s="53">
        <v>578210</v>
      </c>
      <c r="B134" s="53">
        <v>1</v>
      </c>
      <c r="C134" s="53" t="s">
        <v>72</v>
      </c>
      <c r="D134" s="53">
        <v>336</v>
      </c>
      <c r="E134" s="53" t="s">
        <v>59</v>
      </c>
      <c r="F134" s="53" t="s">
        <v>272</v>
      </c>
      <c r="G134" s="53" t="s">
        <v>102</v>
      </c>
      <c r="H134" s="53" t="s">
        <v>103</v>
      </c>
      <c r="I134" s="57" t="s">
        <v>454</v>
      </c>
      <c r="J134" s="56">
        <v>0</v>
      </c>
      <c r="K134" s="53" t="s">
        <v>56</v>
      </c>
      <c r="L134" s="53">
        <v>67</v>
      </c>
      <c r="M134" s="77">
        <f t="shared" si="2"/>
        <v>0</v>
      </c>
      <c r="O134" s="91"/>
      <c r="P134" s="91"/>
      <c r="Q134" s="88">
        <v>1</v>
      </c>
      <c r="R134" s="53" t="s">
        <v>59</v>
      </c>
      <c r="S134" s="89">
        <v>0</v>
      </c>
      <c r="T134" s="90">
        <f t="shared" si="3"/>
        <v>0</v>
      </c>
    </row>
    <row r="135" spans="1:20" x14ac:dyDescent="0.3">
      <c r="A135" s="53">
        <v>997639</v>
      </c>
      <c r="B135" s="53">
        <v>1</v>
      </c>
      <c r="C135" s="53" t="s">
        <v>72</v>
      </c>
      <c r="D135" s="53">
        <v>24</v>
      </c>
      <c r="E135" s="53" t="s">
        <v>58</v>
      </c>
      <c r="F135" s="53" t="s">
        <v>273</v>
      </c>
      <c r="G135" s="53" t="s">
        <v>102</v>
      </c>
      <c r="H135" s="53" t="s">
        <v>103</v>
      </c>
      <c r="I135" s="57" t="s">
        <v>454</v>
      </c>
      <c r="J135" s="56">
        <v>0</v>
      </c>
      <c r="K135" s="53" t="s">
        <v>56</v>
      </c>
      <c r="L135" s="53">
        <v>57</v>
      </c>
      <c r="M135" s="77">
        <f t="shared" si="2"/>
        <v>0</v>
      </c>
      <c r="O135" s="91"/>
      <c r="P135" s="91"/>
      <c r="Q135" s="88">
        <v>1</v>
      </c>
      <c r="R135" s="53" t="s">
        <v>58</v>
      </c>
      <c r="S135" s="89">
        <v>0</v>
      </c>
      <c r="T135" s="90">
        <f t="shared" si="3"/>
        <v>0</v>
      </c>
    </row>
    <row r="136" spans="1:20" x14ac:dyDescent="0.3">
      <c r="A136" s="53">
        <v>146282</v>
      </c>
      <c r="B136" s="53">
        <v>6</v>
      </c>
      <c r="C136" s="53" t="s">
        <v>85</v>
      </c>
      <c r="D136" s="53">
        <v>1</v>
      </c>
      <c r="E136" s="53" t="s">
        <v>53</v>
      </c>
      <c r="F136" s="53" t="s">
        <v>92</v>
      </c>
      <c r="G136" s="53" t="s">
        <v>114</v>
      </c>
      <c r="H136" s="53" t="s">
        <v>67</v>
      </c>
      <c r="I136" s="57" t="s">
        <v>454</v>
      </c>
      <c r="J136" s="56">
        <v>0</v>
      </c>
      <c r="K136" s="53" t="s">
        <v>56</v>
      </c>
      <c r="L136" s="53">
        <v>53</v>
      </c>
      <c r="M136" s="77">
        <f t="shared" si="2"/>
        <v>0</v>
      </c>
      <c r="O136" s="91"/>
      <c r="P136" s="91"/>
      <c r="Q136" s="88">
        <v>1</v>
      </c>
      <c r="R136" s="53" t="s">
        <v>53</v>
      </c>
      <c r="S136" s="89">
        <v>0</v>
      </c>
      <c r="T136" s="90">
        <f t="shared" si="3"/>
        <v>0</v>
      </c>
    </row>
    <row r="137" spans="1:20" x14ac:dyDescent="0.3">
      <c r="A137" s="53">
        <v>120957</v>
      </c>
      <c r="B137" s="53">
        <v>1</v>
      </c>
      <c r="C137" s="53" t="s">
        <v>68</v>
      </c>
      <c r="D137" s="53">
        <v>25</v>
      </c>
      <c r="E137" s="53" t="s">
        <v>81</v>
      </c>
      <c r="F137" s="53" t="s">
        <v>274</v>
      </c>
      <c r="G137" s="53" t="s">
        <v>198</v>
      </c>
      <c r="H137" s="53" t="s">
        <v>275</v>
      </c>
      <c r="I137" s="57" t="s">
        <v>454</v>
      </c>
      <c r="J137" s="56">
        <v>0</v>
      </c>
      <c r="K137" s="53" t="s">
        <v>56</v>
      </c>
      <c r="L137" s="53">
        <v>38</v>
      </c>
      <c r="M137" s="77">
        <f t="shared" ref="M137:M200" si="4">J137*L137</f>
        <v>0</v>
      </c>
      <c r="O137" s="91"/>
      <c r="P137" s="91"/>
      <c r="Q137" s="88">
        <v>1</v>
      </c>
      <c r="R137" s="53" t="s">
        <v>81</v>
      </c>
      <c r="S137" s="89">
        <v>0</v>
      </c>
      <c r="T137" s="90">
        <f t="shared" si="3"/>
        <v>0</v>
      </c>
    </row>
    <row r="138" spans="1:20" x14ac:dyDescent="0.3">
      <c r="A138" s="53">
        <v>997930</v>
      </c>
      <c r="B138" s="53">
        <v>1</v>
      </c>
      <c r="C138" s="53" t="s">
        <v>72</v>
      </c>
      <c r="D138" s="53">
        <v>24</v>
      </c>
      <c r="E138" s="53" t="s">
        <v>58</v>
      </c>
      <c r="F138" s="53" t="s">
        <v>276</v>
      </c>
      <c r="G138" s="53" t="s">
        <v>102</v>
      </c>
      <c r="H138" s="53" t="s">
        <v>103</v>
      </c>
      <c r="I138" s="57" t="s">
        <v>454</v>
      </c>
      <c r="J138" s="56">
        <v>0</v>
      </c>
      <c r="K138" s="53" t="s">
        <v>56</v>
      </c>
      <c r="L138" s="53">
        <v>55</v>
      </c>
      <c r="M138" s="77">
        <f t="shared" si="4"/>
        <v>0</v>
      </c>
      <c r="O138" s="91"/>
      <c r="P138" s="91"/>
      <c r="Q138" s="88">
        <v>1</v>
      </c>
      <c r="R138" s="53" t="s">
        <v>58</v>
      </c>
      <c r="S138" s="89">
        <v>0</v>
      </c>
      <c r="T138" s="90">
        <f t="shared" ref="T138:T201" si="5">S138*L138</f>
        <v>0</v>
      </c>
    </row>
    <row r="139" spans="1:20" x14ac:dyDescent="0.3">
      <c r="A139" s="53">
        <v>620119</v>
      </c>
      <c r="B139" s="53">
        <v>1</v>
      </c>
      <c r="C139" s="53" t="s">
        <v>165</v>
      </c>
      <c r="D139" s="53">
        <v>500</v>
      </c>
      <c r="E139" s="53" t="s">
        <v>59</v>
      </c>
      <c r="F139" s="53" t="s">
        <v>277</v>
      </c>
      <c r="G139" s="53" t="s">
        <v>183</v>
      </c>
      <c r="H139" s="53" t="s">
        <v>75</v>
      </c>
      <c r="I139" s="57" t="s">
        <v>454</v>
      </c>
      <c r="J139" s="56">
        <v>0</v>
      </c>
      <c r="K139" s="53" t="s">
        <v>56</v>
      </c>
      <c r="L139" s="53">
        <v>124</v>
      </c>
      <c r="M139" s="77">
        <f t="shared" si="4"/>
        <v>0</v>
      </c>
      <c r="O139" s="91"/>
      <c r="P139" s="91"/>
      <c r="Q139" s="88">
        <v>1</v>
      </c>
      <c r="R139" s="53" t="s">
        <v>59</v>
      </c>
      <c r="S139" s="89">
        <v>0</v>
      </c>
      <c r="T139" s="90">
        <f t="shared" si="5"/>
        <v>0</v>
      </c>
    </row>
    <row r="140" spans="1:20" x14ac:dyDescent="0.3">
      <c r="A140" s="53">
        <v>973907</v>
      </c>
      <c r="B140" s="53">
        <v>1</v>
      </c>
      <c r="C140" s="53" t="s">
        <v>72</v>
      </c>
      <c r="D140" s="53">
        <v>1</v>
      </c>
      <c r="E140" s="53" t="s">
        <v>58</v>
      </c>
      <c r="F140" s="53" t="s">
        <v>278</v>
      </c>
      <c r="G140" s="53" t="s">
        <v>279</v>
      </c>
      <c r="H140" s="53" t="s">
        <v>75</v>
      </c>
      <c r="I140" s="57" t="s">
        <v>454</v>
      </c>
      <c r="J140" s="56">
        <v>0</v>
      </c>
      <c r="K140" s="53" t="s">
        <v>79</v>
      </c>
      <c r="L140" s="53">
        <v>1</v>
      </c>
      <c r="M140" s="77">
        <f t="shared" si="4"/>
        <v>0</v>
      </c>
      <c r="O140" s="91"/>
      <c r="P140" s="91"/>
      <c r="Q140" s="88">
        <v>1</v>
      </c>
      <c r="R140" s="53" t="s">
        <v>58</v>
      </c>
      <c r="S140" s="89">
        <v>0</v>
      </c>
      <c r="T140" s="90">
        <f t="shared" si="5"/>
        <v>0</v>
      </c>
    </row>
    <row r="141" spans="1:20" x14ac:dyDescent="0.3">
      <c r="A141" s="53">
        <v>86222</v>
      </c>
      <c r="B141" s="53">
        <v>1</v>
      </c>
      <c r="C141" s="53" t="s">
        <v>280</v>
      </c>
      <c r="D141" s="53">
        <v>1</v>
      </c>
      <c r="E141" s="53" t="s">
        <v>81</v>
      </c>
      <c r="F141" s="53" t="s">
        <v>281</v>
      </c>
      <c r="G141" s="53" t="s">
        <v>137</v>
      </c>
      <c r="H141" s="53" t="s">
        <v>282</v>
      </c>
      <c r="I141" s="57" t="s">
        <v>454</v>
      </c>
      <c r="J141" s="56">
        <v>0</v>
      </c>
      <c r="K141" s="53" t="s">
        <v>56</v>
      </c>
      <c r="L141" s="53">
        <v>34</v>
      </c>
      <c r="M141" s="77">
        <f t="shared" si="4"/>
        <v>0</v>
      </c>
      <c r="O141" s="91"/>
      <c r="P141" s="91"/>
      <c r="Q141" s="88">
        <v>1</v>
      </c>
      <c r="R141" s="53" t="s">
        <v>81</v>
      </c>
      <c r="S141" s="89">
        <v>0</v>
      </c>
      <c r="T141" s="90">
        <f t="shared" si="5"/>
        <v>0</v>
      </c>
    </row>
    <row r="142" spans="1:20" x14ac:dyDescent="0.3">
      <c r="A142" s="53">
        <v>442757</v>
      </c>
      <c r="B142" s="53">
        <v>1</v>
      </c>
      <c r="C142" s="53" t="s">
        <v>97</v>
      </c>
      <c r="D142" s="53">
        <v>75</v>
      </c>
      <c r="E142" s="53" t="s">
        <v>64</v>
      </c>
      <c r="F142" s="53" t="s">
        <v>283</v>
      </c>
      <c r="G142" s="53" t="s">
        <v>226</v>
      </c>
      <c r="H142" s="53" t="s">
        <v>75</v>
      </c>
      <c r="I142" s="57" t="s">
        <v>454</v>
      </c>
      <c r="J142" s="56">
        <v>0</v>
      </c>
      <c r="K142" s="53" t="s">
        <v>79</v>
      </c>
      <c r="L142" s="53">
        <v>108</v>
      </c>
      <c r="M142" s="77">
        <f t="shared" si="4"/>
        <v>0</v>
      </c>
      <c r="O142" s="91"/>
      <c r="P142" s="91"/>
      <c r="Q142" s="88">
        <v>1</v>
      </c>
      <c r="R142" s="53" t="s">
        <v>64</v>
      </c>
      <c r="S142" s="89">
        <v>0</v>
      </c>
      <c r="T142" s="90">
        <f t="shared" si="5"/>
        <v>0</v>
      </c>
    </row>
    <row r="143" spans="1:20" x14ac:dyDescent="0.3">
      <c r="A143" s="53">
        <v>172756</v>
      </c>
      <c r="B143" s="53">
        <v>1</v>
      </c>
      <c r="C143" s="53" t="s">
        <v>72</v>
      </c>
      <c r="D143" s="53">
        <v>300</v>
      </c>
      <c r="E143" s="53" t="s">
        <v>59</v>
      </c>
      <c r="F143" s="53" t="s">
        <v>284</v>
      </c>
      <c r="G143" s="53" t="s">
        <v>131</v>
      </c>
      <c r="H143" s="53" t="s">
        <v>285</v>
      </c>
      <c r="I143" s="57" t="s">
        <v>454</v>
      </c>
      <c r="J143" s="56">
        <v>0</v>
      </c>
      <c r="K143" s="53" t="s">
        <v>56</v>
      </c>
      <c r="L143" s="53">
        <v>62</v>
      </c>
      <c r="M143" s="77">
        <f t="shared" si="4"/>
        <v>0</v>
      </c>
      <c r="O143" s="91"/>
      <c r="P143" s="91"/>
      <c r="Q143" s="88">
        <v>1</v>
      </c>
      <c r="R143" s="53" t="s">
        <v>59</v>
      </c>
      <c r="S143" s="89">
        <v>0</v>
      </c>
      <c r="T143" s="90">
        <f t="shared" si="5"/>
        <v>0</v>
      </c>
    </row>
    <row r="144" spans="1:20" x14ac:dyDescent="0.3">
      <c r="A144" s="53">
        <v>517120</v>
      </c>
      <c r="B144" s="53">
        <v>1</v>
      </c>
      <c r="C144" s="53" t="s">
        <v>58</v>
      </c>
      <c r="D144" s="53">
        <v>375</v>
      </c>
      <c r="E144" s="53" t="s">
        <v>59</v>
      </c>
      <c r="F144" s="53" t="s">
        <v>286</v>
      </c>
      <c r="G144" s="53" t="s">
        <v>143</v>
      </c>
      <c r="H144" s="53" t="s">
        <v>144</v>
      </c>
      <c r="I144" s="57" t="s">
        <v>455</v>
      </c>
      <c r="J144" s="56">
        <v>0</v>
      </c>
      <c r="K144" s="53" t="s">
        <v>56</v>
      </c>
      <c r="L144" s="53">
        <v>613</v>
      </c>
      <c r="M144" s="77">
        <f t="shared" si="4"/>
        <v>0</v>
      </c>
      <c r="O144" s="91"/>
      <c r="P144" s="91"/>
      <c r="Q144" s="88">
        <v>1</v>
      </c>
      <c r="R144" s="53" t="s">
        <v>59</v>
      </c>
      <c r="S144" s="89">
        <v>0</v>
      </c>
      <c r="T144" s="90">
        <f t="shared" si="5"/>
        <v>0</v>
      </c>
    </row>
    <row r="145" spans="1:20" x14ac:dyDescent="0.3">
      <c r="A145" s="53">
        <v>169878</v>
      </c>
      <c r="B145" s="53">
        <v>1</v>
      </c>
      <c r="C145" s="53" t="s">
        <v>52</v>
      </c>
      <c r="D145" s="53">
        <v>1</v>
      </c>
      <c r="E145" s="53" t="s">
        <v>81</v>
      </c>
      <c r="F145" s="53" t="s">
        <v>287</v>
      </c>
      <c r="G145" s="53" t="s">
        <v>288</v>
      </c>
      <c r="H145" s="53" t="s">
        <v>75</v>
      </c>
      <c r="I145" s="57" t="s">
        <v>454</v>
      </c>
      <c r="J145" s="56">
        <v>0</v>
      </c>
      <c r="K145" s="53" t="s">
        <v>56</v>
      </c>
      <c r="L145" s="53">
        <v>81</v>
      </c>
      <c r="M145" s="77">
        <f t="shared" si="4"/>
        <v>0</v>
      </c>
      <c r="O145" s="91"/>
      <c r="P145" s="91"/>
      <c r="Q145" s="88">
        <v>1</v>
      </c>
      <c r="R145" s="53" t="s">
        <v>81</v>
      </c>
      <c r="S145" s="89">
        <v>0</v>
      </c>
      <c r="T145" s="90">
        <f t="shared" si="5"/>
        <v>0</v>
      </c>
    </row>
    <row r="146" spans="1:20" x14ac:dyDescent="0.3">
      <c r="A146" s="53">
        <v>154272</v>
      </c>
      <c r="B146" s="53">
        <v>6</v>
      </c>
      <c r="C146" s="53" t="s">
        <v>85</v>
      </c>
      <c r="D146" s="53">
        <v>1.5</v>
      </c>
      <c r="E146" s="53" t="s">
        <v>53</v>
      </c>
      <c r="F146" s="53" t="s">
        <v>289</v>
      </c>
      <c r="G146" s="53" t="s">
        <v>114</v>
      </c>
      <c r="H146" s="53" t="s">
        <v>290</v>
      </c>
      <c r="I146" s="57" t="s">
        <v>454</v>
      </c>
      <c r="J146" s="56">
        <v>0</v>
      </c>
      <c r="K146" s="53" t="s">
        <v>56</v>
      </c>
      <c r="L146" s="53">
        <v>40</v>
      </c>
      <c r="M146" s="77">
        <f t="shared" si="4"/>
        <v>0</v>
      </c>
      <c r="O146" s="91"/>
      <c r="P146" s="91"/>
      <c r="Q146" s="88">
        <v>1</v>
      </c>
      <c r="R146" s="53" t="s">
        <v>53</v>
      </c>
      <c r="S146" s="89">
        <v>0</v>
      </c>
      <c r="T146" s="90">
        <f t="shared" si="5"/>
        <v>0</v>
      </c>
    </row>
    <row r="147" spans="1:20" x14ac:dyDescent="0.3">
      <c r="A147" s="53">
        <v>272267</v>
      </c>
      <c r="B147" s="53">
        <v>1</v>
      </c>
      <c r="C147" s="53" t="s">
        <v>68</v>
      </c>
      <c r="D147" s="53">
        <v>1</v>
      </c>
      <c r="E147" s="53" t="s">
        <v>81</v>
      </c>
      <c r="F147" s="53" t="s">
        <v>291</v>
      </c>
      <c r="G147" s="53" t="s">
        <v>292</v>
      </c>
      <c r="H147" s="53" t="s">
        <v>293</v>
      </c>
      <c r="I147" s="57" t="s">
        <v>455</v>
      </c>
      <c r="J147" s="56">
        <v>0</v>
      </c>
      <c r="K147" s="53" t="s">
        <v>56</v>
      </c>
      <c r="L147" s="53">
        <v>27</v>
      </c>
      <c r="M147" s="77">
        <f t="shared" si="4"/>
        <v>0</v>
      </c>
      <c r="O147" s="91"/>
      <c r="P147" s="91"/>
      <c r="Q147" s="88">
        <v>1</v>
      </c>
      <c r="R147" s="53" t="s">
        <v>81</v>
      </c>
      <c r="S147" s="89">
        <v>0</v>
      </c>
      <c r="T147" s="90">
        <f t="shared" si="5"/>
        <v>0</v>
      </c>
    </row>
    <row r="148" spans="1:20" x14ac:dyDescent="0.3">
      <c r="A148" s="53">
        <v>152773</v>
      </c>
      <c r="B148" s="53">
        <v>24</v>
      </c>
      <c r="C148" s="53" t="s">
        <v>52</v>
      </c>
      <c r="D148" s="53">
        <v>33</v>
      </c>
      <c r="E148" s="53" t="s">
        <v>64</v>
      </c>
      <c r="F148" s="53" t="s">
        <v>294</v>
      </c>
      <c r="G148" s="53" t="s">
        <v>87</v>
      </c>
      <c r="H148" s="53" t="s">
        <v>295</v>
      </c>
      <c r="I148" s="57" t="s">
        <v>454</v>
      </c>
      <c r="J148" s="56">
        <v>0</v>
      </c>
      <c r="K148" s="53" t="s">
        <v>56</v>
      </c>
      <c r="L148" s="53">
        <v>40</v>
      </c>
      <c r="M148" s="77">
        <f t="shared" si="4"/>
        <v>0</v>
      </c>
      <c r="O148" s="91"/>
      <c r="P148" s="91"/>
      <c r="Q148" s="88">
        <v>1</v>
      </c>
      <c r="R148" s="53" t="s">
        <v>64</v>
      </c>
      <c r="S148" s="89">
        <v>0</v>
      </c>
      <c r="T148" s="90">
        <f t="shared" si="5"/>
        <v>0</v>
      </c>
    </row>
    <row r="149" spans="1:20" x14ac:dyDescent="0.3">
      <c r="A149" s="53">
        <v>905051</v>
      </c>
      <c r="B149" s="53">
        <v>1</v>
      </c>
      <c r="C149" s="53" t="s">
        <v>52</v>
      </c>
      <c r="D149" s="53">
        <v>1</v>
      </c>
      <c r="E149" s="53" t="s">
        <v>81</v>
      </c>
      <c r="F149" s="53" t="s">
        <v>296</v>
      </c>
      <c r="G149" s="53" t="s">
        <v>131</v>
      </c>
      <c r="H149" s="53" t="s">
        <v>57</v>
      </c>
      <c r="I149" s="57" t="s">
        <v>454</v>
      </c>
      <c r="J149" s="56">
        <v>0</v>
      </c>
      <c r="K149" s="53" t="s">
        <v>56</v>
      </c>
      <c r="L149" s="53">
        <v>55</v>
      </c>
      <c r="M149" s="77">
        <f t="shared" si="4"/>
        <v>0</v>
      </c>
      <c r="O149" s="91"/>
      <c r="P149" s="91"/>
      <c r="Q149" s="88">
        <v>1</v>
      </c>
      <c r="R149" s="53" t="s">
        <v>81</v>
      </c>
      <c r="S149" s="89">
        <v>0</v>
      </c>
      <c r="T149" s="90">
        <f t="shared" si="5"/>
        <v>0</v>
      </c>
    </row>
    <row r="150" spans="1:20" x14ac:dyDescent="0.3">
      <c r="A150" s="53">
        <v>328398</v>
      </c>
      <c r="B150" s="53">
        <v>1</v>
      </c>
      <c r="C150" s="53" t="s">
        <v>68</v>
      </c>
      <c r="D150" s="53">
        <v>1</v>
      </c>
      <c r="E150" s="53" t="s">
        <v>81</v>
      </c>
      <c r="F150" s="53" t="s">
        <v>297</v>
      </c>
      <c r="G150" s="53" t="s">
        <v>143</v>
      </c>
      <c r="H150" s="53" t="s">
        <v>144</v>
      </c>
      <c r="I150" s="57" t="s">
        <v>455</v>
      </c>
      <c r="J150" s="56">
        <v>0</v>
      </c>
      <c r="K150" s="53" t="s">
        <v>56</v>
      </c>
      <c r="L150" s="53">
        <v>296</v>
      </c>
      <c r="M150" s="77">
        <f t="shared" si="4"/>
        <v>0</v>
      </c>
      <c r="O150" s="91"/>
      <c r="P150" s="92"/>
      <c r="Q150" s="88">
        <v>1</v>
      </c>
      <c r="R150" s="53" t="s">
        <v>81</v>
      </c>
      <c r="S150" s="89">
        <v>0</v>
      </c>
      <c r="T150" s="90">
        <f t="shared" si="5"/>
        <v>0</v>
      </c>
    </row>
    <row r="151" spans="1:20" x14ac:dyDescent="0.3">
      <c r="A151" s="53">
        <v>123445</v>
      </c>
      <c r="B151" s="53">
        <v>1</v>
      </c>
      <c r="C151" s="53" t="s">
        <v>58</v>
      </c>
      <c r="D151" s="53">
        <v>1</v>
      </c>
      <c r="E151" s="53" t="s">
        <v>58</v>
      </c>
      <c r="F151" s="53" t="s">
        <v>298</v>
      </c>
      <c r="G151" s="53" t="s">
        <v>164</v>
      </c>
      <c r="H151" s="53" t="s">
        <v>75</v>
      </c>
      <c r="I151" s="57" t="s">
        <v>454</v>
      </c>
      <c r="J151" s="56">
        <v>0</v>
      </c>
      <c r="K151" s="53" t="s">
        <v>79</v>
      </c>
      <c r="L151" s="53">
        <v>16</v>
      </c>
      <c r="M151" s="77">
        <f t="shared" si="4"/>
        <v>0</v>
      </c>
      <c r="O151" s="91"/>
      <c r="P151" s="91"/>
      <c r="Q151" s="88">
        <v>1</v>
      </c>
      <c r="R151" s="53" t="s">
        <v>58</v>
      </c>
      <c r="S151" s="89">
        <v>0</v>
      </c>
      <c r="T151" s="90">
        <f t="shared" si="5"/>
        <v>0</v>
      </c>
    </row>
    <row r="152" spans="1:20" x14ac:dyDescent="0.3">
      <c r="A152" s="53">
        <v>98264</v>
      </c>
      <c r="B152" s="53">
        <v>1</v>
      </c>
      <c r="C152" s="53" t="s">
        <v>141</v>
      </c>
      <c r="D152" s="53">
        <v>1</v>
      </c>
      <c r="E152" s="53" t="s">
        <v>58</v>
      </c>
      <c r="F152" s="53" t="s">
        <v>299</v>
      </c>
      <c r="G152" s="53" t="s">
        <v>229</v>
      </c>
      <c r="H152" s="53" t="s">
        <v>240</v>
      </c>
      <c r="I152" s="57" t="s">
        <v>454</v>
      </c>
      <c r="J152" s="56">
        <v>0</v>
      </c>
      <c r="K152" s="53" t="s">
        <v>79</v>
      </c>
      <c r="L152" s="53">
        <v>62</v>
      </c>
      <c r="M152" s="77">
        <f t="shared" si="4"/>
        <v>0</v>
      </c>
      <c r="O152" s="91"/>
      <c r="P152" s="91"/>
      <c r="Q152" s="88">
        <v>1</v>
      </c>
      <c r="R152" s="53" t="s">
        <v>58</v>
      </c>
      <c r="S152" s="89">
        <v>0</v>
      </c>
      <c r="T152" s="90">
        <f t="shared" si="5"/>
        <v>0</v>
      </c>
    </row>
    <row r="153" spans="1:20" x14ac:dyDescent="0.3">
      <c r="A153" s="53">
        <v>893916</v>
      </c>
      <c r="B153" s="53">
        <v>1</v>
      </c>
      <c r="C153" s="53" t="s">
        <v>58</v>
      </c>
      <c r="D153" s="53">
        <v>1</v>
      </c>
      <c r="E153" s="53" t="s">
        <v>58</v>
      </c>
      <c r="F153" s="53" t="s">
        <v>300</v>
      </c>
      <c r="G153" s="53" t="s">
        <v>176</v>
      </c>
      <c r="H153" s="53" t="s">
        <v>75</v>
      </c>
      <c r="I153" s="57" t="s">
        <v>454</v>
      </c>
      <c r="J153" s="56">
        <v>0</v>
      </c>
      <c r="K153" s="53" t="s">
        <v>79</v>
      </c>
      <c r="L153" s="53">
        <v>30</v>
      </c>
      <c r="M153" s="77">
        <f t="shared" si="4"/>
        <v>0</v>
      </c>
      <c r="O153" s="91"/>
      <c r="P153" s="91"/>
      <c r="Q153" s="88">
        <v>1</v>
      </c>
      <c r="R153" s="53" t="s">
        <v>58</v>
      </c>
      <c r="S153" s="89">
        <v>0</v>
      </c>
      <c r="T153" s="90">
        <f t="shared" si="5"/>
        <v>0</v>
      </c>
    </row>
    <row r="154" spans="1:20" x14ac:dyDescent="0.3">
      <c r="A154" s="53">
        <v>471730</v>
      </c>
      <c r="B154" s="53">
        <v>6</v>
      </c>
      <c r="C154" s="53" t="s">
        <v>52</v>
      </c>
      <c r="D154" s="53">
        <v>1</v>
      </c>
      <c r="E154" s="53" t="s">
        <v>53</v>
      </c>
      <c r="F154" s="53" t="s">
        <v>301</v>
      </c>
      <c r="G154" s="53" t="s">
        <v>302</v>
      </c>
      <c r="H154" s="53" t="s">
        <v>303</v>
      </c>
      <c r="I154" s="57" t="s">
        <v>454</v>
      </c>
      <c r="J154" s="56">
        <v>0</v>
      </c>
      <c r="K154" s="53" t="s">
        <v>56</v>
      </c>
      <c r="L154" s="53">
        <v>78</v>
      </c>
      <c r="M154" s="77">
        <f t="shared" si="4"/>
        <v>0</v>
      </c>
      <c r="O154" s="91"/>
      <c r="P154" s="91"/>
      <c r="Q154" s="88">
        <v>1</v>
      </c>
      <c r="R154" s="53" t="s">
        <v>53</v>
      </c>
      <c r="S154" s="89">
        <v>0</v>
      </c>
      <c r="T154" s="90">
        <f t="shared" si="5"/>
        <v>0</v>
      </c>
    </row>
    <row r="155" spans="1:20" x14ac:dyDescent="0.3">
      <c r="A155" s="53">
        <v>109347</v>
      </c>
      <c r="B155" s="53">
        <v>12</v>
      </c>
      <c r="C155" s="53" t="s">
        <v>52</v>
      </c>
      <c r="D155" s="53">
        <v>1</v>
      </c>
      <c r="E155" s="53" t="s">
        <v>53</v>
      </c>
      <c r="F155" s="53" t="s">
        <v>304</v>
      </c>
      <c r="G155" s="53" t="s">
        <v>302</v>
      </c>
      <c r="H155" s="53" t="s">
        <v>303</v>
      </c>
      <c r="I155" s="57" t="s">
        <v>454</v>
      </c>
      <c r="J155" s="56">
        <v>0</v>
      </c>
      <c r="K155" s="53" t="s">
        <v>56</v>
      </c>
      <c r="L155" s="53">
        <v>33</v>
      </c>
      <c r="M155" s="77">
        <f t="shared" si="4"/>
        <v>0</v>
      </c>
      <c r="O155" s="91"/>
      <c r="P155" s="91"/>
      <c r="Q155" s="88">
        <v>1</v>
      </c>
      <c r="R155" s="53" t="s">
        <v>53</v>
      </c>
      <c r="S155" s="89">
        <v>0</v>
      </c>
      <c r="T155" s="90">
        <f t="shared" si="5"/>
        <v>0</v>
      </c>
    </row>
    <row r="156" spans="1:20" x14ac:dyDescent="0.3">
      <c r="A156" s="53">
        <v>109345</v>
      </c>
      <c r="B156" s="53">
        <v>12</v>
      </c>
      <c r="C156" s="53" t="s">
        <v>52</v>
      </c>
      <c r="D156" s="53">
        <v>1</v>
      </c>
      <c r="E156" s="53" t="s">
        <v>53</v>
      </c>
      <c r="F156" s="53" t="s">
        <v>305</v>
      </c>
      <c r="G156" s="53" t="s">
        <v>302</v>
      </c>
      <c r="H156" s="53" t="s">
        <v>303</v>
      </c>
      <c r="I156" s="57" t="s">
        <v>454</v>
      </c>
      <c r="J156" s="56">
        <v>0</v>
      </c>
      <c r="K156" s="53" t="s">
        <v>56</v>
      </c>
      <c r="L156" s="53">
        <v>33</v>
      </c>
      <c r="M156" s="77">
        <f t="shared" si="4"/>
        <v>0</v>
      </c>
      <c r="O156" s="91"/>
      <c r="P156" s="91"/>
      <c r="Q156" s="88">
        <v>1</v>
      </c>
      <c r="R156" s="53" t="s">
        <v>53</v>
      </c>
      <c r="S156" s="89">
        <v>0</v>
      </c>
      <c r="T156" s="90">
        <f t="shared" si="5"/>
        <v>0</v>
      </c>
    </row>
    <row r="157" spans="1:20" x14ac:dyDescent="0.3">
      <c r="A157" s="53">
        <v>488436</v>
      </c>
      <c r="B157" s="53">
        <v>1</v>
      </c>
      <c r="C157" s="53" t="s">
        <v>52</v>
      </c>
      <c r="D157" s="53">
        <v>5</v>
      </c>
      <c r="E157" s="53" t="s">
        <v>81</v>
      </c>
      <c r="F157" s="53" t="s">
        <v>306</v>
      </c>
      <c r="G157" s="53" t="s">
        <v>198</v>
      </c>
      <c r="H157" s="53" t="s">
        <v>307</v>
      </c>
      <c r="I157" s="57" t="s">
        <v>454</v>
      </c>
      <c r="J157" s="56">
        <v>0</v>
      </c>
      <c r="K157" s="53" t="s">
        <v>56</v>
      </c>
      <c r="L157" s="53">
        <v>87</v>
      </c>
      <c r="M157" s="77">
        <f t="shared" si="4"/>
        <v>0</v>
      </c>
      <c r="O157" s="91"/>
      <c r="P157" s="91"/>
      <c r="Q157" s="88">
        <v>1</v>
      </c>
      <c r="R157" s="53" t="s">
        <v>81</v>
      </c>
      <c r="S157" s="89">
        <v>0</v>
      </c>
      <c r="T157" s="90">
        <f t="shared" si="5"/>
        <v>0</v>
      </c>
    </row>
    <row r="158" spans="1:20" x14ac:dyDescent="0.3">
      <c r="A158" s="53">
        <v>173562</v>
      </c>
      <c r="B158" s="53">
        <v>1</v>
      </c>
      <c r="C158" s="53" t="s">
        <v>68</v>
      </c>
      <c r="D158" s="53">
        <v>2</v>
      </c>
      <c r="E158" s="53" t="s">
        <v>81</v>
      </c>
      <c r="F158" s="53" t="s">
        <v>308</v>
      </c>
      <c r="G158" s="53" t="s">
        <v>309</v>
      </c>
      <c r="H158" s="53" t="s">
        <v>144</v>
      </c>
      <c r="I158" s="57" t="s">
        <v>455</v>
      </c>
      <c r="J158" s="56">
        <v>0</v>
      </c>
      <c r="K158" s="53" t="s">
        <v>56</v>
      </c>
      <c r="L158" s="53">
        <v>158</v>
      </c>
      <c r="M158" s="77">
        <f t="shared" si="4"/>
        <v>0</v>
      </c>
      <c r="O158" s="91"/>
      <c r="P158" s="91"/>
      <c r="Q158" s="88">
        <v>1</v>
      </c>
      <c r="R158" s="53" t="s">
        <v>81</v>
      </c>
      <c r="S158" s="89">
        <v>0</v>
      </c>
      <c r="T158" s="90">
        <f t="shared" si="5"/>
        <v>0</v>
      </c>
    </row>
    <row r="159" spans="1:20" x14ac:dyDescent="0.3">
      <c r="A159" s="53">
        <v>179681</v>
      </c>
      <c r="B159" s="53">
        <v>24</v>
      </c>
      <c r="C159" s="53" t="s">
        <v>134</v>
      </c>
      <c r="D159" s="53">
        <v>33</v>
      </c>
      <c r="E159" s="53" t="s">
        <v>64</v>
      </c>
      <c r="F159" s="53" t="s">
        <v>310</v>
      </c>
      <c r="G159" s="53" t="s">
        <v>93</v>
      </c>
      <c r="H159" s="53" t="s">
        <v>67</v>
      </c>
      <c r="I159" s="57" t="s">
        <v>454</v>
      </c>
      <c r="J159" s="56">
        <v>0</v>
      </c>
      <c r="K159" s="53" t="s">
        <v>56</v>
      </c>
      <c r="L159" s="53">
        <v>36</v>
      </c>
      <c r="M159" s="77">
        <f t="shared" si="4"/>
        <v>0</v>
      </c>
      <c r="O159" s="91"/>
      <c r="P159" s="91"/>
      <c r="Q159" s="88">
        <v>1</v>
      </c>
      <c r="R159" s="53" t="s">
        <v>64</v>
      </c>
      <c r="S159" s="89">
        <v>0</v>
      </c>
      <c r="T159" s="90">
        <f t="shared" si="5"/>
        <v>0</v>
      </c>
    </row>
    <row r="160" spans="1:20" x14ac:dyDescent="0.3">
      <c r="A160" s="53">
        <v>105216</v>
      </c>
      <c r="B160" s="53">
        <v>1</v>
      </c>
      <c r="C160" s="53" t="s">
        <v>280</v>
      </c>
      <c r="D160" s="53">
        <v>2.5</v>
      </c>
      <c r="E160" s="53" t="s">
        <v>81</v>
      </c>
      <c r="F160" s="53" t="s">
        <v>311</v>
      </c>
      <c r="G160" s="53" t="s">
        <v>312</v>
      </c>
      <c r="H160" s="53" t="s">
        <v>75</v>
      </c>
      <c r="I160" s="57" t="s">
        <v>454</v>
      </c>
      <c r="J160" s="56">
        <v>0</v>
      </c>
      <c r="K160" s="53" t="s">
        <v>56</v>
      </c>
      <c r="L160" s="53">
        <v>27</v>
      </c>
      <c r="M160" s="77">
        <f t="shared" si="4"/>
        <v>0</v>
      </c>
      <c r="O160" s="91"/>
      <c r="P160" s="91"/>
      <c r="Q160" s="88">
        <v>1</v>
      </c>
      <c r="R160" s="53" t="s">
        <v>81</v>
      </c>
      <c r="S160" s="89">
        <v>0</v>
      </c>
      <c r="T160" s="90">
        <f t="shared" si="5"/>
        <v>0</v>
      </c>
    </row>
    <row r="161" spans="1:20" x14ac:dyDescent="0.3">
      <c r="A161" s="53">
        <v>284057</v>
      </c>
      <c r="B161" s="53">
        <v>54</v>
      </c>
      <c r="C161" s="53" t="s">
        <v>58</v>
      </c>
      <c r="D161" s="53">
        <v>55</v>
      </c>
      <c r="E161" s="53" t="s">
        <v>235</v>
      </c>
      <c r="F161" s="53" t="s">
        <v>313</v>
      </c>
      <c r="G161" s="53" t="s">
        <v>314</v>
      </c>
      <c r="H161" s="53" t="s">
        <v>84</v>
      </c>
      <c r="I161" s="57" t="s">
        <v>454</v>
      </c>
      <c r="J161" s="56">
        <v>0</v>
      </c>
      <c r="K161" s="53" t="s">
        <v>56</v>
      </c>
      <c r="L161" s="53">
        <v>23</v>
      </c>
      <c r="M161" s="77">
        <f t="shared" si="4"/>
        <v>0</v>
      </c>
      <c r="O161" s="91"/>
      <c r="P161" s="91"/>
      <c r="Q161" s="88">
        <v>1</v>
      </c>
      <c r="R161" s="53" t="s">
        <v>235</v>
      </c>
      <c r="S161" s="89">
        <v>0</v>
      </c>
      <c r="T161" s="90">
        <f t="shared" si="5"/>
        <v>0</v>
      </c>
    </row>
    <row r="162" spans="1:20" x14ac:dyDescent="0.3">
      <c r="A162" s="53">
        <v>620143</v>
      </c>
      <c r="B162" s="53">
        <v>1</v>
      </c>
      <c r="C162" s="53" t="s">
        <v>165</v>
      </c>
      <c r="D162" s="53">
        <v>500</v>
      </c>
      <c r="E162" s="53" t="s">
        <v>59</v>
      </c>
      <c r="F162" s="53" t="s">
        <v>315</v>
      </c>
      <c r="G162" s="53" t="s">
        <v>183</v>
      </c>
      <c r="H162" s="53" t="s">
        <v>75</v>
      </c>
      <c r="I162" s="57" t="s">
        <v>454</v>
      </c>
      <c r="J162" s="56">
        <v>0</v>
      </c>
      <c r="K162" s="53" t="s">
        <v>56</v>
      </c>
      <c r="L162" s="53">
        <v>106</v>
      </c>
      <c r="M162" s="77">
        <f t="shared" si="4"/>
        <v>0</v>
      </c>
      <c r="O162" s="91"/>
      <c r="P162" s="91"/>
      <c r="Q162" s="88">
        <v>1</v>
      </c>
      <c r="R162" s="53" t="s">
        <v>59</v>
      </c>
      <c r="S162" s="89">
        <v>0</v>
      </c>
      <c r="T162" s="90">
        <f t="shared" si="5"/>
        <v>0</v>
      </c>
    </row>
    <row r="163" spans="1:20" x14ac:dyDescent="0.3">
      <c r="A163" s="53">
        <v>27532</v>
      </c>
      <c r="B163" s="53">
        <v>1</v>
      </c>
      <c r="C163" s="53" t="s">
        <v>72</v>
      </c>
      <c r="D163" s="53">
        <v>100</v>
      </c>
      <c r="E163" s="53" t="s">
        <v>58</v>
      </c>
      <c r="F163" s="53" t="s">
        <v>316</v>
      </c>
      <c r="G163" s="53" t="s">
        <v>317</v>
      </c>
      <c r="H163" s="53" t="s">
        <v>75</v>
      </c>
      <c r="I163" s="57" t="s">
        <v>454</v>
      </c>
      <c r="J163" s="56">
        <v>0</v>
      </c>
      <c r="K163" s="53" t="s">
        <v>79</v>
      </c>
      <c r="L163" s="53">
        <v>43</v>
      </c>
      <c r="M163" s="77">
        <f t="shared" si="4"/>
        <v>0</v>
      </c>
      <c r="O163" s="91"/>
      <c r="P163" s="91"/>
      <c r="Q163" s="88">
        <v>1</v>
      </c>
      <c r="R163" s="53" t="s">
        <v>58</v>
      </c>
      <c r="S163" s="89">
        <v>0</v>
      </c>
      <c r="T163" s="90">
        <f t="shared" si="5"/>
        <v>0</v>
      </c>
    </row>
    <row r="164" spans="1:20" x14ac:dyDescent="0.3">
      <c r="A164" s="53">
        <v>159467</v>
      </c>
      <c r="B164" s="53">
        <v>1</v>
      </c>
      <c r="C164" s="53" t="s">
        <v>318</v>
      </c>
      <c r="D164" s="53">
        <v>190</v>
      </c>
      <c r="E164" s="53" t="s">
        <v>59</v>
      </c>
      <c r="F164" s="53" t="s">
        <v>319</v>
      </c>
      <c r="G164" s="53" t="s">
        <v>312</v>
      </c>
      <c r="H164" s="53" t="s">
        <v>75</v>
      </c>
      <c r="I164" s="57" t="s">
        <v>454</v>
      </c>
      <c r="J164" s="56">
        <v>0</v>
      </c>
      <c r="K164" s="53" t="s">
        <v>56</v>
      </c>
      <c r="L164" s="53">
        <v>141</v>
      </c>
      <c r="M164" s="77">
        <f t="shared" si="4"/>
        <v>0</v>
      </c>
      <c r="O164" s="91"/>
      <c r="P164" s="91"/>
      <c r="Q164" s="88">
        <v>1</v>
      </c>
      <c r="R164" s="53" t="s">
        <v>59</v>
      </c>
      <c r="S164" s="89">
        <v>0</v>
      </c>
      <c r="T164" s="90">
        <f t="shared" si="5"/>
        <v>0</v>
      </c>
    </row>
    <row r="165" spans="1:20" x14ac:dyDescent="0.3">
      <c r="A165" s="53">
        <v>726591</v>
      </c>
      <c r="B165" s="53">
        <v>1</v>
      </c>
      <c r="C165" s="53" t="s">
        <v>141</v>
      </c>
      <c r="D165" s="53">
        <v>1</v>
      </c>
      <c r="E165" s="53" t="s">
        <v>58</v>
      </c>
      <c r="F165" s="53" t="s">
        <v>320</v>
      </c>
      <c r="G165" s="53" t="s">
        <v>321</v>
      </c>
      <c r="H165" s="53" t="s">
        <v>322</v>
      </c>
      <c r="I165" s="57" t="s">
        <v>454</v>
      </c>
      <c r="J165" s="56">
        <v>0</v>
      </c>
      <c r="K165" s="53" t="s">
        <v>79</v>
      </c>
      <c r="L165" s="53">
        <v>142</v>
      </c>
      <c r="M165" s="77">
        <f t="shared" si="4"/>
        <v>0</v>
      </c>
      <c r="O165" s="91"/>
      <c r="P165" s="91"/>
      <c r="Q165" s="88">
        <v>1</v>
      </c>
      <c r="R165" s="53" t="s">
        <v>58</v>
      </c>
      <c r="S165" s="89">
        <v>0</v>
      </c>
      <c r="T165" s="90">
        <f t="shared" si="5"/>
        <v>0</v>
      </c>
    </row>
    <row r="166" spans="1:20" x14ac:dyDescent="0.3">
      <c r="A166" s="53">
        <v>65152</v>
      </c>
      <c r="B166" s="53">
        <v>1</v>
      </c>
      <c r="C166" s="53" t="s">
        <v>52</v>
      </c>
      <c r="D166" s="53">
        <v>25</v>
      </c>
      <c r="E166" s="53" t="s">
        <v>58</v>
      </c>
      <c r="F166" s="53" t="s">
        <v>323</v>
      </c>
      <c r="G166" s="53" t="s">
        <v>96</v>
      </c>
      <c r="H166" s="53" t="s">
        <v>75</v>
      </c>
      <c r="I166" s="57" t="s">
        <v>454</v>
      </c>
      <c r="J166" s="56">
        <v>0</v>
      </c>
      <c r="K166" s="53" t="s">
        <v>79</v>
      </c>
      <c r="L166" s="53">
        <v>53</v>
      </c>
      <c r="M166" s="77">
        <f t="shared" si="4"/>
        <v>0</v>
      </c>
      <c r="O166" s="91"/>
      <c r="P166" s="91"/>
      <c r="Q166" s="88">
        <v>1</v>
      </c>
      <c r="R166" s="53" t="s">
        <v>58</v>
      </c>
      <c r="S166" s="89">
        <v>0</v>
      </c>
      <c r="T166" s="90">
        <f t="shared" si="5"/>
        <v>0</v>
      </c>
    </row>
    <row r="167" spans="1:20" x14ac:dyDescent="0.3">
      <c r="A167" s="53">
        <v>134647</v>
      </c>
      <c r="B167" s="53">
        <v>28</v>
      </c>
      <c r="C167" s="53" t="s">
        <v>97</v>
      </c>
      <c r="D167" s="53">
        <v>20</v>
      </c>
      <c r="E167" s="53" t="s">
        <v>64</v>
      </c>
      <c r="F167" s="53" t="s">
        <v>324</v>
      </c>
      <c r="G167" s="53" t="s">
        <v>66</v>
      </c>
      <c r="H167" s="53" t="s">
        <v>325</v>
      </c>
      <c r="I167" s="57" t="s">
        <v>454</v>
      </c>
      <c r="J167" s="56">
        <v>0</v>
      </c>
      <c r="K167" s="53" t="s">
        <v>56</v>
      </c>
      <c r="L167" s="53">
        <v>28</v>
      </c>
      <c r="M167" s="77">
        <f t="shared" si="4"/>
        <v>0</v>
      </c>
      <c r="O167" s="91"/>
      <c r="P167" s="91"/>
      <c r="Q167" s="88">
        <v>1</v>
      </c>
      <c r="R167" s="53" t="s">
        <v>64</v>
      </c>
      <c r="S167" s="89">
        <v>0</v>
      </c>
      <c r="T167" s="90">
        <f t="shared" si="5"/>
        <v>0</v>
      </c>
    </row>
    <row r="168" spans="1:20" x14ac:dyDescent="0.3">
      <c r="A168" s="53">
        <v>183769</v>
      </c>
      <c r="B168" s="53">
        <v>1</v>
      </c>
      <c r="C168" s="53" t="s">
        <v>68</v>
      </c>
      <c r="D168" s="53">
        <v>1</v>
      </c>
      <c r="E168" s="53" t="s">
        <v>81</v>
      </c>
      <c r="F168" s="53" t="s">
        <v>326</v>
      </c>
      <c r="G168" s="53" t="s">
        <v>105</v>
      </c>
      <c r="H168" s="53" t="s">
        <v>327</v>
      </c>
      <c r="I168" s="57" t="s">
        <v>455</v>
      </c>
      <c r="J168" s="56">
        <v>0</v>
      </c>
      <c r="K168" s="53" t="s">
        <v>56</v>
      </c>
      <c r="L168" s="53">
        <v>40</v>
      </c>
      <c r="M168" s="77">
        <f t="shared" si="4"/>
        <v>0</v>
      </c>
      <c r="O168" s="91"/>
      <c r="P168" s="91"/>
      <c r="Q168" s="88">
        <v>1</v>
      </c>
      <c r="R168" s="53" t="s">
        <v>81</v>
      </c>
      <c r="S168" s="89">
        <v>0</v>
      </c>
      <c r="T168" s="90">
        <f t="shared" si="5"/>
        <v>0</v>
      </c>
    </row>
    <row r="169" spans="1:20" x14ac:dyDescent="0.3">
      <c r="A169" s="53">
        <v>109323</v>
      </c>
      <c r="B169" s="53">
        <v>1</v>
      </c>
      <c r="C169" s="53" t="s">
        <v>134</v>
      </c>
      <c r="D169" s="53">
        <v>2.65</v>
      </c>
      <c r="E169" s="53" t="s">
        <v>81</v>
      </c>
      <c r="F169" s="53" t="s">
        <v>328</v>
      </c>
      <c r="G169" s="53" t="s">
        <v>244</v>
      </c>
      <c r="H169" s="53" t="s">
        <v>75</v>
      </c>
      <c r="I169" s="57" t="s">
        <v>454</v>
      </c>
      <c r="J169" s="56">
        <v>0</v>
      </c>
      <c r="K169" s="53" t="s">
        <v>56</v>
      </c>
      <c r="L169" s="53">
        <v>39</v>
      </c>
      <c r="M169" s="77">
        <f t="shared" si="4"/>
        <v>0</v>
      </c>
      <c r="O169" s="91"/>
      <c r="P169" s="91"/>
      <c r="Q169" s="88">
        <v>1</v>
      </c>
      <c r="R169" s="53" t="s">
        <v>81</v>
      </c>
      <c r="S169" s="89">
        <v>0</v>
      </c>
      <c r="T169" s="90">
        <f t="shared" si="5"/>
        <v>0</v>
      </c>
    </row>
    <row r="170" spans="1:20" x14ac:dyDescent="0.3">
      <c r="A170" s="53">
        <v>302012</v>
      </c>
      <c r="B170" s="53">
        <v>1</v>
      </c>
      <c r="C170" s="53" t="s">
        <v>68</v>
      </c>
      <c r="D170" s="53">
        <v>636</v>
      </c>
      <c r="E170" s="53" t="s">
        <v>59</v>
      </c>
      <c r="F170" s="53" t="s">
        <v>329</v>
      </c>
      <c r="G170" s="53" t="s">
        <v>102</v>
      </c>
      <c r="H170" s="53" t="s">
        <v>103</v>
      </c>
      <c r="I170" s="57" t="s">
        <v>454</v>
      </c>
      <c r="J170" s="56">
        <v>0</v>
      </c>
      <c r="K170" s="53" t="s">
        <v>56</v>
      </c>
      <c r="L170" s="53">
        <v>37</v>
      </c>
      <c r="M170" s="77">
        <f t="shared" si="4"/>
        <v>0</v>
      </c>
      <c r="O170" s="91"/>
      <c r="P170" s="91"/>
      <c r="Q170" s="88">
        <v>1</v>
      </c>
      <c r="R170" s="53" t="s">
        <v>59</v>
      </c>
      <c r="S170" s="89">
        <v>0</v>
      </c>
      <c r="T170" s="90">
        <f t="shared" si="5"/>
        <v>0</v>
      </c>
    </row>
    <row r="171" spans="1:20" x14ac:dyDescent="0.3">
      <c r="A171" s="53">
        <v>123448</v>
      </c>
      <c r="B171" s="53">
        <v>1</v>
      </c>
      <c r="C171" s="53" t="s">
        <v>58</v>
      </c>
      <c r="D171" s="53">
        <v>1</v>
      </c>
      <c r="E171" s="53" t="s">
        <v>58</v>
      </c>
      <c r="F171" s="53" t="s">
        <v>330</v>
      </c>
      <c r="G171" s="53" t="s">
        <v>164</v>
      </c>
      <c r="H171" s="53" t="s">
        <v>75</v>
      </c>
      <c r="I171" s="57" t="s">
        <v>454</v>
      </c>
      <c r="J171" s="56">
        <v>0</v>
      </c>
      <c r="K171" s="53" t="s">
        <v>79</v>
      </c>
      <c r="L171" s="53">
        <v>13</v>
      </c>
      <c r="M171" s="77">
        <f t="shared" si="4"/>
        <v>0</v>
      </c>
      <c r="O171" s="91"/>
      <c r="P171" s="91"/>
      <c r="Q171" s="88">
        <v>1</v>
      </c>
      <c r="R171" s="53" t="s">
        <v>58</v>
      </c>
      <c r="S171" s="89">
        <v>0</v>
      </c>
      <c r="T171" s="90">
        <f t="shared" si="5"/>
        <v>0</v>
      </c>
    </row>
    <row r="172" spans="1:20" x14ac:dyDescent="0.3">
      <c r="A172" s="53">
        <v>292055</v>
      </c>
      <c r="B172" s="53">
        <v>1</v>
      </c>
      <c r="C172" s="53" t="s">
        <v>52</v>
      </c>
      <c r="D172" s="53">
        <v>1</v>
      </c>
      <c r="E172" s="53" t="s">
        <v>81</v>
      </c>
      <c r="F172" s="53" t="s">
        <v>331</v>
      </c>
      <c r="G172" s="53" t="s">
        <v>131</v>
      </c>
      <c r="H172" s="53" t="s">
        <v>57</v>
      </c>
      <c r="I172" s="57" t="s">
        <v>454</v>
      </c>
      <c r="J172" s="56">
        <v>0</v>
      </c>
      <c r="K172" s="53" t="s">
        <v>56</v>
      </c>
      <c r="L172" s="53">
        <v>77</v>
      </c>
      <c r="M172" s="77">
        <f t="shared" si="4"/>
        <v>0</v>
      </c>
      <c r="O172" s="91"/>
      <c r="P172" s="91"/>
      <c r="Q172" s="88">
        <v>1</v>
      </c>
      <c r="R172" s="53" t="s">
        <v>81</v>
      </c>
      <c r="S172" s="89">
        <v>0</v>
      </c>
      <c r="T172" s="90">
        <f t="shared" si="5"/>
        <v>0</v>
      </c>
    </row>
    <row r="173" spans="1:20" x14ac:dyDescent="0.3">
      <c r="A173" s="53">
        <v>8437</v>
      </c>
      <c r="B173" s="53">
        <v>1</v>
      </c>
      <c r="C173" s="53" t="s">
        <v>81</v>
      </c>
      <c r="D173" s="53">
        <v>1</v>
      </c>
      <c r="E173" s="53" t="s">
        <v>165</v>
      </c>
      <c r="F173" s="53" t="s">
        <v>332</v>
      </c>
      <c r="G173" s="53" t="s">
        <v>207</v>
      </c>
      <c r="H173" s="53" t="s">
        <v>75</v>
      </c>
      <c r="I173" s="57" t="s">
        <v>455</v>
      </c>
      <c r="J173" s="56">
        <v>0</v>
      </c>
      <c r="K173" s="53" t="s">
        <v>56</v>
      </c>
      <c r="L173" s="53">
        <v>58.61</v>
      </c>
      <c r="M173" s="77">
        <f t="shared" si="4"/>
        <v>0</v>
      </c>
      <c r="O173" s="91"/>
      <c r="P173" s="92"/>
      <c r="Q173" s="88">
        <v>2</v>
      </c>
      <c r="R173" s="53" t="s">
        <v>165</v>
      </c>
      <c r="S173" s="89">
        <v>0</v>
      </c>
      <c r="T173" s="90">
        <f t="shared" si="5"/>
        <v>0</v>
      </c>
    </row>
    <row r="174" spans="1:20" x14ac:dyDescent="0.3">
      <c r="A174" s="53">
        <v>893893</v>
      </c>
      <c r="B174" s="53">
        <v>1</v>
      </c>
      <c r="C174" s="53" t="s">
        <v>58</v>
      </c>
      <c r="D174" s="53">
        <v>1</v>
      </c>
      <c r="E174" s="53" t="s">
        <v>58</v>
      </c>
      <c r="F174" s="53" t="s">
        <v>333</v>
      </c>
      <c r="G174" s="53" t="s">
        <v>176</v>
      </c>
      <c r="H174" s="53" t="s">
        <v>75</v>
      </c>
      <c r="I174" s="57" t="s">
        <v>454</v>
      </c>
      <c r="J174" s="56">
        <v>0</v>
      </c>
      <c r="K174" s="53" t="s">
        <v>79</v>
      </c>
      <c r="L174" s="53">
        <v>27</v>
      </c>
      <c r="M174" s="77">
        <f t="shared" si="4"/>
        <v>0</v>
      </c>
      <c r="O174" s="91"/>
      <c r="P174" s="91"/>
      <c r="Q174" s="88">
        <v>1</v>
      </c>
      <c r="R174" s="53" t="s">
        <v>58</v>
      </c>
      <c r="S174" s="89">
        <v>0</v>
      </c>
      <c r="T174" s="90">
        <f t="shared" si="5"/>
        <v>0</v>
      </c>
    </row>
    <row r="175" spans="1:20" x14ac:dyDescent="0.3">
      <c r="A175" s="53">
        <v>99245</v>
      </c>
      <c r="B175" s="53">
        <v>1</v>
      </c>
      <c r="C175" s="53" t="s">
        <v>52</v>
      </c>
      <c r="D175" s="53">
        <v>500</v>
      </c>
      <c r="E175" s="53" t="s">
        <v>59</v>
      </c>
      <c r="F175" s="53" t="s">
        <v>334</v>
      </c>
      <c r="G175" s="53" t="s">
        <v>143</v>
      </c>
      <c r="H175" s="53" t="s">
        <v>144</v>
      </c>
      <c r="I175" s="57" t="s">
        <v>455</v>
      </c>
      <c r="J175" s="56">
        <v>0</v>
      </c>
      <c r="K175" s="53" t="s">
        <v>56</v>
      </c>
      <c r="L175" s="53">
        <v>318</v>
      </c>
      <c r="M175" s="77">
        <f t="shared" si="4"/>
        <v>0</v>
      </c>
      <c r="O175" s="91"/>
      <c r="P175" s="91"/>
      <c r="Q175" s="88">
        <v>1</v>
      </c>
      <c r="R175" s="53" t="s">
        <v>59</v>
      </c>
      <c r="S175" s="89">
        <v>0</v>
      </c>
      <c r="T175" s="90">
        <f t="shared" si="5"/>
        <v>0</v>
      </c>
    </row>
    <row r="176" spans="1:20" x14ac:dyDescent="0.3">
      <c r="A176" s="53">
        <v>171181</v>
      </c>
      <c r="B176" s="53">
        <v>12</v>
      </c>
      <c r="C176" s="53" t="s">
        <v>68</v>
      </c>
      <c r="D176" s="53">
        <v>600</v>
      </c>
      <c r="E176" s="53" t="s">
        <v>59</v>
      </c>
      <c r="F176" s="53" t="s">
        <v>335</v>
      </c>
      <c r="G176" s="53" t="s">
        <v>336</v>
      </c>
      <c r="H176" s="53" t="s">
        <v>337</v>
      </c>
      <c r="I176" s="57" t="s">
        <v>454</v>
      </c>
      <c r="J176" s="56">
        <v>0</v>
      </c>
      <c r="K176" s="53" t="s">
        <v>56</v>
      </c>
      <c r="L176" s="53">
        <v>51</v>
      </c>
      <c r="M176" s="77">
        <f t="shared" si="4"/>
        <v>0</v>
      </c>
      <c r="O176" s="91"/>
      <c r="P176" s="91"/>
      <c r="Q176" s="88">
        <v>1</v>
      </c>
      <c r="R176" s="53" t="s">
        <v>59</v>
      </c>
      <c r="S176" s="89">
        <v>0</v>
      </c>
      <c r="T176" s="90">
        <f t="shared" si="5"/>
        <v>0</v>
      </c>
    </row>
    <row r="177" spans="1:20" x14ac:dyDescent="0.3">
      <c r="A177" s="53">
        <v>342614</v>
      </c>
      <c r="B177" s="53">
        <v>4</v>
      </c>
      <c r="C177" s="53" t="s">
        <v>58</v>
      </c>
      <c r="D177" s="53">
        <v>800</v>
      </c>
      <c r="E177" s="53" t="s">
        <v>59</v>
      </c>
      <c r="F177" s="53" t="s">
        <v>338</v>
      </c>
      <c r="G177" s="53" t="s">
        <v>61</v>
      </c>
      <c r="H177" s="53" t="s">
        <v>339</v>
      </c>
      <c r="I177" s="57" t="s">
        <v>454</v>
      </c>
      <c r="J177" s="56">
        <v>0</v>
      </c>
      <c r="K177" s="53" t="s">
        <v>56</v>
      </c>
      <c r="L177" s="53">
        <v>58</v>
      </c>
      <c r="M177" s="77">
        <f t="shared" si="4"/>
        <v>0</v>
      </c>
      <c r="O177" s="91"/>
      <c r="P177" s="91"/>
      <c r="Q177" s="88">
        <v>1</v>
      </c>
      <c r="R177" s="53" t="s">
        <v>59</v>
      </c>
      <c r="S177" s="89">
        <v>0</v>
      </c>
      <c r="T177" s="90">
        <f t="shared" si="5"/>
        <v>0</v>
      </c>
    </row>
    <row r="178" spans="1:20" x14ac:dyDescent="0.3">
      <c r="A178" s="53">
        <v>757068</v>
      </c>
      <c r="B178" s="53">
        <v>1</v>
      </c>
      <c r="C178" s="53" t="s">
        <v>72</v>
      </c>
      <c r="D178" s="53">
        <v>273</v>
      </c>
      <c r="E178" s="53" t="s">
        <v>59</v>
      </c>
      <c r="F178" s="53" t="s">
        <v>340</v>
      </c>
      <c r="G178" s="53" t="s">
        <v>102</v>
      </c>
      <c r="H178" s="53" t="s">
        <v>103</v>
      </c>
      <c r="I178" s="57" t="s">
        <v>454</v>
      </c>
      <c r="J178" s="56">
        <v>0</v>
      </c>
      <c r="K178" s="53" t="s">
        <v>56</v>
      </c>
      <c r="L178" s="53">
        <v>55</v>
      </c>
      <c r="M178" s="77">
        <f t="shared" si="4"/>
        <v>0</v>
      </c>
      <c r="O178" s="91"/>
      <c r="P178" s="91"/>
      <c r="Q178" s="88">
        <v>1</v>
      </c>
      <c r="R178" s="53" t="s">
        <v>59</v>
      </c>
      <c r="S178" s="89">
        <v>0</v>
      </c>
      <c r="T178" s="90">
        <f t="shared" si="5"/>
        <v>0</v>
      </c>
    </row>
    <row r="179" spans="1:20" x14ac:dyDescent="0.3">
      <c r="A179" s="53">
        <v>961662</v>
      </c>
      <c r="B179" s="53">
        <v>1</v>
      </c>
      <c r="C179" s="53" t="s">
        <v>52</v>
      </c>
      <c r="D179" s="53">
        <v>25</v>
      </c>
      <c r="E179" s="53" t="s">
        <v>58</v>
      </c>
      <c r="F179" s="53" t="s">
        <v>341</v>
      </c>
      <c r="G179" s="53" t="s">
        <v>96</v>
      </c>
      <c r="H179" s="53" t="s">
        <v>342</v>
      </c>
      <c r="I179" s="57" t="s">
        <v>454</v>
      </c>
      <c r="J179" s="56">
        <v>0</v>
      </c>
      <c r="K179" s="53" t="s">
        <v>79</v>
      </c>
      <c r="L179" s="53">
        <v>40</v>
      </c>
      <c r="M179" s="77">
        <f t="shared" si="4"/>
        <v>0</v>
      </c>
      <c r="O179" s="91"/>
      <c r="P179" s="91"/>
      <c r="Q179" s="88">
        <v>1</v>
      </c>
      <c r="R179" s="53" t="s">
        <v>58</v>
      </c>
      <c r="S179" s="89">
        <v>0</v>
      </c>
      <c r="T179" s="90">
        <f t="shared" si="5"/>
        <v>0</v>
      </c>
    </row>
    <row r="180" spans="1:20" x14ac:dyDescent="0.3">
      <c r="A180" s="53">
        <v>162029</v>
      </c>
      <c r="B180" s="53">
        <v>24</v>
      </c>
      <c r="C180" s="53" t="s">
        <v>134</v>
      </c>
      <c r="D180" s="53">
        <v>33</v>
      </c>
      <c r="E180" s="53" t="s">
        <v>64</v>
      </c>
      <c r="F180" s="53" t="s">
        <v>343</v>
      </c>
      <c r="G180" s="53" t="s">
        <v>93</v>
      </c>
      <c r="H180" s="53" t="s">
        <v>67</v>
      </c>
      <c r="I180" s="57" t="s">
        <v>454</v>
      </c>
      <c r="J180" s="56">
        <v>0</v>
      </c>
      <c r="K180" s="53" t="s">
        <v>56</v>
      </c>
      <c r="L180" s="53">
        <v>39</v>
      </c>
      <c r="M180" s="77">
        <f t="shared" si="4"/>
        <v>0</v>
      </c>
      <c r="O180" s="91"/>
      <c r="P180" s="91"/>
      <c r="Q180" s="88">
        <v>1</v>
      </c>
      <c r="R180" s="53" t="s">
        <v>64</v>
      </c>
      <c r="S180" s="89">
        <v>0</v>
      </c>
      <c r="T180" s="90">
        <f t="shared" si="5"/>
        <v>0</v>
      </c>
    </row>
    <row r="181" spans="1:20" x14ac:dyDescent="0.3">
      <c r="A181" s="53">
        <v>146117</v>
      </c>
      <c r="B181" s="53">
        <v>1</v>
      </c>
      <c r="C181" s="53" t="s">
        <v>72</v>
      </c>
      <c r="D181" s="53">
        <v>1</v>
      </c>
      <c r="E181" s="53" t="s">
        <v>344</v>
      </c>
      <c r="F181" s="53" t="s">
        <v>345</v>
      </c>
      <c r="G181" s="53" t="s">
        <v>96</v>
      </c>
      <c r="H181" s="53" t="s">
        <v>75</v>
      </c>
      <c r="I181" s="57" t="s">
        <v>454</v>
      </c>
      <c r="J181" s="56">
        <v>0</v>
      </c>
      <c r="K181" s="53" t="s">
        <v>79</v>
      </c>
      <c r="L181" s="53">
        <v>16</v>
      </c>
      <c r="M181" s="77">
        <f t="shared" si="4"/>
        <v>0</v>
      </c>
      <c r="O181" s="91"/>
      <c r="P181" s="91"/>
      <c r="Q181" s="88">
        <v>1</v>
      </c>
      <c r="R181" s="53" t="s">
        <v>344</v>
      </c>
      <c r="S181" s="89">
        <v>0</v>
      </c>
      <c r="T181" s="90">
        <f t="shared" si="5"/>
        <v>0</v>
      </c>
    </row>
    <row r="182" spans="1:20" x14ac:dyDescent="0.3">
      <c r="A182" s="53">
        <v>143974</v>
      </c>
      <c r="B182" s="53">
        <v>12</v>
      </c>
      <c r="C182" s="53" t="s">
        <v>134</v>
      </c>
      <c r="D182" s="53">
        <v>800</v>
      </c>
      <c r="E182" s="53" t="s">
        <v>235</v>
      </c>
      <c r="F182" s="53" t="s">
        <v>346</v>
      </c>
      <c r="G182" s="53" t="s">
        <v>347</v>
      </c>
      <c r="H182" s="53" t="s">
        <v>290</v>
      </c>
      <c r="I182" s="57" t="s">
        <v>454</v>
      </c>
      <c r="J182" s="56">
        <v>0</v>
      </c>
      <c r="K182" s="53" t="s">
        <v>56</v>
      </c>
      <c r="L182" s="53">
        <v>15</v>
      </c>
      <c r="M182" s="77">
        <f t="shared" si="4"/>
        <v>0</v>
      </c>
      <c r="O182" s="91"/>
      <c r="P182" s="91"/>
      <c r="Q182" s="88">
        <v>1</v>
      </c>
      <c r="R182" s="53" t="s">
        <v>235</v>
      </c>
      <c r="S182" s="89">
        <v>0</v>
      </c>
      <c r="T182" s="90">
        <f t="shared" si="5"/>
        <v>0</v>
      </c>
    </row>
    <row r="183" spans="1:20" x14ac:dyDescent="0.3">
      <c r="A183" s="53">
        <v>137923</v>
      </c>
      <c r="B183" s="53">
        <v>1</v>
      </c>
      <c r="C183" s="53" t="s">
        <v>72</v>
      </c>
      <c r="D183" s="53">
        <v>175</v>
      </c>
      <c r="E183" s="53" t="s">
        <v>235</v>
      </c>
      <c r="F183" s="53" t="s">
        <v>348</v>
      </c>
      <c r="G183" s="53" t="s">
        <v>102</v>
      </c>
      <c r="H183" s="53" t="s">
        <v>103</v>
      </c>
      <c r="I183" s="57" t="s">
        <v>454</v>
      </c>
      <c r="J183" s="56">
        <v>0</v>
      </c>
      <c r="K183" s="53" t="s">
        <v>56</v>
      </c>
      <c r="L183" s="53">
        <v>61</v>
      </c>
      <c r="M183" s="77">
        <f t="shared" si="4"/>
        <v>0</v>
      </c>
      <c r="O183" s="91"/>
      <c r="P183" s="91"/>
      <c r="Q183" s="88">
        <v>1</v>
      </c>
      <c r="R183" s="53" t="s">
        <v>235</v>
      </c>
      <c r="S183" s="89">
        <v>0</v>
      </c>
      <c r="T183" s="90">
        <f t="shared" si="5"/>
        <v>0</v>
      </c>
    </row>
    <row r="184" spans="1:20" x14ac:dyDescent="0.3">
      <c r="A184" s="53">
        <v>893869</v>
      </c>
      <c r="B184" s="53">
        <v>1</v>
      </c>
      <c r="C184" s="53" t="s">
        <v>58</v>
      </c>
      <c r="D184" s="53">
        <v>1</v>
      </c>
      <c r="E184" s="53" t="s">
        <v>58</v>
      </c>
      <c r="F184" s="53" t="s">
        <v>349</v>
      </c>
      <c r="G184" s="53" t="s">
        <v>176</v>
      </c>
      <c r="H184" s="53" t="s">
        <v>75</v>
      </c>
      <c r="I184" s="57" t="s">
        <v>454</v>
      </c>
      <c r="J184" s="56">
        <v>0</v>
      </c>
      <c r="K184" s="53" t="s">
        <v>79</v>
      </c>
      <c r="L184" s="53">
        <v>26</v>
      </c>
      <c r="M184" s="77">
        <f t="shared" si="4"/>
        <v>0</v>
      </c>
      <c r="O184" s="91"/>
      <c r="P184" s="91"/>
      <c r="Q184" s="88">
        <v>1</v>
      </c>
      <c r="R184" s="53" t="s">
        <v>58</v>
      </c>
      <c r="S184" s="89">
        <v>0</v>
      </c>
      <c r="T184" s="90">
        <f t="shared" si="5"/>
        <v>0</v>
      </c>
    </row>
    <row r="185" spans="1:20" x14ac:dyDescent="0.3">
      <c r="A185" s="53">
        <v>591873</v>
      </c>
      <c r="B185" s="53">
        <v>1</v>
      </c>
      <c r="C185" s="53" t="s">
        <v>72</v>
      </c>
      <c r="D185" s="53">
        <v>1.08</v>
      </c>
      <c r="E185" s="53" t="s">
        <v>81</v>
      </c>
      <c r="F185" s="53" t="s">
        <v>350</v>
      </c>
      <c r="G185" s="53" t="s">
        <v>351</v>
      </c>
      <c r="H185" s="53" t="s">
        <v>75</v>
      </c>
      <c r="I185" s="57" t="s">
        <v>454</v>
      </c>
      <c r="J185" s="56">
        <v>0</v>
      </c>
      <c r="K185" s="53" t="s">
        <v>56</v>
      </c>
      <c r="L185" s="53">
        <v>80</v>
      </c>
      <c r="M185" s="77">
        <f t="shared" si="4"/>
        <v>0</v>
      </c>
      <c r="O185" s="91"/>
      <c r="P185" s="91"/>
      <c r="Q185" s="88">
        <v>1</v>
      </c>
      <c r="R185" s="53" t="s">
        <v>81</v>
      </c>
      <c r="S185" s="89">
        <v>0</v>
      </c>
      <c r="T185" s="90">
        <f t="shared" si="5"/>
        <v>0</v>
      </c>
    </row>
    <row r="186" spans="1:20" x14ac:dyDescent="0.3">
      <c r="A186" s="53">
        <v>27268</v>
      </c>
      <c r="B186" s="53">
        <v>12</v>
      </c>
      <c r="C186" s="53" t="s">
        <v>134</v>
      </c>
      <c r="D186" s="53">
        <v>400</v>
      </c>
      <c r="E186" s="53" t="s">
        <v>59</v>
      </c>
      <c r="F186" s="53" t="s">
        <v>352</v>
      </c>
      <c r="G186" s="53" t="s">
        <v>244</v>
      </c>
      <c r="H186" s="53" t="s">
        <v>290</v>
      </c>
      <c r="I186" s="57" t="s">
        <v>454</v>
      </c>
      <c r="J186" s="56">
        <v>0</v>
      </c>
      <c r="K186" s="53" t="s">
        <v>56</v>
      </c>
      <c r="L186" s="53">
        <v>19</v>
      </c>
      <c r="M186" s="77">
        <f t="shared" si="4"/>
        <v>0</v>
      </c>
      <c r="O186" s="91"/>
      <c r="P186" s="91"/>
      <c r="Q186" s="88">
        <v>1</v>
      </c>
      <c r="R186" s="53" t="s">
        <v>59</v>
      </c>
      <c r="S186" s="89">
        <v>0</v>
      </c>
      <c r="T186" s="90">
        <f t="shared" si="5"/>
        <v>0</v>
      </c>
    </row>
    <row r="187" spans="1:20" x14ac:dyDescent="0.3">
      <c r="A187" s="53">
        <v>780087</v>
      </c>
      <c r="B187" s="53">
        <v>1</v>
      </c>
      <c r="C187" s="53" t="s">
        <v>165</v>
      </c>
      <c r="D187" s="53">
        <v>600</v>
      </c>
      <c r="E187" s="53" t="s">
        <v>59</v>
      </c>
      <c r="F187" s="53" t="s">
        <v>353</v>
      </c>
      <c r="G187" s="53" t="s">
        <v>183</v>
      </c>
      <c r="H187" s="53" t="s">
        <v>354</v>
      </c>
      <c r="I187" s="57" t="s">
        <v>455</v>
      </c>
      <c r="J187" s="56">
        <v>0</v>
      </c>
      <c r="K187" s="53" t="s">
        <v>56</v>
      </c>
      <c r="L187" s="53">
        <v>41</v>
      </c>
      <c r="M187" s="77">
        <f t="shared" si="4"/>
        <v>0</v>
      </c>
      <c r="O187" s="91"/>
      <c r="P187" s="91"/>
      <c r="Q187" s="88">
        <v>1</v>
      </c>
      <c r="R187" s="53" t="s">
        <v>59</v>
      </c>
      <c r="S187" s="89">
        <v>0</v>
      </c>
      <c r="T187" s="90">
        <f t="shared" si="5"/>
        <v>0</v>
      </c>
    </row>
    <row r="188" spans="1:20" x14ac:dyDescent="0.3">
      <c r="A188" s="53">
        <v>652378</v>
      </c>
      <c r="B188" s="53">
        <v>1</v>
      </c>
      <c r="C188" s="53" t="s">
        <v>97</v>
      </c>
      <c r="D188" s="53">
        <v>75</v>
      </c>
      <c r="E188" s="53" t="s">
        <v>64</v>
      </c>
      <c r="F188" s="53" t="s">
        <v>355</v>
      </c>
      <c r="G188" s="53" t="s">
        <v>226</v>
      </c>
      <c r="H188" s="53" t="s">
        <v>75</v>
      </c>
      <c r="I188" s="57" t="s">
        <v>454</v>
      </c>
      <c r="J188" s="56">
        <v>0</v>
      </c>
      <c r="K188" s="53" t="s">
        <v>79</v>
      </c>
      <c r="L188" s="53">
        <v>126</v>
      </c>
      <c r="M188" s="77">
        <f t="shared" si="4"/>
        <v>0</v>
      </c>
      <c r="O188" s="91"/>
      <c r="P188" s="92"/>
      <c r="Q188" s="88">
        <v>1</v>
      </c>
      <c r="R188" s="53" t="s">
        <v>64</v>
      </c>
      <c r="S188" s="89">
        <v>0</v>
      </c>
      <c r="T188" s="90">
        <f t="shared" si="5"/>
        <v>0</v>
      </c>
    </row>
    <row r="189" spans="1:20" x14ac:dyDescent="0.3">
      <c r="A189" s="53">
        <v>471811</v>
      </c>
      <c r="B189" s="53">
        <v>12</v>
      </c>
      <c r="C189" s="53" t="s">
        <v>52</v>
      </c>
      <c r="D189" s="53">
        <v>1</v>
      </c>
      <c r="E189" s="53" t="s">
        <v>53</v>
      </c>
      <c r="F189" s="53" t="s">
        <v>356</v>
      </c>
      <c r="G189" s="53" t="s">
        <v>302</v>
      </c>
      <c r="H189" s="53" t="s">
        <v>303</v>
      </c>
      <c r="I189" s="57" t="s">
        <v>454</v>
      </c>
      <c r="J189" s="56">
        <v>0</v>
      </c>
      <c r="K189" s="53" t="s">
        <v>56</v>
      </c>
      <c r="L189" s="53">
        <v>23</v>
      </c>
      <c r="M189" s="77">
        <f t="shared" si="4"/>
        <v>0</v>
      </c>
      <c r="O189" s="91"/>
      <c r="P189" s="91"/>
      <c r="Q189" s="88">
        <v>1</v>
      </c>
      <c r="R189" s="53" t="s">
        <v>53</v>
      </c>
      <c r="S189" s="89">
        <v>0</v>
      </c>
      <c r="T189" s="90">
        <f t="shared" si="5"/>
        <v>0</v>
      </c>
    </row>
    <row r="190" spans="1:20" x14ac:dyDescent="0.3">
      <c r="A190" s="53">
        <v>361341</v>
      </c>
      <c r="B190" s="53">
        <v>1</v>
      </c>
      <c r="C190" s="53" t="s">
        <v>52</v>
      </c>
      <c r="D190" s="53">
        <v>200</v>
      </c>
      <c r="E190" s="53" t="s">
        <v>59</v>
      </c>
      <c r="F190" s="53" t="s">
        <v>357</v>
      </c>
      <c r="G190" s="53" t="s">
        <v>358</v>
      </c>
      <c r="H190" s="53" t="s">
        <v>57</v>
      </c>
      <c r="I190" s="57" t="s">
        <v>454</v>
      </c>
      <c r="J190" s="56">
        <v>0</v>
      </c>
      <c r="K190" s="53" t="s">
        <v>56</v>
      </c>
      <c r="L190" s="53">
        <v>76</v>
      </c>
      <c r="M190" s="77">
        <f t="shared" si="4"/>
        <v>0</v>
      </c>
      <c r="O190" s="91"/>
      <c r="P190" s="91"/>
      <c r="Q190" s="88">
        <v>1</v>
      </c>
      <c r="R190" s="53" t="s">
        <v>59</v>
      </c>
      <c r="S190" s="89">
        <v>0</v>
      </c>
      <c r="T190" s="90">
        <f t="shared" si="5"/>
        <v>0</v>
      </c>
    </row>
    <row r="191" spans="1:20" x14ac:dyDescent="0.3">
      <c r="A191" s="53">
        <v>829255</v>
      </c>
      <c r="B191" s="53">
        <v>1</v>
      </c>
      <c r="C191" s="53" t="s">
        <v>52</v>
      </c>
      <c r="D191" s="53">
        <v>650</v>
      </c>
      <c r="E191" s="53" t="s">
        <v>59</v>
      </c>
      <c r="F191" s="53" t="s">
        <v>359</v>
      </c>
      <c r="G191" s="53" t="s">
        <v>105</v>
      </c>
      <c r="H191" s="53" t="s">
        <v>75</v>
      </c>
      <c r="I191" s="57" t="s">
        <v>455</v>
      </c>
      <c r="J191" s="56">
        <v>0</v>
      </c>
      <c r="K191" s="53" t="s">
        <v>56</v>
      </c>
      <c r="L191" s="53">
        <v>46</v>
      </c>
      <c r="M191" s="77">
        <f t="shared" si="4"/>
        <v>0</v>
      </c>
      <c r="O191" s="91"/>
      <c r="P191" s="91"/>
      <c r="Q191" s="88">
        <v>1</v>
      </c>
      <c r="R191" s="53" t="s">
        <v>59</v>
      </c>
      <c r="S191" s="89">
        <v>0</v>
      </c>
      <c r="T191" s="90">
        <f t="shared" si="5"/>
        <v>0</v>
      </c>
    </row>
    <row r="192" spans="1:20" x14ac:dyDescent="0.3">
      <c r="A192" s="53">
        <v>150819</v>
      </c>
      <c r="B192" s="53">
        <v>24</v>
      </c>
      <c r="C192" s="53" t="s">
        <v>85</v>
      </c>
      <c r="D192" s="53">
        <v>50</v>
      </c>
      <c r="E192" s="53" t="s">
        <v>64</v>
      </c>
      <c r="F192" s="53" t="s">
        <v>147</v>
      </c>
      <c r="G192" s="53" t="s">
        <v>87</v>
      </c>
      <c r="H192" s="53" t="s">
        <v>67</v>
      </c>
      <c r="I192" s="57" t="s">
        <v>454</v>
      </c>
      <c r="J192" s="56">
        <v>0</v>
      </c>
      <c r="K192" s="53" t="s">
        <v>56</v>
      </c>
      <c r="L192" s="53">
        <v>39</v>
      </c>
      <c r="M192" s="77">
        <f t="shared" si="4"/>
        <v>0</v>
      </c>
      <c r="O192" s="91"/>
      <c r="P192" s="91"/>
      <c r="Q192" s="88">
        <v>1</v>
      </c>
      <c r="R192" s="53" t="s">
        <v>64</v>
      </c>
      <c r="S192" s="89">
        <v>0</v>
      </c>
      <c r="T192" s="90">
        <f t="shared" si="5"/>
        <v>0</v>
      </c>
    </row>
    <row r="193" spans="1:20" x14ac:dyDescent="0.3">
      <c r="A193" s="53">
        <v>159541</v>
      </c>
      <c r="B193" s="53">
        <v>10</v>
      </c>
      <c r="C193" s="53" t="s">
        <v>52</v>
      </c>
      <c r="D193" s="53">
        <v>450</v>
      </c>
      <c r="E193" s="53" t="s">
        <v>59</v>
      </c>
      <c r="F193" s="53" t="s">
        <v>360</v>
      </c>
      <c r="G193" s="53" t="s">
        <v>198</v>
      </c>
      <c r="H193" s="53" t="s">
        <v>125</v>
      </c>
      <c r="I193" s="57" t="s">
        <v>454</v>
      </c>
      <c r="J193" s="56">
        <v>0</v>
      </c>
      <c r="K193" s="53" t="s">
        <v>56</v>
      </c>
      <c r="L193" s="53">
        <v>32</v>
      </c>
      <c r="M193" s="77">
        <f t="shared" si="4"/>
        <v>0</v>
      </c>
      <c r="O193" s="91"/>
      <c r="P193" s="91"/>
      <c r="Q193" s="88">
        <v>1</v>
      </c>
      <c r="R193" s="53" t="s">
        <v>59</v>
      </c>
      <c r="S193" s="89">
        <v>0</v>
      </c>
      <c r="T193" s="90">
        <f t="shared" si="5"/>
        <v>0</v>
      </c>
    </row>
    <row r="194" spans="1:20" x14ac:dyDescent="0.3">
      <c r="A194" s="53">
        <v>169091</v>
      </c>
      <c r="B194" s="53">
        <v>12</v>
      </c>
      <c r="C194" s="53" t="s">
        <v>52</v>
      </c>
      <c r="D194" s="53">
        <v>1</v>
      </c>
      <c r="E194" s="53" t="s">
        <v>53</v>
      </c>
      <c r="F194" s="53" t="s">
        <v>361</v>
      </c>
      <c r="G194" s="53" t="s">
        <v>66</v>
      </c>
      <c r="H194" s="53" t="s">
        <v>75</v>
      </c>
      <c r="I194" s="57" t="s">
        <v>454</v>
      </c>
      <c r="J194" s="56">
        <v>0</v>
      </c>
      <c r="K194" s="53" t="s">
        <v>56</v>
      </c>
      <c r="L194" s="53">
        <v>24</v>
      </c>
      <c r="M194" s="77">
        <f t="shared" si="4"/>
        <v>0</v>
      </c>
      <c r="O194" s="91"/>
      <c r="P194" s="91"/>
      <c r="Q194" s="88">
        <v>1</v>
      </c>
      <c r="R194" s="53" t="s">
        <v>53</v>
      </c>
      <c r="S194" s="89">
        <v>0</v>
      </c>
      <c r="T194" s="90">
        <f t="shared" si="5"/>
        <v>0</v>
      </c>
    </row>
    <row r="195" spans="1:20" x14ac:dyDescent="0.3">
      <c r="A195" s="53">
        <v>757550</v>
      </c>
      <c r="B195" s="53">
        <v>1</v>
      </c>
      <c r="C195" s="53" t="s">
        <v>58</v>
      </c>
      <c r="D195" s="53">
        <v>0</v>
      </c>
      <c r="E195" s="53" t="s">
        <v>362</v>
      </c>
      <c r="F195" s="53" t="s">
        <v>363</v>
      </c>
      <c r="G195" s="53" t="s">
        <v>176</v>
      </c>
      <c r="H195" s="53" t="s">
        <v>155</v>
      </c>
      <c r="I195" s="57" t="s">
        <v>454</v>
      </c>
      <c r="J195" s="56">
        <v>0</v>
      </c>
      <c r="K195" s="53" t="s">
        <v>79</v>
      </c>
      <c r="L195" s="53">
        <v>27</v>
      </c>
      <c r="M195" s="77">
        <f t="shared" si="4"/>
        <v>0</v>
      </c>
      <c r="O195" s="91"/>
      <c r="P195" s="91"/>
      <c r="Q195" s="88">
        <v>1</v>
      </c>
      <c r="R195" s="53" t="s">
        <v>362</v>
      </c>
      <c r="S195" s="89">
        <v>0</v>
      </c>
      <c r="T195" s="90">
        <f t="shared" si="5"/>
        <v>0</v>
      </c>
    </row>
    <row r="196" spans="1:20" x14ac:dyDescent="0.3">
      <c r="A196" s="53">
        <v>578545</v>
      </c>
      <c r="B196" s="53">
        <v>1</v>
      </c>
      <c r="C196" s="53" t="s">
        <v>72</v>
      </c>
      <c r="D196" s="53">
        <v>252</v>
      </c>
      <c r="E196" s="53" t="s">
        <v>59</v>
      </c>
      <c r="F196" s="53" t="s">
        <v>364</v>
      </c>
      <c r="G196" s="53" t="s">
        <v>102</v>
      </c>
      <c r="H196" s="53" t="s">
        <v>103</v>
      </c>
      <c r="I196" s="57" t="s">
        <v>454</v>
      </c>
      <c r="J196" s="56">
        <v>0</v>
      </c>
      <c r="K196" s="53" t="s">
        <v>56</v>
      </c>
      <c r="L196" s="53">
        <v>52</v>
      </c>
      <c r="M196" s="77">
        <f t="shared" si="4"/>
        <v>0</v>
      </c>
      <c r="O196" s="91"/>
      <c r="P196" s="91"/>
      <c r="Q196" s="88">
        <v>1</v>
      </c>
      <c r="R196" s="53" t="s">
        <v>59</v>
      </c>
      <c r="S196" s="89">
        <v>0</v>
      </c>
      <c r="T196" s="90">
        <f t="shared" si="5"/>
        <v>0</v>
      </c>
    </row>
    <row r="197" spans="1:20" x14ac:dyDescent="0.3">
      <c r="A197" s="53">
        <v>285676</v>
      </c>
      <c r="B197" s="53">
        <v>1</v>
      </c>
      <c r="C197" s="53" t="s">
        <v>52</v>
      </c>
      <c r="D197" s="53">
        <v>112.5</v>
      </c>
      <c r="E197" s="53" t="s">
        <v>59</v>
      </c>
      <c r="F197" s="53" t="s">
        <v>365</v>
      </c>
      <c r="G197" s="53" t="s">
        <v>358</v>
      </c>
      <c r="H197" s="53" t="s">
        <v>57</v>
      </c>
      <c r="I197" s="57" t="s">
        <v>454</v>
      </c>
      <c r="J197" s="56">
        <v>0</v>
      </c>
      <c r="K197" s="53" t="s">
        <v>56</v>
      </c>
      <c r="L197" s="53">
        <v>72</v>
      </c>
      <c r="M197" s="77">
        <f t="shared" si="4"/>
        <v>0</v>
      </c>
      <c r="O197" s="91"/>
      <c r="P197" s="91"/>
      <c r="Q197" s="88">
        <v>1</v>
      </c>
      <c r="R197" s="53" t="s">
        <v>59</v>
      </c>
      <c r="S197" s="89">
        <v>0</v>
      </c>
      <c r="T197" s="90">
        <f t="shared" si="5"/>
        <v>0</v>
      </c>
    </row>
    <row r="198" spans="1:20" x14ac:dyDescent="0.3">
      <c r="A198" s="53">
        <v>578464</v>
      </c>
      <c r="B198" s="53">
        <v>1</v>
      </c>
      <c r="C198" s="53" t="s">
        <v>72</v>
      </c>
      <c r="D198" s="53">
        <v>336</v>
      </c>
      <c r="E198" s="53" t="s">
        <v>59</v>
      </c>
      <c r="F198" s="53" t="s">
        <v>366</v>
      </c>
      <c r="G198" s="53" t="s">
        <v>102</v>
      </c>
      <c r="H198" s="53" t="s">
        <v>103</v>
      </c>
      <c r="I198" s="57" t="s">
        <v>454</v>
      </c>
      <c r="J198" s="56">
        <v>0</v>
      </c>
      <c r="K198" s="53" t="s">
        <v>56</v>
      </c>
      <c r="L198" s="53">
        <v>53</v>
      </c>
      <c r="M198" s="77">
        <f t="shared" si="4"/>
        <v>0</v>
      </c>
      <c r="O198" s="91"/>
      <c r="P198" s="91"/>
      <c r="Q198" s="88">
        <v>1</v>
      </c>
      <c r="R198" s="53" t="s">
        <v>59</v>
      </c>
      <c r="S198" s="89">
        <v>0</v>
      </c>
      <c r="T198" s="90">
        <f t="shared" si="5"/>
        <v>0</v>
      </c>
    </row>
    <row r="199" spans="1:20" x14ac:dyDescent="0.3">
      <c r="A199" s="53">
        <v>66323</v>
      </c>
      <c r="B199" s="53">
        <v>6</v>
      </c>
      <c r="C199" s="53" t="s">
        <v>52</v>
      </c>
      <c r="D199" s="53">
        <v>500</v>
      </c>
      <c r="E199" s="53" t="s">
        <v>59</v>
      </c>
      <c r="F199" s="53" t="s">
        <v>367</v>
      </c>
      <c r="G199" s="53" t="s">
        <v>131</v>
      </c>
      <c r="H199" s="53" t="s">
        <v>368</v>
      </c>
      <c r="I199" s="57" t="s">
        <v>454</v>
      </c>
      <c r="J199" s="56">
        <v>0</v>
      </c>
      <c r="K199" s="53" t="s">
        <v>56</v>
      </c>
      <c r="L199" s="53">
        <v>12</v>
      </c>
      <c r="M199" s="77">
        <f t="shared" si="4"/>
        <v>0</v>
      </c>
      <c r="O199" s="91"/>
      <c r="P199" s="91"/>
      <c r="Q199" s="88">
        <v>1</v>
      </c>
      <c r="R199" s="53" t="s">
        <v>59</v>
      </c>
      <c r="S199" s="89">
        <v>0</v>
      </c>
      <c r="T199" s="90">
        <f t="shared" si="5"/>
        <v>0</v>
      </c>
    </row>
    <row r="200" spans="1:20" x14ac:dyDescent="0.3">
      <c r="A200" s="53">
        <v>111984</v>
      </c>
      <c r="B200" s="53">
        <v>1</v>
      </c>
      <c r="C200" s="53" t="s">
        <v>72</v>
      </c>
      <c r="D200" s="53">
        <v>1</v>
      </c>
      <c r="E200" s="53" t="s">
        <v>58</v>
      </c>
      <c r="F200" s="53" t="s">
        <v>369</v>
      </c>
      <c r="G200" s="53" t="s">
        <v>370</v>
      </c>
      <c r="H200" s="53" t="s">
        <v>155</v>
      </c>
      <c r="I200" s="57" t="s">
        <v>454</v>
      </c>
      <c r="J200" s="56">
        <v>0</v>
      </c>
      <c r="K200" s="53" t="s">
        <v>79</v>
      </c>
      <c r="L200" s="53">
        <v>3</v>
      </c>
      <c r="M200" s="77">
        <f t="shared" si="4"/>
        <v>0</v>
      </c>
      <c r="O200" s="91"/>
      <c r="P200" s="91"/>
      <c r="Q200" s="88">
        <v>1</v>
      </c>
      <c r="R200" s="53" t="s">
        <v>58</v>
      </c>
      <c r="S200" s="89">
        <v>0</v>
      </c>
      <c r="T200" s="90">
        <f t="shared" si="5"/>
        <v>0</v>
      </c>
    </row>
    <row r="201" spans="1:20" x14ac:dyDescent="0.3">
      <c r="A201" s="53">
        <v>49759</v>
      </c>
      <c r="B201" s="53">
        <v>1</v>
      </c>
      <c r="C201" s="53" t="s">
        <v>72</v>
      </c>
      <c r="D201" s="53">
        <v>1.86</v>
      </c>
      <c r="E201" s="53" t="s">
        <v>81</v>
      </c>
      <c r="F201" s="53" t="s">
        <v>371</v>
      </c>
      <c r="G201" s="53" t="s">
        <v>213</v>
      </c>
      <c r="H201" s="53" t="s">
        <v>75</v>
      </c>
      <c r="I201" s="57" t="s">
        <v>454</v>
      </c>
      <c r="J201" s="56">
        <v>0</v>
      </c>
      <c r="K201" s="53" t="s">
        <v>56</v>
      </c>
      <c r="L201" s="53">
        <v>26</v>
      </c>
      <c r="M201" s="77">
        <f t="shared" ref="M201:M257" si="6">J201*L201</f>
        <v>0</v>
      </c>
      <c r="O201" s="91"/>
      <c r="P201" s="91"/>
      <c r="Q201" s="88">
        <v>1</v>
      </c>
      <c r="R201" s="53" t="s">
        <v>81</v>
      </c>
      <c r="S201" s="89">
        <v>0</v>
      </c>
      <c r="T201" s="90">
        <f t="shared" si="5"/>
        <v>0</v>
      </c>
    </row>
    <row r="202" spans="1:20" x14ac:dyDescent="0.3">
      <c r="A202" s="53">
        <v>969194</v>
      </c>
      <c r="B202" s="53">
        <v>1</v>
      </c>
      <c r="C202" s="53" t="s">
        <v>72</v>
      </c>
      <c r="D202" s="53">
        <v>357</v>
      </c>
      <c r="E202" s="53" t="s">
        <v>59</v>
      </c>
      <c r="F202" s="53" t="s">
        <v>372</v>
      </c>
      <c r="G202" s="53" t="s">
        <v>102</v>
      </c>
      <c r="H202" s="53" t="s">
        <v>103</v>
      </c>
      <c r="I202" s="57" t="s">
        <v>454</v>
      </c>
      <c r="J202" s="56">
        <v>0</v>
      </c>
      <c r="K202" s="53" t="s">
        <v>56</v>
      </c>
      <c r="L202" s="53">
        <v>57</v>
      </c>
      <c r="M202" s="77">
        <f t="shared" si="6"/>
        <v>0</v>
      </c>
      <c r="O202" s="91"/>
      <c r="P202" s="91"/>
      <c r="Q202" s="88">
        <v>1</v>
      </c>
      <c r="R202" s="53" t="s">
        <v>59</v>
      </c>
      <c r="S202" s="89">
        <v>0</v>
      </c>
      <c r="T202" s="90">
        <f t="shared" ref="T202:T257" si="7">S202*L202</f>
        <v>0</v>
      </c>
    </row>
    <row r="203" spans="1:20" x14ac:dyDescent="0.3">
      <c r="A203" s="53">
        <v>126725</v>
      </c>
      <c r="B203" s="53">
        <v>1</v>
      </c>
      <c r="C203" s="53" t="s">
        <v>134</v>
      </c>
      <c r="D203" s="53">
        <v>240</v>
      </c>
      <c r="E203" s="53" t="s">
        <v>59</v>
      </c>
      <c r="F203" s="53" t="s">
        <v>373</v>
      </c>
      <c r="G203" s="53" t="s">
        <v>374</v>
      </c>
      <c r="H203" s="53" t="s">
        <v>375</v>
      </c>
      <c r="I203" s="57" t="s">
        <v>454</v>
      </c>
      <c r="J203" s="56">
        <v>0</v>
      </c>
      <c r="K203" s="53" t="s">
        <v>56</v>
      </c>
      <c r="L203" s="53">
        <v>176</v>
      </c>
      <c r="M203" s="77">
        <f t="shared" si="6"/>
        <v>0</v>
      </c>
      <c r="O203" s="91"/>
      <c r="P203" s="91"/>
      <c r="Q203" s="88">
        <v>1</v>
      </c>
      <c r="R203" s="53" t="s">
        <v>59</v>
      </c>
      <c r="S203" s="89">
        <v>0</v>
      </c>
      <c r="T203" s="90">
        <f t="shared" si="7"/>
        <v>0</v>
      </c>
    </row>
    <row r="204" spans="1:20" x14ac:dyDescent="0.3">
      <c r="A204" s="53">
        <v>679100</v>
      </c>
      <c r="B204" s="53">
        <v>10</v>
      </c>
      <c r="C204" s="53" t="s">
        <v>52</v>
      </c>
      <c r="D204" s="53">
        <v>1</v>
      </c>
      <c r="E204" s="53" t="s">
        <v>81</v>
      </c>
      <c r="F204" s="53" t="s">
        <v>376</v>
      </c>
      <c r="G204" s="53" t="s">
        <v>336</v>
      </c>
      <c r="H204" s="53" t="s">
        <v>337</v>
      </c>
      <c r="I204" s="57" t="s">
        <v>454</v>
      </c>
      <c r="J204" s="56">
        <v>0</v>
      </c>
      <c r="K204" s="53" t="s">
        <v>56</v>
      </c>
      <c r="L204" s="53">
        <v>63</v>
      </c>
      <c r="M204" s="77">
        <f t="shared" si="6"/>
        <v>0</v>
      </c>
      <c r="O204" s="91"/>
      <c r="P204" s="91"/>
      <c r="Q204" s="88">
        <v>1</v>
      </c>
      <c r="R204" s="53" t="s">
        <v>81</v>
      </c>
      <c r="S204" s="89">
        <v>0</v>
      </c>
      <c r="T204" s="90">
        <f t="shared" si="7"/>
        <v>0</v>
      </c>
    </row>
    <row r="205" spans="1:20" x14ac:dyDescent="0.3">
      <c r="A205" s="53">
        <v>215817</v>
      </c>
      <c r="B205" s="53">
        <v>1</v>
      </c>
      <c r="C205" s="53" t="s">
        <v>94</v>
      </c>
      <c r="D205" s="53">
        <v>100</v>
      </c>
      <c r="E205" s="53" t="s">
        <v>58</v>
      </c>
      <c r="F205" s="53" t="s">
        <v>377</v>
      </c>
      <c r="G205" s="53" t="s">
        <v>96</v>
      </c>
      <c r="H205" s="53" t="s">
        <v>57</v>
      </c>
      <c r="I205" s="57" t="s">
        <v>454</v>
      </c>
      <c r="J205" s="56">
        <v>0</v>
      </c>
      <c r="K205" s="53" t="s">
        <v>79</v>
      </c>
      <c r="L205" s="53">
        <v>58</v>
      </c>
      <c r="M205" s="77">
        <f t="shared" si="6"/>
        <v>0</v>
      </c>
      <c r="O205" s="91"/>
      <c r="P205" s="91"/>
      <c r="Q205" s="88">
        <v>1</v>
      </c>
      <c r="R205" s="53" t="s">
        <v>58</v>
      </c>
      <c r="S205" s="89">
        <v>0</v>
      </c>
      <c r="T205" s="90">
        <f t="shared" si="7"/>
        <v>0</v>
      </c>
    </row>
    <row r="206" spans="1:20" x14ac:dyDescent="0.3">
      <c r="A206" s="53">
        <v>276397</v>
      </c>
      <c r="B206" s="53">
        <v>1</v>
      </c>
      <c r="C206" s="53" t="s">
        <v>72</v>
      </c>
      <c r="D206" s="53">
        <v>3</v>
      </c>
      <c r="E206" s="53" t="s">
        <v>81</v>
      </c>
      <c r="F206" s="53" t="s">
        <v>378</v>
      </c>
      <c r="G206" s="53" t="s">
        <v>83</v>
      </c>
      <c r="H206" s="53" t="s">
        <v>75</v>
      </c>
      <c r="I206" s="57" t="s">
        <v>454</v>
      </c>
      <c r="J206" s="56">
        <v>0</v>
      </c>
      <c r="K206" s="53" t="s">
        <v>56</v>
      </c>
      <c r="L206" s="53">
        <v>27</v>
      </c>
      <c r="M206" s="77">
        <f t="shared" si="6"/>
        <v>0</v>
      </c>
      <c r="O206" s="91"/>
      <c r="P206" s="91"/>
      <c r="Q206" s="88">
        <v>1</v>
      </c>
      <c r="R206" s="53" t="s">
        <v>81</v>
      </c>
      <c r="S206" s="89">
        <v>0</v>
      </c>
      <c r="T206" s="90">
        <f t="shared" si="7"/>
        <v>0</v>
      </c>
    </row>
    <row r="207" spans="1:20" x14ac:dyDescent="0.3">
      <c r="A207" s="53">
        <v>63924</v>
      </c>
      <c r="B207" s="53">
        <v>1</v>
      </c>
      <c r="C207" s="53" t="s">
        <v>97</v>
      </c>
      <c r="D207" s="53">
        <v>20</v>
      </c>
      <c r="E207" s="53" t="s">
        <v>64</v>
      </c>
      <c r="F207" s="53" t="s">
        <v>379</v>
      </c>
      <c r="G207" s="53" t="s">
        <v>226</v>
      </c>
      <c r="H207" s="53" t="s">
        <v>75</v>
      </c>
      <c r="I207" s="57" t="s">
        <v>454</v>
      </c>
      <c r="J207" s="56">
        <v>0</v>
      </c>
      <c r="K207" s="53" t="s">
        <v>79</v>
      </c>
      <c r="L207" s="53">
        <v>141</v>
      </c>
      <c r="M207" s="77">
        <f t="shared" si="6"/>
        <v>0</v>
      </c>
      <c r="O207" s="91"/>
      <c r="P207" s="91"/>
      <c r="Q207" s="88">
        <v>1</v>
      </c>
      <c r="R207" s="53" t="s">
        <v>64</v>
      </c>
      <c r="S207" s="89">
        <v>0</v>
      </c>
      <c r="T207" s="90">
        <f t="shared" si="7"/>
        <v>0</v>
      </c>
    </row>
    <row r="208" spans="1:20" x14ac:dyDescent="0.3">
      <c r="A208" s="53">
        <v>119591</v>
      </c>
      <c r="B208" s="53">
        <v>1</v>
      </c>
      <c r="C208" s="53" t="s">
        <v>380</v>
      </c>
      <c r="D208" s="53">
        <v>50</v>
      </c>
      <c r="E208" s="53" t="s">
        <v>58</v>
      </c>
      <c r="F208" s="53" t="s">
        <v>381</v>
      </c>
      <c r="G208" s="53" t="s">
        <v>96</v>
      </c>
      <c r="H208" s="53" t="s">
        <v>75</v>
      </c>
      <c r="I208" s="57" t="s">
        <v>454</v>
      </c>
      <c r="J208" s="56">
        <v>0</v>
      </c>
      <c r="K208" s="53" t="s">
        <v>79</v>
      </c>
      <c r="L208" s="53">
        <v>34</v>
      </c>
      <c r="M208" s="77">
        <f t="shared" si="6"/>
        <v>0</v>
      </c>
      <c r="O208" s="91"/>
      <c r="P208" s="91"/>
      <c r="Q208" s="88">
        <v>1</v>
      </c>
      <c r="R208" s="53" t="s">
        <v>58</v>
      </c>
      <c r="S208" s="89">
        <v>0</v>
      </c>
      <c r="T208" s="90">
        <f t="shared" si="7"/>
        <v>0</v>
      </c>
    </row>
    <row r="209" spans="1:20" x14ac:dyDescent="0.3">
      <c r="A209" s="53">
        <v>909819</v>
      </c>
      <c r="B209" s="53">
        <v>1</v>
      </c>
      <c r="C209" s="53" t="s">
        <v>380</v>
      </c>
      <c r="D209" s="53">
        <v>6</v>
      </c>
      <c r="E209" s="53" t="s">
        <v>58</v>
      </c>
      <c r="F209" s="53" t="s">
        <v>382</v>
      </c>
      <c r="G209" s="53" t="s">
        <v>383</v>
      </c>
      <c r="H209" s="53" t="s">
        <v>75</v>
      </c>
      <c r="I209" s="57" t="s">
        <v>454</v>
      </c>
      <c r="J209" s="56">
        <v>0</v>
      </c>
      <c r="K209" s="53" t="s">
        <v>79</v>
      </c>
      <c r="L209" s="53">
        <v>34</v>
      </c>
      <c r="M209" s="77">
        <f t="shared" si="6"/>
        <v>0</v>
      </c>
      <c r="O209" s="91"/>
      <c r="P209" s="92"/>
      <c r="Q209" s="88"/>
      <c r="R209" s="53" t="s">
        <v>58</v>
      </c>
      <c r="S209" s="89">
        <v>0</v>
      </c>
      <c r="T209" s="90">
        <f t="shared" si="7"/>
        <v>0</v>
      </c>
    </row>
    <row r="210" spans="1:20" x14ac:dyDescent="0.3">
      <c r="A210" s="53">
        <v>897952</v>
      </c>
      <c r="B210" s="53">
        <v>1</v>
      </c>
      <c r="C210" s="53" t="s">
        <v>141</v>
      </c>
      <c r="D210" s="53">
        <v>1</v>
      </c>
      <c r="E210" s="53" t="s">
        <v>58</v>
      </c>
      <c r="F210" s="53" t="s">
        <v>384</v>
      </c>
      <c r="G210" s="53" t="s">
        <v>176</v>
      </c>
      <c r="H210" s="53" t="s">
        <v>180</v>
      </c>
      <c r="I210" s="57" t="s">
        <v>454</v>
      </c>
      <c r="J210" s="56">
        <v>0</v>
      </c>
      <c r="K210" s="53" t="s">
        <v>79</v>
      </c>
      <c r="L210" s="53">
        <v>22</v>
      </c>
      <c r="M210" s="77">
        <f t="shared" si="6"/>
        <v>0</v>
      </c>
      <c r="O210" s="91"/>
      <c r="P210" s="91"/>
      <c r="Q210" s="88">
        <v>1</v>
      </c>
      <c r="R210" s="53" t="s">
        <v>58</v>
      </c>
      <c r="S210" s="89">
        <v>0</v>
      </c>
      <c r="T210" s="90">
        <f t="shared" si="7"/>
        <v>0</v>
      </c>
    </row>
    <row r="211" spans="1:20" x14ac:dyDescent="0.3">
      <c r="A211" s="53">
        <v>98700</v>
      </c>
      <c r="B211" s="53">
        <v>28</v>
      </c>
      <c r="C211" s="53" t="s">
        <v>68</v>
      </c>
      <c r="D211" s="53">
        <v>75</v>
      </c>
      <c r="E211" s="53" t="s">
        <v>59</v>
      </c>
      <c r="F211" s="53" t="s">
        <v>385</v>
      </c>
      <c r="G211" s="53" t="s">
        <v>386</v>
      </c>
      <c r="H211" s="53" t="s">
        <v>387</v>
      </c>
      <c r="I211" s="57" t="s">
        <v>454</v>
      </c>
      <c r="J211" s="56">
        <v>0</v>
      </c>
      <c r="K211" s="53" t="s">
        <v>56</v>
      </c>
      <c r="L211" s="53">
        <v>37</v>
      </c>
      <c r="M211" s="77">
        <f t="shared" si="6"/>
        <v>0</v>
      </c>
      <c r="O211" s="91"/>
      <c r="P211" s="91"/>
      <c r="Q211" s="88">
        <v>1</v>
      </c>
      <c r="R211" s="53" t="s">
        <v>59</v>
      </c>
      <c r="S211" s="89">
        <v>0</v>
      </c>
      <c r="T211" s="90">
        <f t="shared" si="7"/>
        <v>0</v>
      </c>
    </row>
    <row r="212" spans="1:20" x14ac:dyDescent="0.3">
      <c r="A212" s="53">
        <v>123514</v>
      </c>
      <c r="B212" s="53">
        <v>1</v>
      </c>
      <c r="C212" s="53" t="s">
        <v>58</v>
      </c>
      <c r="D212" s="53">
        <v>1</v>
      </c>
      <c r="E212" s="53" t="s">
        <v>58</v>
      </c>
      <c r="F212" s="53" t="s">
        <v>388</v>
      </c>
      <c r="G212" s="53" t="s">
        <v>164</v>
      </c>
      <c r="H212" s="53" t="s">
        <v>75</v>
      </c>
      <c r="I212" s="57" t="s">
        <v>454</v>
      </c>
      <c r="J212" s="56">
        <v>0</v>
      </c>
      <c r="K212" s="53" t="s">
        <v>79</v>
      </c>
      <c r="L212" s="53">
        <v>18</v>
      </c>
      <c r="M212" s="77">
        <f t="shared" si="6"/>
        <v>0</v>
      </c>
      <c r="O212" s="91"/>
      <c r="P212" s="91"/>
      <c r="Q212" s="88">
        <v>1</v>
      </c>
      <c r="R212" s="53" t="s">
        <v>58</v>
      </c>
      <c r="S212" s="89">
        <v>0</v>
      </c>
      <c r="T212" s="90">
        <f t="shared" si="7"/>
        <v>0</v>
      </c>
    </row>
    <row r="213" spans="1:20" x14ac:dyDescent="0.3">
      <c r="A213" s="53">
        <v>85039</v>
      </c>
      <c r="B213" s="53">
        <v>30</v>
      </c>
      <c r="C213" s="53" t="s">
        <v>68</v>
      </c>
      <c r="D213" s="53">
        <v>33</v>
      </c>
      <c r="E213" s="53" t="s">
        <v>59</v>
      </c>
      <c r="F213" s="53" t="s">
        <v>389</v>
      </c>
      <c r="G213" s="53" t="s">
        <v>70</v>
      </c>
      <c r="H213" s="53" t="s">
        <v>71</v>
      </c>
      <c r="I213" s="57" t="s">
        <v>454</v>
      </c>
      <c r="J213" s="56">
        <v>0</v>
      </c>
      <c r="K213" s="53" t="s">
        <v>56</v>
      </c>
      <c r="L213" s="53">
        <v>48</v>
      </c>
      <c r="M213" s="77">
        <f t="shared" si="6"/>
        <v>0</v>
      </c>
      <c r="O213" s="91"/>
      <c r="P213" s="91"/>
      <c r="Q213" s="88">
        <v>1</v>
      </c>
      <c r="R213" s="53" t="s">
        <v>59</v>
      </c>
      <c r="S213" s="89">
        <v>0</v>
      </c>
      <c r="T213" s="90">
        <f t="shared" si="7"/>
        <v>0</v>
      </c>
    </row>
    <row r="214" spans="1:20" x14ac:dyDescent="0.3">
      <c r="A214" s="53">
        <v>158417</v>
      </c>
      <c r="B214" s="53">
        <v>1</v>
      </c>
      <c r="C214" s="53" t="s">
        <v>72</v>
      </c>
      <c r="D214" s="53">
        <v>2.4</v>
      </c>
      <c r="E214" s="53" t="s">
        <v>81</v>
      </c>
      <c r="F214" s="53" t="s">
        <v>390</v>
      </c>
      <c r="G214" s="53" t="s">
        <v>213</v>
      </c>
      <c r="H214" s="53" t="s">
        <v>391</v>
      </c>
      <c r="I214" s="57" t="s">
        <v>454</v>
      </c>
      <c r="J214" s="56">
        <v>0</v>
      </c>
      <c r="K214" s="53" t="s">
        <v>56</v>
      </c>
      <c r="L214" s="53">
        <v>18</v>
      </c>
      <c r="M214" s="77">
        <f t="shared" si="6"/>
        <v>0</v>
      </c>
      <c r="O214" s="91"/>
      <c r="P214" s="91"/>
      <c r="Q214" s="88">
        <v>1</v>
      </c>
      <c r="R214" s="53" t="s">
        <v>81</v>
      </c>
      <c r="S214" s="89">
        <v>0</v>
      </c>
      <c r="T214" s="90">
        <f t="shared" si="7"/>
        <v>0</v>
      </c>
    </row>
    <row r="215" spans="1:20" x14ac:dyDescent="0.3">
      <c r="A215" s="53">
        <v>153427</v>
      </c>
      <c r="B215" s="53">
        <v>2</v>
      </c>
      <c r="C215" s="53" t="s">
        <v>392</v>
      </c>
      <c r="D215" s="53">
        <v>4.5</v>
      </c>
      <c r="E215" s="53" t="s">
        <v>53</v>
      </c>
      <c r="F215" s="53" t="s">
        <v>393</v>
      </c>
      <c r="G215" s="53" t="s">
        <v>87</v>
      </c>
      <c r="H215" s="53" t="s">
        <v>394</v>
      </c>
      <c r="I215" s="57" t="s">
        <v>454</v>
      </c>
      <c r="J215" s="56">
        <v>0</v>
      </c>
      <c r="K215" s="53" t="s">
        <v>56</v>
      </c>
      <c r="L215" s="53">
        <v>115</v>
      </c>
      <c r="M215" s="77">
        <f t="shared" si="6"/>
        <v>0</v>
      </c>
      <c r="O215" s="91"/>
      <c r="P215" s="91"/>
      <c r="Q215" s="88">
        <v>1</v>
      </c>
      <c r="R215" s="53" t="s">
        <v>53</v>
      </c>
      <c r="S215" s="89">
        <v>0</v>
      </c>
      <c r="T215" s="90">
        <f t="shared" si="7"/>
        <v>0</v>
      </c>
    </row>
    <row r="216" spans="1:20" x14ac:dyDescent="0.3">
      <c r="A216" s="53">
        <v>123517</v>
      </c>
      <c r="B216" s="53">
        <v>1</v>
      </c>
      <c r="C216" s="53" t="s">
        <v>58</v>
      </c>
      <c r="D216" s="53">
        <v>1</v>
      </c>
      <c r="E216" s="53" t="s">
        <v>58</v>
      </c>
      <c r="F216" s="53" t="s">
        <v>395</v>
      </c>
      <c r="G216" s="53" t="s">
        <v>164</v>
      </c>
      <c r="H216" s="53" t="s">
        <v>75</v>
      </c>
      <c r="I216" s="57" t="s">
        <v>454</v>
      </c>
      <c r="J216" s="56">
        <v>0</v>
      </c>
      <c r="K216" s="53" t="s">
        <v>79</v>
      </c>
      <c r="L216" s="53">
        <v>16</v>
      </c>
      <c r="M216" s="77">
        <f t="shared" si="6"/>
        <v>0</v>
      </c>
      <c r="O216" s="91"/>
      <c r="P216" s="91"/>
      <c r="Q216" s="88">
        <v>1</v>
      </c>
      <c r="R216" s="53" t="s">
        <v>58</v>
      </c>
      <c r="S216" s="89">
        <v>0</v>
      </c>
      <c r="T216" s="90">
        <f t="shared" si="7"/>
        <v>0</v>
      </c>
    </row>
    <row r="217" spans="1:20" x14ac:dyDescent="0.3">
      <c r="A217" s="53">
        <v>65149</v>
      </c>
      <c r="B217" s="53">
        <v>1</v>
      </c>
      <c r="C217" s="53" t="s">
        <v>52</v>
      </c>
      <c r="D217" s="53">
        <v>25</v>
      </c>
      <c r="E217" s="53" t="s">
        <v>58</v>
      </c>
      <c r="F217" s="53" t="s">
        <v>396</v>
      </c>
      <c r="G217" s="53" t="s">
        <v>96</v>
      </c>
      <c r="H217" s="53" t="s">
        <v>75</v>
      </c>
      <c r="I217" s="57" t="s">
        <v>454</v>
      </c>
      <c r="J217" s="56">
        <v>0</v>
      </c>
      <c r="K217" s="53" t="s">
        <v>79</v>
      </c>
      <c r="L217" s="53">
        <v>143</v>
      </c>
      <c r="M217" s="77">
        <f t="shared" si="6"/>
        <v>0</v>
      </c>
      <c r="O217" s="91"/>
      <c r="P217" s="91"/>
      <c r="Q217" s="88">
        <v>1</v>
      </c>
      <c r="R217" s="53" t="s">
        <v>58</v>
      </c>
      <c r="S217" s="89">
        <v>0</v>
      </c>
      <c r="T217" s="90">
        <f t="shared" si="7"/>
        <v>0</v>
      </c>
    </row>
    <row r="218" spans="1:20" x14ac:dyDescent="0.3">
      <c r="A218" s="53">
        <v>478240</v>
      </c>
      <c r="B218" s="53">
        <v>1</v>
      </c>
      <c r="C218" s="53" t="s">
        <v>72</v>
      </c>
      <c r="D218" s="53">
        <v>5</v>
      </c>
      <c r="E218" s="53" t="s">
        <v>81</v>
      </c>
      <c r="F218" s="53" t="s">
        <v>397</v>
      </c>
      <c r="G218" s="53" t="s">
        <v>96</v>
      </c>
      <c r="H218" s="53" t="s">
        <v>75</v>
      </c>
      <c r="I218" s="57" t="s">
        <v>454</v>
      </c>
      <c r="J218" s="56">
        <v>0</v>
      </c>
      <c r="K218" s="53" t="s">
        <v>79</v>
      </c>
      <c r="L218" s="53">
        <v>20</v>
      </c>
      <c r="M218" s="77">
        <f t="shared" si="6"/>
        <v>0</v>
      </c>
      <c r="O218" s="91"/>
      <c r="P218" s="91"/>
      <c r="Q218" s="88">
        <v>1</v>
      </c>
      <c r="R218" s="53" t="s">
        <v>81</v>
      </c>
      <c r="S218" s="89">
        <v>0</v>
      </c>
      <c r="T218" s="90">
        <f t="shared" si="7"/>
        <v>0</v>
      </c>
    </row>
    <row r="219" spans="1:20" x14ac:dyDescent="0.3">
      <c r="A219" s="53">
        <v>508011</v>
      </c>
      <c r="B219" s="53">
        <v>1</v>
      </c>
      <c r="C219" s="53" t="s">
        <v>141</v>
      </c>
      <c r="D219" s="53">
        <v>1</v>
      </c>
      <c r="E219" s="53" t="s">
        <v>58</v>
      </c>
      <c r="F219" s="53" t="s">
        <v>398</v>
      </c>
      <c r="G219" s="53" t="s">
        <v>176</v>
      </c>
      <c r="H219" s="53" t="s">
        <v>155</v>
      </c>
      <c r="I219" s="57" t="s">
        <v>454</v>
      </c>
      <c r="J219" s="56">
        <v>0</v>
      </c>
      <c r="K219" s="53" t="s">
        <v>79</v>
      </c>
      <c r="L219" s="53">
        <v>191</v>
      </c>
      <c r="M219" s="77">
        <f t="shared" si="6"/>
        <v>0</v>
      </c>
      <c r="O219" s="91"/>
      <c r="P219" s="91"/>
      <c r="Q219" s="88">
        <v>1</v>
      </c>
      <c r="R219" s="53" t="s">
        <v>58</v>
      </c>
      <c r="S219" s="89">
        <v>0</v>
      </c>
      <c r="T219" s="90">
        <f t="shared" si="7"/>
        <v>0</v>
      </c>
    </row>
    <row r="220" spans="1:20" x14ac:dyDescent="0.3">
      <c r="A220" s="53">
        <v>75424</v>
      </c>
      <c r="B220" s="53">
        <v>1</v>
      </c>
      <c r="C220" s="53" t="s">
        <v>68</v>
      </c>
      <c r="D220" s="53">
        <v>1</v>
      </c>
      <c r="E220" s="53" t="s">
        <v>81</v>
      </c>
      <c r="F220" s="53" t="s">
        <v>399</v>
      </c>
      <c r="G220" s="53" t="s">
        <v>143</v>
      </c>
      <c r="H220" s="53" t="s">
        <v>144</v>
      </c>
      <c r="I220" s="57" t="s">
        <v>455</v>
      </c>
      <c r="J220" s="56">
        <v>0</v>
      </c>
      <c r="K220" s="53" t="s">
        <v>56</v>
      </c>
      <c r="L220" s="53">
        <v>360</v>
      </c>
      <c r="M220" s="77">
        <f t="shared" si="6"/>
        <v>0</v>
      </c>
      <c r="O220" s="91"/>
      <c r="P220" s="92"/>
      <c r="Q220" s="88">
        <v>6</v>
      </c>
      <c r="R220" s="53" t="s">
        <v>81</v>
      </c>
      <c r="S220" s="89">
        <v>0</v>
      </c>
      <c r="T220" s="90">
        <f t="shared" si="7"/>
        <v>0</v>
      </c>
    </row>
    <row r="221" spans="1:20" x14ac:dyDescent="0.3">
      <c r="A221" s="53">
        <v>99734</v>
      </c>
      <c r="B221" s="53">
        <v>1</v>
      </c>
      <c r="C221" s="53" t="s">
        <v>94</v>
      </c>
      <c r="D221" s="53">
        <v>500</v>
      </c>
      <c r="E221" s="53" t="s">
        <v>59</v>
      </c>
      <c r="F221" s="53" t="s">
        <v>400</v>
      </c>
      <c r="G221" s="53" t="s">
        <v>91</v>
      </c>
      <c r="H221" s="53" t="s">
        <v>401</v>
      </c>
      <c r="I221" s="57" t="s">
        <v>454</v>
      </c>
      <c r="J221" s="56">
        <v>0</v>
      </c>
      <c r="K221" s="53" t="s">
        <v>56</v>
      </c>
      <c r="L221" s="53">
        <v>111</v>
      </c>
      <c r="M221" s="77">
        <f t="shared" si="6"/>
        <v>0</v>
      </c>
      <c r="O221" s="91"/>
      <c r="P221" s="91"/>
      <c r="Q221" s="88">
        <v>1</v>
      </c>
      <c r="R221" s="53" t="s">
        <v>59</v>
      </c>
      <c r="S221" s="89">
        <v>0</v>
      </c>
      <c r="T221" s="90">
        <f t="shared" si="7"/>
        <v>0</v>
      </c>
    </row>
    <row r="222" spans="1:20" x14ac:dyDescent="0.3">
      <c r="A222" s="53">
        <v>673531</v>
      </c>
      <c r="B222" s="53">
        <v>1</v>
      </c>
      <c r="C222" s="53" t="s">
        <v>72</v>
      </c>
      <c r="D222" s="53">
        <v>3</v>
      </c>
      <c r="E222" s="53" t="s">
        <v>81</v>
      </c>
      <c r="F222" s="53" t="s">
        <v>402</v>
      </c>
      <c r="G222" s="53" t="s">
        <v>336</v>
      </c>
      <c r="H222" s="53" t="s">
        <v>75</v>
      </c>
      <c r="I222" s="57" t="s">
        <v>454</v>
      </c>
      <c r="J222" s="56">
        <v>0</v>
      </c>
      <c r="K222" s="53" t="s">
        <v>56</v>
      </c>
      <c r="L222" s="53">
        <v>42</v>
      </c>
      <c r="M222" s="77">
        <f t="shared" si="6"/>
        <v>0</v>
      </c>
      <c r="O222" s="91"/>
      <c r="P222" s="91"/>
      <c r="Q222" s="88">
        <v>1</v>
      </c>
      <c r="R222" s="53" t="s">
        <v>81</v>
      </c>
      <c r="S222" s="89">
        <v>0</v>
      </c>
      <c r="T222" s="90">
        <f t="shared" si="7"/>
        <v>0</v>
      </c>
    </row>
    <row r="223" spans="1:20" x14ac:dyDescent="0.3">
      <c r="A223" s="53">
        <v>73930</v>
      </c>
      <c r="B223" s="53">
        <v>1</v>
      </c>
      <c r="C223" s="53" t="s">
        <v>68</v>
      </c>
      <c r="D223" s="53">
        <v>1</v>
      </c>
      <c r="E223" s="53" t="s">
        <v>81</v>
      </c>
      <c r="F223" s="53" t="s">
        <v>403</v>
      </c>
      <c r="G223" s="53" t="s">
        <v>312</v>
      </c>
      <c r="H223" s="53" t="s">
        <v>71</v>
      </c>
      <c r="I223" s="57" t="s">
        <v>454</v>
      </c>
      <c r="J223" s="56">
        <v>0</v>
      </c>
      <c r="K223" s="53" t="s">
        <v>56</v>
      </c>
      <c r="L223" s="53">
        <v>46</v>
      </c>
      <c r="M223" s="77">
        <f t="shared" si="6"/>
        <v>0</v>
      </c>
      <c r="O223" s="91"/>
      <c r="P223" s="91"/>
      <c r="Q223" s="88">
        <v>1</v>
      </c>
      <c r="R223" s="53" t="s">
        <v>81</v>
      </c>
      <c r="S223" s="89">
        <v>0</v>
      </c>
      <c r="T223" s="90">
        <f t="shared" si="7"/>
        <v>0</v>
      </c>
    </row>
    <row r="224" spans="1:20" x14ac:dyDescent="0.3">
      <c r="A224" s="53">
        <v>154275</v>
      </c>
      <c r="B224" s="53">
        <v>6</v>
      </c>
      <c r="C224" s="53" t="s">
        <v>85</v>
      </c>
      <c r="D224" s="53">
        <v>1.5</v>
      </c>
      <c r="E224" s="53" t="s">
        <v>53</v>
      </c>
      <c r="F224" s="53" t="s">
        <v>404</v>
      </c>
      <c r="G224" s="53" t="s">
        <v>114</v>
      </c>
      <c r="H224" s="53" t="s">
        <v>290</v>
      </c>
      <c r="I224" s="57" t="s">
        <v>454</v>
      </c>
      <c r="J224" s="56">
        <v>0</v>
      </c>
      <c r="K224" s="53" t="s">
        <v>56</v>
      </c>
      <c r="L224" s="53">
        <v>28</v>
      </c>
      <c r="M224" s="77">
        <f t="shared" si="6"/>
        <v>0</v>
      </c>
      <c r="O224" s="91"/>
      <c r="P224" s="91"/>
      <c r="Q224" s="88">
        <v>1</v>
      </c>
      <c r="R224" s="53" t="s">
        <v>53</v>
      </c>
      <c r="S224" s="89">
        <v>0</v>
      </c>
      <c r="T224" s="90">
        <f t="shared" si="7"/>
        <v>0</v>
      </c>
    </row>
    <row r="225" spans="1:20" x14ac:dyDescent="0.3">
      <c r="A225" s="53">
        <v>157776</v>
      </c>
      <c r="B225" s="53">
        <v>1</v>
      </c>
      <c r="C225" s="53" t="s">
        <v>72</v>
      </c>
      <c r="D225" s="53">
        <v>1</v>
      </c>
      <c r="E225" s="53" t="s">
        <v>58</v>
      </c>
      <c r="F225" s="53" t="s">
        <v>405</v>
      </c>
      <c r="G225" s="53" t="s">
        <v>406</v>
      </c>
      <c r="H225" s="53" t="s">
        <v>75</v>
      </c>
      <c r="I225" s="57" t="s">
        <v>454</v>
      </c>
      <c r="J225" s="56">
        <v>0</v>
      </c>
      <c r="K225" s="53" t="s">
        <v>79</v>
      </c>
      <c r="L225" s="53">
        <v>3</v>
      </c>
      <c r="M225" s="77">
        <f t="shared" si="6"/>
        <v>0</v>
      </c>
      <c r="O225" s="91"/>
      <c r="P225" s="91"/>
      <c r="Q225" s="88">
        <v>1</v>
      </c>
      <c r="R225" s="53" t="s">
        <v>58</v>
      </c>
      <c r="S225" s="89">
        <v>0</v>
      </c>
      <c r="T225" s="90">
        <f t="shared" si="7"/>
        <v>0</v>
      </c>
    </row>
    <row r="226" spans="1:20" x14ac:dyDescent="0.3">
      <c r="A226" s="53">
        <v>231708</v>
      </c>
      <c r="B226" s="53">
        <v>1</v>
      </c>
      <c r="C226" s="53" t="s">
        <v>280</v>
      </c>
      <c r="D226" s="53">
        <v>10</v>
      </c>
      <c r="E226" s="53" t="s">
        <v>53</v>
      </c>
      <c r="F226" s="53" t="s">
        <v>407</v>
      </c>
      <c r="G226" s="53" t="s">
        <v>408</v>
      </c>
      <c r="H226" s="53" t="s">
        <v>75</v>
      </c>
      <c r="I226" s="57" t="s">
        <v>454</v>
      </c>
      <c r="J226" s="56">
        <v>0</v>
      </c>
      <c r="K226" s="53" t="s">
        <v>56</v>
      </c>
      <c r="L226" s="53">
        <v>16</v>
      </c>
      <c r="M226" s="77">
        <f t="shared" si="6"/>
        <v>0</v>
      </c>
      <c r="O226" s="91"/>
      <c r="P226" s="91"/>
      <c r="Q226" s="88">
        <v>1</v>
      </c>
      <c r="R226" s="53" t="s">
        <v>53</v>
      </c>
      <c r="S226" s="89">
        <v>0</v>
      </c>
      <c r="T226" s="90">
        <f t="shared" si="7"/>
        <v>0</v>
      </c>
    </row>
    <row r="227" spans="1:20" x14ac:dyDescent="0.3">
      <c r="A227" s="53">
        <v>19384</v>
      </c>
      <c r="B227" s="53">
        <v>1</v>
      </c>
      <c r="C227" s="53" t="s">
        <v>52</v>
      </c>
      <c r="D227" s="53">
        <v>6</v>
      </c>
      <c r="E227" s="53" t="s">
        <v>58</v>
      </c>
      <c r="F227" s="53" t="s">
        <v>409</v>
      </c>
      <c r="G227" s="53" t="s">
        <v>263</v>
      </c>
      <c r="H227" s="53" t="s">
        <v>75</v>
      </c>
      <c r="I227" s="57" t="s">
        <v>454</v>
      </c>
      <c r="J227" s="56">
        <v>0</v>
      </c>
      <c r="K227" s="53" t="s">
        <v>79</v>
      </c>
      <c r="L227" s="53">
        <v>32</v>
      </c>
      <c r="M227" s="77">
        <f t="shared" si="6"/>
        <v>0</v>
      </c>
      <c r="O227" s="91"/>
      <c r="P227" s="91"/>
      <c r="Q227" s="88">
        <v>1</v>
      </c>
      <c r="R227" s="53" t="s">
        <v>58</v>
      </c>
      <c r="S227" s="89">
        <v>0</v>
      </c>
      <c r="T227" s="90">
        <f t="shared" si="7"/>
        <v>0</v>
      </c>
    </row>
    <row r="228" spans="1:20" x14ac:dyDescent="0.3">
      <c r="A228" s="53">
        <v>146294</v>
      </c>
      <c r="B228" s="53">
        <v>6</v>
      </c>
      <c r="C228" s="53" t="s">
        <v>85</v>
      </c>
      <c r="D228" s="53">
        <v>1.5</v>
      </c>
      <c r="E228" s="53" t="s">
        <v>53</v>
      </c>
      <c r="F228" s="53" t="s">
        <v>410</v>
      </c>
      <c r="G228" s="53" t="s">
        <v>114</v>
      </c>
      <c r="H228" s="53" t="s">
        <v>67</v>
      </c>
      <c r="I228" s="57" t="s">
        <v>454</v>
      </c>
      <c r="J228" s="56">
        <v>0</v>
      </c>
      <c r="K228" s="53" t="s">
        <v>56</v>
      </c>
      <c r="L228" s="53">
        <v>37</v>
      </c>
      <c r="M228" s="77">
        <f t="shared" si="6"/>
        <v>0</v>
      </c>
      <c r="O228" s="91"/>
      <c r="P228" s="91"/>
      <c r="Q228" s="88">
        <v>1</v>
      </c>
      <c r="R228" s="53" t="s">
        <v>53</v>
      </c>
      <c r="S228" s="89">
        <v>0</v>
      </c>
      <c r="T228" s="90">
        <f t="shared" si="7"/>
        <v>0</v>
      </c>
    </row>
    <row r="229" spans="1:20" x14ac:dyDescent="0.3">
      <c r="A229" s="53">
        <v>310340</v>
      </c>
      <c r="B229" s="53">
        <v>1</v>
      </c>
      <c r="C229" s="53" t="s">
        <v>165</v>
      </c>
      <c r="D229" s="53">
        <v>1</v>
      </c>
      <c r="E229" s="53" t="s">
        <v>81</v>
      </c>
      <c r="F229" s="53" t="s">
        <v>411</v>
      </c>
      <c r="G229" s="53" t="s">
        <v>105</v>
      </c>
      <c r="H229" s="53" t="s">
        <v>412</v>
      </c>
      <c r="I229" s="57" t="s">
        <v>455</v>
      </c>
      <c r="J229" s="56">
        <v>0</v>
      </c>
      <c r="K229" s="53" t="s">
        <v>56</v>
      </c>
      <c r="L229" s="53">
        <v>36</v>
      </c>
      <c r="M229" s="77">
        <f t="shared" si="6"/>
        <v>0</v>
      </c>
      <c r="O229" s="91"/>
      <c r="P229" s="91"/>
      <c r="Q229" s="88">
        <v>1</v>
      </c>
      <c r="R229" s="53" t="s">
        <v>81</v>
      </c>
      <c r="S229" s="89">
        <v>0</v>
      </c>
      <c r="T229" s="90">
        <f t="shared" si="7"/>
        <v>0</v>
      </c>
    </row>
    <row r="230" spans="1:20" x14ac:dyDescent="0.3">
      <c r="A230" s="53">
        <v>27538</v>
      </c>
      <c r="B230" s="53">
        <v>1</v>
      </c>
      <c r="C230" s="53" t="s">
        <v>72</v>
      </c>
      <c r="D230" s="53">
        <v>100</v>
      </c>
      <c r="E230" s="53" t="s">
        <v>58</v>
      </c>
      <c r="F230" s="53" t="s">
        <v>413</v>
      </c>
      <c r="G230" s="53" t="s">
        <v>317</v>
      </c>
      <c r="H230" s="53" t="s">
        <v>75</v>
      </c>
      <c r="I230" s="57" t="s">
        <v>454</v>
      </c>
      <c r="J230" s="56">
        <v>0</v>
      </c>
      <c r="K230" s="53" t="s">
        <v>79</v>
      </c>
      <c r="L230" s="53">
        <v>32</v>
      </c>
      <c r="M230" s="77">
        <f t="shared" si="6"/>
        <v>0</v>
      </c>
      <c r="O230" s="91"/>
      <c r="P230" s="91"/>
      <c r="Q230" s="88">
        <v>1</v>
      </c>
      <c r="R230" s="53" t="s">
        <v>58</v>
      </c>
      <c r="S230" s="89">
        <v>0</v>
      </c>
      <c r="T230" s="90">
        <f t="shared" si="7"/>
        <v>0</v>
      </c>
    </row>
    <row r="231" spans="1:20" x14ac:dyDescent="0.3">
      <c r="A231" s="53">
        <v>73533</v>
      </c>
      <c r="B231" s="53">
        <v>1</v>
      </c>
      <c r="C231" s="53" t="s">
        <v>380</v>
      </c>
      <c r="D231" s="53">
        <v>10</v>
      </c>
      <c r="E231" s="53" t="s">
        <v>58</v>
      </c>
      <c r="F231" s="53" t="s">
        <v>414</v>
      </c>
      <c r="G231" s="53" t="s">
        <v>96</v>
      </c>
      <c r="H231" s="53" t="s">
        <v>75</v>
      </c>
      <c r="I231" s="57" t="s">
        <v>454</v>
      </c>
      <c r="J231" s="56">
        <v>0</v>
      </c>
      <c r="K231" s="53" t="s">
        <v>79</v>
      </c>
      <c r="L231" s="53">
        <v>63</v>
      </c>
      <c r="M231" s="77">
        <f t="shared" si="6"/>
        <v>0</v>
      </c>
      <c r="O231" s="91"/>
      <c r="P231" s="91"/>
      <c r="Q231" s="88">
        <v>1</v>
      </c>
      <c r="R231" s="53" t="s">
        <v>58</v>
      </c>
      <c r="S231" s="89">
        <v>0</v>
      </c>
      <c r="T231" s="90">
        <f t="shared" si="7"/>
        <v>0</v>
      </c>
    </row>
    <row r="232" spans="1:20" x14ac:dyDescent="0.3">
      <c r="A232" s="53">
        <v>779162</v>
      </c>
      <c r="B232" s="53">
        <v>1</v>
      </c>
      <c r="C232" s="53" t="s">
        <v>72</v>
      </c>
      <c r="D232" s="53">
        <v>4.5</v>
      </c>
      <c r="E232" s="53" t="s">
        <v>81</v>
      </c>
      <c r="F232" s="53" t="s">
        <v>415</v>
      </c>
      <c r="G232" s="53" t="s">
        <v>61</v>
      </c>
      <c r="H232" s="53" t="s">
        <v>416</v>
      </c>
      <c r="I232" s="57" t="s">
        <v>454</v>
      </c>
      <c r="J232" s="56">
        <v>0</v>
      </c>
      <c r="K232" s="53" t="s">
        <v>56</v>
      </c>
      <c r="L232" s="53">
        <v>17</v>
      </c>
      <c r="M232" s="77">
        <f t="shared" si="6"/>
        <v>0</v>
      </c>
      <c r="O232" s="91"/>
      <c r="P232" s="91"/>
      <c r="Q232" s="88">
        <v>1</v>
      </c>
      <c r="R232" s="53" t="s">
        <v>81</v>
      </c>
      <c r="S232" s="89">
        <v>0</v>
      </c>
      <c r="T232" s="90">
        <f t="shared" si="7"/>
        <v>0</v>
      </c>
    </row>
    <row r="233" spans="1:20" x14ac:dyDescent="0.3">
      <c r="A233" s="53">
        <v>148189</v>
      </c>
      <c r="B233" s="53">
        <v>6</v>
      </c>
      <c r="C233" s="53" t="s">
        <v>85</v>
      </c>
      <c r="D233" s="53">
        <v>1.5</v>
      </c>
      <c r="E233" s="53" t="s">
        <v>53</v>
      </c>
      <c r="F233" s="53" t="s">
        <v>417</v>
      </c>
      <c r="G233" s="53" t="s">
        <v>87</v>
      </c>
      <c r="H233" s="53" t="s">
        <v>88</v>
      </c>
      <c r="I233" s="57" t="s">
        <v>454</v>
      </c>
      <c r="J233" s="56">
        <v>0</v>
      </c>
      <c r="K233" s="53" t="s">
        <v>56</v>
      </c>
      <c r="L233" s="53">
        <v>61</v>
      </c>
      <c r="M233" s="77">
        <f t="shared" si="6"/>
        <v>0</v>
      </c>
      <c r="O233" s="91"/>
      <c r="P233" s="91"/>
      <c r="Q233" s="88">
        <v>1</v>
      </c>
      <c r="R233" s="53" t="s">
        <v>53</v>
      </c>
      <c r="S233" s="89">
        <v>0</v>
      </c>
      <c r="T233" s="90">
        <f t="shared" si="7"/>
        <v>0</v>
      </c>
    </row>
    <row r="234" spans="1:20" x14ac:dyDescent="0.3">
      <c r="A234" s="53">
        <v>50452</v>
      </c>
      <c r="B234" s="53">
        <v>1</v>
      </c>
      <c r="C234" s="53" t="s">
        <v>97</v>
      </c>
      <c r="D234" s="53">
        <v>1</v>
      </c>
      <c r="E234" s="53" t="s">
        <v>53</v>
      </c>
      <c r="F234" s="53" t="s">
        <v>418</v>
      </c>
      <c r="G234" s="53" t="s">
        <v>419</v>
      </c>
      <c r="H234" s="53" t="s">
        <v>420</v>
      </c>
      <c r="I234" s="57" t="s">
        <v>454</v>
      </c>
      <c r="J234" s="56">
        <v>0</v>
      </c>
      <c r="K234" s="53" t="s">
        <v>56</v>
      </c>
      <c r="L234" s="53">
        <v>108</v>
      </c>
      <c r="M234" s="77">
        <f t="shared" si="6"/>
        <v>0</v>
      </c>
      <c r="O234" s="91"/>
      <c r="P234" s="92"/>
      <c r="Q234" s="88">
        <v>1</v>
      </c>
      <c r="R234" s="53" t="s">
        <v>53</v>
      </c>
      <c r="S234" s="89">
        <v>0</v>
      </c>
      <c r="T234" s="90">
        <f t="shared" si="7"/>
        <v>0</v>
      </c>
    </row>
    <row r="235" spans="1:20" x14ac:dyDescent="0.3">
      <c r="A235" s="53">
        <v>583707</v>
      </c>
      <c r="B235" s="53">
        <v>1</v>
      </c>
      <c r="C235" s="53" t="s">
        <v>141</v>
      </c>
      <c r="D235" s="53">
        <v>1</v>
      </c>
      <c r="E235" s="53" t="s">
        <v>58</v>
      </c>
      <c r="F235" s="53" t="s">
        <v>421</v>
      </c>
      <c r="G235" s="53" t="s">
        <v>176</v>
      </c>
      <c r="H235" s="53" t="s">
        <v>180</v>
      </c>
      <c r="I235" s="57" t="s">
        <v>454</v>
      </c>
      <c r="J235" s="56">
        <v>0</v>
      </c>
      <c r="K235" s="53" t="s">
        <v>79</v>
      </c>
      <c r="L235" s="53">
        <v>10</v>
      </c>
      <c r="M235" s="77">
        <f t="shared" si="6"/>
        <v>0</v>
      </c>
      <c r="O235" s="91"/>
      <c r="P235" s="91"/>
      <c r="Q235" s="88">
        <v>1</v>
      </c>
      <c r="R235" s="53" t="s">
        <v>58</v>
      </c>
      <c r="S235" s="89">
        <v>0</v>
      </c>
      <c r="T235" s="90">
        <f t="shared" si="7"/>
        <v>0</v>
      </c>
    </row>
    <row r="236" spans="1:20" x14ac:dyDescent="0.3">
      <c r="A236" s="53">
        <v>49209</v>
      </c>
      <c r="B236" s="53">
        <v>1</v>
      </c>
      <c r="C236" s="53" t="s">
        <v>76</v>
      </c>
      <c r="D236" s="53">
        <v>6.5</v>
      </c>
      <c r="E236" s="53" t="s">
        <v>81</v>
      </c>
      <c r="F236" s="53" t="s">
        <v>422</v>
      </c>
      <c r="G236" s="53" t="s">
        <v>309</v>
      </c>
      <c r="H236" s="53" t="s">
        <v>144</v>
      </c>
      <c r="I236" s="57" t="s">
        <v>455</v>
      </c>
      <c r="J236" s="56">
        <v>0</v>
      </c>
      <c r="K236" s="53" t="s">
        <v>56</v>
      </c>
      <c r="L236" s="53">
        <v>37</v>
      </c>
      <c r="M236" s="77">
        <f t="shared" si="6"/>
        <v>0</v>
      </c>
      <c r="O236" s="91"/>
      <c r="P236" s="91"/>
      <c r="Q236" s="88">
        <v>1</v>
      </c>
      <c r="R236" s="53" t="s">
        <v>81</v>
      </c>
      <c r="S236" s="89">
        <v>0</v>
      </c>
      <c r="T236" s="90">
        <f t="shared" si="7"/>
        <v>0</v>
      </c>
    </row>
    <row r="237" spans="1:20" x14ac:dyDescent="0.3">
      <c r="A237" s="53">
        <v>757479</v>
      </c>
      <c r="B237" s="53">
        <v>1</v>
      </c>
      <c r="C237" s="53" t="s">
        <v>52</v>
      </c>
      <c r="D237" s="53">
        <v>6</v>
      </c>
      <c r="E237" s="53" t="s">
        <v>58</v>
      </c>
      <c r="F237" s="53" t="s">
        <v>423</v>
      </c>
      <c r="G237" s="53" t="s">
        <v>263</v>
      </c>
      <c r="H237" s="53" t="s">
        <v>75</v>
      </c>
      <c r="I237" s="57" t="s">
        <v>454</v>
      </c>
      <c r="J237" s="56">
        <v>0</v>
      </c>
      <c r="K237" s="53" t="s">
        <v>79</v>
      </c>
      <c r="L237" s="53">
        <v>32</v>
      </c>
      <c r="M237" s="77">
        <f t="shared" si="6"/>
        <v>0</v>
      </c>
      <c r="O237" s="91"/>
      <c r="P237" s="91"/>
      <c r="Q237" s="88">
        <v>1</v>
      </c>
      <c r="R237" s="53" t="s">
        <v>58</v>
      </c>
      <c r="S237" s="89">
        <v>0</v>
      </c>
      <c r="T237" s="90">
        <f t="shared" si="7"/>
        <v>0</v>
      </c>
    </row>
    <row r="238" spans="1:20" x14ac:dyDescent="0.3">
      <c r="A238" s="53">
        <v>1253</v>
      </c>
      <c r="B238" s="53">
        <v>1</v>
      </c>
      <c r="C238" s="53" t="s">
        <v>81</v>
      </c>
      <c r="D238" s="53">
        <v>1</v>
      </c>
      <c r="E238" s="53" t="s">
        <v>58</v>
      </c>
      <c r="F238" s="53" t="s">
        <v>424</v>
      </c>
      <c r="G238" s="53" t="s">
        <v>425</v>
      </c>
      <c r="H238" s="53" t="s">
        <v>426</v>
      </c>
      <c r="I238" s="57" t="s">
        <v>454</v>
      </c>
      <c r="J238" s="56">
        <v>0</v>
      </c>
      <c r="K238" s="53" t="s">
        <v>56</v>
      </c>
      <c r="L238" s="53">
        <v>56.31</v>
      </c>
      <c r="M238" s="77">
        <f t="shared" si="6"/>
        <v>0</v>
      </c>
      <c r="O238" s="91"/>
      <c r="P238" s="91"/>
      <c r="Q238" s="88">
        <v>1</v>
      </c>
      <c r="R238" s="53" t="s">
        <v>58</v>
      </c>
      <c r="S238" s="89">
        <v>0</v>
      </c>
      <c r="T238" s="90">
        <f t="shared" si="7"/>
        <v>0</v>
      </c>
    </row>
    <row r="239" spans="1:20" x14ac:dyDescent="0.3">
      <c r="A239" s="53">
        <v>93972</v>
      </c>
      <c r="B239" s="53">
        <v>1</v>
      </c>
      <c r="C239" s="53" t="s">
        <v>68</v>
      </c>
      <c r="D239" s="53">
        <v>300</v>
      </c>
      <c r="E239" s="53" t="s">
        <v>59</v>
      </c>
      <c r="F239" s="53" t="s">
        <v>427</v>
      </c>
      <c r="G239" s="53" t="s">
        <v>428</v>
      </c>
      <c r="H239" s="53" t="s">
        <v>429</v>
      </c>
      <c r="I239" s="57" t="s">
        <v>454</v>
      </c>
      <c r="J239" s="56">
        <v>0</v>
      </c>
      <c r="K239" s="53" t="s">
        <v>56</v>
      </c>
      <c r="L239" s="53">
        <v>149</v>
      </c>
      <c r="M239" s="77">
        <f t="shared" si="6"/>
        <v>0</v>
      </c>
      <c r="O239" s="91"/>
      <c r="P239" s="91"/>
      <c r="Q239" s="88">
        <v>1</v>
      </c>
      <c r="R239" s="53" t="s">
        <v>59</v>
      </c>
      <c r="S239" s="89">
        <v>0</v>
      </c>
      <c r="T239" s="90">
        <f t="shared" si="7"/>
        <v>0</v>
      </c>
    </row>
    <row r="240" spans="1:20" x14ac:dyDescent="0.3">
      <c r="A240" s="53">
        <v>385989</v>
      </c>
      <c r="B240" s="53">
        <v>1</v>
      </c>
      <c r="C240" s="53" t="s">
        <v>58</v>
      </c>
      <c r="D240" s="53">
        <v>1</v>
      </c>
      <c r="E240" s="53" t="s">
        <v>58</v>
      </c>
      <c r="F240" s="53" t="s">
        <v>430</v>
      </c>
      <c r="G240" s="53" t="s">
        <v>239</v>
      </c>
      <c r="H240" s="53" t="s">
        <v>240</v>
      </c>
      <c r="I240" s="57" t="s">
        <v>454</v>
      </c>
      <c r="J240" s="56">
        <v>0</v>
      </c>
      <c r="K240" s="53" t="s">
        <v>79</v>
      </c>
      <c r="L240" s="53">
        <v>33</v>
      </c>
      <c r="M240" s="77">
        <f t="shared" si="6"/>
        <v>0</v>
      </c>
      <c r="O240" s="91"/>
      <c r="P240" s="91"/>
      <c r="Q240" s="88">
        <v>1</v>
      </c>
      <c r="R240" s="53" t="s">
        <v>58</v>
      </c>
      <c r="S240" s="89">
        <v>0</v>
      </c>
      <c r="T240" s="90">
        <f t="shared" si="7"/>
        <v>0</v>
      </c>
    </row>
    <row r="241" spans="1:20" x14ac:dyDescent="0.3">
      <c r="A241" s="53">
        <v>140793</v>
      </c>
      <c r="B241" s="53">
        <v>1</v>
      </c>
      <c r="C241" s="53" t="s">
        <v>72</v>
      </c>
      <c r="D241" s="53">
        <v>1</v>
      </c>
      <c r="E241" s="53" t="s">
        <v>58</v>
      </c>
      <c r="F241" s="53" t="s">
        <v>431</v>
      </c>
      <c r="G241" s="53" t="s">
        <v>149</v>
      </c>
      <c r="H241" s="53" t="s">
        <v>155</v>
      </c>
      <c r="I241" s="57" t="s">
        <v>454</v>
      </c>
      <c r="J241" s="56">
        <v>0</v>
      </c>
      <c r="K241" s="53" t="s">
        <v>79</v>
      </c>
      <c r="L241" s="53">
        <v>1</v>
      </c>
      <c r="M241" s="77">
        <f t="shared" si="6"/>
        <v>0</v>
      </c>
      <c r="O241" s="91"/>
      <c r="P241" s="91"/>
      <c r="Q241" s="88">
        <v>1</v>
      </c>
      <c r="R241" s="53" t="s">
        <v>58</v>
      </c>
      <c r="S241" s="89">
        <v>0</v>
      </c>
      <c r="T241" s="90">
        <f t="shared" si="7"/>
        <v>0</v>
      </c>
    </row>
    <row r="242" spans="1:20" x14ac:dyDescent="0.3">
      <c r="A242" s="53">
        <v>83364</v>
      </c>
      <c r="B242" s="53">
        <v>1</v>
      </c>
      <c r="C242" s="53" t="s">
        <v>72</v>
      </c>
      <c r="D242" s="53">
        <v>2.16</v>
      </c>
      <c r="E242" s="53" t="s">
        <v>81</v>
      </c>
      <c r="F242" s="53" t="s">
        <v>432</v>
      </c>
      <c r="G242" s="53" t="s">
        <v>213</v>
      </c>
      <c r="H242" s="53" t="s">
        <v>433</v>
      </c>
      <c r="I242" s="57" t="s">
        <v>454</v>
      </c>
      <c r="J242" s="56">
        <v>0</v>
      </c>
      <c r="K242" s="53" t="s">
        <v>56</v>
      </c>
      <c r="L242" s="53">
        <v>14</v>
      </c>
      <c r="M242" s="77">
        <f t="shared" si="6"/>
        <v>0</v>
      </c>
      <c r="O242" s="91"/>
      <c r="P242" s="91"/>
      <c r="Q242" s="88">
        <v>1</v>
      </c>
      <c r="R242" s="53" t="s">
        <v>81</v>
      </c>
      <c r="S242" s="89">
        <v>0</v>
      </c>
      <c r="T242" s="90">
        <f t="shared" si="7"/>
        <v>0</v>
      </c>
    </row>
    <row r="243" spans="1:20" x14ac:dyDescent="0.3">
      <c r="A243" s="53">
        <v>64664</v>
      </c>
      <c r="B243" s="53">
        <v>1</v>
      </c>
      <c r="C243" s="53" t="s">
        <v>72</v>
      </c>
      <c r="D243" s="53">
        <v>1.2</v>
      </c>
      <c r="E243" s="53" t="s">
        <v>81</v>
      </c>
      <c r="F243" s="53" t="s">
        <v>434</v>
      </c>
      <c r="G243" s="53" t="s">
        <v>213</v>
      </c>
      <c r="H243" s="53" t="s">
        <v>75</v>
      </c>
      <c r="I243" s="57" t="s">
        <v>454</v>
      </c>
      <c r="J243" s="56">
        <v>0</v>
      </c>
      <c r="K243" s="53" t="s">
        <v>56</v>
      </c>
      <c r="L243" s="53">
        <v>36</v>
      </c>
      <c r="M243" s="77">
        <f t="shared" si="6"/>
        <v>0</v>
      </c>
      <c r="O243" s="91"/>
      <c r="P243" s="91"/>
      <c r="Q243" s="88">
        <v>1</v>
      </c>
      <c r="R243" s="53" t="s">
        <v>81</v>
      </c>
      <c r="S243" s="89">
        <v>0</v>
      </c>
      <c r="T243" s="90">
        <f t="shared" si="7"/>
        <v>0</v>
      </c>
    </row>
    <row r="244" spans="1:20" x14ac:dyDescent="0.3">
      <c r="A244" s="53">
        <v>99112</v>
      </c>
      <c r="B244" s="53">
        <v>6</v>
      </c>
      <c r="C244" s="53" t="s">
        <v>94</v>
      </c>
      <c r="D244" s="53">
        <v>300</v>
      </c>
      <c r="E244" s="53" t="s">
        <v>107</v>
      </c>
      <c r="F244" s="53" t="s">
        <v>435</v>
      </c>
      <c r="G244" s="53" t="s">
        <v>109</v>
      </c>
      <c r="H244" s="53" t="s">
        <v>75</v>
      </c>
      <c r="I244" s="57" t="s">
        <v>454</v>
      </c>
      <c r="J244" s="56">
        <v>0</v>
      </c>
      <c r="K244" s="53" t="s">
        <v>79</v>
      </c>
      <c r="L244" s="53">
        <v>16</v>
      </c>
      <c r="M244" s="77">
        <f t="shared" si="6"/>
        <v>0</v>
      </c>
      <c r="O244" s="91"/>
      <c r="P244" s="91"/>
      <c r="Q244" s="88">
        <v>1</v>
      </c>
      <c r="R244" s="53" t="s">
        <v>107</v>
      </c>
      <c r="S244" s="89">
        <v>0</v>
      </c>
      <c r="T244" s="90">
        <f t="shared" si="7"/>
        <v>0</v>
      </c>
    </row>
    <row r="245" spans="1:20" x14ac:dyDescent="0.3">
      <c r="A245" s="53">
        <v>80123</v>
      </c>
      <c r="B245" s="53">
        <v>1</v>
      </c>
      <c r="C245" s="53" t="s">
        <v>72</v>
      </c>
      <c r="D245" s="53">
        <v>2.1</v>
      </c>
      <c r="E245" s="53" t="s">
        <v>81</v>
      </c>
      <c r="F245" s="53" t="s">
        <v>436</v>
      </c>
      <c r="G245" s="53" t="s">
        <v>83</v>
      </c>
      <c r="H245" s="53" t="s">
        <v>75</v>
      </c>
      <c r="I245" s="57" t="s">
        <v>454</v>
      </c>
      <c r="J245" s="56">
        <v>0</v>
      </c>
      <c r="K245" s="53" t="s">
        <v>56</v>
      </c>
      <c r="L245" s="53">
        <v>38</v>
      </c>
      <c r="M245" s="77">
        <f t="shared" si="6"/>
        <v>0</v>
      </c>
      <c r="O245" s="91"/>
      <c r="P245" s="91"/>
      <c r="Q245" s="88">
        <v>1</v>
      </c>
      <c r="R245" s="53" t="s">
        <v>81</v>
      </c>
      <c r="S245" s="89">
        <v>0</v>
      </c>
      <c r="T245" s="90">
        <f t="shared" si="7"/>
        <v>0</v>
      </c>
    </row>
    <row r="246" spans="1:20" x14ac:dyDescent="0.3">
      <c r="A246" s="53">
        <v>285668</v>
      </c>
      <c r="B246" s="53">
        <v>1</v>
      </c>
      <c r="C246" s="53" t="s">
        <v>72</v>
      </c>
      <c r="D246" s="53">
        <v>150</v>
      </c>
      <c r="E246" s="53" t="s">
        <v>59</v>
      </c>
      <c r="F246" s="53" t="s">
        <v>437</v>
      </c>
      <c r="G246" s="53" t="s">
        <v>358</v>
      </c>
      <c r="H246" s="53" t="s">
        <v>57</v>
      </c>
      <c r="I246" s="57" t="s">
        <v>454</v>
      </c>
      <c r="J246" s="56">
        <v>0</v>
      </c>
      <c r="K246" s="53" t="s">
        <v>56</v>
      </c>
      <c r="L246" s="53">
        <v>61</v>
      </c>
      <c r="M246" s="77">
        <f t="shared" si="6"/>
        <v>0</v>
      </c>
      <c r="O246" s="91"/>
      <c r="P246" s="91"/>
      <c r="Q246" s="88">
        <v>1</v>
      </c>
      <c r="R246" s="53" t="s">
        <v>59</v>
      </c>
      <c r="S246" s="89">
        <v>0</v>
      </c>
      <c r="T246" s="90">
        <f t="shared" si="7"/>
        <v>0</v>
      </c>
    </row>
    <row r="247" spans="1:20" x14ac:dyDescent="0.3">
      <c r="A247" s="53">
        <v>6704</v>
      </c>
      <c r="B247" s="53">
        <v>1</v>
      </c>
      <c r="C247" s="53" t="s">
        <v>81</v>
      </c>
      <c r="D247" s="53">
        <v>1</v>
      </c>
      <c r="E247" s="53" t="s">
        <v>58</v>
      </c>
      <c r="F247" s="53" t="s">
        <v>438</v>
      </c>
      <c r="G247" s="53" t="s">
        <v>224</v>
      </c>
      <c r="H247" s="53" t="s">
        <v>75</v>
      </c>
      <c r="I247" s="57" t="s">
        <v>455</v>
      </c>
      <c r="J247" s="56">
        <v>0</v>
      </c>
      <c r="K247" s="53" t="s">
        <v>56</v>
      </c>
      <c r="L247" s="53">
        <v>27.03</v>
      </c>
      <c r="M247" s="77">
        <f t="shared" si="6"/>
        <v>0</v>
      </c>
      <c r="O247" s="91"/>
      <c r="P247" s="91"/>
      <c r="Q247" s="88">
        <v>1</v>
      </c>
      <c r="R247" s="53" t="s">
        <v>58</v>
      </c>
      <c r="S247" s="89">
        <v>0</v>
      </c>
      <c r="T247" s="90">
        <f t="shared" si="7"/>
        <v>0</v>
      </c>
    </row>
    <row r="248" spans="1:20" x14ac:dyDescent="0.3">
      <c r="A248" s="53">
        <v>149682</v>
      </c>
      <c r="B248" s="53">
        <v>1</v>
      </c>
      <c r="C248" s="53" t="s">
        <v>72</v>
      </c>
      <c r="D248" s="53">
        <v>1</v>
      </c>
      <c r="E248" s="53" t="s">
        <v>58</v>
      </c>
      <c r="F248" s="53" t="s">
        <v>439</v>
      </c>
      <c r="G248" s="53" t="s">
        <v>149</v>
      </c>
      <c r="H248" s="53" t="s">
        <v>440</v>
      </c>
      <c r="I248" s="57" t="s">
        <v>454</v>
      </c>
      <c r="J248" s="56">
        <v>0</v>
      </c>
      <c r="K248" s="53" t="s">
        <v>79</v>
      </c>
      <c r="L248" s="53">
        <v>6</v>
      </c>
      <c r="M248" s="77">
        <f t="shared" si="6"/>
        <v>0</v>
      </c>
      <c r="O248" s="91"/>
      <c r="P248" s="91"/>
      <c r="Q248" s="88">
        <v>1</v>
      </c>
      <c r="R248" s="53" t="s">
        <v>58</v>
      </c>
      <c r="S248" s="89">
        <v>0</v>
      </c>
      <c r="T248" s="90">
        <f t="shared" si="7"/>
        <v>0</v>
      </c>
    </row>
    <row r="249" spans="1:20" x14ac:dyDescent="0.3">
      <c r="A249" s="53">
        <v>102917</v>
      </c>
      <c r="B249" s="53">
        <v>1</v>
      </c>
      <c r="C249" s="53" t="s">
        <v>134</v>
      </c>
      <c r="D249" s="53">
        <v>2</v>
      </c>
      <c r="E249" s="53" t="s">
        <v>81</v>
      </c>
      <c r="F249" s="53" t="s">
        <v>441</v>
      </c>
      <c r="G249" s="53" t="s">
        <v>244</v>
      </c>
      <c r="H249" s="53" t="s">
        <v>442</v>
      </c>
      <c r="I249" s="57" t="s">
        <v>454</v>
      </c>
      <c r="J249" s="56">
        <v>0</v>
      </c>
      <c r="K249" s="53" t="s">
        <v>56</v>
      </c>
      <c r="L249" s="53">
        <v>13</v>
      </c>
      <c r="M249" s="77">
        <f t="shared" si="6"/>
        <v>0</v>
      </c>
      <c r="O249" s="91"/>
      <c r="P249" s="91"/>
      <c r="Q249" s="88">
        <v>1</v>
      </c>
      <c r="R249" s="53" t="s">
        <v>81</v>
      </c>
      <c r="S249" s="89">
        <v>0</v>
      </c>
      <c r="T249" s="90">
        <f t="shared" si="7"/>
        <v>0</v>
      </c>
    </row>
    <row r="250" spans="1:20" x14ac:dyDescent="0.3">
      <c r="A250" s="53">
        <v>496206</v>
      </c>
      <c r="B250" s="53">
        <v>1</v>
      </c>
      <c r="C250" s="53" t="s">
        <v>280</v>
      </c>
      <c r="D250" s="53">
        <v>10</v>
      </c>
      <c r="E250" s="53" t="s">
        <v>53</v>
      </c>
      <c r="F250" s="53" t="s">
        <v>443</v>
      </c>
      <c r="G250" s="53" t="s">
        <v>408</v>
      </c>
      <c r="H250" s="53" t="s">
        <v>75</v>
      </c>
      <c r="I250" s="57" t="s">
        <v>454</v>
      </c>
      <c r="J250" s="56">
        <v>0</v>
      </c>
      <c r="K250" s="53" t="s">
        <v>56</v>
      </c>
      <c r="L250" s="53">
        <v>15</v>
      </c>
      <c r="M250" s="77">
        <f t="shared" si="6"/>
        <v>0</v>
      </c>
      <c r="O250" s="91"/>
      <c r="P250" s="91"/>
      <c r="Q250" s="88">
        <v>1</v>
      </c>
      <c r="R250" s="53" t="s">
        <v>53</v>
      </c>
      <c r="S250" s="89">
        <v>0</v>
      </c>
      <c r="T250" s="90">
        <f t="shared" si="7"/>
        <v>0</v>
      </c>
    </row>
    <row r="251" spans="1:20" x14ac:dyDescent="0.3">
      <c r="A251" s="53">
        <v>942383</v>
      </c>
      <c r="B251" s="53">
        <v>1</v>
      </c>
      <c r="C251" s="53" t="s">
        <v>72</v>
      </c>
      <c r="D251" s="53">
        <v>1.62</v>
      </c>
      <c r="E251" s="53" t="s">
        <v>81</v>
      </c>
      <c r="F251" s="53" t="s">
        <v>444</v>
      </c>
      <c r="G251" s="53" t="s">
        <v>83</v>
      </c>
      <c r="H251" s="53" t="s">
        <v>75</v>
      </c>
      <c r="I251" s="57" t="s">
        <v>454</v>
      </c>
      <c r="J251" s="56">
        <v>0</v>
      </c>
      <c r="K251" s="53" t="s">
        <v>56</v>
      </c>
      <c r="L251" s="53">
        <v>31</v>
      </c>
      <c r="M251" s="77">
        <f t="shared" si="6"/>
        <v>0</v>
      </c>
      <c r="O251" s="91"/>
      <c r="P251" s="91"/>
      <c r="Q251" s="88">
        <v>1</v>
      </c>
      <c r="R251" s="53" t="s">
        <v>81</v>
      </c>
      <c r="S251" s="89">
        <v>0</v>
      </c>
      <c r="T251" s="90">
        <f t="shared" si="7"/>
        <v>0</v>
      </c>
    </row>
    <row r="252" spans="1:20" ht="13.5" thickBot="1" x14ac:dyDescent="0.35">
      <c r="A252" s="53">
        <v>728174</v>
      </c>
      <c r="B252" s="53">
        <v>1</v>
      </c>
      <c r="C252" s="53" t="s">
        <v>72</v>
      </c>
      <c r="D252" s="53">
        <v>1.1299999999999999</v>
      </c>
      <c r="E252" s="53" t="s">
        <v>81</v>
      </c>
      <c r="F252" s="53" t="s">
        <v>445</v>
      </c>
      <c r="G252" s="53" t="s">
        <v>446</v>
      </c>
      <c r="H252" s="53" t="s">
        <v>75</v>
      </c>
      <c r="I252" s="57" t="s">
        <v>454</v>
      </c>
      <c r="J252" s="56">
        <v>0</v>
      </c>
      <c r="K252" s="53" t="s">
        <v>56</v>
      </c>
      <c r="L252" s="53">
        <v>15</v>
      </c>
      <c r="M252" s="77">
        <f t="shared" si="6"/>
        <v>0</v>
      </c>
      <c r="O252" s="93"/>
      <c r="P252" s="93"/>
      <c r="Q252" s="94">
        <v>1</v>
      </c>
      <c r="R252" s="53" t="s">
        <v>81</v>
      </c>
      <c r="S252" s="95">
        <v>0</v>
      </c>
      <c r="T252" s="90">
        <f t="shared" si="7"/>
        <v>0</v>
      </c>
    </row>
    <row r="253" spans="1:20" ht="13.5" thickBot="1" x14ac:dyDescent="0.35">
      <c r="A253" s="53">
        <v>659142</v>
      </c>
      <c r="B253" s="53">
        <v>3</v>
      </c>
      <c r="C253" s="53" t="s">
        <v>94</v>
      </c>
      <c r="D253" s="53">
        <v>10</v>
      </c>
      <c r="E253" s="53" t="s">
        <v>68</v>
      </c>
      <c r="F253" s="53" t="s">
        <v>447</v>
      </c>
      <c r="G253" s="53" t="s">
        <v>190</v>
      </c>
      <c r="H253" s="53" t="s">
        <v>75</v>
      </c>
      <c r="I253" s="57" t="s">
        <v>454</v>
      </c>
      <c r="J253" s="56">
        <v>0</v>
      </c>
      <c r="K253" s="53" t="s">
        <v>79</v>
      </c>
      <c r="L253" s="53">
        <v>23</v>
      </c>
      <c r="M253" s="77">
        <f t="shared" si="6"/>
        <v>0</v>
      </c>
      <c r="O253" s="93"/>
      <c r="P253" s="93"/>
      <c r="Q253" s="94">
        <v>1</v>
      </c>
      <c r="R253" s="53" t="s">
        <v>68</v>
      </c>
      <c r="S253" s="95">
        <v>0</v>
      </c>
      <c r="T253" s="90">
        <f t="shared" si="7"/>
        <v>0</v>
      </c>
    </row>
    <row r="254" spans="1:20" ht="13.5" thickBot="1" x14ac:dyDescent="0.35">
      <c r="A254" s="53">
        <v>822457</v>
      </c>
      <c r="B254" s="53">
        <v>1</v>
      </c>
      <c r="C254" s="53" t="s">
        <v>72</v>
      </c>
      <c r="D254" s="53">
        <v>2</v>
      </c>
      <c r="E254" s="53" t="s">
        <v>344</v>
      </c>
      <c r="F254" s="53" t="s">
        <v>448</v>
      </c>
      <c r="G254" s="53" t="s">
        <v>96</v>
      </c>
      <c r="H254" s="53" t="s">
        <v>75</v>
      </c>
      <c r="I254" s="57" t="s">
        <v>454</v>
      </c>
      <c r="J254" s="56">
        <v>0</v>
      </c>
      <c r="K254" s="53" t="s">
        <v>79</v>
      </c>
      <c r="L254" s="53">
        <v>8</v>
      </c>
      <c r="M254" s="77">
        <f t="shared" si="6"/>
        <v>0</v>
      </c>
      <c r="O254" s="93"/>
      <c r="P254" s="93"/>
      <c r="Q254" s="94">
        <v>1</v>
      </c>
      <c r="R254" s="53" t="s">
        <v>344</v>
      </c>
      <c r="S254" s="95">
        <v>0</v>
      </c>
      <c r="T254" s="90">
        <f t="shared" si="7"/>
        <v>0</v>
      </c>
    </row>
    <row r="255" spans="1:20" ht="13.5" thickBot="1" x14ac:dyDescent="0.35">
      <c r="A255" s="53">
        <v>157276</v>
      </c>
      <c r="B255" s="53">
        <v>1</v>
      </c>
      <c r="C255" s="53" t="s">
        <v>58</v>
      </c>
      <c r="D255" s="53">
        <v>1</v>
      </c>
      <c r="E255" s="53" t="s">
        <v>58</v>
      </c>
      <c r="F255" s="53" t="s">
        <v>449</v>
      </c>
      <c r="G255" s="53" t="s">
        <v>229</v>
      </c>
      <c r="H255" s="53" t="s">
        <v>75</v>
      </c>
      <c r="I255" s="57" t="s">
        <v>454</v>
      </c>
      <c r="J255" s="56">
        <v>0</v>
      </c>
      <c r="K255" s="53" t="s">
        <v>79</v>
      </c>
      <c r="L255" s="53">
        <v>43</v>
      </c>
      <c r="M255" s="77">
        <f t="shared" si="6"/>
        <v>0</v>
      </c>
      <c r="O255" s="93"/>
      <c r="P255" s="93"/>
      <c r="Q255" s="94">
        <v>1</v>
      </c>
      <c r="R255" s="53" t="s">
        <v>58</v>
      </c>
      <c r="S255" s="95">
        <v>0</v>
      </c>
      <c r="T255" s="90">
        <f t="shared" si="7"/>
        <v>0</v>
      </c>
    </row>
    <row r="256" spans="1:20" ht="13.5" thickBot="1" x14ac:dyDescent="0.35">
      <c r="A256" s="53">
        <v>302020</v>
      </c>
      <c r="B256" s="53">
        <v>1</v>
      </c>
      <c r="C256" s="53" t="s">
        <v>68</v>
      </c>
      <c r="D256" s="53">
        <v>404</v>
      </c>
      <c r="E256" s="53" t="s">
        <v>59</v>
      </c>
      <c r="F256" s="53" t="s">
        <v>450</v>
      </c>
      <c r="G256" s="53" t="s">
        <v>102</v>
      </c>
      <c r="H256" s="53" t="s">
        <v>103</v>
      </c>
      <c r="I256" s="57" t="s">
        <v>454</v>
      </c>
      <c r="J256" s="56">
        <v>0</v>
      </c>
      <c r="K256" s="53" t="s">
        <v>56</v>
      </c>
      <c r="L256" s="53">
        <v>28</v>
      </c>
      <c r="M256" s="77">
        <f t="shared" si="6"/>
        <v>0</v>
      </c>
      <c r="O256" s="93"/>
      <c r="P256" s="93"/>
      <c r="Q256" s="94">
        <v>1</v>
      </c>
      <c r="R256" s="53" t="s">
        <v>59</v>
      </c>
      <c r="S256" s="95">
        <v>0</v>
      </c>
      <c r="T256" s="90">
        <f t="shared" si="7"/>
        <v>0</v>
      </c>
    </row>
    <row r="257" spans="1:20" ht="13.5" thickBot="1" x14ac:dyDescent="0.35">
      <c r="A257" s="53">
        <v>181763</v>
      </c>
      <c r="B257" s="53">
        <v>24</v>
      </c>
      <c r="C257" s="53" t="s">
        <v>134</v>
      </c>
      <c r="D257" s="53">
        <v>33</v>
      </c>
      <c r="E257" s="53" t="s">
        <v>64</v>
      </c>
      <c r="F257" s="53" t="s">
        <v>451</v>
      </c>
      <c r="G257" s="53" t="s">
        <v>66</v>
      </c>
      <c r="H257" s="53" t="s">
        <v>67</v>
      </c>
      <c r="I257" s="57" t="s">
        <v>454</v>
      </c>
      <c r="J257" s="56">
        <v>0</v>
      </c>
      <c r="K257" s="53" t="s">
        <v>56</v>
      </c>
      <c r="L257" s="53">
        <v>16</v>
      </c>
      <c r="M257" s="77">
        <f t="shared" si="6"/>
        <v>0</v>
      </c>
      <c r="O257" s="93"/>
      <c r="P257" s="93"/>
      <c r="Q257" s="94">
        <v>1</v>
      </c>
      <c r="R257" s="53" t="s">
        <v>64</v>
      </c>
      <c r="S257" s="95">
        <v>0</v>
      </c>
      <c r="T257" s="90">
        <f t="shared" si="7"/>
        <v>0</v>
      </c>
    </row>
    <row r="258" spans="1:20" ht="13.5" thickBot="1" x14ac:dyDescent="0.35"/>
    <row r="259" spans="1:20" ht="13.5" customHeight="1" thickBot="1" x14ac:dyDescent="0.35">
      <c r="K259" s="70" t="s">
        <v>712</v>
      </c>
      <c r="L259" s="71"/>
      <c r="M259" s="69">
        <f>SUM(M8:M257)</f>
        <v>0</v>
      </c>
      <c r="S259" s="96" t="s">
        <v>721</v>
      </c>
      <c r="T259" s="69">
        <f>SUM(T8:T257)</f>
        <v>0</v>
      </c>
    </row>
  </sheetData>
  <sheetProtection algorithmName="SHA-512" hashValue="W//KxWJHLdW+uP20nk0nJu2jxRIXz+AmMOEieKiWxwiszEsEJKSu/dRgJUgctEss/USEWEMeaDSEJw6eK7Ooig==" saltValue="uhjhx55wzbi2+W5kwJuXZg==" spinCount="100000" sheet="1" objects="1" scenarios="1"/>
  <protectedRanges>
    <protectedRange sqref="J8:J257 O8:Q257 S8:S257" name="Bereik1"/>
  </protectedRanges>
  <autoFilter ref="A7:L257" xr:uid="{9598B83A-97D2-4EBB-9CB7-60DBB2FDF1E7}"/>
  <mergeCells count="1">
    <mergeCell ref="B5:D5"/>
  </mergeCells>
  <pageMargins left="0.7" right="0.7" top="0.75" bottom="0.75" header="0.3" footer="0.3"/>
  <pageSetup paperSize="9" scale="3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EC7E5-47EB-44F6-B21A-D47A7D03D60D}">
  <sheetPr>
    <tabColor rgb="FF00B050"/>
  </sheetPr>
  <dimension ref="A1:AZ720"/>
  <sheetViews>
    <sheetView zoomScale="90" zoomScaleNormal="90" workbookViewId="0">
      <selection activeCell="D11" sqref="D11"/>
    </sheetView>
  </sheetViews>
  <sheetFormatPr defaultRowHeight="12.5" x14ac:dyDescent="0.25"/>
  <cols>
    <col min="1" max="1" width="50.08984375" bestFit="1" customWidth="1"/>
    <col min="2" max="2" width="18.1796875" customWidth="1"/>
    <col min="3" max="3" width="16.6328125" customWidth="1"/>
    <col min="4" max="4" width="13.36328125" customWidth="1"/>
    <col min="6" max="6" width="38.81640625" customWidth="1"/>
  </cols>
  <sheetData>
    <row r="1" spans="1:52" ht="21" x14ac:dyDescent="0.25">
      <c r="A1" s="1" t="s">
        <v>723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1.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15.5" x14ac:dyDescent="0.25">
      <c r="A3" s="39" t="s">
        <v>31</v>
      </c>
      <c r="B3" s="3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13" x14ac:dyDescent="0.25">
      <c r="A4" s="3"/>
      <c r="B4" s="4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 ht="13" x14ac:dyDescent="0.25">
      <c r="A5" s="40" t="s">
        <v>7</v>
      </c>
      <c r="B5" s="3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x14ac:dyDescent="0.25">
      <c r="A6" s="3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26" x14ac:dyDescent="0.25">
      <c r="A7" s="42" t="s">
        <v>8</v>
      </c>
      <c r="B7" s="42" t="s">
        <v>9</v>
      </c>
      <c r="C7" s="42" t="s">
        <v>10</v>
      </c>
      <c r="D7" s="43" t="s">
        <v>11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13" x14ac:dyDescent="0.25">
      <c r="A8" s="40" t="s">
        <v>32</v>
      </c>
      <c r="B8" s="40">
        <v>5</v>
      </c>
      <c r="C8" s="44"/>
      <c r="D8" s="73">
        <f>B8*C8</f>
        <v>0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13" x14ac:dyDescent="0.25">
      <c r="A9" s="40" t="s">
        <v>33</v>
      </c>
      <c r="B9" s="40">
        <v>5</v>
      </c>
      <c r="C9" s="44"/>
      <c r="D9" s="73">
        <f t="shared" ref="D9:D16" si="0">B9*C9</f>
        <v>0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13" x14ac:dyDescent="0.25">
      <c r="A10" s="40" t="s">
        <v>34</v>
      </c>
      <c r="B10" s="40">
        <v>20</v>
      </c>
      <c r="C10" s="44"/>
      <c r="D10" s="73">
        <f t="shared" si="0"/>
        <v>0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3" x14ac:dyDescent="0.25">
      <c r="A11" s="40" t="s">
        <v>35</v>
      </c>
      <c r="B11" s="40">
        <v>30</v>
      </c>
      <c r="C11" s="44"/>
      <c r="D11" s="73">
        <f t="shared" si="0"/>
        <v>0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3" x14ac:dyDescent="0.25">
      <c r="A12" s="40" t="s">
        <v>36</v>
      </c>
      <c r="B12" s="40">
        <v>15</v>
      </c>
      <c r="C12" s="44"/>
      <c r="D12" s="73">
        <f t="shared" si="0"/>
        <v>0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</row>
    <row r="13" spans="1:52" ht="13" x14ac:dyDescent="0.25">
      <c r="A13" s="40" t="s">
        <v>37</v>
      </c>
      <c r="B13" s="40">
        <v>10</v>
      </c>
      <c r="C13" s="44"/>
      <c r="D13" s="73">
        <f t="shared" si="0"/>
        <v>0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</row>
    <row r="14" spans="1:52" ht="13" x14ac:dyDescent="0.25">
      <c r="A14" s="40" t="s">
        <v>15</v>
      </c>
      <c r="B14" s="40">
        <v>5</v>
      </c>
      <c r="C14" s="44"/>
      <c r="D14" s="73">
        <f t="shared" si="0"/>
        <v>0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</row>
    <row r="15" spans="1:52" ht="13" x14ac:dyDescent="0.25">
      <c r="A15" s="40" t="s">
        <v>38</v>
      </c>
      <c r="B15" s="40">
        <v>5</v>
      </c>
      <c r="C15" s="44"/>
      <c r="D15" s="73">
        <f t="shared" si="0"/>
        <v>0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</row>
    <row r="16" spans="1:52" ht="13" x14ac:dyDescent="0.25">
      <c r="A16" s="40" t="s">
        <v>39</v>
      </c>
      <c r="B16" s="40">
        <v>5</v>
      </c>
      <c r="C16" s="44"/>
      <c r="D16" s="73">
        <f t="shared" si="0"/>
        <v>0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</row>
    <row r="17" spans="1:52" ht="13" x14ac:dyDescent="0.25">
      <c r="A17" s="45" t="s">
        <v>23</v>
      </c>
      <c r="B17" s="46"/>
      <c r="C17" s="46"/>
      <c r="D17" s="75">
        <f>SUM(D5:D16)/SUM(B5:B16)</f>
        <v>0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</row>
    <row r="18" spans="1:52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</row>
    <row r="19" spans="1:52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</row>
    <row r="20" spans="1:52" ht="26" x14ac:dyDescent="0.25">
      <c r="A20" s="42"/>
      <c r="B20" s="42" t="s">
        <v>24</v>
      </c>
      <c r="C20" s="42" t="s">
        <v>25</v>
      </c>
      <c r="D20" s="43" t="s">
        <v>11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</row>
    <row r="21" spans="1:52" ht="13" x14ac:dyDescent="0.25">
      <c r="A21" s="47" t="s">
        <v>26</v>
      </c>
      <c r="B21" s="67">
        <v>2000</v>
      </c>
      <c r="C21" s="48"/>
      <c r="D21" s="49">
        <f>B21*C21</f>
        <v>0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</row>
    <row r="22" spans="1:52" x14ac:dyDescent="0.25">
      <c r="A22" s="2"/>
      <c r="B22" s="2"/>
      <c r="C22" s="2"/>
      <c r="D22" s="2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</row>
    <row r="23" spans="1:52" x14ac:dyDescent="0.25">
      <c r="A23" s="2"/>
      <c r="B23" s="2"/>
      <c r="C23" s="2"/>
      <c r="D23" s="2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</row>
    <row r="24" spans="1:52" ht="13" x14ac:dyDescent="0.25">
      <c r="A24" s="42" t="s">
        <v>40</v>
      </c>
      <c r="B24" s="4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3" x14ac:dyDescent="0.25">
      <c r="A25" s="40" t="s">
        <v>28</v>
      </c>
      <c r="B25" s="50">
        <f>'Perceel 2-Hardloperslijst'!J261</f>
        <v>0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3" x14ac:dyDescent="0.25">
      <c r="A26" s="40" t="s">
        <v>29</v>
      </c>
      <c r="B26" s="50">
        <f>D21</f>
        <v>0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3" x14ac:dyDescent="0.25">
      <c r="A27" s="51" t="s">
        <v>41</v>
      </c>
      <c r="B27" s="52">
        <f>SUM(B25:B26)-D17</f>
        <v>0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3" thickBot="1" x14ac:dyDescent="0.3">
      <c r="A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5" thickBot="1" x14ac:dyDescent="0.3">
      <c r="A33" s="11" t="s">
        <v>0</v>
      </c>
      <c r="B33" s="12"/>
      <c r="C33" s="12"/>
      <c r="D33" s="12"/>
      <c r="E33" s="12"/>
      <c r="F33" s="13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4.5" x14ac:dyDescent="0.25">
      <c r="A34" s="8"/>
      <c r="B34" s="14"/>
      <c r="C34" s="16"/>
      <c r="D34" s="8"/>
      <c r="E34" s="100"/>
      <c r="F34" s="101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</row>
    <row r="35" spans="1:52" ht="29" x14ac:dyDescent="0.25">
      <c r="A35" s="9" t="s">
        <v>1</v>
      </c>
      <c r="B35" s="17"/>
      <c r="C35" s="19"/>
      <c r="D35" s="9" t="s">
        <v>2</v>
      </c>
      <c r="E35" s="102"/>
      <c r="F35" s="10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</row>
    <row r="36" spans="1:52" ht="15" thickBot="1" x14ac:dyDescent="0.3">
      <c r="A36" s="10"/>
      <c r="B36" s="20"/>
      <c r="C36" s="22"/>
      <c r="D36" s="10"/>
      <c r="E36" s="104"/>
      <c r="F36" s="105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</row>
    <row r="37" spans="1:52" ht="14.5" x14ac:dyDescent="0.25">
      <c r="A37" s="9"/>
      <c r="B37" s="14"/>
      <c r="C37" s="16"/>
      <c r="D37" s="8"/>
      <c r="E37" s="100"/>
      <c r="F37" s="101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</row>
    <row r="38" spans="1:52" ht="29" x14ac:dyDescent="0.25">
      <c r="A38" s="9" t="s">
        <v>3</v>
      </c>
      <c r="B38" s="17"/>
      <c r="C38" s="19"/>
      <c r="D38" s="9" t="s">
        <v>4</v>
      </c>
      <c r="E38" s="102"/>
      <c r="F38" s="10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</row>
    <row r="39" spans="1:52" ht="15" thickBot="1" x14ac:dyDescent="0.3">
      <c r="A39" s="10"/>
      <c r="B39" s="20"/>
      <c r="C39" s="22"/>
      <c r="D39" s="10"/>
      <c r="E39" s="104"/>
      <c r="F39" s="105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</row>
    <row r="40" spans="1:52" ht="14.5" x14ac:dyDescent="0.25">
      <c r="A40" s="9"/>
      <c r="B40" s="14"/>
      <c r="C40" s="15"/>
      <c r="D40" s="15"/>
      <c r="E40" s="15"/>
      <c r="F40" s="16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</row>
    <row r="41" spans="1:52" ht="14.5" x14ac:dyDescent="0.25">
      <c r="A41" s="9" t="s">
        <v>5</v>
      </c>
      <c r="B41" s="17"/>
      <c r="C41" s="18"/>
      <c r="D41" s="18"/>
      <c r="E41" s="18"/>
      <c r="F41" s="19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</row>
    <row r="42" spans="1:52" ht="14.5" x14ac:dyDescent="0.25">
      <c r="A42" s="9"/>
      <c r="B42" s="17"/>
      <c r="C42" s="18"/>
      <c r="D42" s="18"/>
      <c r="E42" s="18"/>
      <c r="F42" s="19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</row>
    <row r="43" spans="1:52" ht="15" thickBot="1" x14ac:dyDescent="0.3">
      <c r="A43" s="10"/>
      <c r="B43" s="20"/>
      <c r="C43" s="21"/>
      <c r="D43" s="21"/>
      <c r="E43" s="21"/>
      <c r="F43" s="22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</row>
    <row r="44" spans="1:52" x14ac:dyDescent="0.25">
      <c r="A44" s="2"/>
      <c r="B44" s="2"/>
      <c r="C44" s="2"/>
      <c r="D44" s="2"/>
      <c r="E44" s="2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</row>
    <row r="45" spans="1:52" x14ac:dyDescent="0.25">
      <c r="A45" s="2"/>
      <c r="B45" s="2"/>
      <c r="C45" s="2"/>
      <c r="D45" s="2"/>
      <c r="E45" s="2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</row>
    <row r="46" spans="1:52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x14ac:dyDescent="0.25">
      <c r="A49" s="2"/>
      <c r="B49" s="3"/>
      <c r="C49" s="3"/>
      <c r="D49" s="3"/>
      <c r="E49" s="3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x14ac:dyDescent="0.25">
      <c r="A50" s="3"/>
      <c r="B50" s="3"/>
      <c r="C50" s="3"/>
      <c r="D50" s="3"/>
      <c r="E50" s="3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x14ac:dyDescent="0.25">
      <c r="A51" s="3"/>
      <c r="B51" s="3"/>
      <c r="C51" s="3"/>
      <c r="D51" s="3"/>
      <c r="E51" s="3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x14ac:dyDescent="0.25">
      <c r="A52" s="3"/>
      <c r="B52" s="3"/>
      <c r="C52" s="3"/>
      <c r="D52" s="3"/>
      <c r="E52" s="3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x14ac:dyDescent="0.25">
      <c r="A53" s="3"/>
      <c r="B53" s="3"/>
      <c r="C53" s="3"/>
      <c r="D53" s="3"/>
      <c r="E53" s="3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x14ac:dyDescent="0.25">
      <c r="A54" s="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x14ac:dyDescent="0.25">
      <c r="A56" s="2"/>
      <c r="B56" s="2"/>
      <c r="C56" s="2"/>
      <c r="D56" s="2"/>
      <c r="E56" s="2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</row>
    <row r="57" spans="1:52" x14ac:dyDescent="0.25">
      <c r="A57" s="2"/>
      <c r="B57" s="2"/>
      <c r="C57" s="2"/>
      <c r="D57" s="2"/>
      <c r="E57" s="2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</row>
    <row r="58" spans="1:52" x14ac:dyDescent="0.25">
      <c r="A58" s="2"/>
      <c r="B58" s="2"/>
      <c r="C58" s="2"/>
      <c r="D58" s="2"/>
      <c r="E58" s="2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</row>
    <row r="59" spans="1:52" x14ac:dyDescent="0.25">
      <c r="A59" s="2"/>
      <c r="B59" s="2"/>
      <c r="C59" s="2"/>
      <c r="D59" s="2"/>
      <c r="E59" s="2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</row>
    <row r="60" spans="1:52" x14ac:dyDescent="0.25">
      <c r="A60" s="2"/>
      <c r="B60" s="2"/>
      <c r="C60" s="2"/>
      <c r="D60" s="2"/>
      <c r="E60" s="2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</row>
    <row r="61" spans="1:52" x14ac:dyDescent="0.25">
      <c r="A61" s="2"/>
      <c r="B61" s="2"/>
      <c r="C61" s="2"/>
      <c r="D61" s="2"/>
      <c r="E61" s="2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</row>
    <row r="62" spans="1:52" x14ac:dyDescent="0.25">
      <c r="A62" s="2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</row>
    <row r="63" spans="1:52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</row>
    <row r="64" spans="1:52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</row>
    <row r="65" spans="1:52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</row>
    <row r="66" spans="1:52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</row>
    <row r="67" spans="1:52" x14ac:dyDescent="0.25">
      <c r="A67" s="3"/>
      <c r="B67" s="2"/>
      <c r="C67" s="2"/>
      <c r="D67" s="2"/>
      <c r="E67" s="2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</row>
    <row r="68" spans="1:52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x14ac:dyDescent="0.25">
      <c r="A75" s="2"/>
      <c r="B75" s="3"/>
      <c r="C75" s="3"/>
      <c r="D75" s="3"/>
      <c r="E75" s="3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x14ac:dyDescent="0.25">
      <c r="A76" s="3"/>
      <c r="B76" s="3"/>
      <c r="C76" s="3"/>
      <c r="D76" s="3"/>
      <c r="E76" s="3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x14ac:dyDescent="0.25">
      <c r="A77" s="3"/>
      <c r="B77" s="3"/>
      <c r="C77" s="3"/>
      <c r="D77" s="3"/>
      <c r="E77" s="3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</row>
    <row r="79" spans="1:52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</row>
    <row r="80" spans="1:52" x14ac:dyDescent="0.25">
      <c r="A80" s="3"/>
      <c r="B80" s="2"/>
      <c r="C80" s="2"/>
      <c r="D80" s="2"/>
      <c r="E80" s="2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</row>
    <row r="81" spans="1:52" x14ac:dyDescent="0.25">
      <c r="A81" s="2"/>
      <c r="B81" s="2"/>
      <c r="C81" s="2"/>
      <c r="D81" s="2"/>
      <c r="E81" s="2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</row>
    <row r="82" spans="1:52" x14ac:dyDescent="0.25">
      <c r="A82" s="2"/>
      <c r="B82" s="2"/>
      <c r="C82" s="2"/>
      <c r="D82" s="2"/>
      <c r="E82" s="2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</row>
    <row r="83" spans="1:52" x14ac:dyDescent="0.25">
      <c r="A83" s="2"/>
      <c r="B83" s="2"/>
      <c r="C83" s="2"/>
      <c r="D83" s="2"/>
      <c r="E83" s="2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</row>
    <row r="84" spans="1:52" x14ac:dyDescent="0.25">
      <c r="A84" s="2"/>
      <c r="B84" s="2"/>
      <c r="C84" s="2"/>
      <c r="D84" s="2"/>
      <c r="E84" s="2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</row>
    <row r="85" spans="1:52" x14ac:dyDescent="0.25">
      <c r="A85" s="2"/>
      <c r="B85" s="2"/>
      <c r="C85" s="2"/>
      <c r="D85" s="2"/>
      <c r="E85" s="2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</row>
    <row r="86" spans="1:52" x14ac:dyDescent="0.25">
      <c r="A86" s="2"/>
      <c r="B86" s="2"/>
      <c r="C86" s="2"/>
      <c r="D86" s="2"/>
      <c r="E86" s="2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</row>
    <row r="87" spans="1:52" x14ac:dyDescent="0.25">
      <c r="A87" s="2"/>
      <c r="B87" s="2"/>
      <c r="C87" s="2"/>
      <c r="D87" s="2"/>
      <c r="E87" s="2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</row>
    <row r="88" spans="1:52" x14ac:dyDescent="0.25">
      <c r="A88" s="2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</row>
    <row r="89" spans="1:52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</row>
    <row r="90" spans="1:52" x14ac:dyDescent="0.25">
      <c r="A90" s="3"/>
      <c r="B90" s="3"/>
      <c r="C90" s="3"/>
      <c r="D90" s="3"/>
      <c r="E90" s="3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 x14ac:dyDescent="0.25">
      <c r="A91" s="3"/>
      <c r="B91" s="3"/>
      <c r="C91" s="3"/>
      <c r="D91" s="3"/>
      <c r="E91" s="3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 x14ac:dyDescent="0.25">
      <c r="A92" s="3"/>
      <c r="B92" s="3"/>
      <c r="C92" s="3"/>
      <c r="D92" s="3"/>
      <c r="E92" s="3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 x14ac:dyDescent="0.25">
      <c r="A93" s="3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 x14ac:dyDescent="0.25">
      <c r="A100" s="2"/>
      <c r="B100" s="2"/>
      <c r="C100" s="2"/>
      <c r="D100" s="2"/>
      <c r="E100" s="2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</row>
    <row r="101" spans="1:52" x14ac:dyDescent="0.25">
      <c r="A101" s="2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</row>
    <row r="102" spans="1:52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</row>
    <row r="103" spans="1:52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</row>
    <row r="104" spans="1:52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</row>
    <row r="105" spans="1:52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</row>
    <row r="106" spans="1:52" x14ac:dyDescent="0.25">
      <c r="A106" s="3"/>
      <c r="B106" s="2"/>
      <c r="C106" s="2"/>
      <c r="D106" s="2"/>
      <c r="E106" s="2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</row>
    <row r="107" spans="1:52" x14ac:dyDescent="0.25">
      <c r="A107" s="2"/>
      <c r="B107" s="2"/>
      <c r="C107" s="2"/>
      <c r="D107" s="2"/>
      <c r="E107" s="2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</row>
    <row r="108" spans="1:52" x14ac:dyDescent="0.25">
      <c r="A108" s="2"/>
      <c r="B108" s="2"/>
      <c r="C108" s="2"/>
      <c r="D108" s="2"/>
      <c r="E108" s="2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</row>
    <row r="109" spans="1:52" x14ac:dyDescent="0.25">
      <c r="A109" s="2"/>
      <c r="B109" s="2"/>
      <c r="C109" s="2"/>
      <c r="D109" s="2"/>
      <c r="E109" s="2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</row>
    <row r="110" spans="1:52" x14ac:dyDescent="0.25">
      <c r="A110" s="2"/>
      <c r="B110" s="2"/>
      <c r="C110" s="2"/>
      <c r="D110" s="2"/>
      <c r="E110" s="2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</row>
    <row r="111" spans="1:52" x14ac:dyDescent="0.25">
      <c r="A111" s="2"/>
      <c r="B111" s="2"/>
      <c r="C111" s="2"/>
      <c r="D111" s="2"/>
      <c r="E111" s="2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</row>
    <row r="112" spans="1:52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 x14ac:dyDescent="0.25">
      <c r="A114" s="2"/>
      <c r="B114" s="3"/>
      <c r="C114" s="3"/>
      <c r="D114" s="3"/>
      <c r="E114" s="3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 x14ac:dyDescent="0.25">
      <c r="A115" s="3"/>
      <c r="B115" s="3"/>
      <c r="C115" s="3"/>
      <c r="D115" s="3"/>
      <c r="E115" s="3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 x14ac:dyDescent="0.25">
      <c r="A116" s="3"/>
      <c r="B116" s="3"/>
      <c r="C116" s="3"/>
      <c r="D116" s="3"/>
      <c r="E116" s="3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 x14ac:dyDescent="0.25">
      <c r="A117" s="3"/>
      <c r="B117" s="3"/>
      <c r="C117" s="3"/>
      <c r="D117" s="3"/>
      <c r="E117" s="3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 x14ac:dyDescent="0.25">
      <c r="A118" s="3"/>
      <c r="B118" s="3"/>
      <c r="C118" s="3"/>
      <c r="D118" s="3"/>
      <c r="E118" s="3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 x14ac:dyDescent="0.25">
      <c r="A119" s="3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 x14ac:dyDescent="0.25">
      <c r="A122" s="2"/>
      <c r="B122" s="2"/>
      <c r="C122" s="2"/>
      <c r="D122" s="2"/>
      <c r="E122" s="2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</row>
    <row r="123" spans="1:52" x14ac:dyDescent="0.25">
      <c r="A123" s="2"/>
      <c r="B123" s="2"/>
      <c r="C123" s="2"/>
      <c r="D123" s="2"/>
      <c r="E123" s="2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</row>
    <row r="124" spans="1:52" x14ac:dyDescent="0.25">
      <c r="A124" s="2"/>
      <c r="B124" s="2"/>
      <c r="C124" s="2"/>
      <c r="D124" s="2"/>
      <c r="E124" s="2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</row>
    <row r="125" spans="1:52" x14ac:dyDescent="0.25">
      <c r="A125" s="2"/>
      <c r="B125" s="2"/>
      <c r="C125" s="2"/>
      <c r="D125" s="2"/>
      <c r="E125" s="2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</row>
    <row r="126" spans="1:52" x14ac:dyDescent="0.25">
      <c r="A126" s="2"/>
      <c r="B126" s="2"/>
      <c r="C126" s="2"/>
      <c r="D126" s="2"/>
      <c r="E126" s="2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</row>
    <row r="127" spans="1:52" x14ac:dyDescent="0.25">
      <c r="A127" s="2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</row>
    <row r="128" spans="1:52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</row>
    <row r="129" spans="1:52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</row>
    <row r="130" spans="1:52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</row>
    <row r="131" spans="1:52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</row>
    <row r="132" spans="1:52" x14ac:dyDescent="0.25">
      <c r="A132" s="3"/>
      <c r="B132" s="2"/>
      <c r="C132" s="2"/>
      <c r="D132" s="2"/>
      <c r="E132" s="2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</row>
    <row r="133" spans="1:52" x14ac:dyDescent="0.25">
      <c r="A133" s="2"/>
      <c r="B133" s="2"/>
      <c r="C133" s="2"/>
      <c r="D133" s="2"/>
      <c r="E133" s="2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</row>
    <row r="134" spans="1:52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 x14ac:dyDescent="0.25">
      <c r="A140" s="2"/>
      <c r="B140" s="3"/>
      <c r="C140" s="3"/>
      <c r="D140" s="3"/>
      <c r="E140" s="3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 x14ac:dyDescent="0.25">
      <c r="A141" s="3"/>
      <c r="B141" s="3"/>
      <c r="C141" s="3"/>
      <c r="D141" s="3"/>
      <c r="E141" s="3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 x14ac:dyDescent="0.25">
      <c r="A142" s="3"/>
      <c r="B142" s="3"/>
      <c r="C142" s="3"/>
      <c r="D142" s="3"/>
      <c r="E142" s="3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 x14ac:dyDescent="0.25">
      <c r="A143" s="3"/>
      <c r="B143" s="3"/>
      <c r="C143" s="3"/>
      <c r="D143" s="3"/>
      <c r="E143" s="3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</row>
    <row r="145" spans="1:52" x14ac:dyDescent="0.25">
      <c r="A145" s="3"/>
      <c r="B145" s="2"/>
      <c r="C145" s="2"/>
      <c r="D145" s="2"/>
      <c r="E145" s="2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</row>
    <row r="146" spans="1:52" x14ac:dyDescent="0.25">
      <c r="A146" s="2"/>
      <c r="B146" s="2"/>
      <c r="C146" s="2"/>
      <c r="D146" s="2"/>
      <c r="E146" s="2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</row>
    <row r="147" spans="1:52" x14ac:dyDescent="0.25">
      <c r="A147" s="2"/>
      <c r="B147" s="2"/>
      <c r="C147" s="2"/>
      <c r="D147" s="2"/>
      <c r="E147" s="2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</row>
    <row r="148" spans="1:52" x14ac:dyDescent="0.25">
      <c r="A148" s="2"/>
      <c r="B148" s="2"/>
      <c r="C148" s="2"/>
      <c r="D148" s="2"/>
      <c r="E148" s="2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</row>
    <row r="149" spans="1:52" x14ac:dyDescent="0.25">
      <c r="A149" s="2"/>
      <c r="B149" s="2"/>
      <c r="C149" s="2"/>
      <c r="D149" s="2"/>
      <c r="E149" s="2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</row>
    <row r="150" spans="1:52" x14ac:dyDescent="0.25">
      <c r="A150" s="2"/>
      <c r="B150" s="2"/>
      <c r="C150" s="2"/>
      <c r="D150" s="2"/>
      <c r="E150" s="2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</row>
    <row r="151" spans="1:52" x14ac:dyDescent="0.25">
      <c r="A151" s="2"/>
      <c r="B151" s="2"/>
      <c r="C151" s="2"/>
      <c r="D151" s="2"/>
      <c r="E151" s="2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</row>
    <row r="152" spans="1:52" x14ac:dyDescent="0.25">
      <c r="A152" s="2"/>
      <c r="B152" s="2"/>
      <c r="C152" s="2"/>
      <c r="D152" s="2"/>
      <c r="E152" s="2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</row>
    <row r="153" spans="1:52" x14ac:dyDescent="0.25">
      <c r="A153" s="2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</row>
    <row r="154" spans="1:52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</row>
    <row r="155" spans="1:52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</row>
    <row r="156" spans="1:52" x14ac:dyDescent="0.25">
      <c r="A156" s="3"/>
      <c r="B156" s="3"/>
      <c r="C156" s="3"/>
      <c r="D156" s="3"/>
      <c r="E156" s="3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 x14ac:dyDescent="0.25">
      <c r="A157" s="3"/>
      <c r="B157" s="3"/>
      <c r="C157" s="3"/>
      <c r="D157" s="3"/>
      <c r="E157" s="3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 x14ac:dyDescent="0.25">
      <c r="A158" s="3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 x14ac:dyDescent="0.25">
      <c r="A166" s="2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</row>
    <row r="167" spans="1:52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</row>
    <row r="168" spans="1:52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</row>
    <row r="169" spans="1:52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</row>
    <row r="170" spans="1:52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</row>
    <row r="171" spans="1:52" x14ac:dyDescent="0.25">
      <c r="A171" s="3"/>
      <c r="B171" s="2"/>
      <c r="C171" s="2"/>
      <c r="D171" s="2"/>
      <c r="E171" s="2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</row>
    <row r="172" spans="1:52" x14ac:dyDescent="0.25">
      <c r="A172" s="2"/>
      <c r="B172" s="2"/>
      <c r="C172" s="2"/>
      <c r="D172" s="2"/>
      <c r="E172" s="2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</row>
    <row r="173" spans="1:52" x14ac:dyDescent="0.25">
      <c r="A173" s="2"/>
      <c r="B173" s="2"/>
      <c r="C173" s="2"/>
      <c r="D173" s="2"/>
      <c r="E173" s="2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</row>
    <row r="174" spans="1:52" x14ac:dyDescent="0.25">
      <c r="A174" s="2"/>
      <c r="B174" s="2"/>
      <c r="C174" s="2"/>
      <c r="D174" s="2"/>
      <c r="E174" s="2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</row>
    <row r="175" spans="1:52" x14ac:dyDescent="0.25">
      <c r="A175" s="2"/>
      <c r="B175" s="2"/>
      <c r="C175" s="2"/>
      <c r="D175" s="2"/>
      <c r="E175" s="2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</row>
    <row r="176" spans="1:52" x14ac:dyDescent="0.25">
      <c r="A176" s="2"/>
      <c r="B176" s="2"/>
      <c r="C176" s="2"/>
      <c r="D176" s="2"/>
      <c r="E176" s="2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</row>
    <row r="177" spans="1:52" x14ac:dyDescent="0.25">
      <c r="A177" s="2"/>
      <c r="B177" s="2"/>
      <c r="C177" s="2"/>
      <c r="D177" s="2"/>
      <c r="E177" s="2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</row>
    <row r="178" spans="1:52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 x14ac:dyDescent="0.25">
      <c r="A179" s="2"/>
      <c r="B179" s="3"/>
      <c r="C179" s="3"/>
      <c r="D179" s="3"/>
      <c r="E179" s="3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 x14ac:dyDescent="0.25">
      <c r="A180" s="3"/>
      <c r="B180" s="3"/>
      <c r="C180" s="3"/>
      <c r="D180" s="3"/>
      <c r="E180" s="3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 x14ac:dyDescent="0.25">
      <c r="A181" s="3"/>
      <c r="B181" s="3"/>
      <c r="C181" s="3"/>
      <c r="D181" s="3"/>
      <c r="E181" s="3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 x14ac:dyDescent="0.25">
      <c r="A182" s="3"/>
      <c r="B182" s="3"/>
      <c r="C182" s="3"/>
      <c r="D182" s="3"/>
      <c r="E182" s="3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 x14ac:dyDescent="0.25">
      <c r="A183" s="3"/>
      <c r="B183" s="3"/>
      <c r="C183" s="3"/>
      <c r="D183" s="3"/>
      <c r="E183" s="3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 x14ac:dyDescent="0.25">
      <c r="A184" s="3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 x14ac:dyDescent="0.25">
      <c r="A188" s="2"/>
      <c r="B188" s="2"/>
      <c r="C188" s="2"/>
      <c r="D188" s="2"/>
      <c r="E188" s="2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</row>
    <row r="189" spans="1:52" x14ac:dyDescent="0.25">
      <c r="A189" s="2"/>
      <c r="B189" s="2"/>
      <c r="C189" s="2"/>
      <c r="D189" s="2"/>
      <c r="E189" s="2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</row>
    <row r="190" spans="1:52" x14ac:dyDescent="0.25">
      <c r="A190" s="2"/>
      <c r="B190" s="2"/>
      <c r="C190" s="2"/>
      <c r="D190" s="2"/>
      <c r="E190" s="2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</row>
    <row r="191" spans="1:52" x14ac:dyDescent="0.25">
      <c r="A191" s="2"/>
      <c r="B191" s="2"/>
      <c r="C191" s="2"/>
      <c r="D191" s="2"/>
      <c r="E191" s="2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</row>
    <row r="192" spans="1:52" x14ac:dyDescent="0.25">
      <c r="A192" s="2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</row>
    <row r="193" spans="1:52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</row>
    <row r="194" spans="1:52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</row>
    <row r="195" spans="1:52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</row>
    <row r="196" spans="1:52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</row>
    <row r="197" spans="1:52" x14ac:dyDescent="0.25">
      <c r="A197" s="3"/>
      <c r="B197" s="2"/>
      <c r="C197" s="2"/>
      <c r="D197" s="2"/>
      <c r="E197" s="2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</row>
    <row r="198" spans="1:52" x14ac:dyDescent="0.25">
      <c r="A198" s="2"/>
      <c r="B198" s="2"/>
      <c r="C198" s="2"/>
      <c r="D198" s="2"/>
      <c r="E198" s="2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</row>
    <row r="199" spans="1:52" x14ac:dyDescent="0.25">
      <c r="A199" s="2"/>
      <c r="B199" s="2"/>
      <c r="C199" s="2"/>
      <c r="D199" s="2"/>
      <c r="E199" s="2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</row>
    <row r="200" spans="1:52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 x14ac:dyDescent="0.25">
      <c r="A205" s="2"/>
      <c r="B205" s="3"/>
      <c r="C205" s="3"/>
      <c r="D205" s="3"/>
      <c r="E205" s="3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 x14ac:dyDescent="0.25">
      <c r="A206" s="3"/>
      <c r="B206" s="3"/>
      <c r="C206" s="3"/>
      <c r="D206" s="3"/>
      <c r="E206" s="3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 x14ac:dyDescent="0.25">
      <c r="A207" s="3"/>
      <c r="B207" s="3"/>
      <c r="C207" s="3"/>
      <c r="D207" s="3"/>
      <c r="E207" s="3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 x14ac:dyDescent="0.25">
      <c r="A208" s="3"/>
      <c r="B208" s="3"/>
      <c r="C208" s="3"/>
      <c r="D208" s="3"/>
      <c r="E208" s="3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 x14ac:dyDescent="0.25">
      <c r="A209" s="3"/>
      <c r="B209" s="3"/>
      <c r="C209" s="3"/>
      <c r="D209" s="3"/>
      <c r="E209" s="3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 x14ac:dyDescent="0.25">
      <c r="A210" s="3"/>
      <c r="B210" s="2"/>
      <c r="C210" s="2"/>
      <c r="D210" s="2"/>
      <c r="E210" s="2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</row>
    <row r="211" spans="1:52" x14ac:dyDescent="0.25">
      <c r="A211" s="2"/>
      <c r="B211" s="2"/>
      <c r="C211" s="2"/>
      <c r="D211" s="2"/>
      <c r="E211" s="2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</row>
    <row r="212" spans="1:52" x14ac:dyDescent="0.25">
      <c r="A212" s="2"/>
      <c r="B212" s="2"/>
      <c r="C212" s="2"/>
      <c r="D212" s="2"/>
      <c r="E212" s="2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</row>
    <row r="213" spans="1:52" x14ac:dyDescent="0.25">
      <c r="A213" s="2"/>
      <c r="B213" s="2"/>
      <c r="C213" s="2"/>
      <c r="D213" s="2"/>
      <c r="E213" s="2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</row>
    <row r="214" spans="1:52" x14ac:dyDescent="0.25">
      <c r="A214" s="2"/>
      <c r="B214" s="2"/>
      <c r="C214" s="2"/>
      <c r="D214" s="2"/>
      <c r="E214" s="2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</row>
    <row r="215" spans="1:52" x14ac:dyDescent="0.25">
      <c r="A215" s="2"/>
      <c r="B215" s="2"/>
      <c r="C215" s="2"/>
      <c r="D215" s="2"/>
      <c r="E215" s="2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</row>
    <row r="216" spans="1:52" x14ac:dyDescent="0.25">
      <c r="A216" s="2"/>
    </row>
    <row r="699" spans="12:12" x14ac:dyDescent="0.25">
      <c r="L699" s="2"/>
    </row>
    <row r="700" spans="12:12" x14ac:dyDescent="0.25">
      <c r="L700" s="2"/>
    </row>
    <row r="701" spans="12:12" x14ac:dyDescent="0.25">
      <c r="L701" s="2"/>
    </row>
    <row r="702" spans="12:12" x14ac:dyDescent="0.25">
      <c r="L702" s="2"/>
    </row>
    <row r="703" spans="12:12" x14ac:dyDescent="0.25">
      <c r="L703" s="2"/>
    </row>
    <row r="704" spans="12:12" x14ac:dyDescent="0.25">
      <c r="L704" s="2"/>
    </row>
    <row r="705" spans="12:12" x14ac:dyDescent="0.25">
      <c r="L705" s="2"/>
    </row>
    <row r="706" spans="12:12" x14ac:dyDescent="0.25">
      <c r="L706" s="2"/>
    </row>
    <row r="707" spans="12:12" x14ac:dyDescent="0.25">
      <c r="L707" s="2"/>
    </row>
    <row r="708" spans="12:12" x14ac:dyDescent="0.25">
      <c r="L708" s="2"/>
    </row>
    <row r="709" spans="12:12" x14ac:dyDescent="0.25">
      <c r="L709" s="3"/>
    </row>
    <row r="710" spans="12:12" x14ac:dyDescent="0.25">
      <c r="L710" s="3"/>
    </row>
    <row r="711" spans="12:12" x14ac:dyDescent="0.25">
      <c r="L711" s="3"/>
    </row>
    <row r="712" spans="12:12" x14ac:dyDescent="0.25">
      <c r="L712" s="3"/>
    </row>
    <row r="713" spans="12:12" x14ac:dyDescent="0.25">
      <c r="L713" s="3"/>
    </row>
    <row r="714" spans="12:12" x14ac:dyDescent="0.25">
      <c r="L714" s="3"/>
    </row>
    <row r="715" spans="12:12" x14ac:dyDescent="0.25">
      <c r="L715" s="3"/>
    </row>
    <row r="716" spans="12:12" x14ac:dyDescent="0.25">
      <c r="L716" s="3"/>
    </row>
    <row r="717" spans="12:12" x14ac:dyDescent="0.25">
      <c r="L717" s="3"/>
    </row>
    <row r="718" spans="12:12" x14ac:dyDescent="0.25">
      <c r="L718" s="3"/>
    </row>
    <row r="719" spans="12:12" x14ac:dyDescent="0.25">
      <c r="L719" s="3"/>
    </row>
    <row r="720" spans="12:12" x14ac:dyDescent="0.25">
      <c r="L720" s="3"/>
    </row>
  </sheetData>
  <sheetProtection algorithmName="SHA-512" hashValue="zu/RJNBc6TcL5JUxqWs3zD31qc+i5ueVL5x1rlsbif7DKewhAIqGeProitu2QvNcZAeG+MdESvaKnXPISRAkcg==" saltValue="CLqwomWVgY73nXptSQCAZg==" spinCount="100000" sheet="1" objects="1" scenarios="1"/>
  <protectedRanges>
    <protectedRange sqref="C8:C16 C21" name="Bereik1"/>
  </protectedRanges>
  <pageMargins left="0.7" right="0.7" top="0.75" bottom="0.75" header="0.3" footer="0.3"/>
  <pageSetup paperSize="9" scale="33" orientation="portrait" r:id="rId1"/>
  <colBreaks count="1" manualBreakCount="1">
    <brk id="14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3C06D-2076-4B1B-8BA6-4DE00D199026}">
  <sheetPr>
    <tabColor rgb="FF00B050"/>
  </sheetPr>
  <dimension ref="A1:Q261"/>
  <sheetViews>
    <sheetView zoomScale="90" zoomScaleNormal="90" workbookViewId="0">
      <selection activeCell="H8" sqref="H8"/>
    </sheetView>
  </sheetViews>
  <sheetFormatPr defaultColWidth="19.08984375" defaultRowHeight="13" x14ac:dyDescent="0.3"/>
  <cols>
    <col min="1" max="1" width="13.54296875" style="53" customWidth="1"/>
    <col min="2" max="2" width="4.36328125" style="53" customWidth="1"/>
    <col min="3" max="3" width="4.54296875" style="53" customWidth="1"/>
    <col min="4" max="4" width="5.81640625" style="53" customWidth="1"/>
    <col min="5" max="5" width="7.36328125" style="53" bestFit="1" customWidth="1"/>
    <col min="6" max="6" width="44.81640625" style="53" bestFit="1" customWidth="1"/>
    <col min="7" max="7" width="10.90625" style="53" bestFit="1" customWidth="1"/>
    <col min="8" max="9" width="19.08984375" style="53"/>
    <col min="10" max="10" width="16.81640625" style="53" customWidth="1"/>
    <col min="11" max="11" width="11.08984375" style="53" customWidth="1"/>
    <col min="12" max="16384" width="19.08984375" style="53"/>
  </cols>
  <sheetData>
    <row r="1" spans="1:17" ht="15.5" x14ac:dyDescent="0.3">
      <c r="A1" s="61" t="s">
        <v>553</v>
      </c>
      <c r="B1" s="62"/>
      <c r="C1" s="61"/>
      <c r="D1" s="61"/>
      <c r="E1" s="61"/>
      <c r="F1" s="61"/>
    </row>
    <row r="2" spans="1:17" x14ac:dyDescent="0.3">
      <c r="A2" s="63" t="s">
        <v>552</v>
      </c>
      <c r="B2" s="64"/>
      <c r="C2" s="65"/>
      <c r="D2" s="65"/>
      <c r="E2" s="65"/>
      <c r="F2" s="65"/>
    </row>
    <row r="3" spans="1:17" x14ac:dyDescent="0.3">
      <c r="A3" s="63" t="s">
        <v>551</v>
      </c>
      <c r="B3" s="64"/>
      <c r="C3" s="65"/>
      <c r="D3" s="65"/>
      <c r="E3" s="65"/>
      <c r="F3" s="65"/>
    </row>
    <row r="4" spans="1:17" x14ac:dyDescent="0.3">
      <c r="A4" s="24"/>
      <c r="B4" s="24"/>
      <c r="C4" s="25"/>
      <c r="D4" s="24"/>
      <c r="E4" s="24"/>
      <c r="F4" s="24"/>
    </row>
    <row r="5" spans="1:17" x14ac:dyDescent="0.3">
      <c r="A5" s="26" t="s">
        <v>7</v>
      </c>
      <c r="B5" s="118"/>
      <c r="C5" s="119"/>
      <c r="D5" s="120"/>
      <c r="E5" s="24"/>
      <c r="F5" s="24"/>
      <c r="L5" s="78" t="s">
        <v>714</v>
      </c>
      <c r="M5" s="97"/>
      <c r="N5" s="79"/>
      <c r="O5" s="79"/>
      <c r="P5" s="80"/>
      <c r="Q5" s="80"/>
    </row>
    <row r="6" spans="1:17" ht="13.5" thickBot="1" x14ac:dyDescent="0.35">
      <c r="L6" s="65"/>
      <c r="M6" s="64"/>
      <c r="N6" s="81"/>
      <c r="O6" s="65"/>
      <c r="P6" s="82"/>
      <c r="Q6" s="83"/>
    </row>
    <row r="7" spans="1:17" s="55" customFormat="1" ht="28.5" customHeight="1" thickBot="1" x14ac:dyDescent="0.3">
      <c r="A7" s="54" t="s">
        <v>42</v>
      </c>
      <c r="B7" s="54" t="s">
        <v>43</v>
      </c>
      <c r="C7" s="54" t="s">
        <v>44</v>
      </c>
      <c r="D7" s="54" t="s">
        <v>45</v>
      </c>
      <c r="E7" s="54" t="s">
        <v>46</v>
      </c>
      <c r="F7" s="54" t="s">
        <v>47</v>
      </c>
      <c r="G7" s="54" t="s">
        <v>452</v>
      </c>
      <c r="H7" s="58" t="s">
        <v>453</v>
      </c>
      <c r="I7" s="54" t="s">
        <v>51</v>
      </c>
      <c r="J7" s="76" t="s">
        <v>713</v>
      </c>
      <c r="L7" s="84" t="s">
        <v>715</v>
      </c>
      <c r="M7" s="98" t="s">
        <v>716</v>
      </c>
      <c r="N7" s="85" t="s">
        <v>717</v>
      </c>
      <c r="O7" s="85" t="s">
        <v>718</v>
      </c>
      <c r="P7" s="86" t="s">
        <v>722</v>
      </c>
      <c r="Q7" s="87" t="s">
        <v>720</v>
      </c>
    </row>
    <row r="8" spans="1:17" x14ac:dyDescent="0.3">
      <c r="A8" s="59">
        <v>55897</v>
      </c>
      <c r="D8" s="59">
        <v>20</v>
      </c>
      <c r="E8" s="53" t="s">
        <v>539</v>
      </c>
      <c r="F8" s="59" t="s">
        <v>554</v>
      </c>
      <c r="G8" s="53" t="s">
        <v>550</v>
      </c>
      <c r="H8" s="66">
        <v>0</v>
      </c>
      <c r="I8" s="60">
        <v>1172</v>
      </c>
      <c r="J8" s="77">
        <f>H8*I8</f>
        <v>0</v>
      </c>
      <c r="L8" s="88"/>
      <c r="M8" s="88"/>
      <c r="N8" s="88">
        <v>1</v>
      </c>
      <c r="O8" s="53" t="s">
        <v>539</v>
      </c>
      <c r="P8" s="89">
        <v>0</v>
      </c>
      <c r="Q8" s="90">
        <f>P8*I8</f>
        <v>0</v>
      </c>
    </row>
    <row r="9" spans="1:17" s="59" customFormat="1" x14ac:dyDescent="0.3">
      <c r="A9" s="59">
        <v>604592</v>
      </c>
      <c r="D9" s="59">
        <v>800</v>
      </c>
      <c r="E9" s="59" t="s">
        <v>538</v>
      </c>
      <c r="F9" s="59" t="s">
        <v>555</v>
      </c>
      <c r="G9" s="53" t="s">
        <v>550</v>
      </c>
      <c r="H9" s="66">
        <v>0</v>
      </c>
      <c r="I9" s="60">
        <v>653</v>
      </c>
      <c r="J9" s="77">
        <f t="shared" ref="J9:J72" si="0">H9*I9</f>
        <v>0</v>
      </c>
      <c r="L9" s="91"/>
      <c r="M9" s="91"/>
      <c r="N9" s="88">
        <v>1</v>
      </c>
      <c r="O9" s="59" t="s">
        <v>538</v>
      </c>
      <c r="P9" s="89">
        <v>0</v>
      </c>
      <c r="Q9" s="90">
        <f t="shared" ref="Q9:Q72" si="1">P9*I9</f>
        <v>0</v>
      </c>
    </row>
    <row r="10" spans="1:17" s="59" customFormat="1" x14ac:dyDescent="0.3">
      <c r="A10" s="59">
        <v>290529</v>
      </c>
      <c r="D10" s="59">
        <v>30</v>
      </c>
      <c r="E10" s="59" t="s">
        <v>539</v>
      </c>
      <c r="F10" s="59" t="s">
        <v>456</v>
      </c>
      <c r="G10" s="53" t="s">
        <v>550</v>
      </c>
      <c r="H10" s="66">
        <v>0</v>
      </c>
      <c r="I10" s="60">
        <v>610</v>
      </c>
      <c r="J10" s="77">
        <f t="shared" si="0"/>
        <v>0</v>
      </c>
      <c r="L10" s="91"/>
      <c r="M10" s="91"/>
      <c r="N10" s="88">
        <v>1</v>
      </c>
      <c r="O10" s="59" t="s">
        <v>539</v>
      </c>
      <c r="P10" s="89">
        <v>0</v>
      </c>
      <c r="Q10" s="90">
        <f t="shared" si="1"/>
        <v>0</v>
      </c>
    </row>
    <row r="11" spans="1:17" s="59" customFormat="1" x14ac:dyDescent="0.3">
      <c r="A11" s="59">
        <v>297685</v>
      </c>
      <c r="D11" s="59">
        <v>250</v>
      </c>
      <c r="E11" s="59" t="s">
        <v>538</v>
      </c>
      <c r="F11" s="59" t="s">
        <v>700</v>
      </c>
      <c r="G11" s="53" t="s">
        <v>550</v>
      </c>
      <c r="H11" s="66">
        <v>0</v>
      </c>
      <c r="I11" s="60">
        <v>1812</v>
      </c>
      <c r="J11" s="77">
        <f t="shared" si="0"/>
        <v>0</v>
      </c>
      <c r="L11" s="91"/>
      <c r="M11" s="91"/>
      <c r="N11" s="88">
        <v>1</v>
      </c>
      <c r="O11" s="59" t="s">
        <v>538</v>
      </c>
      <c r="P11" s="89">
        <v>0</v>
      </c>
      <c r="Q11" s="90">
        <f t="shared" si="1"/>
        <v>0</v>
      </c>
    </row>
    <row r="12" spans="1:17" s="59" customFormat="1" x14ac:dyDescent="0.3">
      <c r="A12" s="59">
        <v>65218</v>
      </c>
      <c r="D12" s="59">
        <v>200</v>
      </c>
      <c r="E12" s="59" t="s">
        <v>538</v>
      </c>
      <c r="F12" s="59" t="s">
        <v>701</v>
      </c>
      <c r="G12" s="53" t="s">
        <v>550</v>
      </c>
      <c r="H12" s="66">
        <v>0</v>
      </c>
      <c r="I12" s="60">
        <v>1389</v>
      </c>
      <c r="J12" s="77">
        <f t="shared" si="0"/>
        <v>0</v>
      </c>
      <c r="L12" s="91"/>
      <c r="M12" s="91"/>
      <c r="N12" s="88">
        <v>1</v>
      </c>
      <c r="O12" s="59" t="s">
        <v>538</v>
      </c>
      <c r="P12" s="89">
        <v>0</v>
      </c>
      <c r="Q12" s="90">
        <f t="shared" si="1"/>
        <v>0</v>
      </c>
    </row>
    <row r="13" spans="1:17" s="59" customFormat="1" x14ac:dyDescent="0.3">
      <c r="A13" s="59">
        <v>25781</v>
      </c>
      <c r="D13" s="59">
        <v>500</v>
      </c>
      <c r="E13" s="59" t="s">
        <v>538</v>
      </c>
      <c r="F13" s="59" t="s">
        <v>459</v>
      </c>
      <c r="G13" s="53" t="s">
        <v>550</v>
      </c>
      <c r="H13" s="66">
        <v>0</v>
      </c>
      <c r="I13" s="60">
        <v>456</v>
      </c>
      <c r="J13" s="77">
        <f t="shared" si="0"/>
        <v>0</v>
      </c>
      <c r="L13" s="91"/>
      <c r="M13" s="91"/>
      <c r="N13" s="88">
        <v>1</v>
      </c>
      <c r="O13" s="59" t="s">
        <v>538</v>
      </c>
      <c r="P13" s="89">
        <v>0</v>
      </c>
      <c r="Q13" s="90">
        <f t="shared" si="1"/>
        <v>0</v>
      </c>
    </row>
    <row r="14" spans="1:17" s="59" customFormat="1" x14ac:dyDescent="0.3">
      <c r="A14" s="59">
        <v>11348</v>
      </c>
      <c r="D14" s="59">
        <v>1000</v>
      </c>
      <c r="E14" s="59" t="s">
        <v>538</v>
      </c>
      <c r="F14" s="59" t="s">
        <v>556</v>
      </c>
      <c r="G14" s="53" t="s">
        <v>550</v>
      </c>
      <c r="H14" s="66">
        <v>0</v>
      </c>
      <c r="I14" s="60">
        <v>314</v>
      </c>
      <c r="J14" s="77">
        <f t="shared" si="0"/>
        <v>0</v>
      </c>
      <c r="L14" s="91"/>
      <c r="M14" s="91"/>
      <c r="N14" s="88">
        <v>1</v>
      </c>
      <c r="O14" s="59" t="s">
        <v>538</v>
      </c>
      <c r="P14" s="89">
        <v>0</v>
      </c>
      <c r="Q14" s="90">
        <f t="shared" si="1"/>
        <v>0</v>
      </c>
    </row>
    <row r="15" spans="1:17" s="59" customFormat="1" x14ac:dyDescent="0.3">
      <c r="A15" s="59">
        <v>592441</v>
      </c>
      <c r="D15" s="59">
        <v>500</v>
      </c>
      <c r="E15" s="59" t="s">
        <v>538</v>
      </c>
      <c r="F15" s="59" t="s">
        <v>702</v>
      </c>
      <c r="G15" s="53" t="s">
        <v>550</v>
      </c>
      <c r="H15" s="66">
        <v>0</v>
      </c>
      <c r="I15" s="60">
        <v>582</v>
      </c>
      <c r="J15" s="77">
        <f t="shared" si="0"/>
        <v>0</v>
      </c>
      <c r="L15" s="91"/>
      <c r="M15" s="91"/>
      <c r="N15" s="88">
        <v>1</v>
      </c>
      <c r="O15" s="59" t="s">
        <v>538</v>
      </c>
      <c r="P15" s="89">
        <v>0</v>
      </c>
      <c r="Q15" s="90">
        <f t="shared" si="1"/>
        <v>0</v>
      </c>
    </row>
    <row r="16" spans="1:17" s="59" customFormat="1" x14ac:dyDescent="0.3">
      <c r="A16" s="59">
        <v>597024</v>
      </c>
      <c r="C16" s="59" t="s">
        <v>547</v>
      </c>
      <c r="D16" s="59">
        <v>1000</v>
      </c>
      <c r="E16" s="59" t="s">
        <v>538</v>
      </c>
      <c r="F16" s="59" t="s">
        <v>457</v>
      </c>
      <c r="G16" s="53" t="s">
        <v>550</v>
      </c>
      <c r="H16" s="66">
        <v>0</v>
      </c>
      <c r="I16" s="60">
        <v>197</v>
      </c>
      <c r="J16" s="77">
        <f t="shared" si="0"/>
        <v>0</v>
      </c>
      <c r="L16" s="91"/>
      <c r="M16" s="91"/>
      <c r="N16" s="88">
        <v>1</v>
      </c>
      <c r="O16" s="59" t="s">
        <v>538</v>
      </c>
      <c r="P16" s="89">
        <v>0</v>
      </c>
      <c r="Q16" s="90">
        <f t="shared" si="1"/>
        <v>0</v>
      </c>
    </row>
    <row r="17" spans="1:17" s="59" customFormat="1" x14ac:dyDescent="0.3">
      <c r="A17" s="59">
        <v>11136</v>
      </c>
      <c r="D17" s="59">
        <v>500</v>
      </c>
      <c r="E17" s="59" t="s">
        <v>538</v>
      </c>
      <c r="F17" s="59" t="s">
        <v>557</v>
      </c>
      <c r="G17" s="53" t="s">
        <v>550</v>
      </c>
      <c r="H17" s="66">
        <v>0</v>
      </c>
      <c r="I17" s="60">
        <v>1513</v>
      </c>
      <c r="J17" s="77">
        <f t="shared" si="0"/>
        <v>0</v>
      </c>
      <c r="L17" s="91"/>
      <c r="M17" s="91"/>
      <c r="N17" s="88">
        <v>1</v>
      </c>
      <c r="O17" s="59" t="s">
        <v>538</v>
      </c>
      <c r="P17" s="89">
        <v>0</v>
      </c>
      <c r="Q17" s="90">
        <f t="shared" si="1"/>
        <v>0</v>
      </c>
    </row>
    <row r="18" spans="1:17" s="59" customFormat="1" x14ac:dyDescent="0.3">
      <c r="A18" s="59">
        <v>46310</v>
      </c>
      <c r="D18" s="59">
        <v>3</v>
      </c>
      <c r="E18" s="59" t="s">
        <v>539</v>
      </c>
      <c r="F18" s="59" t="s">
        <v>558</v>
      </c>
      <c r="G18" s="53" t="s">
        <v>550</v>
      </c>
      <c r="H18" s="66">
        <v>0</v>
      </c>
      <c r="I18" s="60">
        <v>1087</v>
      </c>
      <c r="J18" s="77">
        <f t="shared" si="0"/>
        <v>0</v>
      </c>
      <c r="L18" s="91"/>
      <c r="M18" s="91"/>
      <c r="N18" s="88">
        <v>1</v>
      </c>
      <c r="O18" s="59" t="s">
        <v>539</v>
      </c>
      <c r="P18" s="89">
        <v>0</v>
      </c>
      <c r="Q18" s="90">
        <f t="shared" si="1"/>
        <v>0</v>
      </c>
    </row>
    <row r="19" spans="1:17" s="59" customFormat="1" x14ac:dyDescent="0.3">
      <c r="A19" s="59">
        <v>11280</v>
      </c>
      <c r="D19" s="59">
        <v>500</v>
      </c>
      <c r="E19" s="59" t="s">
        <v>538</v>
      </c>
      <c r="F19" s="59" t="s">
        <v>559</v>
      </c>
      <c r="G19" s="53" t="s">
        <v>550</v>
      </c>
      <c r="H19" s="66">
        <v>0</v>
      </c>
      <c r="I19" s="60">
        <v>523</v>
      </c>
      <c r="J19" s="77">
        <f t="shared" si="0"/>
        <v>0</v>
      </c>
      <c r="L19" s="91"/>
      <c r="M19" s="91"/>
      <c r="N19" s="88">
        <v>1</v>
      </c>
      <c r="O19" s="59" t="s">
        <v>538</v>
      </c>
      <c r="P19" s="89">
        <v>0</v>
      </c>
      <c r="Q19" s="90">
        <f t="shared" si="1"/>
        <v>0</v>
      </c>
    </row>
    <row r="20" spans="1:17" s="59" customFormat="1" x14ac:dyDescent="0.3">
      <c r="A20" s="59">
        <v>602483</v>
      </c>
      <c r="D20" s="59">
        <v>160</v>
      </c>
      <c r="E20" s="59" t="s">
        <v>538</v>
      </c>
      <c r="F20" s="59" t="s">
        <v>458</v>
      </c>
      <c r="G20" s="53" t="s">
        <v>550</v>
      </c>
      <c r="H20" s="66">
        <v>0</v>
      </c>
      <c r="I20" s="60">
        <v>1188</v>
      </c>
      <c r="J20" s="77">
        <f t="shared" si="0"/>
        <v>0</v>
      </c>
      <c r="L20" s="91"/>
      <c r="M20" s="91"/>
      <c r="N20" s="88">
        <v>1</v>
      </c>
      <c r="O20" s="59" t="s">
        <v>538</v>
      </c>
      <c r="P20" s="89">
        <v>0</v>
      </c>
      <c r="Q20" s="90">
        <f t="shared" si="1"/>
        <v>0</v>
      </c>
    </row>
    <row r="21" spans="1:17" s="59" customFormat="1" x14ac:dyDescent="0.3">
      <c r="A21" s="59">
        <v>33077</v>
      </c>
      <c r="D21" s="59">
        <v>1</v>
      </c>
      <c r="E21" s="59" t="s">
        <v>541</v>
      </c>
      <c r="F21" s="59" t="s">
        <v>560</v>
      </c>
      <c r="G21" s="53" t="s">
        <v>550</v>
      </c>
      <c r="H21" s="66">
        <v>0</v>
      </c>
      <c r="I21" s="60">
        <v>2360</v>
      </c>
      <c r="J21" s="77">
        <f t="shared" si="0"/>
        <v>0</v>
      </c>
      <c r="L21" s="91"/>
      <c r="M21" s="91"/>
      <c r="N21" s="88">
        <v>1</v>
      </c>
      <c r="O21" s="59" t="s">
        <v>541</v>
      </c>
      <c r="P21" s="89">
        <v>0</v>
      </c>
      <c r="Q21" s="90">
        <f t="shared" si="1"/>
        <v>0</v>
      </c>
    </row>
    <row r="22" spans="1:17" s="59" customFormat="1" x14ac:dyDescent="0.3">
      <c r="A22" s="59">
        <v>17014</v>
      </c>
      <c r="D22" s="59">
        <v>450</v>
      </c>
      <c r="E22" s="59" t="s">
        <v>538</v>
      </c>
      <c r="F22" s="59" t="s">
        <v>561</v>
      </c>
      <c r="G22" s="53" t="s">
        <v>550</v>
      </c>
      <c r="H22" s="66">
        <v>0</v>
      </c>
      <c r="I22" s="60">
        <v>2101</v>
      </c>
      <c r="J22" s="77">
        <f t="shared" si="0"/>
        <v>0</v>
      </c>
      <c r="L22" s="91"/>
      <c r="M22" s="91"/>
      <c r="N22" s="88">
        <v>1</v>
      </c>
      <c r="O22" s="59" t="s">
        <v>538</v>
      </c>
      <c r="P22" s="89">
        <v>0</v>
      </c>
      <c r="Q22" s="90">
        <f t="shared" si="1"/>
        <v>0</v>
      </c>
    </row>
    <row r="23" spans="1:17" s="59" customFormat="1" x14ac:dyDescent="0.3">
      <c r="A23" s="59">
        <v>11023</v>
      </c>
      <c r="C23" s="59" t="s">
        <v>546</v>
      </c>
      <c r="D23" s="59">
        <v>1</v>
      </c>
      <c r="E23" s="59" t="s">
        <v>542</v>
      </c>
      <c r="F23" s="59" t="s">
        <v>562</v>
      </c>
      <c r="G23" s="53" t="s">
        <v>550</v>
      </c>
      <c r="H23" s="66">
        <v>0</v>
      </c>
      <c r="I23" s="60">
        <v>2220</v>
      </c>
      <c r="J23" s="77">
        <f t="shared" si="0"/>
        <v>0</v>
      </c>
      <c r="L23" s="91"/>
      <c r="M23" s="91"/>
      <c r="N23" s="88">
        <v>1</v>
      </c>
      <c r="O23" s="59" t="s">
        <v>542</v>
      </c>
      <c r="P23" s="89">
        <v>0</v>
      </c>
      <c r="Q23" s="90">
        <f t="shared" si="1"/>
        <v>0</v>
      </c>
    </row>
    <row r="24" spans="1:17" s="59" customFormat="1" x14ac:dyDescent="0.3">
      <c r="A24" s="59">
        <v>49029</v>
      </c>
      <c r="D24" s="59">
        <v>1.5</v>
      </c>
      <c r="E24" s="59" t="s">
        <v>541</v>
      </c>
      <c r="F24" s="59" t="s">
        <v>563</v>
      </c>
      <c r="G24" s="53" t="s">
        <v>550</v>
      </c>
      <c r="H24" s="66">
        <v>0</v>
      </c>
      <c r="I24" s="60">
        <v>750</v>
      </c>
      <c r="J24" s="77">
        <f t="shared" si="0"/>
        <v>0</v>
      </c>
      <c r="L24" s="91"/>
      <c r="M24" s="91"/>
      <c r="N24" s="88">
        <v>1</v>
      </c>
      <c r="O24" s="59" t="s">
        <v>541</v>
      </c>
      <c r="P24" s="89">
        <v>0</v>
      </c>
      <c r="Q24" s="90">
        <f t="shared" si="1"/>
        <v>0</v>
      </c>
    </row>
    <row r="25" spans="1:17" s="59" customFormat="1" x14ac:dyDescent="0.3">
      <c r="A25" s="59">
        <v>49242</v>
      </c>
      <c r="B25" s="59">
        <v>6</v>
      </c>
      <c r="D25" s="59">
        <v>0.5</v>
      </c>
      <c r="E25" s="59" t="s">
        <v>540</v>
      </c>
      <c r="F25" s="59" t="s">
        <v>564</v>
      </c>
      <c r="G25" s="53" t="s">
        <v>550</v>
      </c>
      <c r="H25" s="66">
        <v>0</v>
      </c>
      <c r="I25" s="60">
        <v>684</v>
      </c>
      <c r="J25" s="77">
        <f t="shared" si="0"/>
        <v>0</v>
      </c>
      <c r="L25" s="91"/>
      <c r="M25" s="91"/>
      <c r="N25" s="88">
        <v>1</v>
      </c>
      <c r="O25" s="59" t="s">
        <v>540</v>
      </c>
      <c r="P25" s="89">
        <v>0</v>
      </c>
      <c r="Q25" s="90">
        <f t="shared" si="1"/>
        <v>0</v>
      </c>
    </row>
    <row r="26" spans="1:17" s="59" customFormat="1" x14ac:dyDescent="0.3">
      <c r="A26" s="59">
        <v>13362</v>
      </c>
      <c r="B26" s="59">
        <v>24</v>
      </c>
      <c r="D26" s="59">
        <v>30</v>
      </c>
      <c r="E26" s="59" t="s">
        <v>543</v>
      </c>
      <c r="F26" s="59" t="s">
        <v>472</v>
      </c>
      <c r="G26" s="53" t="s">
        <v>550</v>
      </c>
      <c r="H26" s="66">
        <v>0</v>
      </c>
      <c r="I26" s="60">
        <v>100</v>
      </c>
      <c r="J26" s="77">
        <f t="shared" si="0"/>
        <v>0</v>
      </c>
      <c r="L26" s="91"/>
      <c r="M26" s="91"/>
      <c r="N26" s="88">
        <v>1</v>
      </c>
      <c r="O26" s="59" t="s">
        <v>543</v>
      </c>
      <c r="P26" s="89">
        <v>0</v>
      </c>
      <c r="Q26" s="90">
        <f t="shared" si="1"/>
        <v>0</v>
      </c>
    </row>
    <row r="27" spans="1:17" s="59" customFormat="1" x14ac:dyDescent="0.3">
      <c r="A27" s="59">
        <v>63171</v>
      </c>
      <c r="D27" s="59">
        <v>300</v>
      </c>
      <c r="E27" s="59" t="s">
        <v>538</v>
      </c>
      <c r="F27" s="59" t="s">
        <v>565</v>
      </c>
      <c r="G27" s="53" t="s">
        <v>550</v>
      </c>
      <c r="H27" s="66">
        <v>0</v>
      </c>
      <c r="I27" s="60">
        <v>290</v>
      </c>
      <c r="J27" s="77">
        <f t="shared" si="0"/>
        <v>0</v>
      </c>
      <c r="L27" s="91"/>
      <c r="M27" s="91"/>
      <c r="N27" s="88">
        <v>1</v>
      </c>
      <c r="O27" s="59" t="s">
        <v>538</v>
      </c>
      <c r="P27" s="89">
        <v>0</v>
      </c>
      <c r="Q27" s="90">
        <f t="shared" si="1"/>
        <v>0</v>
      </c>
    </row>
    <row r="28" spans="1:17" s="59" customFormat="1" x14ac:dyDescent="0.3">
      <c r="A28" s="59">
        <v>289455</v>
      </c>
      <c r="D28" s="59">
        <v>1</v>
      </c>
      <c r="E28" s="59" t="s">
        <v>541</v>
      </c>
      <c r="F28" s="59" t="s">
        <v>566</v>
      </c>
      <c r="G28" s="53" t="s">
        <v>550</v>
      </c>
      <c r="H28" s="66">
        <v>0</v>
      </c>
      <c r="I28" s="60">
        <v>342</v>
      </c>
      <c r="J28" s="77">
        <f t="shared" si="0"/>
        <v>0</v>
      </c>
      <c r="L28" s="91"/>
      <c r="M28" s="91"/>
      <c r="N28" s="88">
        <v>1</v>
      </c>
      <c r="O28" s="59" t="s">
        <v>541</v>
      </c>
      <c r="P28" s="89">
        <v>0</v>
      </c>
      <c r="Q28" s="90">
        <f t="shared" si="1"/>
        <v>0</v>
      </c>
    </row>
    <row r="29" spans="1:17" s="59" customFormat="1" x14ac:dyDescent="0.3">
      <c r="A29" s="59">
        <v>61487</v>
      </c>
      <c r="D29" s="59">
        <v>500</v>
      </c>
      <c r="E29" s="59" t="s">
        <v>538</v>
      </c>
      <c r="F29" s="59" t="s">
        <v>567</v>
      </c>
      <c r="G29" s="53" t="s">
        <v>550</v>
      </c>
      <c r="H29" s="66">
        <v>0</v>
      </c>
      <c r="I29" s="60">
        <v>976</v>
      </c>
      <c r="J29" s="77">
        <f t="shared" si="0"/>
        <v>0</v>
      </c>
      <c r="L29" s="91"/>
      <c r="M29" s="91"/>
      <c r="N29" s="88">
        <v>1</v>
      </c>
      <c r="O29" s="59" t="s">
        <v>538</v>
      </c>
      <c r="P29" s="89">
        <v>0</v>
      </c>
      <c r="Q29" s="90">
        <f t="shared" si="1"/>
        <v>0</v>
      </c>
    </row>
    <row r="30" spans="1:17" s="59" customFormat="1" x14ac:dyDescent="0.3">
      <c r="A30" s="59">
        <v>54430</v>
      </c>
      <c r="D30" s="59">
        <v>2.5</v>
      </c>
      <c r="E30" s="59" t="s">
        <v>541</v>
      </c>
      <c r="F30" s="59" t="s">
        <v>568</v>
      </c>
      <c r="G30" s="53" t="s">
        <v>550</v>
      </c>
      <c r="H30" s="66">
        <v>0</v>
      </c>
      <c r="I30" s="60">
        <v>358</v>
      </c>
      <c r="J30" s="77">
        <f t="shared" si="0"/>
        <v>0</v>
      </c>
      <c r="L30" s="91"/>
      <c r="M30" s="91"/>
      <c r="N30" s="88">
        <v>1</v>
      </c>
      <c r="O30" s="59" t="s">
        <v>541</v>
      </c>
      <c r="P30" s="89">
        <v>0</v>
      </c>
      <c r="Q30" s="90">
        <f t="shared" si="1"/>
        <v>0</v>
      </c>
    </row>
    <row r="31" spans="1:17" s="59" customFormat="1" x14ac:dyDescent="0.3">
      <c r="A31" s="59">
        <v>11101</v>
      </c>
      <c r="C31" s="59" t="s">
        <v>546</v>
      </c>
      <c r="D31" s="59">
        <v>1</v>
      </c>
      <c r="E31" s="59" t="s">
        <v>542</v>
      </c>
      <c r="F31" s="59" t="s">
        <v>569</v>
      </c>
      <c r="G31" s="53" t="s">
        <v>550</v>
      </c>
      <c r="H31" s="66">
        <v>0</v>
      </c>
      <c r="I31" s="60">
        <v>1335</v>
      </c>
      <c r="J31" s="77">
        <f t="shared" si="0"/>
        <v>0</v>
      </c>
      <c r="L31" s="91"/>
      <c r="M31" s="91"/>
      <c r="N31" s="88">
        <v>1</v>
      </c>
      <c r="O31" s="59" t="s">
        <v>542</v>
      </c>
      <c r="P31" s="89">
        <v>0</v>
      </c>
      <c r="Q31" s="90">
        <f t="shared" si="1"/>
        <v>0</v>
      </c>
    </row>
    <row r="32" spans="1:17" s="59" customFormat="1" x14ac:dyDescent="0.3">
      <c r="A32" s="59">
        <v>26020</v>
      </c>
      <c r="D32" s="59">
        <v>400</v>
      </c>
      <c r="E32" s="59" t="s">
        <v>538</v>
      </c>
      <c r="F32" s="59" t="s">
        <v>703</v>
      </c>
      <c r="G32" s="53" t="s">
        <v>550</v>
      </c>
      <c r="H32" s="66">
        <v>0</v>
      </c>
      <c r="I32" s="60">
        <v>292</v>
      </c>
      <c r="J32" s="77">
        <f t="shared" si="0"/>
        <v>0</v>
      </c>
      <c r="L32" s="91"/>
      <c r="M32" s="91"/>
      <c r="N32" s="88">
        <v>1</v>
      </c>
      <c r="O32" s="59" t="s">
        <v>538</v>
      </c>
      <c r="P32" s="89">
        <v>0</v>
      </c>
      <c r="Q32" s="90">
        <f t="shared" si="1"/>
        <v>0</v>
      </c>
    </row>
    <row r="33" spans="1:17" s="59" customFormat="1" x14ac:dyDescent="0.3">
      <c r="A33" s="59">
        <v>304290</v>
      </c>
      <c r="D33" s="59">
        <v>300</v>
      </c>
      <c r="E33" s="59" t="s">
        <v>538</v>
      </c>
      <c r="F33" s="59" t="s">
        <v>570</v>
      </c>
      <c r="G33" s="53" t="s">
        <v>550</v>
      </c>
      <c r="H33" s="66">
        <v>0</v>
      </c>
      <c r="I33" s="60">
        <v>333</v>
      </c>
      <c r="J33" s="77">
        <f t="shared" si="0"/>
        <v>0</v>
      </c>
      <c r="L33" s="91"/>
      <c r="M33" s="91"/>
      <c r="N33" s="88">
        <v>1</v>
      </c>
      <c r="O33" s="59" t="s">
        <v>538</v>
      </c>
      <c r="P33" s="89">
        <v>0</v>
      </c>
      <c r="Q33" s="90">
        <f t="shared" si="1"/>
        <v>0</v>
      </c>
    </row>
    <row r="34" spans="1:17" s="59" customFormat="1" x14ac:dyDescent="0.3">
      <c r="A34" s="59">
        <v>621987</v>
      </c>
      <c r="B34" s="59">
        <v>15</v>
      </c>
      <c r="D34" s="59">
        <v>27.5</v>
      </c>
      <c r="E34" s="59" t="s">
        <v>538</v>
      </c>
      <c r="F34" s="59" t="s">
        <v>473</v>
      </c>
      <c r="G34" s="53" t="s">
        <v>550</v>
      </c>
      <c r="H34" s="66">
        <v>0</v>
      </c>
      <c r="I34" s="60">
        <v>274</v>
      </c>
      <c r="J34" s="77">
        <f t="shared" si="0"/>
        <v>0</v>
      </c>
      <c r="L34" s="91"/>
      <c r="M34" s="91"/>
      <c r="N34" s="88"/>
      <c r="O34" s="59" t="s">
        <v>538</v>
      </c>
      <c r="P34" s="89"/>
      <c r="Q34" s="90">
        <f t="shared" si="1"/>
        <v>0</v>
      </c>
    </row>
    <row r="35" spans="1:17" s="59" customFormat="1" x14ac:dyDescent="0.3">
      <c r="A35" s="59">
        <v>27649</v>
      </c>
      <c r="D35" s="59">
        <v>3</v>
      </c>
      <c r="E35" s="59" t="s">
        <v>541</v>
      </c>
      <c r="F35" s="59" t="s">
        <v>571</v>
      </c>
      <c r="G35" s="53" t="s">
        <v>550</v>
      </c>
      <c r="H35" s="66">
        <v>0</v>
      </c>
      <c r="I35" s="60">
        <v>272</v>
      </c>
      <c r="J35" s="77">
        <f t="shared" si="0"/>
        <v>0</v>
      </c>
      <c r="L35" s="91"/>
      <c r="M35" s="91"/>
      <c r="N35" s="88">
        <v>1</v>
      </c>
      <c r="O35" s="59" t="s">
        <v>541</v>
      </c>
      <c r="P35" s="89">
        <v>0</v>
      </c>
      <c r="Q35" s="90">
        <f t="shared" si="1"/>
        <v>0</v>
      </c>
    </row>
    <row r="36" spans="1:17" s="59" customFormat="1" x14ac:dyDescent="0.3">
      <c r="A36" s="59">
        <v>26141</v>
      </c>
      <c r="D36" s="59">
        <v>200</v>
      </c>
      <c r="E36" s="59" t="s">
        <v>544</v>
      </c>
      <c r="F36" s="59" t="s">
        <v>572</v>
      </c>
      <c r="G36" s="53" t="s">
        <v>550</v>
      </c>
      <c r="H36" s="66">
        <v>0</v>
      </c>
      <c r="I36" s="60">
        <v>1189</v>
      </c>
      <c r="J36" s="77">
        <f t="shared" si="0"/>
        <v>0</v>
      </c>
      <c r="L36" s="91"/>
      <c r="M36" s="91"/>
      <c r="N36" s="88">
        <v>1</v>
      </c>
      <c r="O36" s="59" t="s">
        <v>544</v>
      </c>
      <c r="P36" s="89">
        <v>0</v>
      </c>
      <c r="Q36" s="90">
        <f t="shared" si="1"/>
        <v>0</v>
      </c>
    </row>
    <row r="37" spans="1:17" s="59" customFormat="1" x14ac:dyDescent="0.3">
      <c r="A37" s="59">
        <v>15680</v>
      </c>
      <c r="C37" s="59" t="s">
        <v>546</v>
      </c>
      <c r="D37" s="59">
        <v>1</v>
      </c>
      <c r="E37" s="59" t="s">
        <v>542</v>
      </c>
      <c r="F37" s="59" t="s">
        <v>573</v>
      </c>
      <c r="G37" s="53" t="s">
        <v>550</v>
      </c>
      <c r="H37" s="66">
        <v>0</v>
      </c>
      <c r="I37" s="60">
        <v>1690</v>
      </c>
      <c r="J37" s="77">
        <f t="shared" si="0"/>
        <v>0</v>
      </c>
      <c r="L37" s="91"/>
      <c r="M37" s="91"/>
      <c r="N37" s="88">
        <v>1</v>
      </c>
      <c r="O37" s="59" t="s">
        <v>542</v>
      </c>
      <c r="P37" s="89">
        <v>0</v>
      </c>
      <c r="Q37" s="90">
        <f t="shared" si="1"/>
        <v>0</v>
      </c>
    </row>
    <row r="38" spans="1:17" s="59" customFormat="1" x14ac:dyDescent="0.3">
      <c r="A38" s="59">
        <v>317280</v>
      </c>
      <c r="D38" s="59">
        <v>1</v>
      </c>
      <c r="E38" s="59" t="s">
        <v>540</v>
      </c>
      <c r="F38" s="59" t="s">
        <v>574</v>
      </c>
      <c r="G38" s="53" t="s">
        <v>550</v>
      </c>
      <c r="H38" s="66">
        <v>0</v>
      </c>
      <c r="I38" s="60">
        <v>984</v>
      </c>
      <c r="J38" s="77">
        <f t="shared" si="0"/>
        <v>0</v>
      </c>
      <c r="L38" s="91"/>
      <c r="M38" s="91"/>
      <c r="N38" s="88">
        <v>1</v>
      </c>
      <c r="O38" s="59" t="s">
        <v>540</v>
      </c>
      <c r="P38" s="89">
        <v>0</v>
      </c>
      <c r="Q38" s="90">
        <f t="shared" si="1"/>
        <v>0</v>
      </c>
    </row>
    <row r="39" spans="1:17" s="59" customFormat="1" x14ac:dyDescent="0.3">
      <c r="A39" s="59">
        <v>21535</v>
      </c>
      <c r="D39" s="59">
        <v>1</v>
      </c>
      <c r="E39" s="59" t="s">
        <v>541</v>
      </c>
      <c r="F39" s="59" t="s">
        <v>575</v>
      </c>
      <c r="G39" s="53" t="s">
        <v>550</v>
      </c>
      <c r="H39" s="66">
        <v>0</v>
      </c>
      <c r="I39" s="60">
        <v>161</v>
      </c>
      <c r="J39" s="77">
        <f t="shared" si="0"/>
        <v>0</v>
      </c>
      <c r="L39" s="91"/>
      <c r="M39" s="91"/>
      <c r="N39" s="88">
        <v>1</v>
      </c>
      <c r="O39" s="59" t="s">
        <v>541</v>
      </c>
      <c r="P39" s="89">
        <v>0</v>
      </c>
      <c r="Q39" s="90">
        <f t="shared" si="1"/>
        <v>0</v>
      </c>
    </row>
    <row r="40" spans="1:17" s="59" customFormat="1" x14ac:dyDescent="0.3">
      <c r="A40" s="59">
        <v>100619</v>
      </c>
      <c r="D40" s="59">
        <v>300</v>
      </c>
      <c r="E40" s="59" t="s">
        <v>538</v>
      </c>
      <c r="F40" s="59" t="s">
        <v>503</v>
      </c>
      <c r="G40" s="53" t="s">
        <v>550</v>
      </c>
      <c r="H40" s="66">
        <v>0</v>
      </c>
      <c r="I40" s="60">
        <v>340</v>
      </c>
      <c r="J40" s="77">
        <f t="shared" si="0"/>
        <v>0</v>
      </c>
      <c r="L40" s="91"/>
      <c r="M40" s="91"/>
      <c r="N40" s="88">
        <v>1</v>
      </c>
      <c r="O40" s="59" t="s">
        <v>538</v>
      </c>
      <c r="P40" s="89">
        <v>0</v>
      </c>
      <c r="Q40" s="90">
        <f t="shared" si="1"/>
        <v>0</v>
      </c>
    </row>
    <row r="41" spans="1:17" s="59" customFormat="1" x14ac:dyDescent="0.3">
      <c r="A41" s="59">
        <v>11143</v>
      </c>
      <c r="D41" s="59">
        <v>1</v>
      </c>
      <c r="E41" s="59" t="s">
        <v>541</v>
      </c>
      <c r="F41" s="59" t="s">
        <v>576</v>
      </c>
      <c r="G41" s="53" t="s">
        <v>550</v>
      </c>
      <c r="H41" s="66">
        <v>0</v>
      </c>
      <c r="I41" s="60">
        <v>651</v>
      </c>
      <c r="J41" s="77">
        <f t="shared" si="0"/>
        <v>0</v>
      </c>
      <c r="L41" s="91"/>
      <c r="M41" s="91"/>
      <c r="N41" s="88">
        <v>1</v>
      </c>
      <c r="O41" s="59" t="s">
        <v>541</v>
      </c>
      <c r="P41" s="89">
        <v>0</v>
      </c>
      <c r="Q41" s="90">
        <f t="shared" si="1"/>
        <v>0</v>
      </c>
    </row>
    <row r="42" spans="1:17" s="59" customFormat="1" x14ac:dyDescent="0.3">
      <c r="A42" s="59">
        <v>11177</v>
      </c>
      <c r="D42" s="59">
        <v>1</v>
      </c>
      <c r="E42" s="59" t="s">
        <v>541</v>
      </c>
      <c r="F42" s="59" t="s">
        <v>577</v>
      </c>
      <c r="G42" s="53" t="s">
        <v>550</v>
      </c>
      <c r="H42" s="66">
        <v>0</v>
      </c>
      <c r="I42" s="60">
        <v>672</v>
      </c>
      <c r="J42" s="77">
        <f t="shared" si="0"/>
        <v>0</v>
      </c>
      <c r="L42" s="91"/>
      <c r="M42" s="91"/>
      <c r="N42" s="88">
        <v>1</v>
      </c>
      <c r="O42" s="59" t="s">
        <v>541</v>
      </c>
      <c r="P42" s="89">
        <v>0</v>
      </c>
      <c r="Q42" s="90">
        <f t="shared" si="1"/>
        <v>0</v>
      </c>
    </row>
    <row r="43" spans="1:17" s="59" customFormat="1" x14ac:dyDescent="0.3">
      <c r="A43" s="59">
        <v>577675</v>
      </c>
      <c r="D43" s="59">
        <v>1</v>
      </c>
      <c r="E43" s="59" t="s">
        <v>541</v>
      </c>
      <c r="F43" s="59" t="s">
        <v>461</v>
      </c>
      <c r="G43" s="53" t="s">
        <v>550</v>
      </c>
      <c r="H43" s="66">
        <v>0</v>
      </c>
      <c r="I43" s="60">
        <v>462</v>
      </c>
      <c r="J43" s="77">
        <f t="shared" si="0"/>
        <v>0</v>
      </c>
      <c r="L43" s="91"/>
      <c r="M43" s="91"/>
      <c r="N43" s="88"/>
      <c r="O43" s="59" t="s">
        <v>541</v>
      </c>
      <c r="P43" s="89"/>
      <c r="Q43" s="90">
        <f t="shared" si="1"/>
        <v>0</v>
      </c>
    </row>
    <row r="44" spans="1:17" s="59" customFormat="1" x14ac:dyDescent="0.3">
      <c r="A44" s="59">
        <v>94235</v>
      </c>
      <c r="B44" s="59">
        <v>24</v>
      </c>
      <c r="D44" s="59">
        <v>0.5</v>
      </c>
      <c r="E44" s="59" t="s">
        <v>540</v>
      </c>
      <c r="F44" s="59" t="s">
        <v>460</v>
      </c>
      <c r="G44" s="53" t="s">
        <v>550</v>
      </c>
      <c r="H44" s="66">
        <v>0</v>
      </c>
      <c r="I44" s="60">
        <v>80</v>
      </c>
      <c r="J44" s="77">
        <f t="shared" si="0"/>
        <v>0</v>
      </c>
      <c r="L44" s="91"/>
      <c r="M44" s="91"/>
      <c r="N44" s="88">
        <v>1</v>
      </c>
      <c r="O44" s="59" t="s">
        <v>540</v>
      </c>
      <c r="P44" s="89">
        <v>0</v>
      </c>
      <c r="Q44" s="90">
        <f t="shared" si="1"/>
        <v>0</v>
      </c>
    </row>
    <row r="45" spans="1:17" s="59" customFormat="1" x14ac:dyDescent="0.3">
      <c r="A45" s="59">
        <v>71387</v>
      </c>
      <c r="D45" s="59">
        <v>1</v>
      </c>
      <c r="E45" s="59" t="s">
        <v>540</v>
      </c>
      <c r="F45" s="59" t="s">
        <v>578</v>
      </c>
      <c r="G45" s="53" t="s">
        <v>550</v>
      </c>
      <c r="H45" s="66">
        <v>0</v>
      </c>
      <c r="I45" s="60">
        <v>138</v>
      </c>
      <c r="J45" s="77">
        <f t="shared" si="0"/>
        <v>0</v>
      </c>
      <c r="L45" s="91"/>
      <c r="M45" s="91"/>
      <c r="N45" s="88">
        <v>1</v>
      </c>
      <c r="O45" s="59" t="s">
        <v>540</v>
      </c>
      <c r="P45" s="89">
        <v>0</v>
      </c>
      <c r="Q45" s="90">
        <f t="shared" si="1"/>
        <v>0</v>
      </c>
    </row>
    <row r="46" spans="1:17" s="59" customFormat="1" x14ac:dyDescent="0.3">
      <c r="A46" s="59">
        <v>612375</v>
      </c>
      <c r="D46" s="59">
        <v>150</v>
      </c>
      <c r="E46" s="59" t="s">
        <v>538</v>
      </c>
      <c r="F46" s="59" t="s">
        <v>555</v>
      </c>
      <c r="G46" s="53" t="s">
        <v>550</v>
      </c>
      <c r="H46" s="66">
        <v>0</v>
      </c>
      <c r="I46" s="60">
        <v>333</v>
      </c>
      <c r="J46" s="77">
        <f t="shared" si="0"/>
        <v>0</v>
      </c>
      <c r="L46" s="91"/>
      <c r="M46" s="91"/>
      <c r="N46" s="88">
        <v>1</v>
      </c>
      <c r="O46" s="59" t="s">
        <v>538</v>
      </c>
      <c r="P46" s="89">
        <v>0</v>
      </c>
      <c r="Q46" s="90">
        <f t="shared" si="1"/>
        <v>0</v>
      </c>
    </row>
    <row r="47" spans="1:17" s="59" customFormat="1" x14ac:dyDescent="0.3">
      <c r="A47" s="59">
        <v>34127</v>
      </c>
      <c r="D47" s="59">
        <v>1.5</v>
      </c>
      <c r="E47" s="59" t="s">
        <v>541</v>
      </c>
      <c r="F47" s="59" t="s">
        <v>579</v>
      </c>
      <c r="G47" s="53" t="s">
        <v>550</v>
      </c>
      <c r="H47" s="66">
        <v>0</v>
      </c>
      <c r="I47" s="60">
        <v>245</v>
      </c>
      <c r="J47" s="77">
        <f t="shared" si="0"/>
        <v>0</v>
      </c>
      <c r="L47" s="91"/>
      <c r="M47" s="91"/>
      <c r="N47" s="88">
        <v>1</v>
      </c>
      <c r="O47" s="59" t="s">
        <v>541</v>
      </c>
      <c r="P47" s="89">
        <v>0</v>
      </c>
      <c r="Q47" s="90">
        <f t="shared" si="1"/>
        <v>0</v>
      </c>
    </row>
    <row r="48" spans="1:17" s="59" customFormat="1" x14ac:dyDescent="0.3">
      <c r="A48" s="59">
        <v>12322</v>
      </c>
      <c r="B48" s="59">
        <v>3</v>
      </c>
      <c r="D48" s="59">
        <v>7</v>
      </c>
      <c r="E48" s="59" t="s">
        <v>538</v>
      </c>
      <c r="F48" s="59" t="s">
        <v>489</v>
      </c>
      <c r="G48" s="53" t="s">
        <v>550</v>
      </c>
      <c r="H48" s="66">
        <v>0</v>
      </c>
      <c r="I48" s="60">
        <v>1079</v>
      </c>
      <c r="J48" s="77">
        <f t="shared" si="0"/>
        <v>0</v>
      </c>
      <c r="L48" s="91"/>
      <c r="M48" s="91"/>
      <c r="N48" s="88">
        <v>1</v>
      </c>
      <c r="O48" s="59" t="s">
        <v>538</v>
      </c>
      <c r="P48" s="89">
        <v>0</v>
      </c>
      <c r="Q48" s="90">
        <f t="shared" si="1"/>
        <v>0</v>
      </c>
    </row>
    <row r="49" spans="1:17" s="59" customFormat="1" x14ac:dyDescent="0.3">
      <c r="A49" s="59">
        <v>25905</v>
      </c>
      <c r="C49" s="59" t="s">
        <v>546</v>
      </c>
      <c r="D49" s="59">
        <v>1</v>
      </c>
      <c r="E49" s="59" t="s">
        <v>510</v>
      </c>
      <c r="F49" s="59" t="s">
        <v>580</v>
      </c>
      <c r="G49" s="53" t="s">
        <v>550</v>
      </c>
      <c r="H49" s="66">
        <v>0</v>
      </c>
      <c r="I49" s="60">
        <v>685</v>
      </c>
      <c r="J49" s="77">
        <f t="shared" si="0"/>
        <v>0</v>
      </c>
      <c r="L49" s="91"/>
      <c r="M49" s="91"/>
      <c r="N49" s="88"/>
      <c r="O49" s="59" t="s">
        <v>510</v>
      </c>
      <c r="P49" s="89"/>
      <c r="Q49" s="90">
        <f t="shared" si="1"/>
        <v>0</v>
      </c>
    </row>
    <row r="50" spans="1:17" s="59" customFormat="1" x14ac:dyDescent="0.3">
      <c r="A50" s="59">
        <v>58775</v>
      </c>
      <c r="D50" s="59">
        <v>500</v>
      </c>
      <c r="E50" s="59" t="s">
        <v>538</v>
      </c>
      <c r="F50" s="59" t="s">
        <v>470</v>
      </c>
      <c r="G50" s="53" t="s">
        <v>550</v>
      </c>
      <c r="H50" s="66">
        <v>0</v>
      </c>
      <c r="I50" s="60">
        <v>225</v>
      </c>
      <c r="J50" s="77">
        <f t="shared" si="0"/>
        <v>0</v>
      </c>
      <c r="L50" s="91"/>
      <c r="M50" s="91"/>
      <c r="N50" s="88">
        <v>1</v>
      </c>
      <c r="O50" s="59" t="s">
        <v>538</v>
      </c>
      <c r="P50" s="89">
        <v>0</v>
      </c>
      <c r="Q50" s="90">
        <f t="shared" si="1"/>
        <v>0</v>
      </c>
    </row>
    <row r="51" spans="1:17" s="59" customFormat="1" x14ac:dyDescent="0.3">
      <c r="A51" s="59">
        <v>11019</v>
      </c>
      <c r="C51" s="59" t="s">
        <v>546</v>
      </c>
      <c r="D51" s="59">
        <v>1</v>
      </c>
      <c r="E51" s="59" t="s">
        <v>542</v>
      </c>
      <c r="F51" s="59" t="s">
        <v>581</v>
      </c>
      <c r="G51" s="53" t="s">
        <v>550</v>
      </c>
      <c r="H51" s="66">
        <v>0</v>
      </c>
      <c r="I51" s="60">
        <v>977</v>
      </c>
      <c r="J51" s="77">
        <f t="shared" si="0"/>
        <v>0</v>
      </c>
      <c r="L51" s="91"/>
      <c r="M51" s="91"/>
      <c r="N51" s="88">
        <v>1</v>
      </c>
      <c r="O51" s="59" t="s">
        <v>542</v>
      </c>
      <c r="P51" s="89"/>
      <c r="Q51" s="90">
        <f t="shared" si="1"/>
        <v>0</v>
      </c>
    </row>
    <row r="52" spans="1:17" s="59" customFormat="1" x14ac:dyDescent="0.3">
      <c r="A52" s="59">
        <v>56455</v>
      </c>
      <c r="B52" s="59">
        <v>4</v>
      </c>
      <c r="D52" s="59">
        <v>1.5</v>
      </c>
      <c r="E52" s="59" t="s">
        <v>540</v>
      </c>
      <c r="F52" s="59" t="s">
        <v>475</v>
      </c>
      <c r="G52" s="53" t="s">
        <v>550</v>
      </c>
      <c r="H52" s="66">
        <v>0</v>
      </c>
      <c r="I52" s="60">
        <v>95</v>
      </c>
      <c r="J52" s="77">
        <f t="shared" si="0"/>
        <v>0</v>
      </c>
      <c r="L52" s="91"/>
      <c r="M52" s="91"/>
      <c r="N52" s="88"/>
      <c r="O52" s="59" t="s">
        <v>540</v>
      </c>
      <c r="P52" s="89"/>
      <c r="Q52" s="90">
        <f t="shared" si="1"/>
        <v>0</v>
      </c>
    </row>
    <row r="53" spans="1:17" s="59" customFormat="1" x14ac:dyDescent="0.3">
      <c r="A53" s="59">
        <v>26392</v>
      </c>
      <c r="D53" s="59">
        <v>1</v>
      </c>
      <c r="E53" s="59" t="s">
        <v>541</v>
      </c>
      <c r="F53" s="59" t="s">
        <v>582</v>
      </c>
      <c r="G53" s="53" t="s">
        <v>550</v>
      </c>
      <c r="H53" s="66">
        <v>0</v>
      </c>
      <c r="I53" s="60">
        <v>394</v>
      </c>
      <c r="J53" s="77">
        <f t="shared" si="0"/>
        <v>0</v>
      </c>
      <c r="L53" s="91"/>
      <c r="M53" s="91"/>
      <c r="N53" s="88"/>
      <c r="O53" s="59" t="s">
        <v>541</v>
      </c>
      <c r="P53" s="89"/>
      <c r="Q53" s="90">
        <f t="shared" si="1"/>
        <v>0</v>
      </c>
    </row>
    <row r="54" spans="1:17" s="59" customFormat="1" x14ac:dyDescent="0.3">
      <c r="A54" s="59">
        <v>21790</v>
      </c>
      <c r="D54" s="59">
        <v>200</v>
      </c>
      <c r="E54" s="59" t="s">
        <v>538</v>
      </c>
      <c r="F54" s="59" t="s">
        <v>704</v>
      </c>
      <c r="G54" s="53" t="s">
        <v>550</v>
      </c>
      <c r="H54" s="66">
        <v>0</v>
      </c>
      <c r="I54" s="60">
        <v>305</v>
      </c>
      <c r="J54" s="77">
        <f t="shared" si="0"/>
        <v>0</v>
      </c>
      <c r="L54" s="91"/>
      <c r="M54" s="91"/>
      <c r="N54" s="88">
        <v>1</v>
      </c>
      <c r="O54" s="59" t="s">
        <v>538</v>
      </c>
      <c r="P54" s="89">
        <v>0</v>
      </c>
      <c r="Q54" s="90">
        <f t="shared" si="1"/>
        <v>0</v>
      </c>
    </row>
    <row r="55" spans="1:17" s="59" customFormat="1" x14ac:dyDescent="0.3">
      <c r="A55" s="59">
        <v>18657</v>
      </c>
      <c r="D55" s="59">
        <v>600</v>
      </c>
      <c r="E55" s="59" t="s">
        <v>538</v>
      </c>
      <c r="F55" s="59" t="s">
        <v>520</v>
      </c>
      <c r="G55" s="53" t="s">
        <v>550</v>
      </c>
      <c r="H55" s="66">
        <v>0</v>
      </c>
      <c r="I55" s="60">
        <v>605</v>
      </c>
      <c r="J55" s="77">
        <f t="shared" si="0"/>
        <v>0</v>
      </c>
      <c r="L55" s="91"/>
      <c r="M55" s="91"/>
      <c r="N55" s="88">
        <v>1</v>
      </c>
      <c r="O55" s="59" t="s">
        <v>538</v>
      </c>
      <c r="P55" s="89">
        <v>0</v>
      </c>
      <c r="Q55" s="90">
        <f t="shared" si="1"/>
        <v>0</v>
      </c>
    </row>
    <row r="56" spans="1:17" s="59" customFormat="1" x14ac:dyDescent="0.3">
      <c r="A56" s="59">
        <v>587644</v>
      </c>
      <c r="D56" s="59">
        <v>0.5</v>
      </c>
      <c r="E56" s="59" t="s">
        <v>540</v>
      </c>
      <c r="F56" s="59" t="s">
        <v>583</v>
      </c>
      <c r="G56" s="53" t="s">
        <v>550</v>
      </c>
      <c r="H56" s="66">
        <v>0</v>
      </c>
      <c r="I56" s="60">
        <v>329</v>
      </c>
      <c r="J56" s="77">
        <f t="shared" si="0"/>
        <v>0</v>
      </c>
      <c r="L56" s="91"/>
      <c r="M56" s="91"/>
      <c r="N56" s="88">
        <v>1</v>
      </c>
      <c r="O56" s="59" t="s">
        <v>540</v>
      </c>
      <c r="P56" s="89">
        <v>0</v>
      </c>
      <c r="Q56" s="90">
        <f t="shared" si="1"/>
        <v>0</v>
      </c>
    </row>
    <row r="57" spans="1:17" s="59" customFormat="1" x14ac:dyDescent="0.3">
      <c r="A57" s="59">
        <v>11122</v>
      </c>
      <c r="C57" s="59" t="s">
        <v>546</v>
      </c>
      <c r="D57" s="59">
        <v>1</v>
      </c>
      <c r="E57" s="59" t="s">
        <v>542</v>
      </c>
      <c r="F57" s="59" t="s">
        <v>584</v>
      </c>
      <c r="G57" s="53" t="s">
        <v>550</v>
      </c>
      <c r="H57" s="66">
        <v>0</v>
      </c>
      <c r="I57" s="60">
        <v>712</v>
      </c>
      <c r="J57" s="77">
        <f t="shared" si="0"/>
        <v>0</v>
      </c>
      <c r="L57" s="91"/>
      <c r="M57" s="91"/>
      <c r="N57" s="88">
        <v>1</v>
      </c>
      <c r="O57" s="59" t="s">
        <v>542</v>
      </c>
      <c r="P57" s="89">
        <v>0</v>
      </c>
      <c r="Q57" s="90">
        <f t="shared" si="1"/>
        <v>0</v>
      </c>
    </row>
    <row r="58" spans="1:17" s="59" customFormat="1" x14ac:dyDescent="0.3">
      <c r="A58" s="59">
        <v>604615</v>
      </c>
      <c r="D58" s="59">
        <v>770</v>
      </c>
      <c r="E58" s="59" t="s">
        <v>538</v>
      </c>
      <c r="F58" s="59" t="s">
        <v>585</v>
      </c>
      <c r="G58" s="53" t="s">
        <v>550</v>
      </c>
      <c r="H58" s="66">
        <v>0</v>
      </c>
      <c r="I58" s="60">
        <v>92</v>
      </c>
      <c r="J58" s="77">
        <f t="shared" si="0"/>
        <v>0</v>
      </c>
      <c r="L58" s="91"/>
      <c r="M58" s="91"/>
      <c r="N58" s="88">
        <v>1</v>
      </c>
      <c r="O58" s="59" t="s">
        <v>538</v>
      </c>
      <c r="P58" s="89">
        <v>0</v>
      </c>
      <c r="Q58" s="90">
        <f t="shared" si="1"/>
        <v>0</v>
      </c>
    </row>
    <row r="59" spans="1:17" s="59" customFormat="1" x14ac:dyDescent="0.3">
      <c r="A59" s="59">
        <v>31904</v>
      </c>
      <c r="D59" s="59">
        <v>500</v>
      </c>
      <c r="E59" s="59" t="s">
        <v>538</v>
      </c>
      <c r="F59" s="59" t="s">
        <v>469</v>
      </c>
      <c r="G59" s="53" t="s">
        <v>550</v>
      </c>
      <c r="H59" s="66">
        <v>0</v>
      </c>
      <c r="I59" s="60">
        <v>373</v>
      </c>
      <c r="J59" s="77">
        <f t="shared" si="0"/>
        <v>0</v>
      </c>
      <c r="L59" s="91"/>
      <c r="M59" s="91"/>
      <c r="N59" s="88">
        <v>1</v>
      </c>
      <c r="O59" s="59" t="s">
        <v>538</v>
      </c>
      <c r="P59" s="89">
        <v>0</v>
      </c>
      <c r="Q59" s="90">
        <f t="shared" si="1"/>
        <v>0</v>
      </c>
    </row>
    <row r="60" spans="1:17" s="59" customFormat="1" x14ac:dyDescent="0.3">
      <c r="A60" s="59">
        <v>605832</v>
      </c>
      <c r="D60" s="59">
        <v>300</v>
      </c>
      <c r="E60" s="59" t="s">
        <v>538</v>
      </c>
      <c r="F60" s="59" t="s">
        <v>586</v>
      </c>
      <c r="G60" s="53" t="s">
        <v>550</v>
      </c>
      <c r="H60" s="66">
        <v>0</v>
      </c>
      <c r="I60" s="60">
        <v>165</v>
      </c>
      <c r="J60" s="77">
        <f t="shared" si="0"/>
        <v>0</v>
      </c>
      <c r="L60" s="91"/>
      <c r="M60" s="91"/>
      <c r="N60" s="88">
        <v>1</v>
      </c>
      <c r="O60" s="59" t="s">
        <v>538</v>
      </c>
      <c r="P60" s="89">
        <v>0</v>
      </c>
      <c r="Q60" s="90">
        <f t="shared" si="1"/>
        <v>0</v>
      </c>
    </row>
    <row r="61" spans="1:17" s="59" customFormat="1" x14ac:dyDescent="0.3">
      <c r="A61" s="59">
        <v>76694</v>
      </c>
      <c r="D61" s="59">
        <v>1</v>
      </c>
      <c r="E61" s="59" t="s">
        <v>541</v>
      </c>
      <c r="F61" s="59" t="s">
        <v>587</v>
      </c>
      <c r="G61" s="53" t="s">
        <v>550</v>
      </c>
      <c r="H61" s="66">
        <v>0</v>
      </c>
      <c r="I61" s="60">
        <v>719</v>
      </c>
      <c r="J61" s="77">
        <f t="shared" si="0"/>
        <v>0</v>
      </c>
      <c r="L61" s="91"/>
      <c r="M61" s="91"/>
      <c r="N61" s="88">
        <v>1</v>
      </c>
      <c r="O61" s="59" t="s">
        <v>541</v>
      </c>
      <c r="P61" s="89">
        <v>0</v>
      </c>
      <c r="Q61" s="90">
        <f t="shared" si="1"/>
        <v>0</v>
      </c>
    </row>
    <row r="62" spans="1:17" s="59" customFormat="1" x14ac:dyDescent="0.3">
      <c r="A62" s="59">
        <v>46244</v>
      </c>
      <c r="D62" s="59">
        <v>15</v>
      </c>
      <c r="E62" s="59" t="s">
        <v>538</v>
      </c>
      <c r="F62" s="59" t="s">
        <v>588</v>
      </c>
      <c r="G62" s="53" t="s">
        <v>550</v>
      </c>
      <c r="H62" s="66">
        <v>0</v>
      </c>
      <c r="I62" s="60">
        <v>633</v>
      </c>
      <c r="J62" s="77">
        <f t="shared" si="0"/>
        <v>0</v>
      </c>
      <c r="L62" s="91"/>
      <c r="M62" s="91"/>
      <c r="N62" s="88">
        <v>1</v>
      </c>
      <c r="O62" s="59" t="s">
        <v>538</v>
      </c>
      <c r="P62" s="89">
        <v>0</v>
      </c>
      <c r="Q62" s="90">
        <f t="shared" si="1"/>
        <v>0</v>
      </c>
    </row>
    <row r="63" spans="1:17" s="59" customFormat="1" x14ac:dyDescent="0.3">
      <c r="A63" s="59">
        <v>26021</v>
      </c>
      <c r="D63" s="59">
        <v>400</v>
      </c>
      <c r="E63" s="59" t="s">
        <v>538</v>
      </c>
      <c r="F63" s="59" t="s">
        <v>705</v>
      </c>
      <c r="G63" s="53" t="s">
        <v>550</v>
      </c>
      <c r="H63" s="66">
        <v>0</v>
      </c>
      <c r="I63" s="60">
        <v>155</v>
      </c>
      <c r="J63" s="77">
        <f t="shared" si="0"/>
        <v>0</v>
      </c>
      <c r="L63" s="91"/>
      <c r="M63" s="91"/>
      <c r="N63" s="88">
        <v>1</v>
      </c>
      <c r="O63" s="59" t="s">
        <v>538</v>
      </c>
      <c r="P63" s="89">
        <v>0</v>
      </c>
      <c r="Q63" s="90">
        <f t="shared" si="1"/>
        <v>0</v>
      </c>
    </row>
    <row r="64" spans="1:17" s="59" customFormat="1" x14ac:dyDescent="0.3">
      <c r="A64" s="59">
        <v>27650</v>
      </c>
      <c r="D64" s="59">
        <v>3</v>
      </c>
      <c r="E64" s="59" t="s">
        <v>541</v>
      </c>
      <c r="F64" s="59" t="s">
        <v>589</v>
      </c>
      <c r="G64" s="53" t="s">
        <v>550</v>
      </c>
      <c r="H64" s="66">
        <v>0</v>
      </c>
      <c r="I64" s="60">
        <v>147</v>
      </c>
      <c r="J64" s="77">
        <f t="shared" si="0"/>
        <v>0</v>
      </c>
      <c r="L64" s="91"/>
      <c r="M64" s="91"/>
      <c r="N64" s="88">
        <v>1</v>
      </c>
      <c r="O64" s="59" t="s">
        <v>541</v>
      </c>
      <c r="P64" s="89">
        <v>0</v>
      </c>
      <c r="Q64" s="90">
        <f t="shared" si="1"/>
        <v>0</v>
      </c>
    </row>
    <row r="65" spans="1:17" s="59" customFormat="1" x14ac:dyDescent="0.3">
      <c r="A65" s="59">
        <v>117151</v>
      </c>
      <c r="C65" s="59" t="s">
        <v>546</v>
      </c>
      <c r="D65" s="59">
        <v>4</v>
      </c>
      <c r="E65" s="59" t="s">
        <v>539</v>
      </c>
      <c r="F65" s="59" t="s">
        <v>590</v>
      </c>
      <c r="G65" s="53" t="s">
        <v>550</v>
      </c>
      <c r="H65" s="66">
        <v>0</v>
      </c>
      <c r="I65" s="60">
        <v>300</v>
      </c>
      <c r="J65" s="77">
        <f t="shared" si="0"/>
        <v>0</v>
      </c>
      <c r="L65" s="91"/>
      <c r="M65" s="91"/>
      <c r="N65" s="88">
        <v>1</v>
      </c>
      <c r="O65" s="59" t="s">
        <v>539</v>
      </c>
      <c r="P65" s="89">
        <v>0</v>
      </c>
      <c r="Q65" s="90">
        <f t="shared" si="1"/>
        <v>0</v>
      </c>
    </row>
    <row r="66" spans="1:17" s="59" customFormat="1" x14ac:dyDescent="0.3">
      <c r="A66" s="59">
        <v>317281</v>
      </c>
      <c r="D66" s="59">
        <v>1</v>
      </c>
      <c r="E66" s="59" t="s">
        <v>540</v>
      </c>
      <c r="F66" s="59" t="s">
        <v>591</v>
      </c>
      <c r="G66" s="53" t="s">
        <v>550</v>
      </c>
      <c r="H66" s="66">
        <v>0</v>
      </c>
      <c r="I66" s="60">
        <v>562</v>
      </c>
      <c r="J66" s="77">
        <f t="shared" si="0"/>
        <v>0</v>
      </c>
      <c r="L66" s="91"/>
      <c r="M66" s="91"/>
      <c r="N66" s="88">
        <v>1</v>
      </c>
      <c r="O66" s="59" t="s">
        <v>540</v>
      </c>
      <c r="P66" s="89">
        <v>0</v>
      </c>
      <c r="Q66" s="90">
        <f t="shared" si="1"/>
        <v>0</v>
      </c>
    </row>
    <row r="67" spans="1:17" s="59" customFormat="1" x14ac:dyDescent="0.3">
      <c r="A67" s="59">
        <v>113059</v>
      </c>
      <c r="D67" s="59">
        <v>16</v>
      </c>
      <c r="E67" s="59" t="s">
        <v>539</v>
      </c>
      <c r="F67" s="59" t="s">
        <v>592</v>
      </c>
      <c r="G67" s="53" t="s">
        <v>550</v>
      </c>
      <c r="H67" s="66">
        <v>0</v>
      </c>
      <c r="I67" s="60">
        <v>114</v>
      </c>
      <c r="J67" s="77">
        <f t="shared" si="0"/>
        <v>0</v>
      </c>
      <c r="L67" s="91"/>
      <c r="M67" s="91"/>
      <c r="N67" s="88">
        <v>1</v>
      </c>
      <c r="O67" s="59" t="s">
        <v>539</v>
      </c>
      <c r="P67" s="89">
        <v>0</v>
      </c>
      <c r="Q67" s="90">
        <f t="shared" si="1"/>
        <v>0</v>
      </c>
    </row>
    <row r="68" spans="1:17" s="59" customFormat="1" x14ac:dyDescent="0.3">
      <c r="A68" s="59">
        <v>264226</v>
      </c>
      <c r="C68" s="59" t="s">
        <v>546</v>
      </c>
      <c r="D68" s="59">
        <v>1</v>
      </c>
      <c r="E68" s="59" t="s">
        <v>542</v>
      </c>
      <c r="F68" s="59" t="s">
        <v>593</v>
      </c>
      <c r="G68" s="53" t="s">
        <v>550</v>
      </c>
      <c r="H68" s="66">
        <v>0</v>
      </c>
      <c r="I68" s="60">
        <v>1529</v>
      </c>
      <c r="J68" s="77">
        <f t="shared" si="0"/>
        <v>0</v>
      </c>
      <c r="L68" s="91"/>
      <c r="M68" s="91"/>
      <c r="N68" s="88"/>
      <c r="O68" s="59" t="s">
        <v>542</v>
      </c>
      <c r="P68" s="89"/>
      <c r="Q68" s="90">
        <f t="shared" si="1"/>
        <v>0</v>
      </c>
    </row>
    <row r="69" spans="1:17" s="59" customFormat="1" x14ac:dyDescent="0.3">
      <c r="A69" s="59">
        <v>612381</v>
      </c>
      <c r="D69" s="59">
        <v>150</v>
      </c>
      <c r="E69" s="59" t="s">
        <v>538</v>
      </c>
      <c r="F69" s="59" t="s">
        <v>594</v>
      </c>
      <c r="G69" s="53" t="s">
        <v>550</v>
      </c>
      <c r="H69" s="66">
        <v>0</v>
      </c>
      <c r="I69" s="60">
        <v>374</v>
      </c>
      <c r="J69" s="77">
        <f t="shared" si="0"/>
        <v>0</v>
      </c>
      <c r="L69" s="91"/>
      <c r="M69" s="91"/>
      <c r="N69" s="88"/>
      <c r="O69" s="59" t="s">
        <v>538</v>
      </c>
      <c r="P69" s="89"/>
      <c r="Q69" s="90">
        <f t="shared" si="1"/>
        <v>0</v>
      </c>
    </row>
    <row r="70" spans="1:17" s="59" customFormat="1" x14ac:dyDescent="0.3">
      <c r="A70" s="59">
        <v>22735</v>
      </c>
      <c r="D70" s="59">
        <v>200</v>
      </c>
      <c r="E70" s="59" t="s">
        <v>538</v>
      </c>
      <c r="F70" s="59" t="s">
        <v>706</v>
      </c>
      <c r="G70" s="53" t="s">
        <v>550</v>
      </c>
      <c r="H70" s="66">
        <v>0</v>
      </c>
      <c r="I70" s="60">
        <v>673</v>
      </c>
      <c r="J70" s="77">
        <f t="shared" si="0"/>
        <v>0</v>
      </c>
      <c r="L70" s="91"/>
      <c r="M70" s="91"/>
      <c r="N70" s="88">
        <v>1</v>
      </c>
      <c r="O70" s="59" t="s">
        <v>538</v>
      </c>
      <c r="P70" s="89">
        <v>0</v>
      </c>
      <c r="Q70" s="90">
        <f t="shared" si="1"/>
        <v>0</v>
      </c>
    </row>
    <row r="71" spans="1:17" s="59" customFormat="1" x14ac:dyDescent="0.3">
      <c r="A71" s="59">
        <v>594608</v>
      </c>
      <c r="B71" s="59">
        <v>24</v>
      </c>
      <c r="D71" s="59">
        <v>0.33</v>
      </c>
      <c r="E71" s="59" t="s">
        <v>540</v>
      </c>
      <c r="F71" s="59" t="s">
        <v>492</v>
      </c>
      <c r="G71" s="53" t="s">
        <v>550</v>
      </c>
      <c r="H71" s="66">
        <v>0</v>
      </c>
      <c r="I71" s="60">
        <v>40</v>
      </c>
      <c r="J71" s="77">
        <f t="shared" si="0"/>
        <v>0</v>
      </c>
      <c r="L71" s="91"/>
      <c r="M71" s="91"/>
      <c r="N71" s="88">
        <v>1</v>
      </c>
      <c r="O71" s="59" t="s">
        <v>540</v>
      </c>
      <c r="P71" s="89">
        <v>0</v>
      </c>
      <c r="Q71" s="90">
        <f t="shared" si="1"/>
        <v>0</v>
      </c>
    </row>
    <row r="72" spans="1:17" s="59" customFormat="1" x14ac:dyDescent="0.3">
      <c r="A72" s="59">
        <v>20210</v>
      </c>
      <c r="C72" s="59" t="s">
        <v>546</v>
      </c>
      <c r="D72" s="59">
        <v>10</v>
      </c>
      <c r="E72" s="59" t="s">
        <v>539</v>
      </c>
      <c r="F72" s="59" t="s">
        <v>595</v>
      </c>
      <c r="G72" s="53" t="s">
        <v>550</v>
      </c>
      <c r="H72" s="66">
        <v>0</v>
      </c>
      <c r="I72" s="60">
        <v>325</v>
      </c>
      <c r="J72" s="77">
        <f t="shared" si="0"/>
        <v>0</v>
      </c>
      <c r="L72" s="91"/>
      <c r="M72" s="91"/>
      <c r="N72" s="88">
        <v>1</v>
      </c>
      <c r="O72" s="59" t="s">
        <v>539</v>
      </c>
      <c r="P72" s="89">
        <v>0</v>
      </c>
      <c r="Q72" s="90">
        <f t="shared" si="1"/>
        <v>0</v>
      </c>
    </row>
    <row r="73" spans="1:17" s="59" customFormat="1" x14ac:dyDescent="0.3">
      <c r="A73" s="59">
        <v>594606</v>
      </c>
      <c r="B73" s="59">
        <v>24</v>
      </c>
      <c r="D73" s="59">
        <v>0.33</v>
      </c>
      <c r="E73" s="59" t="s">
        <v>540</v>
      </c>
      <c r="F73" s="59" t="s">
        <v>491</v>
      </c>
      <c r="G73" s="53" t="s">
        <v>550</v>
      </c>
      <c r="H73" s="66">
        <v>0</v>
      </c>
      <c r="I73" s="60">
        <v>40</v>
      </c>
      <c r="J73" s="77">
        <f t="shared" ref="J73:J136" si="2">H73*I73</f>
        <v>0</v>
      </c>
      <c r="L73" s="91"/>
      <c r="M73" s="91"/>
      <c r="N73" s="88">
        <v>1</v>
      </c>
      <c r="O73" s="59" t="s">
        <v>540</v>
      </c>
      <c r="P73" s="89">
        <v>0</v>
      </c>
      <c r="Q73" s="90">
        <f t="shared" ref="Q73:Q136" si="3">P73*I73</f>
        <v>0</v>
      </c>
    </row>
    <row r="74" spans="1:17" s="59" customFormat="1" x14ac:dyDescent="0.3">
      <c r="A74" s="59">
        <v>113061</v>
      </c>
      <c r="C74" s="59" t="s">
        <v>546</v>
      </c>
      <c r="D74" s="59">
        <v>1</v>
      </c>
      <c r="E74" s="59" t="s">
        <v>464</v>
      </c>
      <c r="F74" s="59" t="s">
        <v>596</v>
      </c>
      <c r="G74" s="53" t="s">
        <v>550</v>
      </c>
      <c r="H74" s="66">
        <v>0</v>
      </c>
      <c r="I74" s="60">
        <v>98</v>
      </c>
      <c r="J74" s="77">
        <f t="shared" si="2"/>
        <v>0</v>
      </c>
      <c r="L74" s="91"/>
      <c r="M74" s="91"/>
      <c r="N74" s="88">
        <v>1</v>
      </c>
      <c r="O74" s="59" t="s">
        <v>464</v>
      </c>
      <c r="P74" s="89">
        <v>0</v>
      </c>
      <c r="Q74" s="90">
        <f t="shared" si="3"/>
        <v>0</v>
      </c>
    </row>
    <row r="75" spans="1:17" s="59" customFormat="1" x14ac:dyDescent="0.3">
      <c r="A75" s="59">
        <v>38100</v>
      </c>
      <c r="C75" s="59" t="s">
        <v>546</v>
      </c>
      <c r="D75" s="59">
        <v>1</v>
      </c>
      <c r="E75" s="59" t="s">
        <v>542</v>
      </c>
      <c r="F75" s="59" t="s">
        <v>597</v>
      </c>
      <c r="G75" s="53" t="s">
        <v>550</v>
      </c>
      <c r="H75" s="66">
        <v>0</v>
      </c>
      <c r="I75" s="60">
        <v>414</v>
      </c>
      <c r="J75" s="77">
        <f t="shared" si="2"/>
        <v>0</v>
      </c>
      <c r="L75" s="91"/>
      <c r="M75" s="91"/>
      <c r="N75" s="88">
        <v>1</v>
      </c>
      <c r="O75" s="59" t="s">
        <v>542</v>
      </c>
      <c r="P75" s="89">
        <v>0</v>
      </c>
      <c r="Q75" s="90">
        <f t="shared" si="3"/>
        <v>0</v>
      </c>
    </row>
    <row r="76" spans="1:17" s="59" customFormat="1" x14ac:dyDescent="0.3">
      <c r="A76" s="59">
        <v>58800</v>
      </c>
      <c r="D76" s="59">
        <v>720</v>
      </c>
      <c r="E76" s="59" t="s">
        <v>538</v>
      </c>
      <c r="F76" s="59" t="s">
        <v>598</v>
      </c>
      <c r="G76" s="53" t="s">
        <v>550</v>
      </c>
      <c r="H76" s="66">
        <v>0</v>
      </c>
      <c r="I76" s="60">
        <v>79</v>
      </c>
      <c r="J76" s="77">
        <f t="shared" si="2"/>
        <v>0</v>
      </c>
      <c r="L76" s="91"/>
      <c r="M76" s="91"/>
      <c r="N76" s="88"/>
      <c r="O76" s="59" t="s">
        <v>538</v>
      </c>
      <c r="P76" s="89"/>
      <c r="Q76" s="90">
        <f t="shared" si="3"/>
        <v>0</v>
      </c>
    </row>
    <row r="77" spans="1:17" s="59" customFormat="1" x14ac:dyDescent="0.3">
      <c r="A77" s="59">
        <v>62691</v>
      </c>
      <c r="B77" s="59">
        <v>4</v>
      </c>
      <c r="D77" s="59">
        <v>1.5</v>
      </c>
      <c r="E77" s="59" t="s">
        <v>540</v>
      </c>
      <c r="F77" s="59" t="s">
        <v>529</v>
      </c>
      <c r="G77" s="53" t="s">
        <v>550</v>
      </c>
      <c r="H77" s="66">
        <v>0</v>
      </c>
      <c r="I77" s="60">
        <v>66</v>
      </c>
      <c r="J77" s="77">
        <f t="shared" si="2"/>
        <v>0</v>
      </c>
      <c r="L77" s="91"/>
      <c r="M77" s="91"/>
      <c r="N77" s="88">
        <v>1</v>
      </c>
      <c r="O77" s="59" t="s">
        <v>540</v>
      </c>
      <c r="P77" s="89">
        <v>0</v>
      </c>
      <c r="Q77" s="90">
        <f t="shared" si="3"/>
        <v>0</v>
      </c>
    </row>
    <row r="78" spans="1:17" s="59" customFormat="1" x14ac:dyDescent="0.3">
      <c r="A78" s="59">
        <v>23417</v>
      </c>
      <c r="D78" s="59">
        <v>100</v>
      </c>
      <c r="E78" s="59" t="s">
        <v>538</v>
      </c>
      <c r="F78" s="59" t="s">
        <v>599</v>
      </c>
      <c r="G78" s="53" t="s">
        <v>550</v>
      </c>
      <c r="H78" s="66">
        <v>0</v>
      </c>
      <c r="I78" s="60">
        <v>951</v>
      </c>
      <c r="J78" s="77">
        <f t="shared" si="2"/>
        <v>0</v>
      </c>
      <c r="L78" s="91"/>
      <c r="M78" s="91"/>
      <c r="N78" s="88">
        <v>1</v>
      </c>
      <c r="O78" s="59" t="s">
        <v>538</v>
      </c>
      <c r="P78" s="89">
        <v>0</v>
      </c>
      <c r="Q78" s="90">
        <f t="shared" si="3"/>
        <v>0</v>
      </c>
    </row>
    <row r="79" spans="1:17" s="59" customFormat="1" x14ac:dyDescent="0.3">
      <c r="A79" s="59">
        <v>288081</v>
      </c>
      <c r="D79" s="59">
        <v>150</v>
      </c>
      <c r="E79" s="59" t="s">
        <v>538</v>
      </c>
      <c r="F79" s="59" t="s">
        <v>600</v>
      </c>
      <c r="G79" s="53" t="s">
        <v>550</v>
      </c>
      <c r="H79" s="66">
        <v>0</v>
      </c>
      <c r="I79" s="60">
        <v>80</v>
      </c>
      <c r="J79" s="77">
        <f t="shared" si="2"/>
        <v>0</v>
      </c>
      <c r="L79" s="91"/>
      <c r="M79" s="91"/>
      <c r="N79" s="88">
        <v>1</v>
      </c>
      <c r="O79" s="59" t="s">
        <v>538</v>
      </c>
      <c r="P79" s="89">
        <v>0</v>
      </c>
      <c r="Q79" s="90">
        <f t="shared" si="3"/>
        <v>0</v>
      </c>
    </row>
    <row r="80" spans="1:17" s="59" customFormat="1" x14ac:dyDescent="0.3">
      <c r="A80" s="59">
        <v>10328</v>
      </c>
      <c r="D80" s="59">
        <v>750</v>
      </c>
      <c r="E80" s="59" t="s">
        <v>538</v>
      </c>
      <c r="F80" s="59" t="s">
        <v>601</v>
      </c>
      <c r="G80" s="53" t="s">
        <v>550</v>
      </c>
      <c r="H80" s="66">
        <v>0</v>
      </c>
      <c r="I80" s="60">
        <v>221</v>
      </c>
      <c r="J80" s="77">
        <f t="shared" si="2"/>
        <v>0</v>
      </c>
      <c r="L80" s="91"/>
      <c r="M80" s="91"/>
      <c r="N80" s="88">
        <v>1</v>
      </c>
      <c r="O80" s="59" t="s">
        <v>538</v>
      </c>
      <c r="P80" s="89">
        <v>0</v>
      </c>
      <c r="Q80" s="90">
        <f t="shared" si="3"/>
        <v>0</v>
      </c>
    </row>
    <row r="81" spans="1:17" s="59" customFormat="1" x14ac:dyDescent="0.3">
      <c r="A81" s="59">
        <v>588991</v>
      </c>
      <c r="D81" s="59">
        <v>1</v>
      </c>
      <c r="E81" s="59" t="s">
        <v>541</v>
      </c>
      <c r="F81" s="59" t="s">
        <v>602</v>
      </c>
      <c r="G81" s="53" t="s">
        <v>550</v>
      </c>
      <c r="H81" s="66">
        <v>0</v>
      </c>
      <c r="I81" s="60">
        <v>526</v>
      </c>
      <c r="J81" s="77">
        <f t="shared" si="2"/>
        <v>0</v>
      </c>
      <c r="L81" s="91"/>
      <c r="M81" s="91"/>
      <c r="N81" s="88">
        <v>1</v>
      </c>
      <c r="O81" s="59" t="s">
        <v>541</v>
      </c>
      <c r="P81" s="89">
        <v>0</v>
      </c>
      <c r="Q81" s="90">
        <f t="shared" si="3"/>
        <v>0</v>
      </c>
    </row>
    <row r="82" spans="1:17" s="59" customFormat="1" x14ac:dyDescent="0.3">
      <c r="A82" s="59">
        <v>346181</v>
      </c>
      <c r="D82" s="59">
        <v>1.5</v>
      </c>
      <c r="E82" s="59" t="s">
        <v>540</v>
      </c>
      <c r="F82" s="59" t="s">
        <v>603</v>
      </c>
      <c r="G82" s="53" t="s">
        <v>550</v>
      </c>
      <c r="H82" s="66">
        <v>0</v>
      </c>
      <c r="I82" s="60">
        <v>327</v>
      </c>
      <c r="J82" s="77">
        <f t="shared" si="2"/>
        <v>0</v>
      </c>
      <c r="L82" s="91"/>
      <c r="M82" s="91"/>
      <c r="N82" s="88">
        <v>1</v>
      </c>
      <c r="O82" s="59" t="s">
        <v>540</v>
      </c>
      <c r="P82" s="89">
        <v>0</v>
      </c>
      <c r="Q82" s="90">
        <f t="shared" si="3"/>
        <v>0</v>
      </c>
    </row>
    <row r="83" spans="1:17" s="59" customFormat="1" x14ac:dyDescent="0.3">
      <c r="A83" s="59">
        <v>11283</v>
      </c>
      <c r="D83" s="59">
        <v>300</v>
      </c>
      <c r="E83" s="59" t="s">
        <v>538</v>
      </c>
      <c r="F83" s="59" t="s">
        <v>559</v>
      </c>
      <c r="G83" s="53" t="s">
        <v>550</v>
      </c>
      <c r="H83" s="66">
        <v>0</v>
      </c>
      <c r="I83" s="60">
        <v>177</v>
      </c>
      <c r="J83" s="77">
        <f t="shared" si="2"/>
        <v>0</v>
      </c>
      <c r="L83" s="91"/>
      <c r="M83" s="91"/>
      <c r="N83" s="88"/>
      <c r="O83" s="59" t="s">
        <v>538</v>
      </c>
      <c r="P83" s="89"/>
      <c r="Q83" s="90">
        <f t="shared" si="3"/>
        <v>0</v>
      </c>
    </row>
    <row r="84" spans="1:17" s="59" customFormat="1" x14ac:dyDescent="0.3">
      <c r="A84" s="59">
        <v>17602</v>
      </c>
      <c r="D84" s="59">
        <v>1</v>
      </c>
      <c r="E84" s="59" t="s">
        <v>540</v>
      </c>
      <c r="F84" s="59" t="s">
        <v>604</v>
      </c>
      <c r="G84" s="53" t="s">
        <v>550</v>
      </c>
      <c r="H84" s="66">
        <v>0</v>
      </c>
      <c r="I84" s="60">
        <v>204</v>
      </c>
      <c r="J84" s="77">
        <f t="shared" si="2"/>
        <v>0</v>
      </c>
      <c r="L84" s="91"/>
      <c r="M84" s="91"/>
      <c r="N84" s="88"/>
      <c r="O84" s="59" t="s">
        <v>540</v>
      </c>
      <c r="P84" s="89"/>
      <c r="Q84" s="90">
        <f t="shared" si="3"/>
        <v>0</v>
      </c>
    </row>
    <row r="85" spans="1:17" s="59" customFormat="1" x14ac:dyDescent="0.3">
      <c r="A85" s="59">
        <v>10296</v>
      </c>
      <c r="D85" s="59">
        <v>400</v>
      </c>
      <c r="E85" s="59" t="s">
        <v>538</v>
      </c>
      <c r="F85" s="59" t="s">
        <v>605</v>
      </c>
      <c r="G85" s="53" t="s">
        <v>550</v>
      </c>
      <c r="H85" s="66">
        <v>0</v>
      </c>
      <c r="I85" s="60">
        <v>258</v>
      </c>
      <c r="J85" s="77">
        <f t="shared" si="2"/>
        <v>0</v>
      </c>
      <c r="L85" s="91"/>
      <c r="M85" s="91"/>
      <c r="N85" s="88">
        <v>1</v>
      </c>
      <c r="O85" s="59" t="s">
        <v>538</v>
      </c>
      <c r="P85" s="89">
        <v>0</v>
      </c>
      <c r="Q85" s="90">
        <f t="shared" si="3"/>
        <v>0</v>
      </c>
    </row>
    <row r="86" spans="1:17" s="59" customFormat="1" x14ac:dyDescent="0.3">
      <c r="A86" s="59">
        <v>37822</v>
      </c>
      <c r="C86" s="59" t="s">
        <v>546</v>
      </c>
      <c r="D86" s="59">
        <v>1</v>
      </c>
      <c r="E86" s="59" t="s">
        <v>542</v>
      </c>
      <c r="F86" s="59" t="s">
        <v>606</v>
      </c>
      <c r="G86" s="53" t="s">
        <v>550</v>
      </c>
      <c r="H86" s="66">
        <v>0</v>
      </c>
      <c r="I86" s="60">
        <v>175</v>
      </c>
      <c r="J86" s="77">
        <f t="shared" si="2"/>
        <v>0</v>
      </c>
      <c r="L86" s="91"/>
      <c r="M86" s="91"/>
      <c r="N86" s="88">
        <v>1</v>
      </c>
      <c r="O86" s="59" t="s">
        <v>542</v>
      </c>
      <c r="P86" s="89">
        <v>0</v>
      </c>
      <c r="Q86" s="90">
        <f t="shared" si="3"/>
        <v>0</v>
      </c>
    </row>
    <row r="87" spans="1:17" s="59" customFormat="1" x14ac:dyDescent="0.3">
      <c r="A87" s="59">
        <v>10350</v>
      </c>
      <c r="D87" s="59">
        <v>2</v>
      </c>
      <c r="E87" s="59" t="s">
        <v>541</v>
      </c>
      <c r="F87" s="59" t="s">
        <v>607</v>
      </c>
      <c r="G87" s="53" t="s">
        <v>550</v>
      </c>
      <c r="H87" s="66">
        <v>0</v>
      </c>
      <c r="I87" s="60">
        <v>176</v>
      </c>
      <c r="J87" s="77">
        <f t="shared" si="2"/>
        <v>0</v>
      </c>
      <c r="L87" s="91"/>
      <c r="M87" s="91"/>
      <c r="N87" s="88">
        <v>1</v>
      </c>
      <c r="O87" s="59" t="s">
        <v>541</v>
      </c>
      <c r="P87" s="89">
        <v>0</v>
      </c>
      <c r="Q87" s="90">
        <f t="shared" si="3"/>
        <v>0</v>
      </c>
    </row>
    <row r="88" spans="1:17" s="59" customFormat="1" x14ac:dyDescent="0.3">
      <c r="A88" s="59">
        <v>253918</v>
      </c>
      <c r="D88" s="59">
        <v>1</v>
      </c>
      <c r="E88" s="59" t="s">
        <v>541</v>
      </c>
      <c r="F88" s="59" t="s">
        <v>608</v>
      </c>
      <c r="G88" s="53" t="s">
        <v>550</v>
      </c>
      <c r="H88" s="66">
        <v>0</v>
      </c>
      <c r="I88" s="60">
        <v>105</v>
      </c>
      <c r="J88" s="77">
        <f t="shared" si="2"/>
        <v>0</v>
      </c>
      <c r="L88" s="91"/>
      <c r="M88" s="91"/>
      <c r="N88" s="88">
        <v>1</v>
      </c>
      <c r="O88" s="59" t="s">
        <v>541</v>
      </c>
      <c r="P88" s="89">
        <v>0</v>
      </c>
      <c r="Q88" s="90">
        <f t="shared" si="3"/>
        <v>0</v>
      </c>
    </row>
    <row r="89" spans="1:17" s="59" customFormat="1" x14ac:dyDescent="0.3">
      <c r="A89" s="59">
        <v>13265</v>
      </c>
      <c r="D89" s="59">
        <v>1.5</v>
      </c>
      <c r="E89" s="59" t="s">
        <v>540</v>
      </c>
      <c r="F89" s="59" t="s">
        <v>498</v>
      </c>
      <c r="G89" s="53" t="s">
        <v>550</v>
      </c>
      <c r="H89" s="66">
        <v>0</v>
      </c>
      <c r="I89" s="60">
        <v>248</v>
      </c>
      <c r="J89" s="77">
        <f t="shared" si="2"/>
        <v>0</v>
      </c>
      <c r="L89" s="91"/>
      <c r="M89" s="91"/>
      <c r="N89" s="88">
        <v>1</v>
      </c>
      <c r="O89" s="59" t="s">
        <v>540</v>
      </c>
      <c r="P89" s="89">
        <v>0</v>
      </c>
      <c r="Q89" s="90">
        <f t="shared" si="3"/>
        <v>0</v>
      </c>
    </row>
    <row r="90" spans="1:17" s="59" customFormat="1" x14ac:dyDescent="0.3">
      <c r="A90" s="59">
        <v>16405</v>
      </c>
      <c r="D90" s="59">
        <v>150</v>
      </c>
      <c r="E90" s="59" t="s">
        <v>538</v>
      </c>
      <c r="F90" s="59" t="s">
        <v>609</v>
      </c>
      <c r="G90" s="53" t="s">
        <v>550</v>
      </c>
      <c r="H90" s="66">
        <v>0</v>
      </c>
      <c r="I90" s="60">
        <v>162</v>
      </c>
      <c r="J90" s="77">
        <f t="shared" si="2"/>
        <v>0</v>
      </c>
      <c r="L90" s="91"/>
      <c r="M90" s="91"/>
      <c r="N90" s="88">
        <v>1</v>
      </c>
      <c r="O90" s="59" t="s">
        <v>538</v>
      </c>
      <c r="P90" s="89">
        <v>0</v>
      </c>
      <c r="Q90" s="90">
        <f t="shared" si="3"/>
        <v>0</v>
      </c>
    </row>
    <row r="91" spans="1:17" s="59" customFormat="1" x14ac:dyDescent="0.3">
      <c r="A91" s="59">
        <v>11025</v>
      </c>
      <c r="C91" s="59" t="s">
        <v>546</v>
      </c>
      <c r="D91" s="59">
        <v>2</v>
      </c>
      <c r="E91" s="59" t="s">
        <v>539</v>
      </c>
      <c r="F91" s="59" t="s">
        <v>610</v>
      </c>
      <c r="G91" s="53" t="s">
        <v>550</v>
      </c>
      <c r="H91" s="66">
        <v>0</v>
      </c>
      <c r="I91" s="60">
        <v>478</v>
      </c>
      <c r="J91" s="77">
        <f t="shared" si="2"/>
        <v>0</v>
      </c>
      <c r="L91" s="91"/>
      <c r="M91" s="91"/>
      <c r="N91" s="88">
        <v>1</v>
      </c>
      <c r="O91" s="59" t="s">
        <v>539</v>
      </c>
      <c r="P91" s="89">
        <v>0</v>
      </c>
      <c r="Q91" s="90">
        <f t="shared" si="3"/>
        <v>0</v>
      </c>
    </row>
    <row r="92" spans="1:17" s="59" customFormat="1" x14ac:dyDescent="0.3">
      <c r="A92" s="59">
        <v>594605</v>
      </c>
      <c r="B92" s="59">
        <v>24</v>
      </c>
      <c r="D92" s="59">
        <v>0.33</v>
      </c>
      <c r="E92" s="59" t="s">
        <v>540</v>
      </c>
      <c r="F92" s="59" t="s">
        <v>493</v>
      </c>
      <c r="G92" s="53" t="s">
        <v>550</v>
      </c>
      <c r="H92" s="66">
        <v>0</v>
      </c>
      <c r="I92" s="60">
        <v>32</v>
      </c>
      <c r="J92" s="77">
        <f t="shared" si="2"/>
        <v>0</v>
      </c>
      <c r="L92" s="91"/>
      <c r="M92" s="91"/>
      <c r="N92" s="88">
        <v>1</v>
      </c>
      <c r="O92" s="59" t="s">
        <v>540</v>
      </c>
      <c r="P92" s="89">
        <v>0</v>
      </c>
      <c r="Q92" s="90">
        <f t="shared" si="3"/>
        <v>0</v>
      </c>
    </row>
    <row r="93" spans="1:17" s="59" customFormat="1" x14ac:dyDescent="0.3">
      <c r="A93" s="59">
        <v>69763</v>
      </c>
      <c r="B93" s="59">
        <v>6</v>
      </c>
      <c r="D93" s="59">
        <v>1.5</v>
      </c>
      <c r="E93" s="59" t="s">
        <v>540</v>
      </c>
      <c r="F93" s="59" t="s">
        <v>611</v>
      </c>
      <c r="G93" s="53" t="s">
        <v>550</v>
      </c>
      <c r="H93" s="66">
        <v>0</v>
      </c>
      <c r="I93" s="60">
        <v>95</v>
      </c>
      <c r="J93" s="77">
        <f t="shared" si="2"/>
        <v>0</v>
      </c>
      <c r="L93" s="91"/>
      <c r="M93" s="91"/>
      <c r="N93" s="88"/>
      <c r="O93" s="59" t="s">
        <v>540</v>
      </c>
      <c r="P93" s="89"/>
      <c r="Q93" s="90">
        <f t="shared" si="3"/>
        <v>0</v>
      </c>
    </row>
    <row r="94" spans="1:17" s="59" customFormat="1" x14ac:dyDescent="0.3">
      <c r="A94" s="59">
        <v>338935</v>
      </c>
      <c r="D94" s="59">
        <v>300</v>
      </c>
      <c r="E94" s="59" t="s">
        <v>538</v>
      </c>
      <c r="F94" s="59" t="s">
        <v>481</v>
      </c>
      <c r="G94" s="53" t="s">
        <v>550</v>
      </c>
      <c r="H94" s="66">
        <v>0</v>
      </c>
      <c r="I94" s="60">
        <v>82</v>
      </c>
      <c r="J94" s="77">
        <f t="shared" si="2"/>
        <v>0</v>
      </c>
      <c r="L94" s="91"/>
      <c r="M94" s="91"/>
      <c r="N94" s="88">
        <v>1</v>
      </c>
      <c r="O94" s="59" t="s">
        <v>538</v>
      </c>
      <c r="P94" s="89">
        <v>0</v>
      </c>
      <c r="Q94" s="90">
        <f t="shared" si="3"/>
        <v>0</v>
      </c>
    </row>
    <row r="95" spans="1:17" s="59" customFormat="1" x14ac:dyDescent="0.3">
      <c r="A95" s="59">
        <v>333388</v>
      </c>
      <c r="D95" s="59">
        <v>500</v>
      </c>
      <c r="E95" s="59" t="s">
        <v>538</v>
      </c>
      <c r="F95" s="59" t="s">
        <v>612</v>
      </c>
      <c r="G95" s="53" t="s">
        <v>550</v>
      </c>
      <c r="H95" s="66">
        <v>0</v>
      </c>
      <c r="I95" s="60">
        <v>166</v>
      </c>
      <c r="J95" s="77">
        <f t="shared" si="2"/>
        <v>0</v>
      </c>
      <c r="L95" s="91"/>
      <c r="M95" s="91"/>
      <c r="N95" s="88">
        <v>1</v>
      </c>
      <c r="O95" s="59" t="s">
        <v>538</v>
      </c>
      <c r="P95" s="89">
        <v>0</v>
      </c>
      <c r="Q95" s="90">
        <f t="shared" si="3"/>
        <v>0</v>
      </c>
    </row>
    <row r="96" spans="1:17" s="59" customFormat="1" x14ac:dyDescent="0.3">
      <c r="A96" s="59">
        <v>17928</v>
      </c>
      <c r="D96" s="59">
        <v>0.5</v>
      </c>
      <c r="E96" s="59" t="s">
        <v>540</v>
      </c>
      <c r="F96" s="59" t="s">
        <v>613</v>
      </c>
      <c r="G96" s="53" t="s">
        <v>550</v>
      </c>
      <c r="H96" s="66">
        <v>0</v>
      </c>
      <c r="I96" s="60">
        <v>417</v>
      </c>
      <c r="J96" s="77">
        <f t="shared" si="2"/>
        <v>0</v>
      </c>
      <c r="L96" s="91"/>
      <c r="M96" s="91"/>
      <c r="N96" s="88">
        <v>1</v>
      </c>
      <c r="O96" s="59" t="s">
        <v>540</v>
      </c>
      <c r="P96" s="89">
        <v>0</v>
      </c>
      <c r="Q96" s="90">
        <f t="shared" si="3"/>
        <v>0</v>
      </c>
    </row>
    <row r="97" spans="1:17" s="59" customFormat="1" x14ac:dyDescent="0.3">
      <c r="A97" s="59">
        <v>585090</v>
      </c>
      <c r="D97" s="59">
        <v>200</v>
      </c>
      <c r="E97" s="59" t="s">
        <v>538</v>
      </c>
      <c r="F97" s="59" t="s">
        <v>614</v>
      </c>
      <c r="G97" s="53" t="s">
        <v>550</v>
      </c>
      <c r="H97" s="66">
        <v>0</v>
      </c>
      <c r="I97" s="60">
        <v>536</v>
      </c>
      <c r="J97" s="77">
        <f t="shared" si="2"/>
        <v>0</v>
      </c>
      <c r="L97" s="91"/>
      <c r="M97" s="91"/>
      <c r="N97" s="88">
        <v>1</v>
      </c>
      <c r="O97" s="59" t="s">
        <v>538</v>
      </c>
      <c r="P97" s="89">
        <v>0</v>
      </c>
      <c r="Q97" s="90">
        <f t="shared" si="3"/>
        <v>0</v>
      </c>
    </row>
    <row r="98" spans="1:17" s="59" customFormat="1" x14ac:dyDescent="0.3">
      <c r="A98" s="59">
        <v>575353</v>
      </c>
      <c r="D98" s="59">
        <v>400</v>
      </c>
      <c r="E98" s="59" t="s">
        <v>538</v>
      </c>
      <c r="F98" s="59" t="s">
        <v>528</v>
      </c>
      <c r="G98" s="53" t="s">
        <v>550</v>
      </c>
      <c r="H98" s="66">
        <v>0</v>
      </c>
      <c r="I98" s="60">
        <v>71</v>
      </c>
      <c r="J98" s="77">
        <f t="shared" si="2"/>
        <v>0</v>
      </c>
      <c r="L98" s="91"/>
      <c r="M98" s="91"/>
      <c r="N98" s="88">
        <v>1</v>
      </c>
      <c r="O98" s="59" t="s">
        <v>538</v>
      </c>
      <c r="P98" s="89">
        <v>0</v>
      </c>
      <c r="Q98" s="90">
        <f t="shared" si="3"/>
        <v>0</v>
      </c>
    </row>
    <row r="99" spans="1:17" s="59" customFormat="1" x14ac:dyDescent="0.3">
      <c r="A99" s="59">
        <v>68168</v>
      </c>
      <c r="D99" s="59">
        <v>12</v>
      </c>
      <c r="E99" s="59" t="s">
        <v>539</v>
      </c>
      <c r="F99" s="59" t="s">
        <v>615</v>
      </c>
      <c r="G99" s="53" t="s">
        <v>550</v>
      </c>
      <c r="H99" s="66">
        <v>0</v>
      </c>
      <c r="I99" s="60">
        <v>200</v>
      </c>
      <c r="J99" s="77">
        <f t="shared" si="2"/>
        <v>0</v>
      </c>
      <c r="L99" s="91"/>
      <c r="M99" s="91"/>
      <c r="N99" s="88">
        <v>1</v>
      </c>
      <c r="O99" s="59" t="s">
        <v>539</v>
      </c>
      <c r="P99" s="89">
        <v>0</v>
      </c>
      <c r="Q99" s="90">
        <f t="shared" si="3"/>
        <v>0</v>
      </c>
    </row>
    <row r="100" spans="1:17" s="59" customFormat="1" x14ac:dyDescent="0.3">
      <c r="A100" s="59">
        <v>24482</v>
      </c>
      <c r="D100" s="59">
        <v>500</v>
      </c>
      <c r="E100" s="59" t="s">
        <v>538</v>
      </c>
      <c r="F100" s="59" t="s">
        <v>500</v>
      </c>
      <c r="G100" s="53" t="s">
        <v>550</v>
      </c>
      <c r="H100" s="66">
        <v>0</v>
      </c>
      <c r="I100" s="60">
        <v>65</v>
      </c>
      <c r="J100" s="77">
        <f t="shared" si="2"/>
        <v>0</v>
      </c>
      <c r="L100" s="91"/>
      <c r="M100" s="91"/>
      <c r="N100" s="88">
        <v>1</v>
      </c>
      <c r="O100" s="59" t="s">
        <v>538</v>
      </c>
      <c r="P100" s="89">
        <v>0</v>
      </c>
      <c r="Q100" s="90">
        <f t="shared" si="3"/>
        <v>0</v>
      </c>
    </row>
    <row r="101" spans="1:17" s="59" customFormat="1" x14ac:dyDescent="0.3">
      <c r="A101" s="59">
        <v>292917</v>
      </c>
      <c r="C101" s="59" t="s">
        <v>546</v>
      </c>
      <c r="D101" s="59">
        <v>30</v>
      </c>
      <c r="E101" s="59" t="s">
        <v>539</v>
      </c>
      <c r="F101" s="59" t="s">
        <v>616</v>
      </c>
      <c r="G101" s="53" t="s">
        <v>550</v>
      </c>
      <c r="H101" s="66">
        <v>0</v>
      </c>
      <c r="I101" s="60">
        <v>458</v>
      </c>
      <c r="J101" s="77">
        <f t="shared" si="2"/>
        <v>0</v>
      </c>
      <c r="L101" s="91"/>
      <c r="M101" s="91"/>
      <c r="N101" s="88">
        <v>1</v>
      </c>
      <c r="O101" s="59" t="s">
        <v>539</v>
      </c>
      <c r="P101" s="89">
        <v>0</v>
      </c>
      <c r="Q101" s="90">
        <f t="shared" si="3"/>
        <v>0</v>
      </c>
    </row>
    <row r="102" spans="1:17" s="59" customFormat="1" x14ac:dyDescent="0.3">
      <c r="A102" s="59">
        <v>28814</v>
      </c>
      <c r="D102" s="59">
        <v>100</v>
      </c>
      <c r="E102" s="59" t="s">
        <v>538</v>
      </c>
      <c r="F102" s="59" t="s">
        <v>617</v>
      </c>
      <c r="G102" s="53" t="s">
        <v>550</v>
      </c>
      <c r="H102" s="66">
        <v>0</v>
      </c>
      <c r="I102" s="60">
        <v>756</v>
      </c>
      <c r="J102" s="77">
        <f t="shared" si="2"/>
        <v>0</v>
      </c>
      <c r="L102" s="91"/>
      <c r="M102" s="91"/>
      <c r="N102" s="88">
        <v>1</v>
      </c>
      <c r="O102" s="59" t="s">
        <v>538</v>
      </c>
      <c r="P102" s="89">
        <v>0</v>
      </c>
      <c r="Q102" s="90">
        <f t="shared" si="3"/>
        <v>0</v>
      </c>
    </row>
    <row r="103" spans="1:17" s="59" customFormat="1" x14ac:dyDescent="0.3">
      <c r="A103" s="59">
        <v>609204</v>
      </c>
      <c r="D103" s="59">
        <v>200</v>
      </c>
      <c r="E103" s="59" t="s">
        <v>538</v>
      </c>
      <c r="F103" s="59" t="s">
        <v>618</v>
      </c>
      <c r="G103" s="53" t="s">
        <v>550</v>
      </c>
      <c r="H103" s="66">
        <v>0</v>
      </c>
      <c r="I103" s="60">
        <v>301</v>
      </c>
      <c r="J103" s="77">
        <f t="shared" si="2"/>
        <v>0</v>
      </c>
      <c r="L103" s="91"/>
      <c r="M103" s="91"/>
      <c r="N103" s="88">
        <v>1</v>
      </c>
      <c r="O103" s="59" t="s">
        <v>538</v>
      </c>
      <c r="P103" s="89">
        <v>0</v>
      </c>
      <c r="Q103" s="90">
        <f t="shared" si="3"/>
        <v>0</v>
      </c>
    </row>
    <row r="104" spans="1:17" s="59" customFormat="1" x14ac:dyDescent="0.3">
      <c r="A104" s="59">
        <v>30898</v>
      </c>
      <c r="D104" s="59">
        <v>3</v>
      </c>
      <c r="E104" s="59" t="s">
        <v>541</v>
      </c>
      <c r="F104" s="59" t="s">
        <v>619</v>
      </c>
      <c r="G104" s="53" t="s">
        <v>550</v>
      </c>
      <c r="H104" s="66">
        <v>0</v>
      </c>
      <c r="I104" s="60">
        <v>103</v>
      </c>
      <c r="J104" s="77">
        <f t="shared" si="2"/>
        <v>0</v>
      </c>
      <c r="L104" s="91"/>
      <c r="M104" s="91"/>
      <c r="N104" s="88">
        <v>1</v>
      </c>
      <c r="O104" s="59" t="s">
        <v>541</v>
      </c>
      <c r="P104" s="89">
        <v>0</v>
      </c>
      <c r="Q104" s="90">
        <f t="shared" si="3"/>
        <v>0</v>
      </c>
    </row>
    <row r="105" spans="1:17" s="59" customFormat="1" x14ac:dyDescent="0.3">
      <c r="A105" s="59">
        <v>18658</v>
      </c>
      <c r="D105" s="59">
        <v>600</v>
      </c>
      <c r="E105" s="59" t="s">
        <v>538</v>
      </c>
      <c r="F105" s="59" t="s">
        <v>514</v>
      </c>
      <c r="G105" s="53" t="s">
        <v>550</v>
      </c>
      <c r="H105" s="66">
        <v>0</v>
      </c>
      <c r="I105" s="60">
        <v>366</v>
      </c>
      <c r="J105" s="77">
        <f t="shared" si="2"/>
        <v>0</v>
      </c>
      <c r="L105" s="91"/>
      <c r="M105" s="91"/>
      <c r="N105" s="88">
        <v>1</v>
      </c>
      <c r="O105" s="59" t="s">
        <v>538</v>
      </c>
      <c r="P105" s="89">
        <v>0</v>
      </c>
      <c r="Q105" s="90">
        <f t="shared" si="3"/>
        <v>0</v>
      </c>
    </row>
    <row r="106" spans="1:17" s="59" customFormat="1" x14ac:dyDescent="0.3">
      <c r="A106" s="59">
        <v>80181</v>
      </c>
      <c r="D106" s="59">
        <v>3</v>
      </c>
      <c r="E106" s="59" t="s">
        <v>540</v>
      </c>
      <c r="F106" s="59" t="s">
        <v>620</v>
      </c>
      <c r="G106" s="53" t="s">
        <v>550</v>
      </c>
      <c r="H106" s="66">
        <v>0</v>
      </c>
      <c r="I106" s="60">
        <v>47</v>
      </c>
      <c r="J106" s="77">
        <f t="shared" si="2"/>
        <v>0</v>
      </c>
      <c r="L106" s="91"/>
      <c r="M106" s="91"/>
      <c r="N106" s="88">
        <v>1</v>
      </c>
      <c r="O106" s="59" t="s">
        <v>540</v>
      </c>
      <c r="P106" s="89">
        <v>0</v>
      </c>
      <c r="Q106" s="90">
        <f t="shared" si="3"/>
        <v>0</v>
      </c>
    </row>
    <row r="107" spans="1:17" s="59" customFormat="1" x14ac:dyDescent="0.3">
      <c r="A107" s="59">
        <v>11013</v>
      </c>
      <c r="C107" s="59" t="s">
        <v>546</v>
      </c>
      <c r="D107" s="59">
        <v>1</v>
      </c>
      <c r="E107" s="59" t="s">
        <v>542</v>
      </c>
      <c r="F107" s="59" t="s">
        <v>621</v>
      </c>
      <c r="G107" s="53" t="s">
        <v>550</v>
      </c>
      <c r="H107" s="66">
        <v>0</v>
      </c>
      <c r="I107" s="60">
        <v>314</v>
      </c>
      <c r="J107" s="77">
        <f t="shared" si="2"/>
        <v>0</v>
      </c>
      <c r="L107" s="91"/>
      <c r="M107" s="91"/>
      <c r="N107" s="88">
        <v>1</v>
      </c>
      <c r="O107" s="59" t="s">
        <v>542</v>
      </c>
      <c r="P107" s="89">
        <v>0</v>
      </c>
      <c r="Q107" s="90">
        <f t="shared" si="3"/>
        <v>0</v>
      </c>
    </row>
    <row r="108" spans="1:17" s="59" customFormat="1" x14ac:dyDescent="0.3">
      <c r="A108" s="59">
        <v>55035</v>
      </c>
      <c r="C108" s="59" t="s">
        <v>546</v>
      </c>
      <c r="D108" s="59">
        <v>2</v>
      </c>
      <c r="E108" s="59" t="s">
        <v>539</v>
      </c>
      <c r="F108" s="59" t="s">
        <v>622</v>
      </c>
      <c r="G108" s="53" t="s">
        <v>550</v>
      </c>
      <c r="H108" s="66">
        <v>0</v>
      </c>
      <c r="I108" s="60">
        <v>170</v>
      </c>
      <c r="J108" s="77">
        <f t="shared" si="2"/>
        <v>0</v>
      </c>
      <c r="L108" s="91"/>
      <c r="M108" s="91"/>
      <c r="N108" s="88">
        <v>1</v>
      </c>
      <c r="O108" s="59" t="s">
        <v>539</v>
      </c>
      <c r="P108" s="89">
        <v>0</v>
      </c>
      <c r="Q108" s="90">
        <f t="shared" si="3"/>
        <v>0</v>
      </c>
    </row>
    <row r="109" spans="1:17" s="59" customFormat="1" x14ac:dyDescent="0.3">
      <c r="A109" s="59">
        <v>25885</v>
      </c>
      <c r="D109" s="59">
        <v>2</v>
      </c>
      <c r="E109" s="59" t="s">
        <v>541</v>
      </c>
      <c r="F109" s="59" t="s">
        <v>576</v>
      </c>
      <c r="G109" s="53" t="s">
        <v>550</v>
      </c>
      <c r="H109" s="66">
        <v>0</v>
      </c>
      <c r="I109" s="60">
        <v>157</v>
      </c>
      <c r="J109" s="77">
        <f t="shared" si="2"/>
        <v>0</v>
      </c>
      <c r="L109" s="91"/>
      <c r="M109" s="91"/>
      <c r="N109" s="88"/>
      <c r="O109" s="59" t="s">
        <v>541</v>
      </c>
      <c r="P109" s="89"/>
      <c r="Q109" s="90">
        <f t="shared" si="3"/>
        <v>0</v>
      </c>
    </row>
    <row r="110" spans="1:17" s="59" customFormat="1" x14ac:dyDescent="0.3">
      <c r="A110" s="59">
        <v>592476</v>
      </c>
      <c r="D110" s="59">
        <v>275</v>
      </c>
      <c r="E110" s="59" t="s">
        <v>538</v>
      </c>
      <c r="F110" s="59" t="s">
        <v>522</v>
      </c>
      <c r="G110" s="53" t="s">
        <v>550</v>
      </c>
      <c r="H110" s="66">
        <v>0</v>
      </c>
      <c r="I110" s="60">
        <v>244</v>
      </c>
      <c r="J110" s="77">
        <f t="shared" si="2"/>
        <v>0</v>
      </c>
      <c r="L110" s="91"/>
      <c r="M110" s="91"/>
      <c r="N110" s="88"/>
      <c r="O110" s="59" t="s">
        <v>538</v>
      </c>
      <c r="P110" s="89"/>
      <c r="Q110" s="90">
        <f t="shared" si="3"/>
        <v>0</v>
      </c>
    </row>
    <row r="111" spans="1:17" s="59" customFormat="1" x14ac:dyDescent="0.3">
      <c r="A111" s="59">
        <v>597026</v>
      </c>
      <c r="C111" s="59" t="s">
        <v>547</v>
      </c>
      <c r="D111" s="59">
        <v>400</v>
      </c>
      <c r="E111" s="59" t="s">
        <v>538</v>
      </c>
      <c r="F111" s="59" t="s">
        <v>468</v>
      </c>
      <c r="G111" s="53" t="s">
        <v>550</v>
      </c>
      <c r="H111" s="66">
        <v>0</v>
      </c>
      <c r="I111" s="60">
        <v>96</v>
      </c>
      <c r="J111" s="77">
        <f t="shared" si="2"/>
        <v>0</v>
      </c>
      <c r="L111" s="91"/>
      <c r="M111" s="91"/>
      <c r="N111" s="88">
        <v>1</v>
      </c>
      <c r="O111" s="59" t="s">
        <v>538</v>
      </c>
      <c r="P111" s="89">
        <v>0</v>
      </c>
      <c r="Q111" s="90">
        <f t="shared" si="3"/>
        <v>0</v>
      </c>
    </row>
    <row r="112" spans="1:17" s="59" customFormat="1" x14ac:dyDescent="0.3">
      <c r="A112" s="59">
        <v>605028</v>
      </c>
      <c r="D112" s="59">
        <v>180</v>
      </c>
      <c r="E112" s="59" t="s">
        <v>538</v>
      </c>
      <c r="F112" s="59" t="s">
        <v>480</v>
      </c>
      <c r="G112" s="53" t="s">
        <v>550</v>
      </c>
      <c r="H112" s="66">
        <v>0</v>
      </c>
      <c r="I112" s="60">
        <v>118</v>
      </c>
      <c r="J112" s="77">
        <f t="shared" si="2"/>
        <v>0</v>
      </c>
      <c r="L112" s="91"/>
      <c r="M112" s="91"/>
      <c r="N112" s="88">
        <v>1</v>
      </c>
      <c r="O112" s="59" t="s">
        <v>538</v>
      </c>
      <c r="P112" s="89">
        <v>0</v>
      </c>
      <c r="Q112" s="90">
        <f t="shared" si="3"/>
        <v>0</v>
      </c>
    </row>
    <row r="113" spans="1:17" s="59" customFormat="1" x14ac:dyDescent="0.3">
      <c r="A113" s="59">
        <v>42209</v>
      </c>
      <c r="C113" s="59" t="s">
        <v>546</v>
      </c>
      <c r="D113" s="59">
        <v>10</v>
      </c>
      <c r="E113" s="59" t="s">
        <v>545</v>
      </c>
      <c r="F113" s="59" t="s">
        <v>501</v>
      </c>
      <c r="G113" s="53" t="s">
        <v>550</v>
      </c>
      <c r="H113" s="66">
        <v>0</v>
      </c>
      <c r="I113" s="60">
        <v>220</v>
      </c>
      <c r="J113" s="77">
        <f t="shared" si="2"/>
        <v>0</v>
      </c>
      <c r="L113" s="91"/>
      <c r="M113" s="91"/>
      <c r="N113" s="88">
        <v>1</v>
      </c>
      <c r="O113" s="59" t="s">
        <v>545</v>
      </c>
      <c r="P113" s="89">
        <v>0</v>
      </c>
      <c r="Q113" s="90">
        <f t="shared" si="3"/>
        <v>0</v>
      </c>
    </row>
    <row r="114" spans="1:17" s="59" customFormat="1" x14ac:dyDescent="0.3">
      <c r="A114" s="59">
        <v>13681</v>
      </c>
      <c r="D114" s="59">
        <v>1</v>
      </c>
      <c r="E114" s="59" t="s">
        <v>540</v>
      </c>
      <c r="F114" s="59" t="s">
        <v>525</v>
      </c>
      <c r="G114" s="53" t="s">
        <v>550</v>
      </c>
      <c r="H114" s="66">
        <v>0</v>
      </c>
      <c r="I114" s="60">
        <v>276</v>
      </c>
      <c r="J114" s="77">
        <f t="shared" si="2"/>
        <v>0</v>
      </c>
      <c r="L114" s="91"/>
      <c r="M114" s="91"/>
      <c r="N114" s="88">
        <v>1</v>
      </c>
      <c r="O114" s="59" t="s">
        <v>540</v>
      </c>
      <c r="P114" s="89">
        <v>0</v>
      </c>
      <c r="Q114" s="90">
        <f t="shared" si="3"/>
        <v>0</v>
      </c>
    </row>
    <row r="115" spans="1:17" s="59" customFormat="1" x14ac:dyDescent="0.3">
      <c r="A115" s="59">
        <v>612386</v>
      </c>
      <c r="D115" s="59">
        <v>150</v>
      </c>
      <c r="E115" s="59" t="s">
        <v>538</v>
      </c>
      <c r="F115" s="59" t="s">
        <v>623</v>
      </c>
      <c r="G115" s="53" t="s">
        <v>550</v>
      </c>
      <c r="H115" s="66">
        <v>0</v>
      </c>
      <c r="I115" s="60">
        <v>155</v>
      </c>
      <c r="J115" s="77">
        <f t="shared" si="2"/>
        <v>0</v>
      </c>
      <c r="L115" s="91"/>
      <c r="M115" s="91"/>
      <c r="N115" s="88">
        <v>1</v>
      </c>
      <c r="O115" s="59" t="s">
        <v>538</v>
      </c>
      <c r="P115" s="89">
        <v>0</v>
      </c>
      <c r="Q115" s="90">
        <f t="shared" si="3"/>
        <v>0</v>
      </c>
    </row>
    <row r="116" spans="1:17" s="59" customFormat="1" x14ac:dyDescent="0.3">
      <c r="A116" s="59">
        <v>37829</v>
      </c>
      <c r="C116" s="59" t="s">
        <v>546</v>
      </c>
      <c r="D116" s="59">
        <v>6</v>
      </c>
      <c r="E116" s="59" t="s">
        <v>539</v>
      </c>
      <c r="F116" s="59" t="s">
        <v>624</v>
      </c>
      <c r="G116" s="53" t="s">
        <v>550</v>
      </c>
      <c r="H116" s="66">
        <v>0</v>
      </c>
      <c r="I116" s="60">
        <v>137</v>
      </c>
      <c r="J116" s="77">
        <f t="shared" si="2"/>
        <v>0</v>
      </c>
      <c r="L116" s="91"/>
      <c r="M116" s="91"/>
      <c r="N116" s="88"/>
      <c r="O116" s="59" t="s">
        <v>539</v>
      </c>
      <c r="P116" s="89"/>
      <c r="Q116" s="90">
        <f t="shared" si="3"/>
        <v>0</v>
      </c>
    </row>
    <row r="117" spans="1:17" s="59" customFormat="1" x14ac:dyDescent="0.3">
      <c r="A117" s="59">
        <v>573982</v>
      </c>
      <c r="D117" s="59">
        <v>400</v>
      </c>
      <c r="E117" s="59" t="s">
        <v>538</v>
      </c>
      <c r="F117" s="59" t="s">
        <v>625</v>
      </c>
      <c r="G117" s="53" t="s">
        <v>550</v>
      </c>
      <c r="H117" s="66">
        <v>0</v>
      </c>
      <c r="I117" s="60">
        <v>133</v>
      </c>
      <c r="J117" s="77">
        <f t="shared" si="2"/>
        <v>0</v>
      </c>
      <c r="L117" s="99"/>
      <c r="M117" s="91"/>
      <c r="N117" s="88"/>
      <c r="O117" s="59" t="s">
        <v>538</v>
      </c>
      <c r="P117" s="89"/>
      <c r="Q117" s="90">
        <f t="shared" si="3"/>
        <v>0</v>
      </c>
    </row>
    <row r="118" spans="1:17" s="59" customFormat="1" x14ac:dyDescent="0.3">
      <c r="A118" s="59">
        <v>84281</v>
      </c>
      <c r="D118" s="59">
        <v>500</v>
      </c>
      <c r="E118" s="59" t="s">
        <v>538</v>
      </c>
      <c r="F118" s="59" t="s">
        <v>626</v>
      </c>
      <c r="G118" s="53" t="s">
        <v>550</v>
      </c>
      <c r="H118" s="66">
        <v>0</v>
      </c>
      <c r="I118" s="60">
        <v>173</v>
      </c>
      <c r="J118" s="77">
        <f t="shared" si="2"/>
        <v>0</v>
      </c>
      <c r="L118" s="91"/>
      <c r="M118" s="91"/>
      <c r="N118" s="88">
        <v>1</v>
      </c>
      <c r="O118" s="59" t="s">
        <v>538</v>
      </c>
      <c r="P118" s="89">
        <v>0</v>
      </c>
      <c r="Q118" s="90">
        <f t="shared" si="3"/>
        <v>0</v>
      </c>
    </row>
    <row r="119" spans="1:17" s="59" customFormat="1" x14ac:dyDescent="0.3">
      <c r="A119" s="59">
        <v>612378</v>
      </c>
      <c r="D119" s="59">
        <v>150</v>
      </c>
      <c r="E119" s="59" t="s">
        <v>538</v>
      </c>
      <c r="F119" s="59" t="s">
        <v>627</v>
      </c>
      <c r="G119" s="53" t="s">
        <v>550</v>
      </c>
      <c r="H119" s="66">
        <v>0</v>
      </c>
      <c r="I119" s="60">
        <v>279</v>
      </c>
      <c r="J119" s="77">
        <f t="shared" si="2"/>
        <v>0</v>
      </c>
      <c r="L119" s="91"/>
      <c r="M119" s="91"/>
      <c r="N119" s="88">
        <v>1</v>
      </c>
      <c r="O119" s="59" t="s">
        <v>538</v>
      </c>
      <c r="P119" s="89">
        <v>0</v>
      </c>
      <c r="Q119" s="90">
        <f t="shared" si="3"/>
        <v>0</v>
      </c>
    </row>
    <row r="120" spans="1:17" s="59" customFormat="1" x14ac:dyDescent="0.3">
      <c r="A120" s="59">
        <v>591484</v>
      </c>
      <c r="C120" s="59" t="s">
        <v>547</v>
      </c>
      <c r="D120" s="59">
        <v>400</v>
      </c>
      <c r="E120" s="59" t="s">
        <v>538</v>
      </c>
      <c r="F120" s="59" t="s">
        <v>504</v>
      </c>
      <c r="G120" s="53" t="s">
        <v>550</v>
      </c>
      <c r="H120" s="66">
        <v>0</v>
      </c>
      <c r="I120" s="60">
        <v>67</v>
      </c>
      <c r="J120" s="77">
        <f t="shared" si="2"/>
        <v>0</v>
      </c>
      <c r="L120" s="91"/>
      <c r="M120" s="91"/>
      <c r="N120" s="88">
        <v>1</v>
      </c>
      <c r="O120" s="59" t="s">
        <v>538</v>
      </c>
      <c r="P120" s="89">
        <v>0</v>
      </c>
      <c r="Q120" s="90">
        <f t="shared" si="3"/>
        <v>0</v>
      </c>
    </row>
    <row r="121" spans="1:17" s="59" customFormat="1" x14ac:dyDescent="0.3">
      <c r="A121" s="59">
        <v>94201</v>
      </c>
      <c r="B121" s="59">
        <v>24</v>
      </c>
      <c r="D121" s="59">
        <v>0.33</v>
      </c>
      <c r="E121" s="59" t="s">
        <v>540</v>
      </c>
      <c r="F121" s="59" t="s">
        <v>494</v>
      </c>
      <c r="G121" s="53" t="s">
        <v>550</v>
      </c>
      <c r="H121" s="66">
        <v>0</v>
      </c>
      <c r="I121" s="60">
        <v>25</v>
      </c>
      <c r="J121" s="77">
        <f t="shared" si="2"/>
        <v>0</v>
      </c>
      <c r="L121" s="91"/>
      <c r="M121" s="91"/>
      <c r="N121" s="88">
        <v>1</v>
      </c>
      <c r="O121" s="59" t="s">
        <v>540</v>
      </c>
      <c r="P121" s="89">
        <v>0</v>
      </c>
      <c r="Q121" s="90">
        <f t="shared" si="3"/>
        <v>0</v>
      </c>
    </row>
    <row r="122" spans="1:17" s="59" customFormat="1" x14ac:dyDescent="0.3">
      <c r="A122" s="59">
        <v>615810</v>
      </c>
      <c r="D122" s="59">
        <v>300</v>
      </c>
      <c r="E122" s="59" t="s">
        <v>538</v>
      </c>
      <c r="F122" s="59" t="s">
        <v>524</v>
      </c>
      <c r="G122" s="53" t="s">
        <v>550</v>
      </c>
      <c r="H122" s="66">
        <v>0</v>
      </c>
      <c r="I122" s="60">
        <v>109</v>
      </c>
      <c r="J122" s="77">
        <f t="shared" si="2"/>
        <v>0</v>
      </c>
      <c r="L122" s="91"/>
      <c r="M122" s="91"/>
      <c r="N122" s="88">
        <v>1</v>
      </c>
      <c r="O122" s="59" t="s">
        <v>538</v>
      </c>
      <c r="P122" s="89">
        <v>0</v>
      </c>
      <c r="Q122" s="90">
        <f t="shared" si="3"/>
        <v>0</v>
      </c>
    </row>
    <row r="123" spans="1:17" s="59" customFormat="1" x14ac:dyDescent="0.3">
      <c r="A123" s="59">
        <v>43109</v>
      </c>
      <c r="D123" s="59">
        <v>180</v>
      </c>
      <c r="E123" s="59" t="s">
        <v>538</v>
      </c>
      <c r="F123" s="59" t="s">
        <v>463</v>
      </c>
      <c r="G123" s="53" t="s">
        <v>550</v>
      </c>
      <c r="H123" s="66">
        <v>0</v>
      </c>
      <c r="I123" s="60">
        <v>140</v>
      </c>
      <c r="J123" s="77">
        <f t="shared" si="2"/>
        <v>0</v>
      </c>
      <c r="L123" s="91"/>
      <c r="M123" s="91"/>
      <c r="N123" s="88">
        <v>1</v>
      </c>
      <c r="O123" s="59" t="s">
        <v>538</v>
      </c>
      <c r="P123" s="89">
        <v>0</v>
      </c>
      <c r="Q123" s="90">
        <f t="shared" si="3"/>
        <v>0</v>
      </c>
    </row>
    <row r="124" spans="1:17" s="59" customFormat="1" x14ac:dyDescent="0.3">
      <c r="A124" s="59">
        <v>11262</v>
      </c>
      <c r="D124" s="59">
        <v>1</v>
      </c>
      <c r="E124" s="59" t="s">
        <v>541</v>
      </c>
      <c r="F124" s="59" t="s">
        <v>628</v>
      </c>
      <c r="G124" s="53" t="s">
        <v>550</v>
      </c>
      <c r="H124" s="66">
        <v>0</v>
      </c>
      <c r="I124" s="60">
        <v>122</v>
      </c>
      <c r="J124" s="77">
        <f t="shared" si="2"/>
        <v>0</v>
      </c>
      <c r="L124" s="91"/>
      <c r="M124" s="91"/>
      <c r="N124" s="88">
        <v>1</v>
      </c>
      <c r="O124" s="59" t="s">
        <v>541</v>
      </c>
      <c r="P124" s="89">
        <v>0</v>
      </c>
      <c r="Q124" s="90">
        <f t="shared" si="3"/>
        <v>0</v>
      </c>
    </row>
    <row r="125" spans="1:17" s="59" customFormat="1" x14ac:dyDescent="0.3">
      <c r="A125" s="59">
        <v>337168</v>
      </c>
      <c r="D125" s="59">
        <v>30</v>
      </c>
      <c r="E125" s="59" t="s">
        <v>539</v>
      </c>
      <c r="F125" s="59" t="s">
        <v>629</v>
      </c>
      <c r="G125" s="53" t="s">
        <v>550</v>
      </c>
      <c r="H125" s="66">
        <v>0</v>
      </c>
      <c r="I125" s="60">
        <v>255</v>
      </c>
      <c r="J125" s="77">
        <f t="shared" si="2"/>
        <v>0</v>
      </c>
      <c r="L125" s="91"/>
      <c r="M125" s="91"/>
      <c r="N125" s="88">
        <v>1</v>
      </c>
      <c r="O125" s="59" t="s">
        <v>539</v>
      </c>
      <c r="P125" s="89">
        <v>0</v>
      </c>
      <c r="Q125" s="90">
        <f t="shared" si="3"/>
        <v>0</v>
      </c>
    </row>
    <row r="126" spans="1:17" s="59" customFormat="1" x14ac:dyDescent="0.3">
      <c r="A126" s="59">
        <v>39941</v>
      </c>
      <c r="D126" s="59">
        <v>1.5</v>
      </c>
      <c r="E126" s="59" t="s">
        <v>540</v>
      </c>
      <c r="F126" s="59" t="s">
        <v>505</v>
      </c>
      <c r="G126" s="53" t="s">
        <v>550</v>
      </c>
      <c r="H126" s="66">
        <v>0</v>
      </c>
      <c r="I126" s="60">
        <v>148</v>
      </c>
      <c r="J126" s="77">
        <f t="shared" si="2"/>
        <v>0</v>
      </c>
      <c r="L126" s="91"/>
      <c r="M126" s="91"/>
      <c r="N126" s="88"/>
      <c r="O126" s="59" t="s">
        <v>540</v>
      </c>
      <c r="P126" s="89"/>
      <c r="Q126" s="90">
        <f t="shared" si="3"/>
        <v>0</v>
      </c>
    </row>
    <row r="127" spans="1:17" s="59" customFormat="1" x14ac:dyDescent="0.3">
      <c r="A127" s="59">
        <v>67713</v>
      </c>
      <c r="C127" s="59" t="s">
        <v>547</v>
      </c>
      <c r="D127" s="59">
        <v>580</v>
      </c>
      <c r="E127" s="59" t="s">
        <v>538</v>
      </c>
      <c r="F127" s="59" t="s">
        <v>630</v>
      </c>
      <c r="G127" s="53" t="s">
        <v>550</v>
      </c>
      <c r="H127" s="66">
        <v>0</v>
      </c>
      <c r="I127" s="60">
        <v>24</v>
      </c>
      <c r="J127" s="77">
        <f t="shared" si="2"/>
        <v>0</v>
      </c>
      <c r="L127" s="91"/>
      <c r="M127" s="91"/>
      <c r="N127" s="88">
        <v>1</v>
      </c>
      <c r="O127" s="59" t="s">
        <v>538</v>
      </c>
      <c r="P127" s="89">
        <v>0</v>
      </c>
      <c r="Q127" s="90">
        <f t="shared" si="3"/>
        <v>0</v>
      </c>
    </row>
    <row r="128" spans="1:17" s="59" customFormat="1" x14ac:dyDescent="0.3">
      <c r="A128" s="59">
        <v>79178</v>
      </c>
      <c r="D128" s="59">
        <v>400</v>
      </c>
      <c r="E128" s="59" t="s">
        <v>538</v>
      </c>
      <c r="F128" s="59" t="s">
        <v>631</v>
      </c>
      <c r="G128" s="53" t="s">
        <v>550</v>
      </c>
      <c r="H128" s="66">
        <v>0</v>
      </c>
      <c r="I128" s="60">
        <v>221</v>
      </c>
      <c r="J128" s="77">
        <f t="shared" si="2"/>
        <v>0</v>
      </c>
      <c r="L128" s="91"/>
      <c r="M128" s="91"/>
      <c r="N128" s="88">
        <v>1</v>
      </c>
      <c r="O128" s="59" t="s">
        <v>538</v>
      </c>
      <c r="P128" s="89">
        <v>0</v>
      </c>
      <c r="Q128" s="90">
        <f t="shared" si="3"/>
        <v>0</v>
      </c>
    </row>
    <row r="129" spans="1:17" s="59" customFormat="1" x14ac:dyDescent="0.3">
      <c r="A129" s="59">
        <v>589962</v>
      </c>
      <c r="D129" s="59">
        <v>250</v>
      </c>
      <c r="E129" s="59" t="s">
        <v>538</v>
      </c>
      <c r="F129" s="59" t="s">
        <v>632</v>
      </c>
      <c r="G129" s="53" t="s">
        <v>550</v>
      </c>
      <c r="H129" s="66">
        <v>0</v>
      </c>
      <c r="I129" s="60">
        <v>399</v>
      </c>
      <c r="J129" s="77">
        <f t="shared" si="2"/>
        <v>0</v>
      </c>
      <c r="L129" s="91"/>
      <c r="M129" s="91"/>
      <c r="N129" s="88"/>
      <c r="O129" s="59" t="s">
        <v>538</v>
      </c>
      <c r="P129" s="89"/>
      <c r="Q129" s="90">
        <f t="shared" si="3"/>
        <v>0</v>
      </c>
    </row>
    <row r="130" spans="1:17" s="59" customFormat="1" x14ac:dyDescent="0.3">
      <c r="A130" s="59">
        <v>23702</v>
      </c>
      <c r="D130" s="59">
        <v>10</v>
      </c>
      <c r="E130" s="59" t="s">
        <v>539</v>
      </c>
      <c r="F130" s="59" t="s">
        <v>554</v>
      </c>
      <c r="G130" s="53" t="s">
        <v>550</v>
      </c>
      <c r="H130" s="66">
        <v>0</v>
      </c>
      <c r="I130" s="60">
        <v>102</v>
      </c>
      <c r="J130" s="77">
        <f t="shared" si="2"/>
        <v>0</v>
      </c>
      <c r="L130" s="91"/>
      <c r="M130" s="91"/>
      <c r="N130" s="88"/>
      <c r="O130" s="59" t="s">
        <v>539</v>
      </c>
      <c r="P130" s="89"/>
      <c r="Q130" s="90">
        <f t="shared" si="3"/>
        <v>0</v>
      </c>
    </row>
    <row r="131" spans="1:17" s="59" customFormat="1" x14ac:dyDescent="0.3">
      <c r="A131" s="59">
        <v>17455</v>
      </c>
      <c r="D131" s="59">
        <v>0.5</v>
      </c>
      <c r="E131" s="59" t="s">
        <v>540</v>
      </c>
      <c r="F131" s="59" t="s">
        <v>633</v>
      </c>
      <c r="G131" s="53" t="s">
        <v>550</v>
      </c>
      <c r="H131" s="66">
        <v>0</v>
      </c>
      <c r="I131" s="60">
        <v>407</v>
      </c>
      <c r="J131" s="77">
        <f t="shared" si="2"/>
        <v>0</v>
      </c>
      <c r="L131" s="91"/>
      <c r="M131" s="91"/>
      <c r="N131" s="88">
        <v>1</v>
      </c>
      <c r="O131" s="59" t="s">
        <v>540</v>
      </c>
      <c r="P131" s="89">
        <v>0</v>
      </c>
      <c r="Q131" s="90">
        <f t="shared" si="3"/>
        <v>0</v>
      </c>
    </row>
    <row r="132" spans="1:17" s="59" customFormat="1" x14ac:dyDescent="0.3">
      <c r="A132" s="59">
        <v>21571</v>
      </c>
      <c r="D132" s="59">
        <v>180</v>
      </c>
      <c r="E132" s="59" t="s">
        <v>538</v>
      </c>
      <c r="F132" s="59" t="s">
        <v>465</v>
      </c>
      <c r="G132" s="53" t="s">
        <v>550</v>
      </c>
      <c r="H132" s="66">
        <v>0</v>
      </c>
      <c r="I132" s="60">
        <v>129</v>
      </c>
      <c r="J132" s="77">
        <f t="shared" si="2"/>
        <v>0</v>
      </c>
      <c r="L132" s="91"/>
      <c r="M132" s="91"/>
      <c r="N132" s="88">
        <v>1</v>
      </c>
      <c r="O132" s="59" t="s">
        <v>538</v>
      </c>
      <c r="P132" s="89">
        <v>0</v>
      </c>
      <c r="Q132" s="90">
        <f t="shared" si="3"/>
        <v>0</v>
      </c>
    </row>
    <row r="133" spans="1:17" s="59" customFormat="1" x14ac:dyDescent="0.3">
      <c r="A133" s="59">
        <v>579667</v>
      </c>
      <c r="D133" s="59">
        <v>8</v>
      </c>
      <c r="E133" s="59" t="s">
        <v>539</v>
      </c>
      <c r="F133" s="59" t="s">
        <v>634</v>
      </c>
      <c r="G133" s="53" t="s">
        <v>550</v>
      </c>
      <c r="H133" s="66">
        <v>0</v>
      </c>
      <c r="I133" s="60">
        <v>249</v>
      </c>
      <c r="J133" s="77">
        <f t="shared" si="2"/>
        <v>0</v>
      </c>
      <c r="L133" s="91"/>
      <c r="M133" s="91"/>
      <c r="N133" s="88">
        <v>1</v>
      </c>
      <c r="O133" s="59" t="s">
        <v>539</v>
      </c>
      <c r="P133" s="89">
        <v>0</v>
      </c>
      <c r="Q133" s="90">
        <f t="shared" si="3"/>
        <v>0</v>
      </c>
    </row>
    <row r="134" spans="1:17" s="59" customFormat="1" x14ac:dyDescent="0.3">
      <c r="A134" s="59">
        <v>65223</v>
      </c>
      <c r="D134" s="59">
        <v>0.5</v>
      </c>
      <c r="E134" s="59" t="s">
        <v>540</v>
      </c>
      <c r="F134" s="59" t="s">
        <v>635</v>
      </c>
      <c r="G134" s="53" t="s">
        <v>550</v>
      </c>
      <c r="H134" s="66">
        <v>0</v>
      </c>
      <c r="I134" s="60">
        <v>332</v>
      </c>
      <c r="J134" s="77">
        <f t="shared" si="2"/>
        <v>0</v>
      </c>
      <c r="L134" s="91"/>
      <c r="M134" s="91"/>
      <c r="N134" s="88">
        <v>1</v>
      </c>
      <c r="O134" s="59" t="s">
        <v>540</v>
      </c>
      <c r="P134" s="89">
        <v>0</v>
      </c>
      <c r="Q134" s="90">
        <f t="shared" si="3"/>
        <v>0</v>
      </c>
    </row>
    <row r="135" spans="1:17" s="59" customFormat="1" x14ac:dyDescent="0.3">
      <c r="A135" s="59">
        <v>60557</v>
      </c>
      <c r="D135" s="59">
        <v>1</v>
      </c>
      <c r="E135" s="59" t="s">
        <v>540</v>
      </c>
      <c r="F135" s="59" t="s">
        <v>527</v>
      </c>
      <c r="G135" s="53" t="s">
        <v>550</v>
      </c>
      <c r="H135" s="66">
        <v>0</v>
      </c>
      <c r="I135" s="60">
        <v>106</v>
      </c>
      <c r="J135" s="77">
        <f t="shared" si="2"/>
        <v>0</v>
      </c>
      <c r="L135" s="91"/>
      <c r="M135" s="91"/>
      <c r="N135" s="88">
        <v>1</v>
      </c>
      <c r="O135" s="59" t="s">
        <v>540</v>
      </c>
      <c r="P135" s="89">
        <v>0</v>
      </c>
      <c r="Q135" s="90">
        <f t="shared" si="3"/>
        <v>0</v>
      </c>
    </row>
    <row r="136" spans="1:17" s="59" customFormat="1" x14ac:dyDescent="0.3">
      <c r="A136" s="59">
        <v>60669</v>
      </c>
      <c r="D136" s="59">
        <v>200</v>
      </c>
      <c r="E136" s="59" t="s">
        <v>538</v>
      </c>
      <c r="F136" s="59" t="s">
        <v>516</v>
      </c>
      <c r="G136" s="53" t="s">
        <v>550</v>
      </c>
      <c r="H136" s="66">
        <v>0</v>
      </c>
      <c r="I136" s="60">
        <v>64</v>
      </c>
      <c r="J136" s="77">
        <f t="shared" si="2"/>
        <v>0</v>
      </c>
      <c r="L136" s="91"/>
      <c r="M136" s="91"/>
      <c r="N136" s="88">
        <v>1</v>
      </c>
      <c r="O136" s="59" t="s">
        <v>538</v>
      </c>
      <c r="P136" s="89">
        <v>0</v>
      </c>
      <c r="Q136" s="90">
        <f t="shared" si="3"/>
        <v>0</v>
      </c>
    </row>
    <row r="137" spans="1:17" s="59" customFormat="1" x14ac:dyDescent="0.3">
      <c r="A137" s="59">
        <v>26103</v>
      </c>
      <c r="D137" s="59">
        <v>85</v>
      </c>
      <c r="E137" s="59" t="s">
        <v>538</v>
      </c>
      <c r="F137" s="59" t="s">
        <v>609</v>
      </c>
      <c r="G137" s="53" t="s">
        <v>550</v>
      </c>
      <c r="H137" s="66">
        <v>0</v>
      </c>
      <c r="I137" s="60">
        <v>249</v>
      </c>
      <c r="J137" s="77">
        <f t="shared" ref="J137:J200" si="4">H137*I137</f>
        <v>0</v>
      </c>
      <c r="L137" s="91"/>
      <c r="M137" s="91"/>
      <c r="N137" s="88">
        <v>1</v>
      </c>
      <c r="O137" s="59" t="s">
        <v>538</v>
      </c>
      <c r="P137" s="89">
        <v>0</v>
      </c>
      <c r="Q137" s="90">
        <f t="shared" ref="Q137:Q200" si="5">P137*I137</f>
        <v>0</v>
      </c>
    </row>
    <row r="138" spans="1:17" s="59" customFormat="1" x14ac:dyDescent="0.3">
      <c r="A138" s="59">
        <v>10143</v>
      </c>
      <c r="B138" s="59">
        <v>12</v>
      </c>
      <c r="D138" s="59">
        <v>0.15</v>
      </c>
      <c r="E138" s="59" t="s">
        <v>540</v>
      </c>
      <c r="F138" s="59" t="s">
        <v>482</v>
      </c>
      <c r="G138" s="53" t="s">
        <v>550</v>
      </c>
      <c r="H138" s="66">
        <v>0</v>
      </c>
      <c r="I138" s="60">
        <v>63</v>
      </c>
      <c r="J138" s="77">
        <f t="shared" si="4"/>
        <v>0</v>
      </c>
      <c r="L138" s="91"/>
      <c r="M138" s="91"/>
      <c r="N138" s="88">
        <v>1</v>
      </c>
      <c r="O138" s="59" t="s">
        <v>540</v>
      </c>
      <c r="P138" s="89">
        <v>0</v>
      </c>
      <c r="Q138" s="90">
        <f t="shared" si="5"/>
        <v>0</v>
      </c>
    </row>
    <row r="139" spans="1:17" s="59" customFormat="1" x14ac:dyDescent="0.3">
      <c r="A139" s="59">
        <v>167438</v>
      </c>
      <c r="D139" s="59">
        <v>0.75</v>
      </c>
      <c r="E139" s="59" t="s">
        <v>540</v>
      </c>
      <c r="F139" s="59" t="s">
        <v>515</v>
      </c>
      <c r="G139" s="53" t="s">
        <v>550</v>
      </c>
      <c r="H139" s="66">
        <v>0</v>
      </c>
      <c r="I139" s="60">
        <v>114</v>
      </c>
      <c r="J139" s="77">
        <f t="shared" si="4"/>
        <v>0</v>
      </c>
      <c r="L139" s="91"/>
      <c r="M139" s="91"/>
      <c r="N139" s="88">
        <v>1</v>
      </c>
      <c r="O139" s="59" t="s">
        <v>540</v>
      </c>
      <c r="P139" s="89">
        <v>0</v>
      </c>
      <c r="Q139" s="90">
        <f t="shared" si="5"/>
        <v>0</v>
      </c>
    </row>
    <row r="140" spans="1:17" s="59" customFormat="1" x14ac:dyDescent="0.3">
      <c r="A140" s="59">
        <v>21570</v>
      </c>
      <c r="D140" s="59">
        <v>180</v>
      </c>
      <c r="E140" s="59" t="s">
        <v>538</v>
      </c>
      <c r="F140" s="59" t="s">
        <v>462</v>
      </c>
      <c r="G140" s="53" t="s">
        <v>550</v>
      </c>
      <c r="H140" s="66">
        <v>0</v>
      </c>
      <c r="I140" s="60">
        <v>125</v>
      </c>
      <c r="J140" s="77">
        <f t="shared" si="4"/>
        <v>0</v>
      </c>
      <c r="L140" s="91"/>
      <c r="M140" s="91"/>
      <c r="N140" s="88">
        <v>1</v>
      </c>
      <c r="O140" s="59" t="s">
        <v>538</v>
      </c>
      <c r="P140" s="89">
        <v>0</v>
      </c>
      <c r="Q140" s="90">
        <f t="shared" si="5"/>
        <v>0</v>
      </c>
    </row>
    <row r="141" spans="1:17" s="59" customFormat="1" x14ac:dyDescent="0.3">
      <c r="A141" s="59">
        <v>17531</v>
      </c>
      <c r="D141" s="59">
        <v>500</v>
      </c>
      <c r="E141" s="59" t="s">
        <v>538</v>
      </c>
      <c r="F141" s="59" t="s">
        <v>636</v>
      </c>
      <c r="G141" s="53" t="s">
        <v>550</v>
      </c>
      <c r="H141" s="66">
        <v>0</v>
      </c>
      <c r="I141" s="60">
        <v>553</v>
      </c>
      <c r="J141" s="77">
        <f t="shared" si="4"/>
        <v>0</v>
      </c>
      <c r="L141" s="91"/>
      <c r="M141" s="91"/>
      <c r="N141" s="88">
        <v>1</v>
      </c>
      <c r="O141" s="59" t="s">
        <v>538</v>
      </c>
      <c r="P141" s="89">
        <v>0</v>
      </c>
      <c r="Q141" s="90">
        <f t="shared" si="5"/>
        <v>0</v>
      </c>
    </row>
    <row r="142" spans="1:17" s="59" customFormat="1" x14ac:dyDescent="0.3">
      <c r="A142" s="59">
        <v>12733</v>
      </c>
      <c r="D142" s="59">
        <v>250</v>
      </c>
      <c r="E142" s="59" t="s">
        <v>538</v>
      </c>
      <c r="F142" s="59" t="s">
        <v>484</v>
      </c>
      <c r="G142" s="53" t="s">
        <v>550</v>
      </c>
      <c r="H142" s="66">
        <v>0</v>
      </c>
      <c r="I142" s="60">
        <v>100</v>
      </c>
      <c r="J142" s="77">
        <f t="shared" si="4"/>
        <v>0</v>
      </c>
      <c r="L142" s="91"/>
      <c r="M142" s="91"/>
      <c r="N142" s="88">
        <v>1</v>
      </c>
      <c r="O142" s="59" t="s">
        <v>538</v>
      </c>
      <c r="P142" s="89">
        <v>0</v>
      </c>
      <c r="Q142" s="90">
        <f t="shared" si="5"/>
        <v>0</v>
      </c>
    </row>
    <row r="143" spans="1:17" s="59" customFormat="1" x14ac:dyDescent="0.3">
      <c r="A143" s="59">
        <v>575659</v>
      </c>
      <c r="D143" s="59">
        <v>320</v>
      </c>
      <c r="E143" s="59" t="s">
        <v>538</v>
      </c>
      <c r="F143" s="59" t="s">
        <v>637</v>
      </c>
      <c r="G143" s="53" t="s">
        <v>550</v>
      </c>
      <c r="H143" s="66">
        <v>0</v>
      </c>
      <c r="I143" s="60">
        <v>185</v>
      </c>
      <c r="J143" s="77">
        <f t="shared" si="4"/>
        <v>0</v>
      </c>
      <c r="L143" s="91"/>
      <c r="M143" s="91"/>
      <c r="N143" s="88">
        <v>1</v>
      </c>
      <c r="O143" s="59" t="s">
        <v>538</v>
      </c>
      <c r="P143" s="89">
        <v>0</v>
      </c>
      <c r="Q143" s="90">
        <f t="shared" si="5"/>
        <v>0</v>
      </c>
    </row>
    <row r="144" spans="1:17" s="59" customFormat="1" x14ac:dyDescent="0.3">
      <c r="A144" s="59">
        <v>35409</v>
      </c>
      <c r="D144" s="59">
        <v>1.5</v>
      </c>
      <c r="E144" s="59" t="s">
        <v>541</v>
      </c>
      <c r="F144" s="59" t="s">
        <v>638</v>
      </c>
      <c r="G144" s="53" t="s">
        <v>550</v>
      </c>
      <c r="H144" s="66">
        <v>0</v>
      </c>
      <c r="I144" s="60">
        <v>151</v>
      </c>
      <c r="J144" s="77">
        <f t="shared" si="4"/>
        <v>0</v>
      </c>
      <c r="L144" s="91"/>
      <c r="M144" s="91"/>
      <c r="N144" s="88">
        <v>1</v>
      </c>
      <c r="O144" s="59" t="s">
        <v>541</v>
      </c>
      <c r="P144" s="89">
        <v>0</v>
      </c>
      <c r="Q144" s="90">
        <f t="shared" si="5"/>
        <v>0</v>
      </c>
    </row>
    <row r="145" spans="1:17" s="59" customFormat="1" x14ac:dyDescent="0.3">
      <c r="A145" s="59">
        <v>97083</v>
      </c>
      <c r="D145" s="59">
        <v>0.75</v>
      </c>
      <c r="E145" s="59" t="s">
        <v>540</v>
      </c>
      <c r="F145" s="59" t="s">
        <v>639</v>
      </c>
      <c r="G145" s="53" t="s">
        <v>550</v>
      </c>
      <c r="H145" s="66">
        <v>0</v>
      </c>
      <c r="I145" s="60">
        <v>168</v>
      </c>
      <c r="J145" s="77">
        <f t="shared" si="4"/>
        <v>0</v>
      </c>
      <c r="L145" s="91"/>
      <c r="M145" s="91"/>
      <c r="N145" s="88">
        <v>1</v>
      </c>
      <c r="O145" s="59" t="s">
        <v>540</v>
      </c>
      <c r="P145" s="89">
        <v>0</v>
      </c>
      <c r="Q145" s="90">
        <f t="shared" si="5"/>
        <v>0</v>
      </c>
    </row>
    <row r="146" spans="1:17" s="59" customFormat="1" x14ac:dyDescent="0.3">
      <c r="A146" s="59">
        <v>578753</v>
      </c>
      <c r="D146" s="59">
        <v>0.75</v>
      </c>
      <c r="E146" s="59" t="s">
        <v>540</v>
      </c>
      <c r="F146" s="59" t="s">
        <v>517</v>
      </c>
      <c r="G146" s="53" t="s">
        <v>550</v>
      </c>
      <c r="H146" s="66">
        <v>0</v>
      </c>
      <c r="I146" s="60">
        <v>98</v>
      </c>
      <c r="J146" s="77">
        <f t="shared" si="4"/>
        <v>0</v>
      </c>
      <c r="L146" s="91"/>
      <c r="M146" s="91"/>
      <c r="N146" s="88"/>
      <c r="O146" s="59" t="s">
        <v>540</v>
      </c>
      <c r="P146" s="89"/>
      <c r="Q146" s="90">
        <f t="shared" si="5"/>
        <v>0</v>
      </c>
    </row>
    <row r="147" spans="1:17" s="59" customFormat="1" x14ac:dyDescent="0.3">
      <c r="A147" s="59">
        <v>612377</v>
      </c>
      <c r="D147" s="59">
        <v>150</v>
      </c>
      <c r="E147" s="59" t="s">
        <v>538</v>
      </c>
      <c r="F147" s="59" t="s">
        <v>640</v>
      </c>
      <c r="G147" s="53" t="s">
        <v>550</v>
      </c>
      <c r="H147" s="66">
        <v>0</v>
      </c>
      <c r="I147" s="60">
        <v>204</v>
      </c>
      <c r="J147" s="77">
        <f t="shared" si="4"/>
        <v>0</v>
      </c>
      <c r="L147" s="91"/>
      <c r="M147" s="91"/>
      <c r="N147" s="88">
        <v>1</v>
      </c>
      <c r="O147" s="59" t="s">
        <v>538</v>
      </c>
      <c r="P147" s="89">
        <v>0</v>
      </c>
      <c r="Q147" s="90">
        <f t="shared" si="5"/>
        <v>0</v>
      </c>
    </row>
    <row r="148" spans="1:17" s="59" customFormat="1" x14ac:dyDescent="0.3">
      <c r="A148" s="59">
        <v>11859</v>
      </c>
      <c r="D148" s="59">
        <v>500</v>
      </c>
      <c r="E148" s="59" t="s">
        <v>538</v>
      </c>
      <c r="F148" s="59" t="s">
        <v>521</v>
      </c>
      <c r="G148" s="53" t="s">
        <v>550</v>
      </c>
      <c r="H148" s="66">
        <v>0</v>
      </c>
      <c r="I148" s="60">
        <v>53</v>
      </c>
      <c r="J148" s="77">
        <f t="shared" si="4"/>
        <v>0</v>
      </c>
      <c r="L148" s="91"/>
      <c r="M148" s="91"/>
      <c r="N148" s="88">
        <v>1</v>
      </c>
      <c r="O148" s="59" t="s">
        <v>538</v>
      </c>
      <c r="P148" s="89">
        <v>0</v>
      </c>
      <c r="Q148" s="90">
        <f t="shared" si="5"/>
        <v>0</v>
      </c>
    </row>
    <row r="149" spans="1:17" s="59" customFormat="1" x14ac:dyDescent="0.3">
      <c r="A149" s="59">
        <v>19587</v>
      </c>
      <c r="D149" s="59">
        <v>371</v>
      </c>
      <c r="E149" s="59" t="s">
        <v>538</v>
      </c>
      <c r="F149" s="59" t="s">
        <v>497</v>
      </c>
      <c r="G149" s="53" t="s">
        <v>550</v>
      </c>
      <c r="H149" s="66">
        <v>0</v>
      </c>
      <c r="I149" s="60">
        <v>42</v>
      </c>
      <c r="J149" s="77">
        <f t="shared" si="4"/>
        <v>0</v>
      </c>
      <c r="L149" s="91"/>
      <c r="M149" s="91"/>
      <c r="N149" s="88">
        <v>1</v>
      </c>
      <c r="O149" s="59" t="s">
        <v>538</v>
      </c>
      <c r="P149" s="89">
        <v>0</v>
      </c>
      <c r="Q149" s="90">
        <f t="shared" si="5"/>
        <v>0</v>
      </c>
    </row>
    <row r="150" spans="1:17" s="59" customFormat="1" x14ac:dyDescent="0.3">
      <c r="A150" s="59">
        <v>304702</v>
      </c>
      <c r="C150" s="59" t="s">
        <v>546</v>
      </c>
      <c r="D150" s="59">
        <v>4</v>
      </c>
      <c r="E150" s="59" t="s">
        <v>539</v>
      </c>
      <c r="F150" s="59" t="s">
        <v>466</v>
      </c>
      <c r="G150" s="53" t="s">
        <v>550</v>
      </c>
      <c r="H150" s="66">
        <v>0</v>
      </c>
      <c r="I150" s="60">
        <v>31</v>
      </c>
      <c r="J150" s="77">
        <f t="shared" si="4"/>
        <v>0</v>
      </c>
      <c r="L150" s="91"/>
      <c r="M150" s="91"/>
      <c r="N150" s="88"/>
      <c r="O150" s="59" t="s">
        <v>539</v>
      </c>
      <c r="P150" s="89"/>
      <c r="Q150" s="90">
        <f t="shared" si="5"/>
        <v>0</v>
      </c>
    </row>
    <row r="151" spans="1:17" s="59" customFormat="1" x14ac:dyDescent="0.3">
      <c r="A151" s="59">
        <v>297145</v>
      </c>
      <c r="D151" s="59">
        <v>840</v>
      </c>
      <c r="E151" s="59" t="s">
        <v>538</v>
      </c>
      <c r="F151" s="59" t="s">
        <v>641</v>
      </c>
      <c r="G151" s="53" t="s">
        <v>550</v>
      </c>
      <c r="H151" s="66">
        <v>0</v>
      </c>
      <c r="I151" s="60">
        <v>114</v>
      </c>
      <c r="J151" s="77">
        <f t="shared" si="4"/>
        <v>0</v>
      </c>
      <c r="L151" s="91"/>
      <c r="M151" s="91"/>
      <c r="N151" s="88">
        <v>1</v>
      </c>
      <c r="O151" s="59" t="s">
        <v>538</v>
      </c>
      <c r="P151" s="89">
        <v>0</v>
      </c>
      <c r="Q151" s="90">
        <f t="shared" si="5"/>
        <v>0</v>
      </c>
    </row>
    <row r="152" spans="1:17" s="59" customFormat="1" x14ac:dyDescent="0.3">
      <c r="A152" s="59">
        <v>25993</v>
      </c>
      <c r="D152" s="59">
        <v>200</v>
      </c>
      <c r="E152" s="59" t="s">
        <v>538</v>
      </c>
      <c r="F152" s="59" t="s">
        <v>707</v>
      </c>
      <c r="G152" s="53" t="s">
        <v>550</v>
      </c>
      <c r="H152" s="66">
        <v>0</v>
      </c>
      <c r="I152" s="60">
        <v>134</v>
      </c>
      <c r="J152" s="77">
        <f t="shared" si="4"/>
        <v>0</v>
      </c>
      <c r="L152" s="91"/>
      <c r="M152" s="91"/>
      <c r="N152" s="88">
        <v>1</v>
      </c>
      <c r="O152" s="59" t="s">
        <v>538</v>
      </c>
      <c r="P152" s="89">
        <v>0</v>
      </c>
      <c r="Q152" s="90">
        <f t="shared" si="5"/>
        <v>0</v>
      </c>
    </row>
    <row r="153" spans="1:17" s="59" customFormat="1" x14ac:dyDescent="0.3">
      <c r="A153" s="59">
        <v>27826</v>
      </c>
      <c r="D153" s="59">
        <v>2</v>
      </c>
      <c r="E153" s="59" t="s">
        <v>541</v>
      </c>
      <c r="F153" s="59" t="s">
        <v>642</v>
      </c>
      <c r="G153" s="53" t="s">
        <v>550</v>
      </c>
      <c r="H153" s="66">
        <v>0</v>
      </c>
      <c r="I153" s="60">
        <v>108</v>
      </c>
      <c r="J153" s="77">
        <f t="shared" si="4"/>
        <v>0</v>
      </c>
      <c r="L153" s="91"/>
      <c r="M153" s="91"/>
      <c r="N153" s="88">
        <v>1</v>
      </c>
      <c r="O153" s="59" t="s">
        <v>541</v>
      </c>
      <c r="P153" s="89">
        <v>0</v>
      </c>
      <c r="Q153" s="90">
        <f t="shared" si="5"/>
        <v>0</v>
      </c>
    </row>
    <row r="154" spans="1:17" s="59" customFormat="1" x14ac:dyDescent="0.3">
      <c r="A154" s="59">
        <v>71375</v>
      </c>
      <c r="D154" s="59">
        <v>1</v>
      </c>
      <c r="E154" s="59" t="s">
        <v>540</v>
      </c>
      <c r="F154" s="59" t="s">
        <v>643</v>
      </c>
      <c r="G154" s="53" t="s">
        <v>550</v>
      </c>
      <c r="H154" s="66">
        <v>0</v>
      </c>
      <c r="I154" s="60">
        <v>46</v>
      </c>
      <c r="J154" s="77">
        <f t="shared" si="4"/>
        <v>0</v>
      </c>
      <c r="L154" s="91"/>
      <c r="M154" s="91"/>
      <c r="N154" s="88">
        <v>1</v>
      </c>
      <c r="O154" s="59" t="s">
        <v>540</v>
      </c>
      <c r="P154" s="89">
        <v>0</v>
      </c>
      <c r="Q154" s="90">
        <f t="shared" si="5"/>
        <v>0</v>
      </c>
    </row>
    <row r="155" spans="1:17" s="59" customFormat="1" x14ac:dyDescent="0.3">
      <c r="A155" s="59">
        <v>309723</v>
      </c>
      <c r="D155" s="59">
        <v>300</v>
      </c>
      <c r="E155" s="59" t="s">
        <v>538</v>
      </c>
      <c r="F155" s="59" t="s">
        <v>487</v>
      </c>
      <c r="G155" s="53" t="s">
        <v>550</v>
      </c>
      <c r="H155" s="66">
        <v>0</v>
      </c>
      <c r="I155" s="60">
        <v>178</v>
      </c>
      <c r="J155" s="77">
        <f t="shared" si="4"/>
        <v>0</v>
      </c>
      <c r="L155" s="91"/>
      <c r="M155" s="91"/>
      <c r="N155" s="88">
        <v>1</v>
      </c>
      <c r="O155" s="59" t="s">
        <v>538</v>
      </c>
      <c r="P155" s="89">
        <v>0</v>
      </c>
      <c r="Q155" s="90">
        <f t="shared" si="5"/>
        <v>0</v>
      </c>
    </row>
    <row r="156" spans="1:17" s="59" customFormat="1" x14ac:dyDescent="0.3">
      <c r="A156" s="59">
        <v>37193</v>
      </c>
      <c r="D156" s="59">
        <v>0.54</v>
      </c>
      <c r="E156" s="59" t="s">
        <v>540</v>
      </c>
      <c r="F156" s="59" t="s">
        <v>509</v>
      </c>
      <c r="G156" s="53" t="s">
        <v>550</v>
      </c>
      <c r="H156" s="66">
        <v>0</v>
      </c>
      <c r="I156" s="60">
        <v>96</v>
      </c>
      <c r="J156" s="77">
        <f t="shared" si="4"/>
        <v>0</v>
      </c>
      <c r="L156" s="91"/>
      <c r="M156" s="91"/>
      <c r="N156" s="88">
        <v>1</v>
      </c>
      <c r="O156" s="59" t="s">
        <v>540</v>
      </c>
      <c r="P156" s="89">
        <v>0</v>
      </c>
      <c r="Q156" s="90">
        <f t="shared" si="5"/>
        <v>0</v>
      </c>
    </row>
    <row r="157" spans="1:17" s="59" customFormat="1" x14ac:dyDescent="0.3">
      <c r="A157" s="59">
        <v>33869</v>
      </c>
      <c r="D157" s="59">
        <v>2</v>
      </c>
      <c r="E157" s="59" t="s">
        <v>540</v>
      </c>
      <c r="F157" s="59" t="s">
        <v>708</v>
      </c>
      <c r="G157" s="53" t="s">
        <v>550</v>
      </c>
      <c r="H157" s="66">
        <v>0</v>
      </c>
      <c r="I157" s="60">
        <v>179</v>
      </c>
      <c r="J157" s="77">
        <f t="shared" si="4"/>
        <v>0</v>
      </c>
      <c r="L157" s="91"/>
      <c r="M157" s="91"/>
      <c r="N157" s="88">
        <v>1</v>
      </c>
      <c r="O157" s="59" t="s">
        <v>540</v>
      </c>
      <c r="P157" s="89">
        <v>0</v>
      </c>
      <c r="Q157" s="90">
        <f t="shared" si="5"/>
        <v>0</v>
      </c>
    </row>
    <row r="158" spans="1:17" s="59" customFormat="1" x14ac:dyDescent="0.3">
      <c r="A158" s="59">
        <v>346182</v>
      </c>
      <c r="D158" s="59">
        <v>1.5</v>
      </c>
      <c r="E158" s="59" t="s">
        <v>540</v>
      </c>
      <c r="F158" s="59" t="s">
        <v>644</v>
      </c>
      <c r="G158" s="53" t="s">
        <v>550</v>
      </c>
      <c r="H158" s="66">
        <v>0</v>
      </c>
      <c r="I158" s="60">
        <v>236</v>
      </c>
      <c r="J158" s="77">
        <f t="shared" si="4"/>
        <v>0</v>
      </c>
      <c r="L158" s="91"/>
      <c r="M158" s="91"/>
      <c r="N158" s="88">
        <v>1</v>
      </c>
      <c r="O158" s="59" t="s">
        <v>540</v>
      </c>
      <c r="P158" s="89">
        <v>0</v>
      </c>
      <c r="Q158" s="90">
        <f t="shared" si="5"/>
        <v>0</v>
      </c>
    </row>
    <row r="159" spans="1:17" s="59" customFormat="1" x14ac:dyDescent="0.3">
      <c r="A159" s="59">
        <v>110987</v>
      </c>
      <c r="D159" s="59">
        <v>150</v>
      </c>
      <c r="E159" s="59" t="s">
        <v>538</v>
      </c>
      <c r="F159" s="59" t="s">
        <v>645</v>
      </c>
      <c r="G159" s="53" t="s">
        <v>550</v>
      </c>
      <c r="H159" s="66">
        <v>0</v>
      </c>
      <c r="I159" s="60">
        <v>121</v>
      </c>
      <c r="J159" s="77">
        <f t="shared" si="4"/>
        <v>0</v>
      </c>
      <c r="L159" s="91"/>
      <c r="M159" s="91"/>
      <c r="N159" s="88">
        <v>1</v>
      </c>
      <c r="O159" s="59" t="s">
        <v>538</v>
      </c>
      <c r="P159" s="89">
        <v>0</v>
      </c>
      <c r="Q159" s="90">
        <f t="shared" si="5"/>
        <v>0</v>
      </c>
    </row>
    <row r="160" spans="1:17" s="59" customFormat="1" x14ac:dyDescent="0.3">
      <c r="A160" s="59">
        <v>598393</v>
      </c>
      <c r="D160" s="59">
        <v>450</v>
      </c>
      <c r="E160" s="59" t="s">
        <v>538</v>
      </c>
      <c r="F160" s="59" t="s">
        <v>511</v>
      </c>
      <c r="G160" s="53" t="s">
        <v>550</v>
      </c>
      <c r="H160" s="66">
        <v>0</v>
      </c>
      <c r="I160" s="60">
        <v>209</v>
      </c>
      <c r="J160" s="77">
        <f t="shared" si="4"/>
        <v>0</v>
      </c>
      <c r="L160" s="91"/>
      <c r="M160" s="91"/>
      <c r="N160" s="88"/>
      <c r="O160" s="59" t="s">
        <v>538</v>
      </c>
      <c r="P160" s="89"/>
      <c r="Q160" s="90">
        <f t="shared" si="5"/>
        <v>0</v>
      </c>
    </row>
    <row r="161" spans="1:17" s="59" customFormat="1" x14ac:dyDescent="0.3">
      <c r="A161" s="59">
        <v>43039</v>
      </c>
      <c r="C161" s="59" t="s">
        <v>546</v>
      </c>
      <c r="D161" s="59">
        <v>30</v>
      </c>
      <c r="E161" s="59" t="s">
        <v>548</v>
      </c>
      <c r="F161" s="59" t="s">
        <v>646</v>
      </c>
      <c r="G161" s="53" t="s">
        <v>550</v>
      </c>
      <c r="H161" s="66">
        <v>0</v>
      </c>
      <c r="I161" s="60">
        <v>123</v>
      </c>
      <c r="J161" s="77">
        <f t="shared" si="4"/>
        <v>0</v>
      </c>
      <c r="L161" s="91"/>
      <c r="M161" s="91"/>
      <c r="N161" s="88">
        <v>1</v>
      </c>
      <c r="O161" s="59" t="s">
        <v>548</v>
      </c>
      <c r="P161" s="89">
        <v>0</v>
      </c>
      <c r="Q161" s="90">
        <f t="shared" si="5"/>
        <v>0</v>
      </c>
    </row>
    <row r="162" spans="1:17" s="59" customFormat="1" x14ac:dyDescent="0.3">
      <c r="A162" s="59">
        <v>332022</v>
      </c>
      <c r="D162" s="59">
        <v>250</v>
      </c>
      <c r="E162" s="59" t="s">
        <v>538</v>
      </c>
      <c r="F162" s="59" t="s">
        <v>647</v>
      </c>
      <c r="G162" s="53" t="s">
        <v>550</v>
      </c>
      <c r="H162" s="66">
        <v>0</v>
      </c>
      <c r="I162" s="60">
        <v>166</v>
      </c>
      <c r="J162" s="77">
        <f t="shared" si="4"/>
        <v>0</v>
      </c>
      <c r="L162" s="91"/>
      <c r="M162" s="91"/>
      <c r="N162" s="88">
        <v>1</v>
      </c>
      <c r="O162" s="59" t="s">
        <v>538</v>
      </c>
      <c r="P162" s="89">
        <v>0</v>
      </c>
      <c r="Q162" s="90">
        <f t="shared" si="5"/>
        <v>0</v>
      </c>
    </row>
    <row r="163" spans="1:17" s="59" customFormat="1" x14ac:dyDescent="0.3">
      <c r="A163" s="59">
        <v>25968</v>
      </c>
      <c r="D163" s="59">
        <v>300</v>
      </c>
      <c r="E163" s="59" t="s">
        <v>538</v>
      </c>
      <c r="F163" s="59" t="s">
        <v>709</v>
      </c>
      <c r="G163" s="53" t="s">
        <v>550</v>
      </c>
      <c r="H163" s="66">
        <v>0</v>
      </c>
      <c r="I163" s="60">
        <v>88</v>
      </c>
      <c r="J163" s="77">
        <f t="shared" si="4"/>
        <v>0</v>
      </c>
      <c r="L163" s="91"/>
      <c r="M163" s="91"/>
      <c r="N163" s="88">
        <v>1</v>
      </c>
      <c r="O163" s="59" t="s">
        <v>538</v>
      </c>
      <c r="P163" s="89">
        <v>0</v>
      </c>
      <c r="Q163" s="90">
        <f t="shared" si="5"/>
        <v>0</v>
      </c>
    </row>
    <row r="164" spans="1:17" s="59" customFormat="1" x14ac:dyDescent="0.3">
      <c r="A164" s="59">
        <v>582322</v>
      </c>
      <c r="D164" s="59">
        <v>230</v>
      </c>
      <c r="E164" s="59" t="s">
        <v>538</v>
      </c>
      <c r="F164" s="59" t="s">
        <v>648</v>
      </c>
      <c r="G164" s="53" t="s">
        <v>550</v>
      </c>
      <c r="H164" s="66">
        <v>0</v>
      </c>
      <c r="I164" s="60">
        <v>199</v>
      </c>
      <c r="J164" s="77">
        <f t="shared" si="4"/>
        <v>0</v>
      </c>
      <c r="L164" s="91"/>
      <c r="M164" s="91"/>
      <c r="N164" s="88"/>
      <c r="O164" s="59" t="s">
        <v>538</v>
      </c>
      <c r="P164" s="89"/>
      <c r="Q164" s="90">
        <f t="shared" si="5"/>
        <v>0</v>
      </c>
    </row>
    <row r="165" spans="1:17" s="59" customFormat="1" x14ac:dyDescent="0.3">
      <c r="A165" s="59">
        <v>116993</v>
      </c>
      <c r="B165" s="59">
        <v>2</v>
      </c>
      <c r="D165" s="59">
        <v>500</v>
      </c>
      <c r="E165" s="59" t="s">
        <v>538</v>
      </c>
      <c r="F165" s="59" t="s">
        <v>499</v>
      </c>
      <c r="G165" s="53" t="s">
        <v>550</v>
      </c>
      <c r="H165" s="66">
        <v>0</v>
      </c>
      <c r="I165" s="60">
        <v>22</v>
      </c>
      <c r="J165" s="77">
        <f t="shared" si="4"/>
        <v>0</v>
      </c>
      <c r="L165" s="91"/>
      <c r="M165" s="91"/>
      <c r="N165" s="88">
        <v>1</v>
      </c>
      <c r="O165" s="59" t="s">
        <v>538</v>
      </c>
      <c r="P165" s="89">
        <v>0</v>
      </c>
      <c r="Q165" s="90">
        <f t="shared" si="5"/>
        <v>0</v>
      </c>
    </row>
    <row r="166" spans="1:17" s="59" customFormat="1" x14ac:dyDescent="0.3">
      <c r="A166" s="59">
        <v>330566</v>
      </c>
      <c r="D166" s="59">
        <v>4</v>
      </c>
      <c r="E166" s="59" t="s">
        <v>540</v>
      </c>
      <c r="F166" s="59" t="s">
        <v>506</v>
      </c>
      <c r="G166" s="53" t="s">
        <v>550</v>
      </c>
      <c r="H166" s="66">
        <v>0</v>
      </c>
      <c r="I166" s="60">
        <v>53</v>
      </c>
      <c r="J166" s="77">
        <f t="shared" si="4"/>
        <v>0</v>
      </c>
      <c r="L166" s="91"/>
      <c r="M166" s="91"/>
      <c r="N166" s="88">
        <v>1</v>
      </c>
      <c r="O166" s="59" t="s">
        <v>540</v>
      </c>
      <c r="P166" s="89">
        <v>0</v>
      </c>
      <c r="Q166" s="90">
        <f t="shared" si="5"/>
        <v>0</v>
      </c>
    </row>
    <row r="167" spans="1:17" s="59" customFormat="1" x14ac:dyDescent="0.3">
      <c r="A167" s="59">
        <v>270596</v>
      </c>
      <c r="B167" s="59">
        <v>6</v>
      </c>
      <c r="D167" s="59">
        <v>0.75</v>
      </c>
      <c r="E167" s="59" t="s">
        <v>540</v>
      </c>
      <c r="F167" s="59" t="s">
        <v>467</v>
      </c>
      <c r="G167" s="53" t="s">
        <v>550</v>
      </c>
      <c r="H167" s="66">
        <v>0</v>
      </c>
      <c r="I167" s="60">
        <v>12</v>
      </c>
      <c r="J167" s="77">
        <f t="shared" si="4"/>
        <v>0</v>
      </c>
      <c r="L167" s="91"/>
      <c r="M167" s="91"/>
      <c r="N167" s="88"/>
      <c r="O167" s="59" t="s">
        <v>540</v>
      </c>
      <c r="P167" s="89"/>
      <c r="Q167" s="90">
        <f t="shared" si="5"/>
        <v>0</v>
      </c>
    </row>
    <row r="168" spans="1:17" s="59" customFormat="1" x14ac:dyDescent="0.3">
      <c r="A168" s="59">
        <v>20594</v>
      </c>
      <c r="C168" s="59" t="s">
        <v>546</v>
      </c>
      <c r="D168" s="59">
        <v>5</v>
      </c>
      <c r="E168" s="59" t="s">
        <v>539</v>
      </c>
      <c r="F168" s="59" t="s">
        <v>649</v>
      </c>
      <c r="G168" s="53" t="s">
        <v>550</v>
      </c>
      <c r="H168" s="66">
        <v>0</v>
      </c>
      <c r="I168" s="60">
        <v>211</v>
      </c>
      <c r="J168" s="77">
        <f t="shared" si="4"/>
        <v>0</v>
      </c>
      <c r="L168" s="91"/>
      <c r="M168" s="91"/>
      <c r="N168" s="88"/>
      <c r="O168" s="59" t="s">
        <v>539</v>
      </c>
      <c r="P168" s="89"/>
      <c r="Q168" s="90">
        <f t="shared" si="5"/>
        <v>0</v>
      </c>
    </row>
    <row r="169" spans="1:17" s="59" customFormat="1" x14ac:dyDescent="0.3">
      <c r="A169" s="59">
        <v>327676</v>
      </c>
      <c r="D169" s="59">
        <v>1</v>
      </c>
      <c r="E169" s="59" t="s">
        <v>541</v>
      </c>
      <c r="F169" s="59" t="s">
        <v>612</v>
      </c>
      <c r="G169" s="53" t="s">
        <v>550</v>
      </c>
      <c r="H169" s="66">
        <v>0</v>
      </c>
      <c r="I169" s="60">
        <v>58</v>
      </c>
      <c r="J169" s="77">
        <f t="shared" si="4"/>
        <v>0</v>
      </c>
      <c r="L169" s="91"/>
      <c r="M169" s="91"/>
      <c r="N169" s="88"/>
      <c r="O169" s="59" t="s">
        <v>541</v>
      </c>
      <c r="P169" s="89"/>
      <c r="Q169" s="90">
        <f t="shared" si="5"/>
        <v>0</v>
      </c>
    </row>
    <row r="170" spans="1:17" s="59" customFormat="1" x14ac:dyDescent="0.3">
      <c r="A170" s="59">
        <v>333073</v>
      </c>
      <c r="D170" s="59">
        <v>100</v>
      </c>
      <c r="E170" s="59" t="s">
        <v>538</v>
      </c>
      <c r="F170" s="59" t="s">
        <v>502</v>
      </c>
      <c r="G170" s="53" t="s">
        <v>550</v>
      </c>
      <c r="H170" s="66">
        <v>0</v>
      </c>
      <c r="I170" s="60">
        <v>151</v>
      </c>
      <c r="J170" s="77">
        <f t="shared" si="4"/>
        <v>0</v>
      </c>
      <c r="L170" s="91"/>
      <c r="M170" s="91"/>
      <c r="N170" s="88">
        <v>1</v>
      </c>
      <c r="O170" s="59" t="s">
        <v>538</v>
      </c>
      <c r="P170" s="89">
        <v>0</v>
      </c>
      <c r="Q170" s="90">
        <f t="shared" si="5"/>
        <v>0</v>
      </c>
    </row>
    <row r="171" spans="1:17" s="59" customFormat="1" x14ac:dyDescent="0.3">
      <c r="A171" s="59">
        <v>319444</v>
      </c>
      <c r="D171" s="59">
        <v>1</v>
      </c>
      <c r="E171" s="59" t="s">
        <v>541</v>
      </c>
      <c r="F171" s="59" t="s">
        <v>710</v>
      </c>
      <c r="G171" s="53" t="s">
        <v>550</v>
      </c>
      <c r="H171" s="66">
        <v>0</v>
      </c>
      <c r="I171" s="60">
        <v>35</v>
      </c>
      <c r="J171" s="77">
        <f t="shared" si="4"/>
        <v>0</v>
      </c>
      <c r="L171" s="91"/>
      <c r="M171" s="91"/>
      <c r="N171" s="88">
        <v>1</v>
      </c>
      <c r="O171" s="59" t="s">
        <v>541</v>
      </c>
      <c r="P171" s="89">
        <v>0</v>
      </c>
      <c r="Q171" s="90">
        <f t="shared" si="5"/>
        <v>0</v>
      </c>
    </row>
    <row r="172" spans="1:17" s="59" customFormat="1" x14ac:dyDescent="0.3">
      <c r="A172" s="59">
        <v>342744</v>
      </c>
      <c r="D172" s="59">
        <v>500</v>
      </c>
      <c r="E172" s="59" t="s">
        <v>538</v>
      </c>
      <c r="F172" s="59" t="s">
        <v>650</v>
      </c>
      <c r="G172" s="53" t="s">
        <v>550</v>
      </c>
      <c r="H172" s="66">
        <v>0</v>
      </c>
      <c r="I172" s="60">
        <v>361</v>
      </c>
      <c r="J172" s="77">
        <f t="shared" si="4"/>
        <v>0</v>
      </c>
      <c r="L172" s="91"/>
      <c r="M172" s="91"/>
      <c r="N172" s="88">
        <v>1</v>
      </c>
      <c r="O172" s="59" t="s">
        <v>538</v>
      </c>
      <c r="P172" s="89">
        <v>0</v>
      </c>
      <c r="Q172" s="90">
        <f t="shared" si="5"/>
        <v>0</v>
      </c>
    </row>
    <row r="173" spans="1:17" s="59" customFormat="1" x14ac:dyDescent="0.3">
      <c r="A173" s="59">
        <v>22577</v>
      </c>
      <c r="D173" s="59">
        <v>1</v>
      </c>
      <c r="E173" s="59" t="s">
        <v>540</v>
      </c>
      <c r="F173" s="59" t="s">
        <v>708</v>
      </c>
      <c r="G173" s="53" t="s">
        <v>550</v>
      </c>
      <c r="H173" s="66">
        <v>0</v>
      </c>
      <c r="I173" s="60">
        <v>305</v>
      </c>
      <c r="J173" s="77">
        <f t="shared" si="4"/>
        <v>0</v>
      </c>
      <c r="L173" s="91"/>
      <c r="M173" s="91"/>
      <c r="N173" s="88">
        <v>1</v>
      </c>
      <c r="O173" s="59" t="s">
        <v>540</v>
      </c>
      <c r="P173" s="89">
        <v>0</v>
      </c>
      <c r="Q173" s="90">
        <f t="shared" si="5"/>
        <v>0</v>
      </c>
    </row>
    <row r="174" spans="1:17" s="59" customFormat="1" x14ac:dyDescent="0.3">
      <c r="A174" s="59">
        <v>338001</v>
      </c>
      <c r="C174" s="59" t="s">
        <v>546</v>
      </c>
      <c r="D174" s="59">
        <v>1</v>
      </c>
      <c r="E174" s="59" t="s">
        <v>542</v>
      </c>
      <c r="F174" s="59" t="s">
        <v>651</v>
      </c>
      <c r="G174" s="53" t="s">
        <v>550</v>
      </c>
      <c r="H174" s="66">
        <v>0</v>
      </c>
      <c r="I174" s="60">
        <v>19</v>
      </c>
      <c r="J174" s="77">
        <f t="shared" si="4"/>
        <v>0</v>
      </c>
      <c r="L174" s="91"/>
      <c r="M174" s="91"/>
      <c r="N174" s="88">
        <v>1</v>
      </c>
      <c r="O174" s="59" t="s">
        <v>542</v>
      </c>
      <c r="P174" s="89">
        <v>0</v>
      </c>
      <c r="Q174" s="90">
        <f t="shared" si="5"/>
        <v>0</v>
      </c>
    </row>
    <row r="175" spans="1:17" s="59" customFormat="1" x14ac:dyDescent="0.3">
      <c r="A175" s="59">
        <v>86681</v>
      </c>
      <c r="D175" s="59">
        <v>260</v>
      </c>
      <c r="E175" s="59" t="s">
        <v>538</v>
      </c>
      <c r="F175" s="59" t="s">
        <v>533</v>
      </c>
      <c r="G175" s="53" t="s">
        <v>550</v>
      </c>
      <c r="H175" s="66">
        <v>0</v>
      </c>
      <c r="I175" s="60">
        <v>127</v>
      </c>
      <c r="J175" s="77">
        <f t="shared" si="4"/>
        <v>0</v>
      </c>
      <c r="L175" s="91"/>
      <c r="M175" s="91"/>
      <c r="N175" s="88"/>
      <c r="O175" s="59" t="s">
        <v>538</v>
      </c>
      <c r="P175" s="89"/>
      <c r="Q175" s="90">
        <f t="shared" si="5"/>
        <v>0</v>
      </c>
    </row>
    <row r="176" spans="1:17" s="59" customFormat="1" x14ac:dyDescent="0.3">
      <c r="A176" s="59">
        <v>306359</v>
      </c>
      <c r="D176" s="59">
        <v>1</v>
      </c>
      <c r="E176" s="59" t="s">
        <v>541</v>
      </c>
      <c r="F176" s="59" t="s">
        <v>652</v>
      </c>
      <c r="G176" s="53" t="s">
        <v>550</v>
      </c>
      <c r="H176" s="66">
        <v>0</v>
      </c>
      <c r="I176" s="60">
        <v>214</v>
      </c>
      <c r="J176" s="77">
        <f t="shared" si="4"/>
        <v>0</v>
      </c>
      <c r="L176" s="91"/>
      <c r="M176" s="91"/>
      <c r="N176" s="88">
        <v>1</v>
      </c>
      <c r="O176" s="59" t="s">
        <v>541</v>
      </c>
      <c r="P176" s="89">
        <v>0</v>
      </c>
      <c r="Q176" s="90">
        <f t="shared" si="5"/>
        <v>0</v>
      </c>
    </row>
    <row r="177" spans="1:17" s="59" customFormat="1" x14ac:dyDescent="0.3">
      <c r="A177" s="59">
        <v>37211</v>
      </c>
      <c r="D177" s="59">
        <v>150</v>
      </c>
      <c r="E177" s="59" t="s">
        <v>538</v>
      </c>
      <c r="F177" s="59" t="s">
        <v>518</v>
      </c>
      <c r="G177" s="53" t="s">
        <v>550</v>
      </c>
      <c r="H177" s="66">
        <v>0</v>
      </c>
      <c r="I177" s="60">
        <v>94</v>
      </c>
      <c r="J177" s="77">
        <f t="shared" si="4"/>
        <v>0</v>
      </c>
      <c r="L177" s="91"/>
      <c r="M177" s="91"/>
      <c r="N177" s="88">
        <v>1</v>
      </c>
      <c r="O177" s="59" t="s">
        <v>538</v>
      </c>
      <c r="P177" s="89">
        <v>0</v>
      </c>
      <c r="Q177" s="90">
        <f t="shared" si="5"/>
        <v>0</v>
      </c>
    </row>
    <row r="178" spans="1:17" s="59" customFormat="1" x14ac:dyDescent="0.3">
      <c r="A178" s="59">
        <v>11987</v>
      </c>
      <c r="D178" s="59">
        <v>260</v>
      </c>
      <c r="E178" s="59" t="s">
        <v>538</v>
      </c>
      <c r="F178" s="59" t="s">
        <v>526</v>
      </c>
      <c r="G178" s="53" t="s">
        <v>550</v>
      </c>
      <c r="H178" s="66">
        <v>0</v>
      </c>
      <c r="I178" s="60">
        <v>186</v>
      </c>
      <c r="J178" s="77">
        <f t="shared" si="4"/>
        <v>0</v>
      </c>
      <c r="L178" s="91"/>
      <c r="M178" s="91"/>
      <c r="N178" s="88"/>
      <c r="O178" s="59" t="s">
        <v>538</v>
      </c>
      <c r="P178" s="89"/>
      <c r="Q178" s="90">
        <f t="shared" si="5"/>
        <v>0</v>
      </c>
    </row>
    <row r="179" spans="1:17" s="59" customFormat="1" x14ac:dyDescent="0.3">
      <c r="A179" s="59">
        <v>11061</v>
      </c>
      <c r="D179" s="59">
        <v>250</v>
      </c>
      <c r="E179" s="59" t="s">
        <v>538</v>
      </c>
      <c r="F179" s="59" t="s">
        <v>653</v>
      </c>
      <c r="G179" s="53" t="s">
        <v>550</v>
      </c>
      <c r="H179" s="66">
        <v>0</v>
      </c>
      <c r="I179" s="60">
        <v>275</v>
      </c>
      <c r="J179" s="77">
        <f t="shared" si="4"/>
        <v>0</v>
      </c>
      <c r="L179" s="91"/>
      <c r="M179" s="91"/>
      <c r="N179" s="88">
        <v>1</v>
      </c>
      <c r="O179" s="59" t="s">
        <v>538</v>
      </c>
      <c r="P179" s="89">
        <v>0</v>
      </c>
      <c r="Q179" s="90">
        <f t="shared" si="5"/>
        <v>0</v>
      </c>
    </row>
    <row r="180" spans="1:17" s="59" customFormat="1" x14ac:dyDescent="0.3">
      <c r="A180" s="59">
        <v>318799</v>
      </c>
      <c r="D180" s="59">
        <v>1</v>
      </c>
      <c r="E180" s="59" t="s">
        <v>538</v>
      </c>
      <c r="F180" s="59" t="s">
        <v>490</v>
      </c>
      <c r="G180" s="53" t="s">
        <v>550</v>
      </c>
      <c r="H180" s="66">
        <v>0</v>
      </c>
      <c r="I180" s="60">
        <v>105</v>
      </c>
      <c r="J180" s="77">
        <f t="shared" si="4"/>
        <v>0</v>
      </c>
      <c r="L180" s="91"/>
      <c r="M180" s="91"/>
      <c r="N180" s="88">
        <v>1</v>
      </c>
      <c r="O180" s="59" t="s">
        <v>538</v>
      </c>
      <c r="P180" s="89">
        <v>0</v>
      </c>
      <c r="Q180" s="90">
        <f t="shared" si="5"/>
        <v>0</v>
      </c>
    </row>
    <row r="181" spans="1:17" s="59" customFormat="1" x14ac:dyDescent="0.3">
      <c r="A181" s="59">
        <v>35321</v>
      </c>
      <c r="D181" s="59">
        <v>3</v>
      </c>
      <c r="E181" s="59" t="s">
        <v>541</v>
      </c>
      <c r="F181" s="59" t="s">
        <v>654</v>
      </c>
      <c r="G181" s="53" t="s">
        <v>550</v>
      </c>
      <c r="H181" s="66">
        <v>0</v>
      </c>
      <c r="I181" s="60">
        <v>55</v>
      </c>
      <c r="J181" s="77">
        <f t="shared" si="4"/>
        <v>0</v>
      </c>
      <c r="L181" s="91"/>
      <c r="M181" s="91"/>
      <c r="N181" s="88">
        <v>1</v>
      </c>
      <c r="O181" s="59" t="s">
        <v>541</v>
      </c>
      <c r="P181" s="89">
        <v>0</v>
      </c>
      <c r="Q181" s="90">
        <f t="shared" si="5"/>
        <v>0</v>
      </c>
    </row>
    <row r="182" spans="1:17" s="59" customFormat="1" x14ac:dyDescent="0.3">
      <c r="A182" s="59">
        <v>117331</v>
      </c>
      <c r="D182" s="59">
        <v>150</v>
      </c>
      <c r="E182" s="59" t="s">
        <v>538</v>
      </c>
      <c r="F182" s="59" t="s">
        <v>531</v>
      </c>
      <c r="G182" s="53" t="s">
        <v>550</v>
      </c>
      <c r="H182" s="66">
        <v>0</v>
      </c>
      <c r="I182" s="60">
        <v>304</v>
      </c>
      <c r="J182" s="77">
        <f t="shared" si="4"/>
        <v>0</v>
      </c>
      <c r="L182" s="91"/>
      <c r="M182" s="91"/>
      <c r="N182" s="88">
        <v>1</v>
      </c>
      <c r="O182" s="59" t="s">
        <v>538</v>
      </c>
      <c r="P182" s="89">
        <v>0</v>
      </c>
      <c r="Q182" s="90">
        <f t="shared" si="5"/>
        <v>0</v>
      </c>
    </row>
    <row r="183" spans="1:17" s="59" customFormat="1" x14ac:dyDescent="0.3">
      <c r="A183" s="59">
        <v>343409</v>
      </c>
      <c r="D183" s="59">
        <v>80</v>
      </c>
      <c r="E183" s="59" t="s">
        <v>538</v>
      </c>
      <c r="F183" s="59" t="s">
        <v>655</v>
      </c>
      <c r="G183" s="53" t="s">
        <v>550</v>
      </c>
      <c r="H183" s="66">
        <v>0</v>
      </c>
      <c r="I183" s="60">
        <v>181</v>
      </c>
      <c r="J183" s="77">
        <f t="shared" si="4"/>
        <v>0</v>
      </c>
      <c r="L183" s="91"/>
      <c r="M183" s="91"/>
      <c r="N183" s="88">
        <v>1</v>
      </c>
      <c r="O183" s="59" t="s">
        <v>538</v>
      </c>
      <c r="P183" s="89">
        <v>0</v>
      </c>
      <c r="Q183" s="90">
        <f t="shared" si="5"/>
        <v>0</v>
      </c>
    </row>
    <row r="184" spans="1:17" s="59" customFormat="1" x14ac:dyDescent="0.3">
      <c r="A184" s="59">
        <v>621986</v>
      </c>
      <c r="D184" s="59">
        <v>315</v>
      </c>
      <c r="E184" s="59" t="s">
        <v>538</v>
      </c>
      <c r="F184" s="59" t="s">
        <v>513</v>
      </c>
      <c r="G184" s="53" t="s">
        <v>550</v>
      </c>
      <c r="H184" s="66">
        <v>0</v>
      </c>
      <c r="I184" s="60">
        <v>69</v>
      </c>
      <c r="J184" s="77">
        <f t="shared" si="4"/>
        <v>0</v>
      </c>
      <c r="L184" s="91"/>
      <c r="M184" s="91"/>
      <c r="N184" s="88">
        <v>1</v>
      </c>
      <c r="O184" s="59" t="s">
        <v>538</v>
      </c>
      <c r="P184" s="89">
        <v>0</v>
      </c>
      <c r="Q184" s="90">
        <f t="shared" si="5"/>
        <v>0</v>
      </c>
    </row>
    <row r="185" spans="1:17" s="59" customFormat="1" x14ac:dyDescent="0.3">
      <c r="A185" s="59">
        <v>117277</v>
      </c>
      <c r="D185" s="59">
        <v>25</v>
      </c>
      <c r="E185" s="59" t="s">
        <v>538</v>
      </c>
      <c r="F185" s="59" t="s">
        <v>656</v>
      </c>
      <c r="G185" s="53" t="s">
        <v>550</v>
      </c>
      <c r="H185" s="66">
        <v>0</v>
      </c>
      <c r="I185" s="60">
        <v>246</v>
      </c>
      <c r="J185" s="77">
        <f t="shared" si="4"/>
        <v>0</v>
      </c>
      <c r="L185" s="91"/>
      <c r="M185" s="91"/>
      <c r="N185" s="88">
        <v>1</v>
      </c>
      <c r="O185" s="59" t="s">
        <v>538</v>
      </c>
      <c r="P185" s="89">
        <v>0</v>
      </c>
      <c r="Q185" s="90">
        <f t="shared" si="5"/>
        <v>0</v>
      </c>
    </row>
    <row r="186" spans="1:17" s="59" customFormat="1" x14ac:dyDescent="0.3">
      <c r="A186" s="59">
        <v>11286</v>
      </c>
      <c r="D186" s="59">
        <v>500</v>
      </c>
      <c r="E186" s="59" t="s">
        <v>538</v>
      </c>
      <c r="F186" s="59" t="s">
        <v>575</v>
      </c>
      <c r="G186" s="53" t="s">
        <v>550</v>
      </c>
      <c r="H186" s="66">
        <v>0</v>
      </c>
      <c r="I186" s="60">
        <v>78</v>
      </c>
      <c r="J186" s="77">
        <f t="shared" si="4"/>
        <v>0</v>
      </c>
      <c r="L186" s="91"/>
      <c r="M186" s="91"/>
      <c r="N186" s="88">
        <v>1</v>
      </c>
      <c r="O186" s="59" t="s">
        <v>538</v>
      </c>
      <c r="P186" s="89">
        <v>0</v>
      </c>
      <c r="Q186" s="90">
        <f t="shared" si="5"/>
        <v>0</v>
      </c>
    </row>
    <row r="187" spans="1:17" s="59" customFormat="1" x14ac:dyDescent="0.3">
      <c r="A187" s="59">
        <v>46982</v>
      </c>
      <c r="D187" s="59">
        <v>400</v>
      </c>
      <c r="E187" s="59" t="s">
        <v>538</v>
      </c>
      <c r="F187" s="59" t="s">
        <v>657</v>
      </c>
      <c r="G187" s="53" t="s">
        <v>550</v>
      </c>
      <c r="H187" s="66">
        <v>0</v>
      </c>
      <c r="I187" s="60">
        <v>50</v>
      </c>
      <c r="J187" s="77">
        <f t="shared" si="4"/>
        <v>0</v>
      </c>
      <c r="L187" s="91"/>
      <c r="M187" s="91"/>
      <c r="N187" s="88">
        <v>1</v>
      </c>
      <c r="O187" s="59" t="s">
        <v>538</v>
      </c>
      <c r="P187" s="89">
        <v>0</v>
      </c>
      <c r="Q187" s="90">
        <f t="shared" si="5"/>
        <v>0</v>
      </c>
    </row>
    <row r="188" spans="1:17" s="59" customFormat="1" x14ac:dyDescent="0.3">
      <c r="A188" s="59">
        <v>105519</v>
      </c>
      <c r="C188" s="59" t="s">
        <v>546</v>
      </c>
      <c r="D188" s="59">
        <v>4</v>
      </c>
      <c r="E188" s="59" t="s">
        <v>539</v>
      </c>
      <c r="F188" s="59" t="s">
        <v>658</v>
      </c>
      <c r="G188" s="53" t="s">
        <v>550</v>
      </c>
      <c r="H188" s="66">
        <v>0</v>
      </c>
      <c r="I188" s="60">
        <v>236</v>
      </c>
      <c r="J188" s="77">
        <f t="shared" si="4"/>
        <v>0</v>
      </c>
      <c r="L188" s="91"/>
      <c r="M188" s="91"/>
      <c r="N188" s="88">
        <v>1</v>
      </c>
      <c r="O188" s="59" t="s">
        <v>539</v>
      </c>
      <c r="P188" s="89">
        <v>0</v>
      </c>
      <c r="Q188" s="90">
        <f t="shared" si="5"/>
        <v>0</v>
      </c>
    </row>
    <row r="189" spans="1:17" s="59" customFormat="1" x14ac:dyDescent="0.3">
      <c r="A189" s="59">
        <v>585475</v>
      </c>
      <c r="D189" s="59">
        <v>396</v>
      </c>
      <c r="E189" s="59" t="s">
        <v>538</v>
      </c>
      <c r="F189" s="59" t="s">
        <v>473</v>
      </c>
      <c r="G189" s="53" t="s">
        <v>550</v>
      </c>
      <c r="H189" s="66">
        <v>0</v>
      </c>
      <c r="I189" s="60">
        <v>64</v>
      </c>
      <c r="J189" s="77">
        <f t="shared" si="4"/>
        <v>0</v>
      </c>
      <c r="L189" s="91"/>
      <c r="M189" s="91"/>
      <c r="N189" s="88">
        <v>1</v>
      </c>
      <c r="O189" s="59" t="s">
        <v>538</v>
      </c>
      <c r="P189" s="89">
        <v>0</v>
      </c>
      <c r="Q189" s="90">
        <f t="shared" si="5"/>
        <v>0</v>
      </c>
    </row>
    <row r="190" spans="1:17" s="59" customFormat="1" x14ac:dyDescent="0.3">
      <c r="A190" s="59">
        <v>54887</v>
      </c>
      <c r="D190" s="59">
        <v>1</v>
      </c>
      <c r="E190" s="59" t="s">
        <v>541</v>
      </c>
      <c r="F190" s="59" t="s">
        <v>659</v>
      </c>
      <c r="G190" s="53" t="s">
        <v>550</v>
      </c>
      <c r="H190" s="66">
        <v>0</v>
      </c>
      <c r="I190" s="60">
        <v>83</v>
      </c>
      <c r="J190" s="77">
        <f t="shared" si="4"/>
        <v>0</v>
      </c>
      <c r="L190" s="91"/>
      <c r="M190" s="91"/>
      <c r="N190" s="88">
        <v>1</v>
      </c>
      <c r="O190" s="59" t="s">
        <v>541</v>
      </c>
      <c r="P190" s="89">
        <v>0</v>
      </c>
      <c r="Q190" s="90">
        <f t="shared" si="5"/>
        <v>0</v>
      </c>
    </row>
    <row r="191" spans="1:17" s="59" customFormat="1" x14ac:dyDescent="0.3">
      <c r="A191" s="59">
        <v>245065</v>
      </c>
      <c r="D191" s="59">
        <v>0.75</v>
      </c>
      <c r="E191" s="59" t="s">
        <v>540</v>
      </c>
      <c r="F191" s="59" t="s">
        <v>507</v>
      </c>
      <c r="G191" s="53" t="s">
        <v>550</v>
      </c>
      <c r="H191" s="66">
        <v>0</v>
      </c>
      <c r="I191" s="60">
        <v>64</v>
      </c>
      <c r="J191" s="77">
        <f t="shared" si="4"/>
        <v>0</v>
      </c>
      <c r="L191" s="91"/>
      <c r="M191" s="91"/>
      <c r="N191" s="88">
        <v>1</v>
      </c>
      <c r="O191" s="59" t="s">
        <v>540</v>
      </c>
      <c r="P191" s="89">
        <v>0</v>
      </c>
      <c r="Q191" s="90">
        <f t="shared" si="5"/>
        <v>0</v>
      </c>
    </row>
    <row r="192" spans="1:17" s="59" customFormat="1" x14ac:dyDescent="0.3">
      <c r="A192" s="59">
        <v>22630</v>
      </c>
      <c r="D192" s="59">
        <v>250</v>
      </c>
      <c r="E192" s="59" t="s">
        <v>544</v>
      </c>
      <c r="F192" s="59" t="s">
        <v>583</v>
      </c>
      <c r="G192" s="53" t="s">
        <v>550</v>
      </c>
      <c r="H192" s="66">
        <v>0</v>
      </c>
      <c r="I192" s="60">
        <v>212</v>
      </c>
      <c r="J192" s="77">
        <f t="shared" si="4"/>
        <v>0</v>
      </c>
      <c r="L192" s="91"/>
      <c r="M192" s="91"/>
      <c r="N192" s="88">
        <v>1</v>
      </c>
      <c r="O192" s="59" t="s">
        <v>544</v>
      </c>
      <c r="P192" s="89">
        <v>0</v>
      </c>
      <c r="Q192" s="90">
        <f t="shared" si="5"/>
        <v>0</v>
      </c>
    </row>
    <row r="193" spans="1:17" s="59" customFormat="1" x14ac:dyDescent="0.3">
      <c r="A193" s="59">
        <v>579619</v>
      </c>
      <c r="D193" s="59">
        <v>250</v>
      </c>
      <c r="E193" s="59" t="s">
        <v>538</v>
      </c>
      <c r="F193" s="59" t="s">
        <v>660</v>
      </c>
      <c r="G193" s="53" t="s">
        <v>550</v>
      </c>
      <c r="H193" s="66">
        <v>0</v>
      </c>
      <c r="I193" s="60">
        <v>162</v>
      </c>
      <c r="J193" s="77">
        <f t="shared" si="4"/>
        <v>0</v>
      </c>
      <c r="L193" s="91"/>
      <c r="M193" s="91"/>
      <c r="N193" s="88">
        <v>1</v>
      </c>
      <c r="O193" s="59" t="s">
        <v>538</v>
      </c>
      <c r="P193" s="89">
        <v>0</v>
      </c>
      <c r="Q193" s="90">
        <f t="shared" si="5"/>
        <v>0</v>
      </c>
    </row>
    <row r="194" spans="1:17" s="59" customFormat="1" x14ac:dyDescent="0.3">
      <c r="A194" s="59">
        <v>337965</v>
      </c>
      <c r="B194" s="59">
        <v>6</v>
      </c>
      <c r="D194" s="59">
        <v>1.5</v>
      </c>
      <c r="E194" s="59" t="s">
        <v>540</v>
      </c>
      <c r="F194" s="59" t="s">
        <v>661</v>
      </c>
      <c r="G194" s="53" t="s">
        <v>550</v>
      </c>
      <c r="H194" s="66">
        <v>0</v>
      </c>
      <c r="I194" s="60">
        <v>55</v>
      </c>
      <c r="J194" s="77">
        <f t="shared" si="4"/>
        <v>0</v>
      </c>
      <c r="L194" s="91"/>
      <c r="M194" s="91"/>
      <c r="N194" s="88">
        <v>1</v>
      </c>
      <c r="O194" s="59" t="s">
        <v>540</v>
      </c>
      <c r="P194" s="89">
        <v>0</v>
      </c>
      <c r="Q194" s="90">
        <f t="shared" si="5"/>
        <v>0</v>
      </c>
    </row>
    <row r="195" spans="1:17" s="59" customFormat="1" x14ac:dyDescent="0.3">
      <c r="A195" s="59">
        <v>337285</v>
      </c>
      <c r="B195" s="59">
        <v>24</v>
      </c>
      <c r="D195" s="59">
        <v>0.3</v>
      </c>
      <c r="E195" s="59" t="s">
        <v>540</v>
      </c>
      <c r="F195" s="59" t="s">
        <v>477</v>
      </c>
      <c r="G195" s="53" t="s">
        <v>550</v>
      </c>
      <c r="H195" s="66">
        <v>0</v>
      </c>
      <c r="I195" s="60">
        <v>18</v>
      </c>
      <c r="J195" s="77">
        <f t="shared" si="4"/>
        <v>0</v>
      </c>
      <c r="L195" s="91"/>
      <c r="M195" s="91"/>
      <c r="N195" s="88">
        <v>1</v>
      </c>
      <c r="O195" s="59" t="s">
        <v>540</v>
      </c>
      <c r="P195" s="89">
        <v>0</v>
      </c>
      <c r="Q195" s="90">
        <f t="shared" si="5"/>
        <v>0</v>
      </c>
    </row>
    <row r="196" spans="1:17" s="59" customFormat="1" x14ac:dyDescent="0.3">
      <c r="A196" s="59">
        <v>332436</v>
      </c>
      <c r="D196" s="59">
        <v>200</v>
      </c>
      <c r="E196" s="59" t="s">
        <v>538</v>
      </c>
      <c r="F196" s="59" t="s">
        <v>662</v>
      </c>
      <c r="G196" s="53" t="s">
        <v>550</v>
      </c>
      <c r="H196" s="66">
        <v>0</v>
      </c>
      <c r="I196" s="60">
        <v>40</v>
      </c>
      <c r="J196" s="77">
        <f t="shared" si="4"/>
        <v>0</v>
      </c>
      <c r="L196" s="91"/>
      <c r="M196" s="91"/>
      <c r="N196" s="88">
        <v>1</v>
      </c>
      <c r="O196" s="59" t="s">
        <v>538</v>
      </c>
      <c r="P196" s="89">
        <v>0</v>
      </c>
      <c r="Q196" s="90">
        <f t="shared" si="5"/>
        <v>0</v>
      </c>
    </row>
    <row r="197" spans="1:17" s="59" customFormat="1" x14ac:dyDescent="0.3">
      <c r="A197" s="59">
        <v>17746</v>
      </c>
      <c r="D197" s="59">
        <v>400</v>
      </c>
      <c r="E197" s="59" t="s">
        <v>538</v>
      </c>
      <c r="F197" s="59" t="s">
        <v>663</v>
      </c>
      <c r="G197" s="53" t="s">
        <v>550</v>
      </c>
      <c r="H197" s="66">
        <v>0</v>
      </c>
      <c r="I197" s="60">
        <v>425</v>
      </c>
      <c r="J197" s="77">
        <f t="shared" si="4"/>
        <v>0</v>
      </c>
      <c r="L197" s="91"/>
      <c r="M197" s="91"/>
      <c r="N197" s="88">
        <v>1</v>
      </c>
      <c r="O197" s="59" t="s">
        <v>538</v>
      </c>
      <c r="P197" s="89">
        <v>0</v>
      </c>
      <c r="Q197" s="90">
        <f t="shared" si="5"/>
        <v>0</v>
      </c>
    </row>
    <row r="198" spans="1:17" s="59" customFormat="1" x14ac:dyDescent="0.3">
      <c r="A198" s="59">
        <v>11012</v>
      </c>
      <c r="D198" s="59">
        <v>500</v>
      </c>
      <c r="E198" s="59" t="s">
        <v>538</v>
      </c>
      <c r="F198" s="59" t="s">
        <v>664</v>
      </c>
      <c r="G198" s="53" t="s">
        <v>550</v>
      </c>
      <c r="H198" s="66">
        <v>0</v>
      </c>
      <c r="I198" s="60">
        <v>182</v>
      </c>
      <c r="J198" s="77">
        <f t="shared" si="4"/>
        <v>0</v>
      </c>
      <c r="L198" s="91"/>
      <c r="M198" s="91"/>
      <c r="N198" s="88">
        <v>1</v>
      </c>
      <c r="O198" s="59" t="s">
        <v>538</v>
      </c>
      <c r="P198" s="89">
        <v>0</v>
      </c>
      <c r="Q198" s="90">
        <f t="shared" si="5"/>
        <v>0</v>
      </c>
    </row>
    <row r="199" spans="1:17" s="59" customFormat="1" x14ac:dyDescent="0.3">
      <c r="A199" s="59">
        <v>253919</v>
      </c>
      <c r="D199" s="59">
        <v>1</v>
      </c>
      <c r="E199" s="59" t="s">
        <v>541</v>
      </c>
      <c r="F199" s="59" t="s">
        <v>665</v>
      </c>
      <c r="G199" s="53" t="s">
        <v>550</v>
      </c>
      <c r="H199" s="66">
        <v>0</v>
      </c>
      <c r="I199" s="60">
        <v>55</v>
      </c>
      <c r="J199" s="77">
        <f t="shared" si="4"/>
        <v>0</v>
      </c>
      <c r="L199" s="91"/>
      <c r="M199" s="91"/>
      <c r="N199" s="88">
        <v>1</v>
      </c>
      <c r="O199" s="59" t="s">
        <v>541</v>
      </c>
      <c r="P199" s="89">
        <v>0</v>
      </c>
      <c r="Q199" s="90">
        <f t="shared" si="5"/>
        <v>0</v>
      </c>
    </row>
    <row r="200" spans="1:17" s="59" customFormat="1" x14ac:dyDescent="0.3">
      <c r="A200" s="59">
        <v>95915</v>
      </c>
      <c r="D200" s="59">
        <v>1</v>
      </c>
      <c r="E200" s="59" t="s">
        <v>541</v>
      </c>
      <c r="F200" s="59" t="s">
        <v>711</v>
      </c>
      <c r="G200" s="53" t="s">
        <v>550</v>
      </c>
      <c r="H200" s="66">
        <v>0</v>
      </c>
      <c r="I200" s="60">
        <v>137</v>
      </c>
      <c r="J200" s="77">
        <f t="shared" si="4"/>
        <v>0</v>
      </c>
      <c r="L200" s="99"/>
      <c r="M200" s="91"/>
      <c r="N200" s="88"/>
      <c r="O200" s="59" t="s">
        <v>541</v>
      </c>
      <c r="P200" s="89"/>
      <c r="Q200" s="90">
        <f t="shared" si="5"/>
        <v>0</v>
      </c>
    </row>
    <row r="201" spans="1:17" s="59" customFormat="1" x14ac:dyDescent="0.3">
      <c r="A201" s="59">
        <v>19589</v>
      </c>
      <c r="D201" s="59">
        <v>740</v>
      </c>
      <c r="E201" s="59" t="s">
        <v>538</v>
      </c>
      <c r="F201" s="59" t="s">
        <v>666</v>
      </c>
      <c r="G201" s="53" t="s">
        <v>550</v>
      </c>
      <c r="H201" s="66">
        <v>0</v>
      </c>
      <c r="I201" s="60">
        <v>152</v>
      </c>
      <c r="J201" s="77">
        <f t="shared" ref="J201:J259" si="6">H201*I201</f>
        <v>0</v>
      </c>
      <c r="L201" s="91"/>
      <c r="M201" s="91"/>
      <c r="N201" s="88"/>
      <c r="O201" s="59" t="s">
        <v>538</v>
      </c>
      <c r="P201" s="89"/>
      <c r="Q201" s="90">
        <f t="shared" ref="Q201:Q259" si="7">P201*I201</f>
        <v>0</v>
      </c>
    </row>
    <row r="202" spans="1:17" s="59" customFormat="1" x14ac:dyDescent="0.3">
      <c r="A202" s="59">
        <v>575979</v>
      </c>
      <c r="D202" s="59">
        <v>250</v>
      </c>
      <c r="E202" s="59" t="s">
        <v>538</v>
      </c>
      <c r="F202" s="59" t="s">
        <v>512</v>
      </c>
      <c r="G202" s="53" t="s">
        <v>550</v>
      </c>
      <c r="H202" s="66">
        <v>0</v>
      </c>
      <c r="I202" s="60">
        <v>70</v>
      </c>
      <c r="J202" s="77">
        <f t="shared" si="6"/>
        <v>0</v>
      </c>
      <c r="L202" s="91"/>
      <c r="M202" s="91"/>
      <c r="N202" s="88"/>
      <c r="O202" s="59" t="s">
        <v>538</v>
      </c>
      <c r="P202" s="89"/>
      <c r="Q202" s="90">
        <f t="shared" si="7"/>
        <v>0</v>
      </c>
    </row>
    <row r="203" spans="1:17" s="59" customFormat="1" x14ac:dyDescent="0.3">
      <c r="A203" s="59">
        <v>88237</v>
      </c>
      <c r="C203" s="59" t="s">
        <v>546</v>
      </c>
      <c r="D203" s="59">
        <v>12</v>
      </c>
      <c r="E203" s="59" t="s">
        <v>539</v>
      </c>
      <c r="F203" s="59" t="s">
        <v>495</v>
      </c>
      <c r="G203" s="53" t="s">
        <v>550</v>
      </c>
      <c r="H203" s="66">
        <v>0</v>
      </c>
      <c r="I203" s="60">
        <v>84</v>
      </c>
      <c r="J203" s="77">
        <f t="shared" si="6"/>
        <v>0</v>
      </c>
      <c r="L203" s="91"/>
      <c r="M203" s="91"/>
      <c r="N203" s="88">
        <v>1</v>
      </c>
      <c r="O203" s="59" t="s">
        <v>539</v>
      </c>
      <c r="P203" s="89">
        <v>0</v>
      </c>
      <c r="Q203" s="90">
        <f t="shared" si="7"/>
        <v>0</v>
      </c>
    </row>
    <row r="204" spans="1:17" s="59" customFormat="1" x14ac:dyDescent="0.3">
      <c r="A204" s="59">
        <v>111839</v>
      </c>
      <c r="B204" s="59">
        <v>24</v>
      </c>
      <c r="D204" s="59">
        <v>0.3</v>
      </c>
      <c r="E204" s="59" t="s">
        <v>540</v>
      </c>
      <c r="F204" s="59" t="s">
        <v>478</v>
      </c>
      <c r="G204" s="53" t="s">
        <v>550</v>
      </c>
      <c r="H204" s="66">
        <v>0</v>
      </c>
      <c r="I204" s="60">
        <v>20</v>
      </c>
      <c r="J204" s="77">
        <f t="shared" si="6"/>
        <v>0</v>
      </c>
      <c r="L204" s="91"/>
      <c r="M204" s="91"/>
      <c r="N204" s="88">
        <v>1</v>
      </c>
      <c r="O204" s="59" t="s">
        <v>540</v>
      </c>
      <c r="P204" s="89">
        <v>0</v>
      </c>
      <c r="Q204" s="90">
        <f t="shared" si="7"/>
        <v>0</v>
      </c>
    </row>
    <row r="205" spans="1:17" s="59" customFormat="1" x14ac:dyDescent="0.3">
      <c r="A205" s="59">
        <v>246480</v>
      </c>
      <c r="C205" s="59" t="s">
        <v>546</v>
      </c>
      <c r="D205" s="59">
        <v>1</v>
      </c>
      <c r="E205" s="59" t="s">
        <v>542</v>
      </c>
      <c r="F205" s="59" t="s">
        <v>667</v>
      </c>
      <c r="G205" s="53" t="s">
        <v>550</v>
      </c>
      <c r="H205" s="66">
        <v>0</v>
      </c>
      <c r="I205" s="60">
        <v>237</v>
      </c>
      <c r="J205" s="77">
        <f t="shared" si="6"/>
        <v>0</v>
      </c>
      <c r="L205" s="91"/>
      <c r="M205" s="91"/>
      <c r="N205" s="88">
        <v>1</v>
      </c>
      <c r="O205" s="59" t="s">
        <v>542</v>
      </c>
      <c r="P205" s="89">
        <v>0</v>
      </c>
      <c r="Q205" s="90">
        <f t="shared" si="7"/>
        <v>0</v>
      </c>
    </row>
    <row r="206" spans="1:17" s="59" customFormat="1" x14ac:dyDescent="0.3">
      <c r="A206" s="59">
        <v>111282</v>
      </c>
      <c r="D206" s="59">
        <v>250</v>
      </c>
      <c r="E206" s="59" t="s">
        <v>538</v>
      </c>
      <c r="F206" s="59" t="s">
        <v>668</v>
      </c>
      <c r="G206" s="53" t="s">
        <v>550</v>
      </c>
      <c r="H206" s="66">
        <v>0</v>
      </c>
      <c r="I206" s="60">
        <v>192</v>
      </c>
      <c r="J206" s="77">
        <f t="shared" si="6"/>
        <v>0</v>
      </c>
      <c r="L206" s="91"/>
      <c r="M206" s="91"/>
      <c r="N206" s="88"/>
      <c r="O206" s="59" t="s">
        <v>538</v>
      </c>
      <c r="P206" s="89"/>
      <c r="Q206" s="90">
        <f t="shared" si="7"/>
        <v>0</v>
      </c>
    </row>
    <row r="207" spans="1:17" s="59" customFormat="1" x14ac:dyDescent="0.3">
      <c r="A207" s="59">
        <v>55878</v>
      </c>
      <c r="D207" s="59">
        <v>200</v>
      </c>
      <c r="E207" s="59" t="s">
        <v>538</v>
      </c>
      <c r="F207" s="59" t="s">
        <v>669</v>
      </c>
      <c r="G207" s="53" t="s">
        <v>550</v>
      </c>
      <c r="H207" s="66">
        <v>0</v>
      </c>
      <c r="I207" s="60">
        <v>85</v>
      </c>
      <c r="J207" s="77">
        <f t="shared" si="6"/>
        <v>0</v>
      </c>
      <c r="L207" s="91"/>
      <c r="M207" s="91"/>
      <c r="N207" s="88"/>
      <c r="O207" s="59" t="s">
        <v>538</v>
      </c>
      <c r="P207" s="89"/>
      <c r="Q207" s="90">
        <f t="shared" si="7"/>
        <v>0</v>
      </c>
    </row>
    <row r="208" spans="1:17" s="59" customFormat="1" x14ac:dyDescent="0.3">
      <c r="A208" s="59">
        <v>265743</v>
      </c>
      <c r="B208" s="59">
        <v>6</v>
      </c>
      <c r="D208" s="59">
        <v>0.33</v>
      </c>
      <c r="E208" s="59" t="s">
        <v>540</v>
      </c>
      <c r="F208" s="59" t="s">
        <v>670</v>
      </c>
      <c r="G208" s="53" t="s">
        <v>550</v>
      </c>
      <c r="H208" s="66">
        <v>0</v>
      </c>
      <c r="I208" s="60">
        <v>127</v>
      </c>
      <c r="J208" s="77">
        <f t="shared" si="6"/>
        <v>0</v>
      </c>
      <c r="L208" s="91"/>
      <c r="M208" s="91"/>
      <c r="N208" s="88"/>
      <c r="O208" s="59" t="s">
        <v>540</v>
      </c>
      <c r="P208" s="89"/>
      <c r="Q208" s="90">
        <f t="shared" si="7"/>
        <v>0</v>
      </c>
    </row>
    <row r="209" spans="1:17" s="59" customFormat="1" x14ac:dyDescent="0.3">
      <c r="A209" s="59">
        <v>302426</v>
      </c>
      <c r="D209" s="59">
        <v>20</v>
      </c>
      <c r="E209" s="59" t="s">
        <v>539</v>
      </c>
      <c r="F209" s="59" t="s">
        <v>671</v>
      </c>
      <c r="G209" s="53" t="s">
        <v>550</v>
      </c>
      <c r="H209" s="66">
        <v>0</v>
      </c>
      <c r="I209" s="60">
        <v>159</v>
      </c>
      <c r="J209" s="77">
        <f t="shared" si="6"/>
        <v>0</v>
      </c>
      <c r="L209" s="91"/>
      <c r="M209" s="91"/>
      <c r="N209" s="88"/>
      <c r="O209" s="59" t="s">
        <v>539</v>
      </c>
      <c r="P209" s="89"/>
      <c r="Q209" s="90">
        <f t="shared" si="7"/>
        <v>0</v>
      </c>
    </row>
    <row r="210" spans="1:17" s="59" customFormat="1" x14ac:dyDescent="0.3">
      <c r="A210" s="59">
        <v>53059</v>
      </c>
      <c r="C210" s="59" t="s">
        <v>546</v>
      </c>
      <c r="D210" s="59">
        <v>1</v>
      </c>
      <c r="E210" s="59" t="s">
        <v>542</v>
      </c>
      <c r="F210" s="59" t="s">
        <v>672</v>
      </c>
      <c r="G210" s="53" t="s">
        <v>550</v>
      </c>
      <c r="H210" s="66">
        <v>0</v>
      </c>
      <c r="I210" s="60">
        <v>166</v>
      </c>
      <c r="J210" s="77">
        <f t="shared" si="6"/>
        <v>0</v>
      </c>
      <c r="L210" s="91"/>
      <c r="M210" s="91"/>
      <c r="N210" s="88"/>
      <c r="O210" s="59" t="s">
        <v>542</v>
      </c>
      <c r="P210" s="89"/>
      <c r="Q210" s="90">
        <f t="shared" si="7"/>
        <v>0</v>
      </c>
    </row>
    <row r="211" spans="1:17" s="59" customFormat="1" x14ac:dyDescent="0.3">
      <c r="A211" s="59">
        <v>14455</v>
      </c>
      <c r="D211" s="59">
        <v>70</v>
      </c>
      <c r="E211" s="59" t="s">
        <v>538</v>
      </c>
      <c r="F211" s="59" t="s">
        <v>673</v>
      </c>
      <c r="G211" s="53" t="s">
        <v>550</v>
      </c>
      <c r="H211" s="66">
        <v>0</v>
      </c>
      <c r="I211" s="60">
        <v>634</v>
      </c>
      <c r="J211" s="77">
        <f t="shared" si="6"/>
        <v>0</v>
      </c>
      <c r="L211" s="91"/>
      <c r="M211" s="91"/>
      <c r="N211" s="88"/>
      <c r="O211" s="59" t="s">
        <v>538</v>
      </c>
      <c r="P211" s="89"/>
      <c r="Q211" s="90">
        <f t="shared" si="7"/>
        <v>0</v>
      </c>
    </row>
    <row r="212" spans="1:17" s="59" customFormat="1" x14ac:dyDescent="0.3">
      <c r="A212" s="59">
        <v>329642</v>
      </c>
      <c r="D212" s="59">
        <v>0.75</v>
      </c>
      <c r="E212" s="59" t="s">
        <v>540</v>
      </c>
      <c r="F212" s="59" t="s">
        <v>674</v>
      </c>
      <c r="G212" s="53" t="s">
        <v>550</v>
      </c>
      <c r="H212" s="66">
        <v>0</v>
      </c>
      <c r="I212" s="60">
        <v>104</v>
      </c>
      <c r="J212" s="77">
        <f t="shared" si="6"/>
        <v>0</v>
      </c>
      <c r="L212" s="91"/>
      <c r="M212" s="91"/>
      <c r="N212" s="88">
        <v>1</v>
      </c>
      <c r="O212" s="59" t="s">
        <v>540</v>
      </c>
      <c r="P212" s="89">
        <v>0</v>
      </c>
      <c r="Q212" s="90">
        <f t="shared" si="7"/>
        <v>0</v>
      </c>
    </row>
    <row r="213" spans="1:17" s="59" customFormat="1" x14ac:dyDescent="0.3">
      <c r="A213" s="59">
        <v>314625</v>
      </c>
      <c r="D213" s="59">
        <v>1</v>
      </c>
      <c r="E213" s="59" t="s">
        <v>540</v>
      </c>
      <c r="F213" s="59" t="s">
        <v>675</v>
      </c>
      <c r="G213" s="53" t="s">
        <v>550</v>
      </c>
      <c r="H213" s="66">
        <v>0</v>
      </c>
      <c r="I213" s="60">
        <v>247</v>
      </c>
      <c r="J213" s="77">
        <f t="shared" si="6"/>
        <v>0</v>
      </c>
      <c r="L213" s="91"/>
      <c r="M213" s="91"/>
      <c r="N213" s="88">
        <v>1</v>
      </c>
      <c r="O213" s="59" t="s">
        <v>540</v>
      </c>
      <c r="P213" s="89">
        <v>0</v>
      </c>
      <c r="Q213" s="90">
        <f t="shared" si="7"/>
        <v>0</v>
      </c>
    </row>
    <row r="214" spans="1:17" s="59" customFormat="1" x14ac:dyDescent="0.3">
      <c r="A214" s="59">
        <v>52891</v>
      </c>
      <c r="D214" s="59">
        <v>250</v>
      </c>
      <c r="E214" s="59" t="s">
        <v>538</v>
      </c>
      <c r="F214" s="59" t="s">
        <v>536</v>
      </c>
      <c r="G214" s="53" t="s">
        <v>550</v>
      </c>
      <c r="H214" s="66">
        <v>0</v>
      </c>
      <c r="I214" s="60">
        <v>95</v>
      </c>
      <c r="J214" s="77">
        <f t="shared" si="6"/>
        <v>0</v>
      </c>
      <c r="L214" s="91"/>
      <c r="M214" s="91"/>
      <c r="N214" s="88">
        <v>1</v>
      </c>
      <c r="O214" s="59" t="s">
        <v>538</v>
      </c>
      <c r="P214" s="89">
        <v>0</v>
      </c>
      <c r="Q214" s="90">
        <f t="shared" si="7"/>
        <v>0</v>
      </c>
    </row>
    <row r="215" spans="1:17" s="59" customFormat="1" x14ac:dyDescent="0.3">
      <c r="A215" s="59">
        <v>597463</v>
      </c>
      <c r="C215" s="59" t="s">
        <v>546</v>
      </c>
      <c r="D215" s="59">
        <v>4</v>
      </c>
      <c r="E215" s="59" t="s">
        <v>539</v>
      </c>
      <c r="F215" s="59" t="s">
        <v>676</v>
      </c>
      <c r="G215" s="53" t="s">
        <v>550</v>
      </c>
      <c r="H215" s="66">
        <v>0</v>
      </c>
      <c r="I215" s="60">
        <v>91</v>
      </c>
      <c r="J215" s="77">
        <f t="shared" si="6"/>
        <v>0</v>
      </c>
      <c r="L215" s="91"/>
      <c r="M215" s="91"/>
      <c r="N215" s="88">
        <v>1</v>
      </c>
      <c r="O215" s="59" t="s">
        <v>539</v>
      </c>
      <c r="P215" s="89">
        <v>0</v>
      </c>
      <c r="Q215" s="90">
        <f t="shared" si="7"/>
        <v>0</v>
      </c>
    </row>
    <row r="216" spans="1:17" s="59" customFormat="1" x14ac:dyDescent="0.3">
      <c r="A216" s="59">
        <v>11008</v>
      </c>
      <c r="C216" s="59" t="s">
        <v>546</v>
      </c>
      <c r="D216" s="59">
        <v>1</v>
      </c>
      <c r="E216" s="59" t="s">
        <v>542</v>
      </c>
      <c r="F216" s="59" t="s">
        <v>677</v>
      </c>
      <c r="G216" s="53" t="s">
        <v>550</v>
      </c>
      <c r="H216" s="66">
        <v>0</v>
      </c>
      <c r="I216" s="60">
        <v>113</v>
      </c>
      <c r="J216" s="77">
        <f t="shared" si="6"/>
        <v>0</v>
      </c>
      <c r="L216" s="91"/>
      <c r="M216" s="91"/>
      <c r="N216" s="88">
        <v>1</v>
      </c>
      <c r="O216" s="59" t="s">
        <v>542</v>
      </c>
      <c r="P216" s="89">
        <v>0</v>
      </c>
      <c r="Q216" s="90">
        <f t="shared" si="7"/>
        <v>0</v>
      </c>
    </row>
    <row r="217" spans="1:17" s="59" customFormat="1" x14ac:dyDescent="0.3">
      <c r="A217" s="59">
        <v>342075</v>
      </c>
      <c r="C217" s="59" t="s">
        <v>546</v>
      </c>
      <c r="D217" s="59">
        <v>20</v>
      </c>
      <c r="E217" s="59" t="s">
        <v>539</v>
      </c>
      <c r="F217" s="59" t="s">
        <v>483</v>
      </c>
      <c r="G217" s="53" t="s">
        <v>550</v>
      </c>
      <c r="H217" s="66">
        <v>0</v>
      </c>
      <c r="I217" s="60">
        <v>71</v>
      </c>
      <c r="J217" s="77">
        <f t="shared" si="6"/>
        <v>0</v>
      </c>
      <c r="L217" s="91"/>
      <c r="M217" s="91"/>
      <c r="N217" s="88">
        <v>1</v>
      </c>
      <c r="O217" s="59" t="s">
        <v>539</v>
      </c>
      <c r="P217" s="89">
        <v>0</v>
      </c>
      <c r="Q217" s="90">
        <f t="shared" si="7"/>
        <v>0</v>
      </c>
    </row>
    <row r="218" spans="1:17" s="59" customFormat="1" x14ac:dyDescent="0.3">
      <c r="A218" s="59">
        <v>339391</v>
      </c>
      <c r="D218" s="59">
        <v>150</v>
      </c>
      <c r="E218" s="59" t="s">
        <v>538</v>
      </c>
      <c r="F218" s="59" t="s">
        <v>535</v>
      </c>
      <c r="G218" s="53" t="s">
        <v>550</v>
      </c>
      <c r="H218" s="66">
        <v>0</v>
      </c>
      <c r="I218" s="60">
        <v>64</v>
      </c>
      <c r="J218" s="77">
        <f t="shared" si="6"/>
        <v>0</v>
      </c>
      <c r="L218" s="91"/>
      <c r="M218" s="91"/>
      <c r="N218" s="88">
        <v>1</v>
      </c>
      <c r="O218" s="59" t="s">
        <v>538</v>
      </c>
      <c r="P218" s="89">
        <v>0</v>
      </c>
      <c r="Q218" s="90">
        <f t="shared" si="7"/>
        <v>0</v>
      </c>
    </row>
    <row r="219" spans="1:17" s="59" customFormat="1" x14ac:dyDescent="0.3">
      <c r="A219" s="59">
        <v>254491</v>
      </c>
      <c r="D219" s="59">
        <v>250</v>
      </c>
      <c r="E219" s="59" t="s">
        <v>538</v>
      </c>
      <c r="F219" s="59" t="s">
        <v>610</v>
      </c>
      <c r="G219" s="53" t="s">
        <v>550</v>
      </c>
      <c r="H219" s="66">
        <v>0</v>
      </c>
      <c r="I219" s="60">
        <v>157</v>
      </c>
      <c r="J219" s="77">
        <f t="shared" si="6"/>
        <v>0</v>
      </c>
      <c r="L219" s="91"/>
      <c r="M219" s="91"/>
      <c r="N219" s="88">
        <v>1</v>
      </c>
      <c r="O219" s="59" t="s">
        <v>538</v>
      </c>
      <c r="P219" s="89">
        <v>0</v>
      </c>
      <c r="Q219" s="90">
        <f t="shared" si="7"/>
        <v>0</v>
      </c>
    </row>
    <row r="220" spans="1:17" s="59" customFormat="1" x14ac:dyDescent="0.3">
      <c r="A220" s="59">
        <v>14807</v>
      </c>
      <c r="C220" s="59" t="s">
        <v>546</v>
      </c>
      <c r="D220" s="59">
        <v>1</v>
      </c>
      <c r="E220" s="59" t="s">
        <v>549</v>
      </c>
      <c r="F220" s="59" t="s">
        <v>678</v>
      </c>
      <c r="G220" s="53" t="s">
        <v>550</v>
      </c>
      <c r="H220" s="66">
        <v>0</v>
      </c>
      <c r="I220" s="60">
        <v>355</v>
      </c>
      <c r="J220" s="77">
        <f t="shared" si="6"/>
        <v>0</v>
      </c>
      <c r="L220" s="91"/>
      <c r="M220" s="91"/>
      <c r="N220" s="88">
        <v>1</v>
      </c>
      <c r="O220" s="59" t="s">
        <v>549</v>
      </c>
      <c r="P220" s="89">
        <v>0</v>
      </c>
      <c r="Q220" s="90">
        <f t="shared" si="7"/>
        <v>0</v>
      </c>
    </row>
    <row r="221" spans="1:17" s="59" customFormat="1" x14ac:dyDescent="0.3">
      <c r="A221" s="59">
        <v>269074</v>
      </c>
      <c r="D221" s="59">
        <v>400</v>
      </c>
      <c r="E221" s="59" t="s">
        <v>538</v>
      </c>
      <c r="F221" s="59" t="s">
        <v>679</v>
      </c>
      <c r="G221" s="53" t="s">
        <v>550</v>
      </c>
      <c r="H221" s="66">
        <v>0</v>
      </c>
      <c r="I221" s="60">
        <v>101</v>
      </c>
      <c r="J221" s="77">
        <f t="shared" si="6"/>
        <v>0</v>
      </c>
      <c r="L221" s="91"/>
      <c r="M221" s="91"/>
      <c r="N221" s="88">
        <v>1</v>
      </c>
      <c r="O221" s="59" t="s">
        <v>538</v>
      </c>
      <c r="P221" s="89">
        <v>0</v>
      </c>
      <c r="Q221" s="90">
        <f t="shared" si="7"/>
        <v>0</v>
      </c>
    </row>
    <row r="222" spans="1:17" s="59" customFormat="1" x14ac:dyDescent="0.3">
      <c r="A222" s="59">
        <v>66574</v>
      </c>
      <c r="D222" s="59">
        <v>400</v>
      </c>
      <c r="E222" s="59" t="s">
        <v>538</v>
      </c>
      <c r="F222" s="59" t="s">
        <v>488</v>
      </c>
      <c r="G222" s="53" t="s">
        <v>550</v>
      </c>
      <c r="H222" s="66">
        <v>0</v>
      </c>
      <c r="I222" s="60">
        <v>36</v>
      </c>
      <c r="J222" s="77">
        <f t="shared" si="6"/>
        <v>0</v>
      </c>
      <c r="L222" s="91"/>
      <c r="M222" s="91"/>
      <c r="N222" s="88">
        <v>1</v>
      </c>
      <c r="O222" s="59" t="s">
        <v>538</v>
      </c>
      <c r="P222" s="89">
        <v>0</v>
      </c>
      <c r="Q222" s="90">
        <f t="shared" si="7"/>
        <v>0</v>
      </c>
    </row>
    <row r="223" spans="1:17" s="59" customFormat="1" x14ac:dyDescent="0.3">
      <c r="A223" s="59">
        <v>26012</v>
      </c>
      <c r="D223" s="59">
        <v>500</v>
      </c>
      <c r="E223" s="59" t="s">
        <v>538</v>
      </c>
      <c r="F223" s="59" t="s">
        <v>485</v>
      </c>
      <c r="G223" s="53" t="s">
        <v>550</v>
      </c>
      <c r="H223" s="66">
        <v>0</v>
      </c>
      <c r="I223" s="60">
        <v>51</v>
      </c>
      <c r="J223" s="77">
        <f t="shared" si="6"/>
        <v>0</v>
      </c>
      <c r="L223" s="91"/>
      <c r="M223" s="91"/>
      <c r="N223" s="88"/>
      <c r="O223" s="59" t="s">
        <v>538</v>
      </c>
      <c r="P223" s="89"/>
      <c r="Q223" s="90">
        <f t="shared" si="7"/>
        <v>0</v>
      </c>
    </row>
    <row r="224" spans="1:17" s="59" customFormat="1" x14ac:dyDescent="0.3">
      <c r="A224" s="59">
        <v>114876</v>
      </c>
      <c r="D224" s="59">
        <v>500</v>
      </c>
      <c r="E224" s="59" t="s">
        <v>538</v>
      </c>
      <c r="F224" s="59" t="s">
        <v>523</v>
      </c>
      <c r="G224" s="53" t="s">
        <v>550</v>
      </c>
      <c r="H224" s="66">
        <v>0</v>
      </c>
      <c r="I224" s="60">
        <v>68</v>
      </c>
      <c r="J224" s="77">
        <f t="shared" si="6"/>
        <v>0</v>
      </c>
      <c r="L224" s="91"/>
      <c r="M224" s="91"/>
      <c r="N224" s="88">
        <v>1</v>
      </c>
      <c r="O224" s="59" t="s">
        <v>538</v>
      </c>
      <c r="P224" s="89">
        <v>0</v>
      </c>
      <c r="Q224" s="90">
        <f t="shared" si="7"/>
        <v>0</v>
      </c>
    </row>
    <row r="225" spans="1:17" s="59" customFormat="1" x14ac:dyDescent="0.3">
      <c r="A225" s="59">
        <v>109021</v>
      </c>
      <c r="D225" s="59">
        <v>34</v>
      </c>
      <c r="E225" s="59" t="s">
        <v>538</v>
      </c>
      <c r="F225" s="59" t="s">
        <v>534</v>
      </c>
      <c r="G225" s="53" t="s">
        <v>550</v>
      </c>
      <c r="H225" s="66">
        <v>0</v>
      </c>
      <c r="I225" s="60">
        <v>73</v>
      </c>
      <c r="J225" s="77">
        <f t="shared" si="6"/>
        <v>0</v>
      </c>
      <c r="L225" s="91"/>
      <c r="M225" s="91"/>
      <c r="N225" s="88">
        <v>1</v>
      </c>
      <c r="O225" s="59" t="s">
        <v>538</v>
      </c>
      <c r="P225" s="89">
        <v>0</v>
      </c>
      <c r="Q225" s="90">
        <f t="shared" si="7"/>
        <v>0</v>
      </c>
    </row>
    <row r="226" spans="1:17" s="59" customFormat="1" x14ac:dyDescent="0.3">
      <c r="A226" s="59">
        <v>33433</v>
      </c>
      <c r="D226" s="59">
        <v>250</v>
      </c>
      <c r="E226" s="59" t="s">
        <v>538</v>
      </c>
      <c r="F226" s="59" t="s">
        <v>496</v>
      </c>
      <c r="G226" s="53" t="s">
        <v>550</v>
      </c>
      <c r="H226" s="66">
        <v>0</v>
      </c>
      <c r="I226" s="60">
        <v>78</v>
      </c>
      <c r="J226" s="77">
        <f t="shared" si="6"/>
        <v>0</v>
      </c>
      <c r="L226" s="91"/>
      <c r="M226" s="91"/>
      <c r="N226" s="88">
        <v>1</v>
      </c>
      <c r="O226" s="59" t="s">
        <v>538</v>
      </c>
      <c r="P226" s="89">
        <v>0</v>
      </c>
      <c r="Q226" s="90">
        <f t="shared" si="7"/>
        <v>0</v>
      </c>
    </row>
    <row r="227" spans="1:17" s="59" customFormat="1" x14ac:dyDescent="0.3">
      <c r="A227" s="59">
        <v>574578</v>
      </c>
      <c r="B227" s="59">
        <v>24</v>
      </c>
      <c r="D227" s="59">
        <v>0.3</v>
      </c>
      <c r="E227" s="59" t="s">
        <v>540</v>
      </c>
      <c r="F227" s="59" t="s">
        <v>471</v>
      </c>
      <c r="G227" s="53" t="s">
        <v>550</v>
      </c>
      <c r="H227" s="66">
        <v>0</v>
      </c>
      <c r="I227" s="60">
        <v>14</v>
      </c>
      <c r="J227" s="77">
        <f t="shared" si="6"/>
        <v>0</v>
      </c>
      <c r="L227" s="91"/>
      <c r="M227" s="91"/>
      <c r="N227" s="88">
        <v>1</v>
      </c>
      <c r="O227" s="59" t="s">
        <v>540</v>
      </c>
      <c r="P227" s="89">
        <v>0</v>
      </c>
      <c r="Q227" s="90">
        <f t="shared" si="7"/>
        <v>0</v>
      </c>
    </row>
    <row r="228" spans="1:17" s="59" customFormat="1" x14ac:dyDescent="0.3">
      <c r="A228" s="59">
        <v>314637</v>
      </c>
      <c r="D228" s="59">
        <v>1</v>
      </c>
      <c r="E228" s="59" t="s">
        <v>540</v>
      </c>
      <c r="F228" s="59" t="s">
        <v>680</v>
      </c>
      <c r="G228" s="53" t="s">
        <v>550</v>
      </c>
      <c r="H228" s="66">
        <v>0</v>
      </c>
      <c r="I228" s="60">
        <v>215</v>
      </c>
      <c r="J228" s="77">
        <f t="shared" si="6"/>
        <v>0</v>
      </c>
      <c r="L228" s="91"/>
      <c r="M228" s="91"/>
      <c r="N228" s="88">
        <v>1</v>
      </c>
      <c r="O228" s="59" t="s">
        <v>540</v>
      </c>
      <c r="P228" s="89"/>
      <c r="Q228" s="90">
        <f t="shared" si="7"/>
        <v>0</v>
      </c>
    </row>
    <row r="229" spans="1:17" s="59" customFormat="1" x14ac:dyDescent="0.3">
      <c r="A229" s="59">
        <v>21132</v>
      </c>
      <c r="B229" s="59">
        <v>12</v>
      </c>
      <c r="D229" s="59">
        <v>0.15</v>
      </c>
      <c r="E229" s="59" t="s">
        <v>540</v>
      </c>
      <c r="F229" s="59" t="s">
        <v>508</v>
      </c>
      <c r="G229" s="53" t="s">
        <v>550</v>
      </c>
      <c r="H229" s="66">
        <v>0</v>
      </c>
      <c r="I229" s="60">
        <v>41</v>
      </c>
      <c r="J229" s="77">
        <f t="shared" si="6"/>
        <v>0</v>
      </c>
      <c r="L229" s="91"/>
      <c r="M229" s="91"/>
      <c r="N229" s="88">
        <v>1</v>
      </c>
      <c r="O229" s="59" t="s">
        <v>540</v>
      </c>
      <c r="P229" s="89">
        <v>0</v>
      </c>
      <c r="Q229" s="90">
        <f t="shared" si="7"/>
        <v>0</v>
      </c>
    </row>
    <row r="230" spans="1:17" s="59" customFormat="1" x14ac:dyDescent="0.3">
      <c r="A230" s="59">
        <v>83793</v>
      </c>
      <c r="B230" s="59">
        <v>6</v>
      </c>
      <c r="D230" s="59">
        <v>0.2</v>
      </c>
      <c r="E230" s="59" t="s">
        <v>540</v>
      </c>
      <c r="F230" s="59" t="s">
        <v>681</v>
      </c>
      <c r="G230" s="53" t="s">
        <v>550</v>
      </c>
      <c r="H230" s="66">
        <v>0</v>
      </c>
      <c r="I230" s="60">
        <v>182</v>
      </c>
      <c r="J230" s="77">
        <f t="shared" si="6"/>
        <v>0</v>
      </c>
      <c r="L230" s="91"/>
      <c r="M230" s="91"/>
      <c r="N230" s="88">
        <v>1</v>
      </c>
      <c r="O230" s="59" t="s">
        <v>540</v>
      </c>
      <c r="P230" s="89">
        <v>0</v>
      </c>
      <c r="Q230" s="90">
        <f t="shared" si="7"/>
        <v>0</v>
      </c>
    </row>
    <row r="231" spans="1:17" s="59" customFormat="1" x14ac:dyDescent="0.3">
      <c r="A231" s="59">
        <v>54449</v>
      </c>
      <c r="D231" s="59">
        <v>400</v>
      </c>
      <c r="E231" s="59" t="s">
        <v>538</v>
      </c>
      <c r="F231" s="59" t="s">
        <v>682</v>
      </c>
      <c r="G231" s="53" t="s">
        <v>550</v>
      </c>
      <c r="H231" s="66">
        <v>0</v>
      </c>
      <c r="I231" s="60">
        <v>40</v>
      </c>
      <c r="J231" s="77">
        <f t="shared" si="6"/>
        <v>0</v>
      </c>
      <c r="L231" s="91"/>
      <c r="M231" s="91"/>
      <c r="N231" s="88">
        <v>1</v>
      </c>
      <c r="O231" s="59" t="s">
        <v>538</v>
      </c>
      <c r="P231" s="89">
        <v>0</v>
      </c>
      <c r="Q231" s="90">
        <f t="shared" si="7"/>
        <v>0</v>
      </c>
    </row>
    <row r="232" spans="1:17" s="59" customFormat="1" x14ac:dyDescent="0.3">
      <c r="A232" s="59">
        <v>10441</v>
      </c>
      <c r="D232" s="59">
        <v>500</v>
      </c>
      <c r="E232" s="59" t="s">
        <v>538</v>
      </c>
      <c r="F232" s="59" t="s">
        <v>683</v>
      </c>
      <c r="G232" s="53" t="s">
        <v>550</v>
      </c>
      <c r="H232" s="66">
        <v>0</v>
      </c>
      <c r="I232" s="60">
        <v>117</v>
      </c>
      <c r="J232" s="77">
        <f t="shared" si="6"/>
        <v>0</v>
      </c>
      <c r="L232" s="91"/>
      <c r="M232" s="91"/>
      <c r="N232" s="88">
        <v>1</v>
      </c>
      <c r="O232" s="59" t="s">
        <v>538</v>
      </c>
      <c r="P232" s="89">
        <v>0</v>
      </c>
      <c r="Q232" s="90">
        <f t="shared" si="7"/>
        <v>0</v>
      </c>
    </row>
    <row r="233" spans="1:17" s="59" customFormat="1" x14ac:dyDescent="0.3">
      <c r="A233" s="59">
        <v>290599</v>
      </c>
      <c r="D233" s="59">
        <v>40</v>
      </c>
      <c r="E233" s="59" t="s">
        <v>538</v>
      </c>
      <c r="F233" s="59" t="s">
        <v>684</v>
      </c>
      <c r="G233" s="53" t="s">
        <v>550</v>
      </c>
      <c r="H233" s="66">
        <v>0</v>
      </c>
      <c r="I233" s="60">
        <v>187</v>
      </c>
      <c r="J233" s="77">
        <f t="shared" si="6"/>
        <v>0</v>
      </c>
      <c r="L233" s="91"/>
      <c r="M233" s="91"/>
      <c r="N233" s="88">
        <v>1</v>
      </c>
      <c r="O233" s="59" t="s">
        <v>538</v>
      </c>
      <c r="P233" s="89">
        <v>0</v>
      </c>
      <c r="Q233" s="90">
        <f t="shared" si="7"/>
        <v>0</v>
      </c>
    </row>
    <row r="234" spans="1:17" s="59" customFormat="1" x14ac:dyDescent="0.3">
      <c r="A234" s="59">
        <v>584323</v>
      </c>
      <c r="C234" s="59" t="s">
        <v>546</v>
      </c>
      <c r="D234" s="59">
        <v>1</v>
      </c>
      <c r="E234" s="59" t="s">
        <v>542</v>
      </c>
      <c r="F234" s="59" t="s">
        <v>685</v>
      </c>
      <c r="G234" s="53" t="s">
        <v>550</v>
      </c>
      <c r="H234" s="66">
        <v>0</v>
      </c>
      <c r="I234" s="60">
        <v>20</v>
      </c>
      <c r="J234" s="77">
        <f t="shared" si="6"/>
        <v>0</v>
      </c>
      <c r="L234" s="91"/>
      <c r="M234" s="91"/>
      <c r="N234" s="88">
        <v>1</v>
      </c>
      <c r="O234" s="59" t="s">
        <v>542</v>
      </c>
      <c r="P234" s="89">
        <v>0</v>
      </c>
      <c r="Q234" s="90">
        <f t="shared" si="7"/>
        <v>0</v>
      </c>
    </row>
    <row r="235" spans="1:17" s="59" customFormat="1" x14ac:dyDescent="0.3">
      <c r="A235" s="59">
        <v>16463</v>
      </c>
      <c r="D235" s="59">
        <v>400</v>
      </c>
      <c r="E235" s="59" t="s">
        <v>538</v>
      </c>
      <c r="F235" s="59" t="s">
        <v>686</v>
      </c>
      <c r="G235" s="53" t="s">
        <v>550</v>
      </c>
      <c r="H235" s="66">
        <v>0</v>
      </c>
      <c r="I235" s="60">
        <v>173</v>
      </c>
      <c r="J235" s="77">
        <f t="shared" si="6"/>
        <v>0</v>
      </c>
      <c r="L235" s="91"/>
      <c r="M235" s="91"/>
      <c r="N235" s="88">
        <v>1</v>
      </c>
      <c r="O235" s="59" t="s">
        <v>538</v>
      </c>
      <c r="P235" s="89">
        <v>0</v>
      </c>
      <c r="Q235" s="90">
        <f t="shared" si="7"/>
        <v>0</v>
      </c>
    </row>
    <row r="236" spans="1:17" s="59" customFormat="1" x14ac:dyDescent="0.3">
      <c r="A236" s="59">
        <v>327254</v>
      </c>
      <c r="D236" s="59">
        <v>200</v>
      </c>
      <c r="E236" s="59" t="s">
        <v>538</v>
      </c>
      <c r="F236" s="59" t="s">
        <v>687</v>
      </c>
      <c r="G236" s="53" t="s">
        <v>550</v>
      </c>
      <c r="H236" s="66">
        <v>0</v>
      </c>
      <c r="I236" s="60">
        <v>115</v>
      </c>
      <c r="J236" s="77">
        <f t="shared" si="6"/>
        <v>0</v>
      </c>
      <c r="L236" s="91"/>
      <c r="M236" s="91"/>
      <c r="N236" s="88">
        <v>1</v>
      </c>
      <c r="O236" s="59" t="s">
        <v>538</v>
      </c>
      <c r="P236" s="89">
        <v>0</v>
      </c>
      <c r="Q236" s="90">
        <f t="shared" si="7"/>
        <v>0</v>
      </c>
    </row>
    <row r="237" spans="1:17" s="59" customFormat="1" x14ac:dyDescent="0.3">
      <c r="A237" s="59">
        <v>270543</v>
      </c>
      <c r="B237" s="59">
        <v>6</v>
      </c>
      <c r="D237" s="59">
        <v>0.75</v>
      </c>
      <c r="E237" s="59" t="s">
        <v>540</v>
      </c>
      <c r="F237" s="59" t="s">
        <v>479</v>
      </c>
      <c r="G237" s="53" t="s">
        <v>550</v>
      </c>
      <c r="H237" s="66">
        <v>0</v>
      </c>
      <c r="I237" s="60">
        <v>9</v>
      </c>
      <c r="J237" s="77">
        <f t="shared" si="6"/>
        <v>0</v>
      </c>
      <c r="L237" s="91"/>
      <c r="M237" s="91"/>
      <c r="N237" s="88">
        <v>1</v>
      </c>
      <c r="O237" s="59" t="s">
        <v>540</v>
      </c>
      <c r="P237" s="89">
        <v>0</v>
      </c>
      <c r="Q237" s="90">
        <f t="shared" si="7"/>
        <v>0</v>
      </c>
    </row>
    <row r="238" spans="1:17" s="59" customFormat="1" x14ac:dyDescent="0.3">
      <c r="A238" s="59">
        <v>55818</v>
      </c>
      <c r="D238" s="59">
        <v>100</v>
      </c>
      <c r="E238" s="59" t="s">
        <v>538</v>
      </c>
      <c r="F238" s="59" t="s">
        <v>662</v>
      </c>
      <c r="G238" s="53" t="s">
        <v>550</v>
      </c>
      <c r="H238" s="66">
        <v>0</v>
      </c>
      <c r="I238" s="60">
        <v>63</v>
      </c>
      <c r="J238" s="77">
        <f t="shared" si="6"/>
        <v>0</v>
      </c>
      <c r="L238" s="91"/>
      <c r="M238" s="91"/>
      <c r="N238" s="88">
        <v>1</v>
      </c>
      <c r="O238" s="59" t="s">
        <v>538</v>
      </c>
      <c r="P238" s="89">
        <v>0</v>
      </c>
      <c r="Q238" s="90">
        <f t="shared" si="7"/>
        <v>0</v>
      </c>
    </row>
    <row r="239" spans="1:17" s="59" customFormat="1" x14ac:dyDescent="0.3">
      <c r="A239" s="59">
        <v>12023</v>
      </c>
      <c r="C239" s="59" t="s">
        <v>546</v>
      </c>
      <c r="D239" s="59">
        <v>1</v>
      </c>
      <c r="E239" s="59" t="s">
        <v>542</v>
      </c>
      <c r="F239" s="59" t="s">
        <v>688</v>
      </c>
      <c r="G239" s="53" t="s">
        <v>550</v>
      </c>
      <c r="H239" s="66">
        <v>0</v>
      </c>
      <c r="I239" s="60">
        <v>131</v>
      </c>
      <c r="J239" s="77">
        <f t="shared" si="6"/>
        <v>0</v>
      </c>
      <c r="L239" s="91"/>
      <c r="M239" s="91"/>
      <c r="N239" s="88">
        <v>1</v>
      </c>
      <c r="O239" s="59" t="s">
        <v>542</v>
      </c>
      <c r="P239" s="89">
        <v>0</v>
      </c>
      <c r="Q239" s="90">
        <f t="shared" si="7"/>
        <v>0</v>
      </c>
    </row>
    <row r="240" spans="1:17" s="59" customFormat="1" x14ac:dyDescent="0.3">
      <c r="A240" s="59">
        <v>13682</v>
      </c>
      <c r="D240" s="59">
        <v>1</v>
      </c>
      <c r="E240" s="59" t="s">
        <v>540</v>
      </c>
      <c r="F240" s="59" t="s">
        <v>530</v>
      </c>
      <c r="G240" s="53" t="s">
        <v>550</v>
      </c>
      <c r="H240" s="66">
        <v>0</v>
      </c>
      <c r="I240" s="60">
        <v>144</v>
      </c>
      <c r="J240" s="77">
        <f t="shared" si="6"/>
        <v>0</v>
      </c>
      <c r="L240" s="91"/>
      <c r="M240" s="91"/>
      <c r="N240" s="88">
        <v>1</v>
      </c>
      <c r="O240" s="59" t="s">
        <v>540</v>
      </c>
      <c r="P240" s="89">
        <v>0</v>
      </c>
      <c r="Q240" s="90">
        <f t="shared" si="7"/>
        <v>0</v>
      </c>
    </row>
    <row r="241" spans="1:17" s="59" customFormat="1" x14ac:dyDescent="0.3">
      <c r="A241" s="59">
        <v>94233</v>
      </c>
      <c r="B241" s="59">
        <v>24</v>
      </c>
      <c r="D241" s="59">
        <v>0.33</v>
      </c>
      <c r="E241" s="59" t="s">
        <v>540</v>
      </c>
      <c r="F241" s="59" t="s">
        <v>519</v>
      </c>
      <c r="G241" s="53" t="s">
        <v>550</v>
      </c>
      <c r="H241" s="66">
        <v>0</v>
      </c>
      <c r="I241" s="60">
        <v>23</v>
      </c>
      <c r="J241" s="77">
        <f t="shared" si="6"/>
        <v>0</v>
      </c>
      <c r="L241" s="91"/>
      <c r="M241" s="91"/>
      <c r="N241" s="88">
        <v>1</v>
      </c>
      <c r="O241" s="59" t="s">
        <v>540</v>
      </c>
      <c r="P241" s="89">
        <v>0</v>
      </c>
      <c r="Q241" s="90">
        <f t="shared" si="7"/>
        <v>0</v>
      </c>
    </row>
    <row r="242" spans="1:17" s="59" customFormat="1" x14ac:dyDescent="0.3">
      <c r="A242" s="59">
        <v>84894</v>
      </c>
      <c r="D242" s="59">
        <v>0.75</v>
      </c>
      <c r="E242" s="59" t="s">
        <v>540</v>
      </c>
      <c r="F242" s="59" t="s">
        <v>476</v>
      </c>
      <c r="G242" s="53" t="s">
        <v>550</v>
      </c>
      <c r="H242" s="66">
        <v>0</v>
      </c>
      <c r="I242" s="60">
        <v>86</v>
      </c>
      <c r="J242" s="77">
        <f t="shared" si="6"/>
        <v>0</v>
      </c>
      <c r="L242" s="91"/>
      <c r="M242" s="91"/>
      <c r="N242" s="88">
        <v>1</v>
      </c>
      <c r="O242" s="59" t="s">
        <v>540</v>
      </c>
      <c r="P242" s="89">
        <v>0</v>
      </c>
      <c r="Q242" s="90">
        <f t="shared" si="7"/>
        <v>0</v>
      </c>
    </row>
    <row r="243" spans="1:17" s="59" customFormat="1" x14ac:dyDescent="0.3">
      <c r="A243" s="59">
        <v>287544</v>
      </c>
      <c r="D243" s="59">
        <v>50</v>
      </c>
      <c r="E243" s="59" t="s">
        <v>538</v>
      </c>
      <c r="F243" s="59" t="s">
        <v>537</v>
      </c>
      <c r="G243" s="53" t="s">
        <v>550</v>
      </c>
      <c r="H243" s="66">
        <v>0</v>
      </c>
      <c r="I243" s="60">
        <v>87</v>
      </c>
      <c r="J243" s="77">
        <f t="shared" si="6"/>
        <v>0</v>
      </c>
      <c r="L243" s="91"/>
      <c r="M243" s="91"/>
      <c r="N243" s="88">
        <v>1</v>
      </c>
      <c r="O243" s="59" t="s">
        <v>538</v>
      </c>
      <c r="P243" s="89">
        <v>0</v>
      </c>
      <c r="Q243" s="90">
        <f t="shared" si="7"/>
        <v>0</v>
      </c>
    </row>
    <row r="244" spans="1:17" s="59" customFormat="1" x14ac:dyDescent="0.3">
      <c r="A244" s="59">
        <v>325371</v>
      </c>
      <c r="D244" s="59">
        <v>500</v>
      </c>
      <c r="E244" s="59" t="s">
        <v>538</v>
      </c>
      <c r="F244" s="59" t="s">
        <v>689</v>
      </c>
      <c r="G244" s="53" t="s">
        <v>550</v>
      </c>
      <c r="H244" s="66">
        <v>0</v>
      </c>
      <c r="I244" s="60">
        <v>35</v>
      </c>
      <c r="J244" s="77">
        <f t="shared" si="6"/>
        <v>0</v>
      </c>
      <c r="L244" s="91"/>
      <c r="M244" s="91"/>
      <c r="N244" s="88">
        <v>1</v>
      </c>
      <c r="O244" s="59" t="s">
        <v>538</v>
      </c>
      <c r="P244" s="89">
        <v>0</v>
      </c>
      <c r="Q244" s="90">
        <f t="shared" si="7"/>
        <v>0</v>
      </c>
    </row>
    <row r="245" spans="1:17" s="59" customFormat="1" x14ac:dyDescent="0.3">
      <c r="A245" s="59">
        <v>620414</v>
      </c>
      <c r="B245" s="59">
        <v>12</v>
      </c>
      <c r="D245" s="59">
        <v>30</v>
      </c>
      <c r="E245" s="59" t="s">
        <v>538</v>
      </c>
      <c r="F245" s="59" t="s">
        <v>486</v>
      </c>
      <c r="G245" s="53" t="s">
        <v>550</v>
      </c>
      <c r="H245" s="66">
        <v>0</v>
      </c>
      <c r="I245" s="60">
        <v>56</v>
      </c>
      <c r="J245" s="77">
        <f t="shared" si="6"/>
        <v>0</v>
      </c>
      <c r="L245" s="91"/>
      <c r="M245" s="91"/>
      <c r="N245" s="88">
        <v>1</v>
      </c>
      <c r="O245" s="59" t="s">
        <v>538</v>
      </c>
      <c r="P245" s="89">
        <v>0</v>
      </c>
      <c r="Q245" s="90">
        <f t="shared" si="7"/>
        <v>0</v>
      </c>
    </row>
    <row r="246" spans="1:17" s="59" customFormat="1" x14ac:dyDescent="0.3">
      <c r="A246" s="59">
        <v>256465</v>
      </c>
      <c r="D246" s="59">
        <v>400</v>
      </c>
      <c r="E246" s="59" t="s">
        <v>538</v>
      </c>
      <c r="F246" s="59" t="s">
        <v>690</v>
      </c>
      <c r="G246" s="53" t="s">
        <v>550</v>
      </c>
      <c r="H246" s="66">
        <v>0</v>
      </c>
      <c r="I246" s="60">
        <v>75</v>
      </c>
      <c r="J246" s="77">
        <f t="shared" si="6"/>
        <v>0</v>
      </c>
      <c r="L246" s="91"/>
      <c r="M246" s="91"/>
      <c r="N246" s="88">
        <v>1</v>
      </c>
      <c r="O246" s="59" t="s">
        <v>538</v>
      </c>
      <c r="P246" s="89">
        <v>0</v>
      </c>
      <c r="Q246" s="90">
        <f t="shared" si="7"/>
        <v>0</v>
      </c>
    </row>
    <row r="247" spans="1:17" s="59" customFormat="1" x14ac:dyDescent="0.3">
      <c r="A247" s="59">
        <v>115956</v>
      </c>
      <c r="D247" s="59">
        <v>250</v>
      </c>
      <c r="E247" s="59" t="s">
        <v>538</v>
      </c>
      <c r="F247" s="59" t="s">
        <v>532</v>
      </c>
      <c r="G247" s="53" t="s">
        <v>550</v>
      </c>
      <c r="H247" s="66">
        <v>0</v>
      </c>
      <c r="I247" s="60">
        <v>43</v>
      </c>
      <c r="J247" s="77">
        <f t="shared" si="6"/>
        <v>0</v>
      </c>
      <c r="L247" s="91"/>
      <c r="M247" s="91"/>
      <c r="N247" s="88">
        <v>1</v>
      </c>
      <c r="O247" s="59" t="s">
        <v>538</v>
      </c>
      <c r="P247" s="89">
        <v>0</v>
      </c>
      <c r="Q247" s="90">
        <f t="shared" si="7"/>
        <v>0</v>
      </c>
    </row>
    <row r="248" spans="1:17" s="59" customFormat="1" x14ac:dyDescent="0.3">
      <c r="A248" s="59">
        <v>307909</v>
      </c>
      <c r="D248" s="59">
        <v>300</v>
      </c>
      <c r="E248" s="59" t="s">
        <v>538</v>
      </c>
      <c r="F248" s="59" t="s">
        <v>691</v>
      </c>
      <c r="G248" s="53" t="s">
        <v>550</v>
      </c>
      <c r="H248" s="66">
        <v>0</v>
      </c>
      <c r="I248" s="60">
        <v>110</v>
      </c>
      <c r="J248" s="77">
        <f t="shared" si="6"/>
        <v>0</v>
      </c>
      <c r="L248" s="91"/>
      <c r="M248" s="91"/>
      <c r="N248" s="88">
        <v>1</v>
      </c>
      <c r="O248" s="59" t="s">
        <v>538</v>
      </c>
      <c r="P248" s="89">
        <v>0</v>
      </c>
      <c r="Q248" s="90">
        <f t="shared" si="7"/>
        <v>0</v>
      </c>
    </row>
    <row r="249" spans="1:17" s="59" customFormat="1" x14ac:dyDescent="0.3">
      <c r="A249" s="59">
        <v>604602</v>
      </c>
      <c r="D249" s="59">
        <v>600</v>
      </c>
      <c r="E249" s="59" t="s">
        <v>538</v>
      </c>
      <c r="F249" s="59" t="s">
        <v>692</v>
      </c>
      <c r="G249" s="53" t="s">
        <v>550</v>
      </c>
      <c r="H249" s="66">
        <v>0</v>
      </c>
      <c r="I249" s="60">
        <v>28</v>
      </c>
      <c r="J249" s="77">
        <f t="shared" si="6"/>
        <v>0</v>
      </c>
      <c r="L249" s="91"/>
      <c r="M249" s="91"/>
      <c r="N249" s="88">
        <v>1</v>
      </c>
      <c r="O249" s="59" t="s">
        <v>538</v>
      </c>
      <c r="P249" s="89">
        <v>0</v>
      </c>
      <c r="Q249" s="90">
        <f t="shared" si="7"/>
        <v>0</v>
      </c>
    </row>
    <row r="250" spans="1:17" s="59" customFormat="1" x14ac:dyDescent="0.3">
      <c r="A250" s="59">
        <v>117282</v>
      </c>
      <c r="D250" s="59">
        <v>30</v>
      </c>
      <c r="E250" s="59" t="s">
        <v>538</v>
      </c>
      <c r="F250" s="59" t="s">
        <v>693</v>
      </c>
      <c r="G250" s="53" t="s">
        <v>550</v>
      </c>
      <c r="H250" s="66">
        <v>0</v>
      </c>
      <c r="I250" s="60">
        <v>216</v>
      </c>
      <c r="J250" s="77">
        <f t="shared" si="6"/>
        <v>0</v>
      </c>
      <c r="L250" s="91"/>
      <c r="M250" s="91"/>
      <c r="N250" s="88">
        <v>1</v>
      </c>
      <c r="O250" s="59" t="s">
        <v>538</v>
      </c>
      <c r="P250" s="89">
        <v>0</v>
      </c>
      <c r="Q250" s="90">
        <f t="shared" si="7"/>
        <v>0</v>
      </c>
    </row>
    <row r="251" spans="1:17" s="59" customFormat="1" x14ac:dyDescent="0.3">
      <c r="A251" s="59">
        <v>18866</v>
      </c>
      <c r="C251" s="59" t="s">
        <v>546</v>
      </c>
      <c r="D251" s="59">
        <v>1</v>
      </c>
      <c r="E251" s="59" t="s">
        <v>542</v>
      </c>
      <c r="F251" s="59" t="s">
        <v>694</v>
      </c>
      <c r="G251" s="53" t="s">
        <v>550</v>
      </c>
      <c r="H251" s="66">
        <v>0</v>
      </c>
      <c r="I251" s="60">
        <v>93</v>
      </c>
      <c r="J251" s="77">
        <f t="shared" si="6"/>
        <v>0</v>
      </c>
      <c r="L251" s="91"/>
      <c r="M251" s="91"/>
      <c r="N251" s="88">
        <v>1</v>
      </c>
      <c r="O251" s="59" t="s">
        <v>542</v>
      </c>
      <c r="P251" s="89">
        <v>0</v>
      </c>
      <c r="Q251" s="90">
        <f t="shared" si="7"/>
        <v>0</v>
      </c>
    </row>
    <row r="252" spans="1:17" s="59" customFormat="1" x14ac:dyDescent="0.3">
      <c r="A252" s="59">
        <v>306994</v>
      </c>
      <c r="D252" s="59">
        <v>10</v>
      </c>
      <c r="E252" s="59" t="s">
        <v>539</v>
      </c>
      <c r="F252" s="59" t="s">
        <v>695</v>
      </c>
      <c r="G252" s="53" t="s">
        <v>550</v>
      </c>
      <c r="H252" s="66">
        <v>0</v>
      </c>
      <c r="I252" s="60">
        <v>123</v>
      </c>
      <c r="J252" s="77">
        <f t="shared" si="6"/>
        <v>0</v>
      </c>
      <c r="L252" s="91"/>
      <c r="M252" s="91"/>
      <c r="N252" s="88">
        <v>1</v>
      </c>
      <c r="O252" s="59" t="s">
        <v>539</v>
      </c>
      <c r="P252" s="89">
        <v>0</v>
      </c>
      <c r="Q252" s="90">
        <f t="shared" si="7"/>
        <v>0</v>
      </c>
    </row>
    <row r="253" spans="1:17" s="59" customFormat="1" x14ac:dyDescent="0.3">
      <c r="A253" s="59">
        <v>579625</v>
      </c>
      <c r="D253" s="59">
        <v>250</v>
      </c>
      <c r="E253" s="59" t="s">
        <v>538</v>
      </c>
      <c r="F253" s="59" t="s">
        <v>696</v>
      </c>
      <c r="G253" s="53" t="s">
        <v>550</v>
      </c>
      <c r="H253" s="66">
        <v>0</v>
      </c>
      <c r="I253" s="60">
        <v>83</v>
      </c>
      <c r="J253" s="77">
        <f t="shared" si="6"/>
        <v>0</v>
      </c>
      <c r="L253" s="91"/>
      <c r="M253" s="91"/>
      <c r="N253" s="88">
        <v>1</v>
      </c>
      <c r="O253" s="59" t="s">
        <v>538</v>
      </c>
      <c r="P253" s="89">
        <v>0</v>
      </c>
      <c r="Q253" s="90">
        <f t="shared" si="7"/>
        <v>0</v>
      </c>
    </row>
    <row r="254" spans="1:17" s="59" customFormat="1" x14ac:dyDescent="0.3">
      <c r="A254" s="59">
        <v>36881</v>
      </c>
      <c r="C254" s="59" t="s">
        <v>546</v>
      </c>
      <c r="D254" s="59">
        <v>1</v>
      </c>
      <c r="E254" s="59" t="s">
        <v>542</v>
      </c>
      <c r="F254" s="59" t="s">
        <v>697</v>
      </c>
      <c r="G254" s="53" t="s">
        <v>550</v>
      </c>
      <c r="H254" s="66">
        <v>0</v>
      </c>
      <c r="I254" s="60">
        <v>198</v>
      </c>
      <c r="J254" s="77">
        <f t="shared" si="6"/>
        <v>0</v>
      </c>
      <c r="L254" s="91"/>
      <c r="M254" s="91"/>
      <c r="N254" s="88">
        <v>1</v>
      </c>
      <c r="O254" s="59" t="s">
        <v>542</v>
      </c>
      <c r="P254" s="89">
        <v>0</v>
      </c>
      <c r="Q254" s="90">
        <f t="shared" si="7"/>
        <v>0</v>
      </c>
    </row>
    <row r="255" spans="1:17" s="59" customFormat="1" x14ac:dyDescent="0.3">
      <c r="A255" s="59">
        <v>30899</v>
      </c>
      <c r="B255" s="59">
        <v>24</v>
      </c>
      <c r="D255" s="59">
        <v>0.33</v>
      </c>
      <c r="E255" s="59" t="s">
        <v>540</v>
      </c>
      <c r="F255" s="59" t="s">
        <v>474</v>
      </c>
      <c r="G255" s="53" t="s">
        <v>550</v>
      </c>
      <c r="H255" s="66">
        <v>0</v>
      </c>
      <c r="I255" s="60">
        <v>17</v>
      </c>
      <c r="J255" s="77">
        <f t="shared" si="6"/>
        <v>0</v>
      </c>
      <c r="L255" s="91"/>
      <c r="M255" s="91"/>
      <c r="N255" s="88">
        <v>1</v>
      </c>
      <c r="O255" s="59" t="s">
        <v>540</v>
      </c>
      <c r="P255" s="89">
        <v>0</v>
      </c>
      <c r="Q255" s="90">
        <f t="shared" si="7"/>
        <v>0</v>
      </c>
    </row>
    <row r="256" spans="1:17" s="59" customFormat="1" x14ac:dyDescent="0.3">
      <c r="A256" s="59">
        <v>11004</v>
      </c>
      <c r="C256" s="59" t="s">
        <v>546</v>
      </c>
      <c r="D256" s="59">
        <v>1</v>
      </c>
      <c r="E256" s="59" t="s">
        <v>542</v>
      </c>
      <c r="F256" s="59" t="s">
        <v>698</v>
      </c>
      <c r="G256" s="53" t="s">
        <v>550</v>
      </c>
      <c r="H256" s="66">
        <v>0</v>
      </c>
      <c r="I256" s="60">
        <v>236</v>
      </c>
      <c r="J256" s="77">
        <f t="shared" si="6"/>
        <v>0</v>
      </c>
      <c r="L256" s="91"/>
      <c r="M256" s="91"/>
      <c r="N256" s="88">
        <v>1</v>
      </c>
      <c r="O256" s="59" t="s">
        <v>542</v>
      </c>
      <c r="P256" s="89">
        <v>0</v>
      </c>
      <c r="Q256" s="90">
        <f t="shared" si="7"/>
        <v>0</v>
      </c>
    </row>
    <row r="257" spans="1:17" s="59" customFormat="1" x14ac:dyDescent="0.3">
      <c r="A257" s="59">
        <v>16944</v>
      </c>
      <c r="D257" s="59">
        <v>250</v>
      </c>
      <c r="E257" s="59" t="s">
        <v>538</v>
      </c>
      <c r="F257" s="59" t="s">
        <v>625</v>
      </c>
      <c r="G257" s="53" t="s">
        <v>550</v>
      </c>
      <c r="H257" s="66">
        <v>0</v>
      </c>
      <c r="I257" s="60">
        <v>75</v>
      </c>
      <c r="J257" s="77">
        <f t="shared" si="6"/>
        <v>0</v>
      </c>
      <c r="L257" s="91"/>
      <c r="M257" s="91"/>
      <c r="N257" s="88">
        <v>1</v>
      </c>
      <c r="O257" s="59" t="s">
        <v>538</v>
      </c>
      <c r="P257" s="89">
        <v>0</v>
      </c>
      <c r="Q257" s="90">
        <f t="shared" si="7"/>
        <v>0</v>
      </c>
    </row>
    <row r="258" spans="1:17" s="59" customFormat="1" x14ac:dyDescent="0.3">
      <c r="A258" s="59">
        <v>573660</v>
      </c>
      <c r="D258" s="59">
        <v>250</v>
      </c>
      <c r="E258" s="59" t="s">
        <v>538</v>
      </c>
      <c r="F258" s="59" t="s">
        <v>612</v>
      </c>
      <c r="G258" s="53" t="s">
        <v>550</v>
      </c>
      <c r="H258" s="66">
        <v>0</v>
      </c>
      <c r="I258" s="60">
        <v>139</v>
      </c>
      <c r="J258" s="77">
        <f t="shared" si="6"/>
        <v>0</v>
      </c>
      <c r="L258" s="91"/>
      <c r="M258" s="91"/>
      <c r="N258" s="88">
        <v>1</v>
      </c>
      <c r="O258" s="59" t="s">
        <v>538</v>
      </c>
      <c r="P258" s="89">
        <v>0</v>
      </c>
      <c r="Q258" s="90">
        <f t="shared" si="7"/>
        <v>0</v>
      </c>
    </row>
    <row r="259" spans="1:17" s="59" customFormat="1" x14ac:dyDescent="0.3">
      <c r="A259" s="59">
        <v>11175</v>
      </c>
      <c r="D259" s="59">
        <v>400</v>
      </c>
      <c r="E259" s="59" t="s">
        <v>538</v>
      </c>
      <c r="F259" s="59" t="s">
        <v>699</v>
      </c>
      <c r="G259" s="53" t="s">
        <v>550</v>
      </c>
      <c r="H259" s="66">
        <v>0</v>
      </c>
      <c r="I259" s="60">
        <v>134</v>
      </c>
      <c r="J259" s="77">
        <f t="shared" si="6"/>
        <v>0</v>
      </c>
      <c r="L259" s="91"/>
      <c r="M259" s="91"/>
      <c r="N259" s="88">
        <v>1</v>
      </c>
      <c r="O259" s="59" t="s">
        <v>538</v>
      </c>
      <c r="P259" s="89">
        <v>0</v>
      </c>
      <c r="Q259" s="90">
        <f t="shared" si="7"/>
        <v>0</v>
      </c>
    </row>
    <row r="260" spans="1:17" ht="13.5" thickBot="1" x14ac:dyDescent="0.35"/>
    <row r="261" spans="1:17" ht="26.5" thickBot="1" x14ac:dyDescent="0.35">
      <c r="H261" s="70" t="s">
        <v>712</v>
      </c>
      <c r="I261" s="71"/>
      <c r="J261" s="69">
        <f>SUM(H8:H259)</f>
        <v>0</v>
      </c>
      <c r="O261" s="70" t="s">
        <v>712</v>
      </c>
      <c r="P261" s="71"/>
      <c r="Q261" s="69">
        <f>SUM(Q8:Q259)</f>
        <v>0</v>
      </c>
    </row>
  </sheetData>
  <protectedRanges>
    <protectedRange sqref="H8:H259 L8:M259 P8:P259" name="Bereik1"/>
  </protectedRanges>
  <autoFilter ref="L7:Q251" xr:uid="{4603C06D-2076-4B1B-8BA6-4DE00D199026}"/>
  <mergeCells count="1">
    <mergeCell ref="B5:D5"/>
  </mergeCells>
  <pageMargins left="0.7" right="0.7" top="0.75" bottom="0.75" header="0.3" footer="0.3"/>
  <pageSetup paperSize="9" scale="3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A557D444DA934C87961ABB5D6F1FE1" ma:contentTypeVersion="4" ma:contentTypeDescription="Een nieuw document maken." ma:contentTypeScope="" ma:versionID="d1b4fb929271dc5da892ac7675eee61b">
  <xsd:schema xmlns:xsd="http://www.w3.org/2001/XMLSchema" xmlns:xs="http://www.w3.org/2001/XMLSchema" xmlns:p="http://schemas.microsoft.com/office/2006/metadata/properties" xmlns:ns2="fd7cc2c7-f7d7-46a0-8ad3-69c841edab60" targetNamespace="http://schemas.microsoft.com/office/2006/metadata/properties" ma:root="true" ma:fieldsID="761db34b964e2bdd77d5416e42a4aca9" ns2:_="">
    <xsd:import namespace="fd7cc2c7-f7d7-46a0-8ad3-69c841edab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7cc2c7-f7d7-46a0-8ad3-69c841edab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6AE62E1-101B-4864-8392-66F1559716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7cc2c7-f7d7-46a0-8ad3-69c841edab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1C304DA-4D44-44AB-A3A9-6B9C4AAE5310}">
  <ds:schemaRefs>
    <ds:schemaRef ds:uri="http://schemas.microsoft.com/office/infopath/2007/PartnerControls"/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fd7cc2c7-f7d7-46a0-8ad3-69c841edab60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3553B32-86BD-4873-B684-75F7BB70155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Totaalblad perceel 1</vt:lpstr>
      <vt:lpstr>Perceel 1-Hardloperslijst</vt:lpstr>
      <vt:lpstr>Totaalblad perceel 2</vt:lpstr>
      <vt:lpstr>Perceel 2-Hardloperslijst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Celine den Brave</dc:creator>
  <cp:keywords/>
  <dc:description/>
  <cp:lastModifiedBy>Gadeja Idrissi Chiour</cp:lastModifiedBy>
  <cp:revision/>
  <dcterms:created xsi:type="dcterms:W3CDTF">2021-07-07T13:50:11Z</dcterms:created>
  <dcterms:modified xsi:type="dcterms:W3CDTF">2025-02-19T10:25:41Z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0x01010008A557D444DA934C87961ABB5D6F1FE1</vt:lpwstr>
  </property>
  <property fmtid="{D5CDD505-2E9C-101B-9397-08002B2CF9AE}" pid="3" name="MediaServiceImageTags">
    <vt:lpwstr/>
  </property>
  <property fmtid="{D5CDD505-2E9C-101B-9397-08002B2CF9AE}" pid="4" name="Order">
    <vt:r8>1285000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