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gv-my.sharepoint.com/personal/g_wendrich_regiogv_nl/Documents/Documenten/0 PROJECTEN 2025/2025 GAD KCA/"/>
    </mc:Choice>
  </mc:AlternateContent>
  <xr:revisionPtr revIDLastSave="6" documentId="8_{F869A0E3-9D46-4C22-A15A-7FD67AD15367}" xr6:coauthVersionLast="47" xr6:coauthVersionMax="47" xr10:uidLastSave="{3F4A1FEA-5069-41AC-84B8-1E55ED600055}"/>
  <bookViews>
    <workbookView xWindow="57480" yWindow="-180" windowWidth="29040" windowHeight="15720" xr2:uid="{0FFA889E-C3D5-4DEA-8A7A-B24369230CC7}"/>
  </bookViews>
  <sheets>
    <sheet name="Inschrijfformulier" sheetId="2" r:id="rId1"/>
    <sheet name="TON per ASN" sheetId="6" r:id="rId2"/>
    <sheet name="Apothekers" sheetId="7" r:id="rId3"/>
    <sheet name="Instructie blad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2" l="1"/>
  <c r="E21" i="2"/>
  <c r="C27" i="2"/>
  <c r="E55" i="6" l="1"/>
  <c r="D55" i="6"/>
  <c r="C55" i="6"/>
  <c r="K20" i="6"/>
  <c r="J20" i="6"/>
  <c r="F27" i="6"/>
  <c r="F19" i="6"/>
  <c r="F17" i="6"/>
  <c r="F54" i="6"/>
  <c r="F53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6" i="6"/>
  <c r="F25" i="6"/>
  <c r="F24" i="6"/>
  <c r="F23" i="6"/>
  <c r="F22" i="6"/>
  <c r="F21" i="6"/>
  <c r="F20" i="6"/>
  <c r="F18" i="6"/>
  <c r="F16" i="6"/>
  <c r="F15" i="6"/>
  <c r="F14" i="6"/>
  <c r="F13" i="6"/>
  <c r="F12" i="6"/>
  <c r="F11" i="6"/>
  <c r="F10" i="6"/>
  <c r="F9" i="6"/>
  <c r="F8" i="6"/>
  <c r="F55" i="6" l="1"/>
  <c r="C26" i="2"/>
  <c r="C29" i="2" s="1"/>
</calcChain>
</file>

<file path=xl/sharedStrings.xml><?xml version="1.0" encoding="utf-8"?>
<sst xmlns="http://schemas.openxmlformats.org/spreadsheetml/2006/main" count="180" uniqueCount="172">
  <si>
    <t>Naam</t>
  </si>
  <si>
    <t>Kvk nummer</t>
  </si>
  <si>
    <t>Adres</t>
  </si>
  <si>
    <t>Postcode</t>
  </si>
  <si>
    <t>Plaats</t>
  </si>
  <si>
    <t xml:space="preserve">Inschrijfformulier </t>
  </si>
  <si>
    <t>Functie</t>
  </si>
  <si>
    <t>Datum</t>
  </si>
  <si>
    <t>Handtekening</t>
  </si>
  <si>
    <t>Voor akkkoord (ja/nee)</t>
  </si>
  <si>
    <t>1. Algemene verplichtingen:</t>
  </si>
  <si>
    <t>Alle oranje gekleurde velden in het formulier moeten volledig worden ingevuld of beantwoord.</t>
  </si>
  <si>
    <t>Vermeld de naam en functie van de inschrijver en zorg dat het formulier voor akkoord wordt ondertekend.</t>
  </si>
  <si>
    <t>Hoofdaannemer (naam)</t>
  </si>
  <si>
    <t>Het volledig ingevulde en ondertekende formulier moet samen met de overige vereiste documenten worden ingediend via Mercell.</t>
  </si>
  <si>
    <t>Transport en Verwerking Klein Chemisch Afval (KCA) - GAD Gooi en Vechtstreek</t>
  </si>
  <si>
    <t>Tonnage KCA</t>
  </si>
  <si>
    <t>Tonnage KCA Apothekersroute</t>
  </si>
  <si>
    <t xml:space="preserve">     -&gt; Adressen Apothekers</t>
  </si>
  <si>
    <t>Kosten per ton KCA</t>
  </si>
  <si>
    <t>Kosten per ton Apothekersroute</t>
  </si>
  <si>
    <t>Gebruikelijke naam afval</t>
  </si>
  <si>
    <t>Afgewerkte olie Cat II kleinverpakking</t>
  </si>
  <si>
    <t>Afgewerkte olie cat. ii (synthetisch)</t>
  </si>
  <si>
    <t>Ammonia (kv)</t>
  </si>
  <si>
    <t>Ammoniakoplossing</t>
  </si>
  <si>
    <t>Anorganische vloeistoffen, basisch</t>
  </si>
  <si>
    <t>Anorganische zuren, gemengd</t>
  </si>
  <si>
    <t>Asbesthoudend afval</t>
  </si>
  <si>
    <t>Bestrijdingsmiddelen afval, vloeibaar</t>
  </si>
  <si>
    <t>Bestrijdingsmiddelen, vast</t>
  </si>
  <si>
    <t>Brandblussers</t>
  </si>
  <si>
    <t>Brandblussers (excl. halon)</t>
  </si>
  <si>
    <t>Cl-F-Methaanblusser</t>
  </si>
  <si>
    <t>Cosmetica- en medicijnafval in klein verpakking</t>
  </si>
  <si>
    <t>Diverse anorganische logen (kleinverpakkingen)</t>
  </si>
  <si>
    <t>Diverse anorganische zuren (kleinverpakkingen)</t>
  </si>
  <si>
    <t>Fixeer (kv)</t>
  </si>
  <si>
    <t>Fotografisch afval, fixeer</t>
  </si>
  <si>
    <t>Fotografisch afval, ontwikkelaar (gemengd)</t>
  </si>
  <si>
    <t>Halogeenarme oplosmiddelen (kv)</t>
  </si>
  <si>
    <t>Halonblussers</t>
  </si>
  <si>
    <t>Kantoor kga</t>
  </si>
  <si>
    <t>Koelvloeistof</t>
  </si>
  <si>
    <t>Koelvloeistof (schoon)</t>
  </si>
  <si>
    <t>Kwikhoudend afval</t>
  </si>
  <si>
    <t>Kwikhoudende voorwerpen</t>
  </si>
  <si>
    <t>Latex (in kleinverpakking)</t>
  </si>
  <si>
    <t>Latex &lt; 20 liter</t>
  </si>
  <si>
    <t>Lithiumhoudende batterijen/accu's</t>
  </si>
  <si>
    <t>Lithiumhoudende staafbatterijen</t>
  </si>
  <si>
    <t>Lithium-ion batterijen</t>
  </si>
  <si>
    <t>Medicijnen en cosmetica (opbulkbaar)</t>
  </si>
  <si>
    <t>Nikkel-cadmium accu's</t>
  </si>
  <si>
    <t>Oliefilters</t>
  </si>
  <si>
    <t>Ontwikkelaar (kv)</t>
  </si>
  <si>
    <t>Oplosmiddelen, gemengd, halogeenarm</t>
  </si>
  <si>
    <t>Remvloeistof</t>
  </si>
  <si>
    <t>Remvloeistof (schoon)</t>
  </si>
  <si>
    <t>Specifiek ziekenhuisafval</t>
  </si>
  <si>
    <t>Spuitbussen</t>
  </si>
  <si>
    <t>Verf (kleinverpakking)</t>
  </si>
  <si>
    <t>Verfresten in kunststof/stalen verpakkingen</t>
  </si>
  <si>
    <t>Videobanden</t>
  </si>
  <si>
    <t>Ziekenhuisafval, ongespecificeerd</t>
  </si>
  <si>
    <t>Loodaccu's</t>
  </si>
  <si>
    <t>Batterijen &lt; 1 kg</t>
  </si>
  <si>
    <t>Huishoud (reguliere) batterijen</t>
  </si>
  <si>
    <t>Cradridges en toners</t>
  </si>
  <si>
    <t>Maand</t>
  </si>
  <si>
    <t>Kilo's en Ritten per maand Apothekersroute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</si>
  <si>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</si>
  <si>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</si>
  <si>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</si>
  <si>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</si>
  <si>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</si>
  <si>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</si>
  <si>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</si>
  <si>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</si>
  <si>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</si>
  <si>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</si>
  <si>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</si>
  <si>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</si>
  <si>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 xml:space="preserve">St Bsm </t>
  </si>
  <si>
    <t xml:space="preserve">St Hsm </t>
  </si>
  <si>
    <t xml:space="preserve">St Hzn </t>
  </si>
  <si>
    <t xml:space="preserve">Eindtotaal </t>
  </si>
  <si>
    <t xml:space="preserve">Kilo's </t>
  </si>
  <si>
    <t xml:space="preserve">Ritten </t>
  </si>
  <si>
    <t>Totaal</t>
  </si>
  <si>
    <t>De Gooische Apotheek Blaricum</t>
  </si>
  <si>
    <t>Meentweg 37 G, 1261 XS BLARICUM</t>
  </si>
  <si>
    <t>Generaal de la Reijlaan 12, 1404 BR BUSSUM</t>
  </si>
  <si>
    <t>Apotheek Schermer</t>
  </si>
  <si>
    <t>Brinklaan 110, 1404 GS BUSSUM</t>
  </si>
  <si>
    <t>Apotheek Bussum-Zuid</t>
  </si>
  <si>
    <t>Piet Heinlaan 50 A, 1403 TZ BUSSUM</t>
  </si>
  <si>
    <t>Gooise Apotheek</t>
  </si>
  <si>
    <t>Eslaan 1 B, 1404 EE BUSSUM</t>
  </si>
  <si>
    <t>Hoge Naarderweg 3, 1217 AB HILVERSUM</t>
  </si>
  <si>
    <t>Kerkelandenlaan 3 A, 1216 RN HILVERSUM</t>
  </si>
  <si>
    <t>Apotheek Leeuwen</t>
  </si>
  <si>
    <t>Egelantierstraat 194 B, 1214 EH HILVERSUM</t>
  </si>
  <si>
    <t>Apotheek Rensing</t>
  </si>
  <si>
    <t>Jan van der Heijdenstraat 41 H, 1223 BG HILVERSUM</t>
  </si>
  <si>
    <t>Apotheek Casa Cura</t>
  </si>
  <si>
    <t>Neuweg 27, 1211 LV HILVERSUM</t>
  </si>
  <si>
    <t>Frederik van Eedenlaan 13 A, 1215 EK HILVERSUM</t>
  </si>
  <si>
    <t>Apotheek Lamberts</t>
  </si>
  <si>
    <t>Rembrandtlaan 31, 1213 BE HILVERSUM</t>
  </si>
  <si>
    <t>Apotheek Meent</t>
  </si>
  <si>
    <t>De Meent 10, 1218 CB HILVERSUM</t>
  </si>
  <si>
    <t>Apotheek Lopes Dias</t>
  </si>
  <si>
    <t>Lopes Diaslaan 209, 1222 VE HILVERSUM</t>
  </si>
  <si>
    <t>Apotheek Dam</t>
  </si>
  <si>
    <t>Anthony Fokkerweg 80, 1223 NG HILVERSUM</t>
  </si>
  <si>
    <t>Apotheek Heemskerck Duker</t>
  </si>
  <si>
    <t>Kerkbrink 18, 1211 BX HILVERSUM</t>
  </si>
  <si>
    <t>Apotheek Kuylman</t>
  </si>
  <si>
    <t>Jan van der Heijdenstraat 47, 1223 BG HILVERSUM</t>
  </si>
  <si>
    <t>Apotheek Stephenson</t>
  </si>
  <si>
    <t>Stephensonlaan 51, 1222 NV HILVERSUM</t>
  </si>
  <si>
    <t>Kring Apotheek Emma</t>
  </si>
  <si>
    <t>Emmastraat 26, 1211 NG HILVERSUM</t>
  </si>
  <si>
    <t>Huizer Apotheek</t>
  </si>
  <si>
    <t>Meentweg 33, 1271 PV HUIZEN</t>
  </si>
  <si>
    <t>Apotheek Wessels</t>
  </si>
  <si>
    <t>Oude Raadhuisplein 10, 1271 RH HUIZEN</t>
  </si>
  <si>
    <t>Kring Apotheek Huizermaat</t>
  </si>
  <si>
    <t>Holleblok 42, 1273 EG HUIZEN</t>
  </si>
  <si>
    <t>Apotheek Wassenaar Huizen</t>
  </si>
  <si>
    <t>Monnickskamp 3, 1273 JP HUIZEN</t>
  </si>
  <si>
    <t>'s-Gravenlandse Apotheek</t>
  </si>
  <si>
    <t>Meenthof 32, 1241 CP KORTENHOEF</t>
  </si>
  <si>
    <t>Apotheek Zevenend</t>
  </si>
  <si>
    <t>Zevenend 33, 1251 RL LAREN NH</t>
  </si>
  <si>
    <t>De Gooische Apotheek Laren</t>
  </si>
  <si>
    <t>Pastoor Hendrikspark 32, 1251 MD LAREN NH</t>
  </si>
  <si>
    <t>Loosdrechtse Apotheek</t>
  </si>
  <si>
    <t>Frans Halslaan 7, 1231 BA LOOSDRECHT</t>
  </si>
  <si>
    <t>Muider Apotheek</t>
  </si>
  <si>
    <t>Burgemeester de Raadtsingel 15 A, 1398 BE MUIDEN</t>
  </si>
  <si>
    <t>Vesting Service Apotheek</t>
  </si>
  <si>
    <t>Koningin Wilhelminalaan 5, 1411 EL NAARDEN</t>
  </si>
  <si>
    <t>Apotheek Nederhorst Den Bergh</t>
  </si>
  <si>
    <t>Overmeerseweg 7, 1394 BC NEDERHORST DEN BERG</t>
  </si>
  <si>
    <t>Apotheek van den Bergh</t>
  </si>
  <si>
    <t>Apotheek Kok-Diependaal</t>
  </si>
  <si>
    <t>Apotheek Kok-Minderhoud</t>
  </si>
  <si>
    <t>Apotheek Koning &amp; Mooy</t>
  </si>
  <si>
    <t>Apothekers en haar adressen</t>
  </si>
  <si>
    <t>Instructies behorende bij het Inschrijfformulier</t>
  </si>
  <si>
    <t>kilo</t>
  </si>
  <si>
    <t>eur/kilo</t>
  </si>
  <si>
    <r>
      <rPr>
        <b/>
        <sz val="14"/>
        <rFont val="Calibri"/>
        <family val="2"/>
        <scheme val="minor"/>
      </rPr>
      <t>Totale</t>
    </r>
    <r>
      <rPr>
        <b/>
        <sz val="14"/>
        <color theme="1"/>
        <rFont val="Calibri"/>
        <family val="2"/>
        <scheme val="minor"/>
      </rPr>
      <t xml:space="preserve"> kosten per ton KCA</t>
    </r>
  </si>
  <si>
    <t>Ja</t>
  </si>
  <si>
    <t>Nee</t>
  </si>
  <si>
    <t>Kosten kunnen niet nul of negatief zijn.</t>
  </si>
  <si>
    <t>Uiteindelijk worden de totale kosten berekend waarin alles is verdisconteerd. Deze prijs wordt gebruikt om de verschillende aanbieders met elkaar te vergelijken.</t>
  </si>
  <si>
    <t>eur</t>
  </si>
  <si>
    <t>Transport, Verwerking, Administratie, Inzamelmodaliteiten, etc KCA</t>
  </si>
  <si>
    <t>Transport, Verwerking, Administratie, Inzamelmodaliteiten, etc Apothekersroute</t>
  </si>
  <si>
    <t xml:space="preserve">     -&gt; verdeling per Afvalstroomnummer</t>
  </si>
  <si>
    <t>2. Kosten voor transport, verwerking, etc:</t>
  </si>
  <si>
    <t>3. Prijsvergelijking:</t>
  </si>
  <si>
    <t>4. Naam, functie en ondertekening:</t>
  </si>
  <si>
    <t>Kilo's per Afvalstroomnummer (2024)</t>
  </si>
  <si>
    <t xml:space="preserve">     -&gt; Dit betreft een all-in tarief voor alle voorkomende handelingen door Opdrachtnemer</t>
  </si>
  <si>
    <t>-&gt; TON per ASN</t>
  </si>
  <si>
    <t>-&gt; Apothekers</t>
  </si>
  <si>
    <t>-&gt; Instructie blad</t>
  </si>
  <si>
    <t>-&gt; Inschrijfformulier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</si>
</sst>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[$-413]d\ mmmm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3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Protection="1">
      <protection locked="0"/>
    </xf>
    <xf numFmtId="0" fontId="0" fillId="0" borderId="7" xfId="0" applyBorder="1" applyProtection="1">
      <protection locked="0"/>
    </xf>
    <xf numFmtId="44" fontId="0" fillId="0" borderId="2" xfId="2" applyFont="1" applyBorder="1" applyProtection="1">
      <protection locked="0"/>
    </xf>
    <xf numFmtId="9" fontId="0" fillId="0" borderId="0" xfId="3" applyFont="1" applyBorder="1" applyProtection="1">
      <protection locked="0"/>
    </xf>
    <xf numFmtId="164" fontId="0" fillId="0" borderId="2" xfId="1" applyNumberFormat="1" applyFont="1" applyBorder="1" applyProtection="1"/>
    <xf numFmtId="164" fontId="0" fillId="0" borderId="0" xfId="1" applyNumberFormat="1" applyFont="1" applyBorder="1" applyProtection="1"/>
    <xf numFmtId="164" fontId="0" fillId="0" borderId="7" xfId="1" applyNumberFormat="1" applyFont="1" applyBorder="1" applyProtection="1"/>
    <xf numFmtId="0" fontId="0" fillId="0" borderId="0" xfId="0" quotePrefix="1" applyProtection="1">
      <protection locked="0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0" fillId="0" borderId="0" xfId="0" applyNumberFormat="1"/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4" fillId="0" borderId="2" xfId="1" applyNumberFormat="1" applyFont="1" applyBorder="1" applyProtection="1"/>
    <xf numFmtId="0" fontId="0" fillId="0" borderId="0" xfId="0" applyAlignment="1">
      <alignment horizontal="left" vertical="center" indent="1"/>
    </xf>
    <xf numFmtId="0" fontId="5" fillId="3" borderId="12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1"/>
    </xf>
    <xf numFmtId="0" fontId="0" fillId="0" borderId="2" xfId="0" quotePrefix="1" applyBorder="1" applyProtection="1">
      <protection locked="0"/>
    </xf>
    <xf numFmtId="0" fontId="0" fillId="0" borderId="2" xfId="0" applyBorder="1" applyProtection="1">
      <protection locked="0"/>
    </xf>
    <xf numFmtId="165" fontId="0" fillId="0" borderId="0" xfId="0" applyNumberFormat="1" applyProtection="1">
      <protection locked="0"/>
    </xf>
    <xf numFmtId="44" fontId="0" fillId="0" borderId="0" xfId="2" applyFont="1" applyBorder="1" applyProtection="1">
      <protection locked="0"/>
    </xf>
    <xf numFmtId="164" fontId="4" fillId="0" borderId="0" xfId="1" applyNumberFormat="1" applyFont="1" applyBorder="1" applyProtection="1"/>
    <xf numFmtId="0" fontId="7" fillId="0" borderId="4" xfId="4" applyFont="1" applyFill="1" applyBorder="1"/>
    <xf numFmtId="0" fontId="7" fillId="0" borderId="6" xfId="4" applyFont="1" applyFill="1" applyBorder="1"/>
    <xf numFmtId="0" fontId="8" fillId="0" borderId="4" xfId="0" applyFont="1" applyBorder="1"/>
    <xf numFmtId="0" fontId="8" fillId="0" borderId="6" xfId="0" applyFont="1" applyBorder="1"/>
    <xf numFmtId="164" fontId="4" fillId="0" borderId="7" xfId="1" applyNumberFormat="1" applyFont="1" applyBorder="1" applyProtection="1"/>
    <xf numFmtId="44" fontId="0" fillId="0" borderId="2" xfId="2" applyFont="1" applyBorder="1"/>
    <xf numFmtId="44" fontId="0" fillId="0" borderId="7" xfId="2" applyFont="1" applyBorder="1"/>
    <xf numFmtId="164" fontId="0" fillId="0" borderId="0" xfId="1" applyNumberFormat="1" applyFont="1"/>
    <xf numFmtId="44" fontId="2" fillId="2" borderId="10" xfId="2" applyFont="1" applyFill="1" applyBorder="1"/>
    <xf numFmtId="164" fontId="2" fillId="2" borderId="11" xfId="1" applyNumberFormat="1" applyFont="1" applyFill="1" applyBorder="1"/>
    <xf numFmtId="0" fontId="3" fillId="2" borderId="9" xfId="0" applyFont="1" applyFill="1" applyBorder="1"/>
    <xf numFmtId="0" fontId="3" fillId="2" borderId="11" xfId="0" applyFont="1" applyFill="1" applyBorder="1"/>
    <xf numFmtId="0" fontId="3" fillId="2" borderId="10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right"/>
    </xf>
    <xf numFmtId="0" fontId="2" fillId="2" borderId="12" xfId="0" applyFont="1" applyFill="1" applyBorder="1"/>
    <xf numFmtId="164" fontId="3" fillId="2" borderId="10" xfId="1" applyNumberFormat="1" applyFont="1" applyFill="1" applyBorder="1" applyAlignment="1">
      <alignment horizontal="right"/>
    </xf>
    <xf numFmtId="164" fontId="3" fillId="2" borderId="10" xfId="1" applyNumberFormat="1" applyFont="1" applyFill="1" applyBorder="1"/>
    <xf numFmtId="164" fontId="3" fillId="2" borderId="11" xfId="1" applyNumberFormat="1" applyFont="1" applyFill="1" applyBorder="1" applyAlignment="1">
      <alignment horizontal="right"/>
    </xf>
    <xf numFmtId="0" fontId="10" fillId="0" borderId="0" xfId="0" applyFont="1"/>
    <xf numFmtId="0" fontId="12" fillId="0" borderId="0" xfId="4" quotePrefix="1" applyFont="1"/>
  </cellXfs>
  <cellStyles count="5">
    <cellStyle name="Hyperlink" xfId="4" builtinId="8"/>
    <cellStyle name="Komma" xfId="1" builtinId="3"/>
    <cellStyle name="Procent" xfId="3" builtinId="5"/>
    <cellStyle name="Standaard" xfId="0" builtinId="0"/>
    <cellStyle name="Valuta" xfId="2" builtinId="4"/>
  </cellStyles>
  <dxfs count="9">
    <dxf>
      <fill>
        <patternFill>
          <bgColor rgb="FFFFC000"/>
        </patternFill>
      </fill>
    </dxf>
    <dxf>
      <font>
        <b/>
        <i/>
        <color rgb="FFFF0000"/>
      </font>
    </dxf>
    <dxf>
      <font>
        <b/>
        <i/>
        <color rgb="FF00B050"/>
      </font>
    </dxf>
    <dxf>
      <font>
        <b/>
        <i/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/>
        <color rgb="FFFF0000"/>
      </font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0</xdr:row>
      <xdr:rowOff>133350</xdr:rowOff>
    </xdr:from>
    <xdr:to>
      <xdr:col>6</xdr:col>
      <xdr:colOff>777826</xdr:colOff>
      <xdr:row>6</xdr:row>
      <xdr:rowOff>112071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559D1555-CA3B-3D91-C536-7C2FE837B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2875" y="133350"/>
          <a:ext cx="3905250" cy="1121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5854212</xdr:colOff>
      <xdr:row>0</xdr:row>
      <xdr:rowOff>146538</xdr:rowOff>
    </xdr:from>
    <xdr:to>
      <xdr:col>1</xdr:col>
      <xdr:colOff>9733032</xdr:colOff>
      <xdr:row>6</xdr:row>
      <xdr:rowOff>134784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6793760-3A5C-4F83-9D61-5B996ECE7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2347" y="146538"/>
          <a:ext cx="3891520" cy="11217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19EC-2ED0-4832-9234-4D4CB9FD324F}">
  <sheetPr>
    <pageSetUpPr fitToPage="1"/>
  </sheetPr>
  <dimension ref="B2:K36"/>
  <sheetViews>
    <sheetView tabSelected="1" topLeftCell="A7" zoomScaleNormal="100" workbookViewId="0">
      <selection activeCell="C38" sqref="C38"/>
    </sheetView>
  </sheetViews>
  <sheetFormatPr defaultColWidth="9.109375" defaultRowHeight="14.4" x14ac:dyDescent="0.3"/>
  <cols>
    <col min="2" max="2" width="73.44140625" customWidth="1"/>
    <col min="3" max="3" width="21" customWidth="1"/>
    <col min="4" max="5" width="16.6640625" customWidth="1"/>
    <col min="6" max="6" width="30.6640625" customWidth="1"/>
    <col min="7" max="7" width="16.6640625" customWidth="1"/>
    <col min="8" max="8" width="2.6640625" customWidth="1"/>
    <col min="10" max="10" width="9.44140625" customWidth="1"/>
  </cols>
  <sheetData>
    <row r="2" spans="2:11" x14ac:dyDescent="0.3">
      <c r="B2" s="51" t="s">
        <v>168</v>
      </c>
    </row>
    <row r="4" spans="2:11" x14ac:dyDescent="0.3">
      <c r="B4" s="51" t="s">
        <v>169</v>
      </c>
    </row>
    <row r="6" spans="2:11" x14ac:dyDescent="0.3">
      <c r="B6" s="51" t="s">
        <v>170</v>
      </c>
    </row>
    <row r="7" spans="2:11" ht="15" thickBot="1" x14ac:dyDescent="0.35"/>
    <row r="8" spans="2:11" ht="18.600000000000001" thickBot="1" x14ac:dyDescent="0.4">
      <c r="B8" s="9" t="s">
        <v>5</v>
      </c>
      <c r="C8" s="10" t="s">
        <v>15</v>
      </c>
      <c r="D8" s="10"/>
      <c r="E8" s="10"/>
      <c r="F8" s="10"/>
      <c r="G8" s="10"/>
      <c r="H8" s="11"/>
    </row>
    <row r="9" spans="2:11" ht="15" thickBot="1" x14ac:dyDescent="0.35"/>
    <row r="10" spans="2:11" x14ac:dyDescent="0.3">
      <c r="B10" s="12" t="s">
        <v>13</v>
      </c>
      <c r="C10" s="27"/>
      <c r="D10" s="13"/>
      <c r="E10" s="13" t="s">
        <v>1</v>
      </c>
      <c r="F10" s="28"/>
      <c r="G10" s="13"/>
      <c r="H10" s="14"/>
    </row>
    <row r="11" spans="2:11" x14ac:dyDescent="0.3">
      <c r="B11" s="15"/>
      <c r="H11" s="16"/>
    </row>
    <row r="12" spans="2:11" x14ac:dyDescent="0.3">
      <c r="B12" s="15" t="s">
        <v>2</v>
      </c>
      <c r="C12" s="1"/>
      <c r="H12" s="16"/>
    </row>
    <row r="13" spans="2:11" x14ac:dyDescent="0.3">
      <c r="B13" s="15" t="s">
        <v>3</v>
      </c>
      <c r="C13" s="1"/>
      <c r="H13" s="16"/>
      <c r="K13" s="17"/>
    </row>
    <row r="14" spans="2:11" ht="15" thickBot="1" x14ac:dyDescent="0.35">
      <c r="B14" s="18" t="s">
        <v>4</v>
      </c>
      <c r="C14" s="2"/>
      <c r="D14" s="19"/>
      <c r="E14" s="19"/>
      <c r="F14" s="19"/>
      <c r="G14" s="19"/>
      <c r="H14" s="20"/>
    </row>
    <row r="15" spans="2:11" ht="15" thickBot="1" x14ac:dyDescent="0.35"/>
    <row r="16" spans="2:11" x14ac:dyDescent="0.3">
      <c r="B16" s="12" t="s">
        <v>16</v>
      </c>
      <c r="C16" s="5">
        <v>364110</v>
      </c>
      <c r="D16" s="13" t="s">
        <v>152</v>
      </c>
      <c r="E16" s="13"/>
      <c r="F16" s="13"/>
      <c r="G16" s="13"/>
      <c r="H16" s="14"/>
    </row>
    <row r="17" spans="2:10" x14ac:dyDescent="0.3">
      <c r="B17" s="32" t="s">
        <v>162</v>
      </c>
      <c r="C17" s="6"/>
      <c r="H17" s="16"/>
    </row>
    <row r="18" spans="2:10" x14ac:dyDescent="0.3">
      <c r="B18" s="15" t="s">
        <v>17</v>
      </c>
      <c r="C18" s="6">
        <v>20548</v>
      </c>
      <c r="D18" t="s">
        <v>152</v>
      </c>
      <c r="H18" s="16"/>
    </row>
    <row r="19" spans="2:10" ht="15" thickBot="1" x14ac:dyDescent="0.35">
      <c r="B19" s="33" t="s">
        <v>18</v>
      </c>
      <c r="C19" s="7"/>
      <c r="D19" s="19"/>
      <c r="E19" s="19"/>
      <c r="F19" s="19"/>
      <c r="G19" s="19"/>
      <c r="H19" s="20"/>
    </row>
    <row r="20" spans="2:10" ht="15" thickBot="1" x14ac:dyDescent="0.35"/>
    <row r="21" spans="2:10" x14ac:dyDescent="0.3">
      <c r="B21" s="12" t="s">
        <v>160</v>
      </c>
      <c r="C21" s="3"/>
      <c r="D21" s="13" t="s">
        <v>153</v>
      </c>
      <c r="E21" s="21" t="str">
        <f>IF(C21&lt;=0,"Tarief mag niet nul of negatief zijn!","")</f>
        <v>Tarief mag niet nul of negatief zijn!</v>
      </c>
      <c r="F21" s="13"/>
      <c r="G21" s="13"/>
      <c r="H21" s="14"/>
    </row>
    <row r="22" spans="2:10" x14ac:dyDescent="0.3">
      <c r="B22" s="34" t="s">
        <v>167</v>
      </c>
      <c r="E22" s="31"/>
      <c r="H22" s="16"/>
    </row>
    <row r="23" spans="2:10" x14ac:dyDescent="0.3">
      <c r="B23" s="15" t="s">
        <v>161</v>
      </c>
      <c r="C23" s="30"/>
      <c r="D23" t="s">
        <v>153</v>
      </c>
      <c r="E23" s="31" t="str">
        <f>IF(C23&lt;=0,"Tarief mag niet nul of negatief zijn!","")</f>
        <v>Tarief mag niet nul of negatief zijn!</v>
      </c>
      <c r="H23" s="16"/>
    </row>
    <row r="24" spans="2:10" ht="15" thickBot="1" x14ac:dyDescent="0.35">
      <c r="B24" s="35" t="s">
        <v>167</v>
      </c>
      <c r="C24" s="19"/>
      <c r="D24" s="19"/>
      <c r="E24" s="36"/>
      <c r="F24" s="19"/>
      <c r="G24" s="19"/>
      <c r="H24" s="20"/>
    </row>
    <row r="25" spans="2:10" ht="15" thickBot="1" x14ac:dyDescent="0.35"/>
    <row r="26" spans="2:10" x14ac:dyDescent="0.3">
      <c r="B26" s="12" t="s">
        <v>19</v>
      </c>
      <c r="C26" s="37">
        <f>C16*C21</f>
        <v>0</v>
      </c>
      <c r="D26" s="13"/>
      <c r="E26" s="13"/>
      <c r="F26" s="13"/>
      <c r="G26" s="13"/>
      <c r="H26" s="14"/>
    </row>
    <row r="27" spans="2:10" ht="15" thickBot="1" x14ac:dyDescent="0.35">
      <c r="B27" s="18" t="s">
        <v>20</v>
      </c>
      <c r="C27" s="38">
        <f>C18*C23</f>
        <v>0</v>
      </c>
      <c r="D27" s="19"/>
      <c r="E27" s="19"/>
      <c r="F27" s="19"/>
      <c r="G27" s="19"/>
      <c r="H27" s="20"/>
    </row>
    <row r="28" spans="2:10" ht="15" thickBot="1" x14ac:dyDescent="0.35"/>
    <row r="29" spans="2:10" ht="18.600000000000001" thickBot="1" x14ac:dyDescent="0.4">
      <c r="B29" s="9" t="s">
        <v>154</v>
      </c>
      <c r="C29" s="40">
        <f>SUM(C26:C27)</f>
        <v>0</v>
      </c>
      <c r="D29" s="10" t="s">
        <v>159</v>
      </c>
      <c r="E29" s="10"/>
      <c r="F29" s="10"/>
      <c r="G29" s="10"/>
      <c r="H29" s="11"/>
    </row>
    <row r="30" spans="2:10" ht="15" thickBot="1" x14ac:dyDescent="0.35"/>
    <row r="31" spans="2:10" x14ac:dyDescent="0.3">
      <c r="B31" s="12"/>
      <c r="C31" s="13"/>
      <c r="D31" s="13"/>
      <c r="E31" s="14"/>
      <c r="F31" s="12"/>
      <c r="G31" s="13"/>
      <c r="H31" s="14"/>
    </row>
    <row r="32" spans="2:10" x14ac:dyDescent="0.3">
      <c r="B32" s="15" t="s">
        <v>0</v>
      </c>
      <c r="C32" s="8"/>
      <c r="E32" s="16"/>
      <c r="F32" s="15" t="s">
        <v>9</v>
      </c>
      <c r="G32" s="4"/>
      <c r="H32" s="16"/>
      <c r="J32" s="50" t="s">
        <v>155</v>
      </c>
    </row>
    <row r="33" spans="2:10" x14ac:dyDescent="0.3">
      <c r="B33" s="15" t="s">
        <v>6</v>
      </c>
      <c r="C33" s="1"/>
      <c r="E33" s="16"/>
      <c r="F33" s="15" t="s">
        <v>8</v>
      </c>
      <c r="H33" s="16"/>
      <c r="J33" s="50" t="s">
        <v>156</v>
      </c>
    </row>
    <row r="34" spans="2:10" x14ac:dyDescent="0.3">
      <c r="B34" s="15"/>
      <c r="E34" s="16"/>
      <c r="F34" s="15"/>
      <c r="H34" s="16"/>
    </row>
    <row r="35" spans="2:10" x14ac:dyDescent="0.3">
      <c r="B35" s="15" t="s">
        <v>7</v>
      </c>
      <c r="C35" s="29"/>
      <c r="E35" s="16"/>
      <c r="F35" s="15"/>
      <c r="H35" s="16"/>
    </row>
    <row r="36" spans="2:10" ht="15" thickBot="1" x14ac:dyDescent="0.35">
      <c r="B36" s="18"/>
      <c r="C36" s="19"/>
      <c r="D36" s="19"/>
      <c r="E36" s="20"/>
      <c r="F36" s="18"/>
      <c r="G36" s="19"/>
      <c r="H36" s="20"/>
    </row>
  </sheetData>
  <sheetProtection algorithmName="SHA-512" hashValue="1gsw2oC+COvnxvwGfbwIEiJouWE7eMbK9yH3MJeEd4cGQUo/F5Dd99MuO9TNALjpSW3uX41eiySaGyDBqJLf4g==" saltValue="t8sS4ovHt9f4LvlHspEBRw==" spinCount="100000" sheet="1" objects="1" scenarios="1"/>
  <conditionalFormatting sqref="C10 F10 C12:C14">
    <cfRule type="containsBlanks" dxfId="8" priority="47">
      <formula>LEN(TRIM(C10))=0</formula>
    </cfRule>
  </conditionalFormatting>
  <conditionalFormatting sqref="C21 C23">
    <cfRule type="cellIs" dxfId="7" priority="4" operator="lessThanOrEqual">
      <formula>0</formula>
    </cfRule>
    <cfRule type="containsBlanks" dxfId="6" priority="5">
      <formula>LEN(TRIM(C21))=0</formula>
    </cfRule>
  </conditionalFormatting>
  <conditionalFormatting sqref="C32:C33">
    <cfRule type="containsBlanks" dxfId="5" priority="35">
      <formula>LEN(TRIM(C32))=0</formula>
    </cfRule>
  </conditionalFormatting>
  <conditionalFormatting sqref="C35">
    <cfRule type="containsBlanks" dxfId="4" priority="34">
      <formula>LEN(TRIM(C35))=0</formula>
    </cfRule>
  </conditionalFormatting>
  <conditionalFormatting sqref="E21:E24">
    <cfRule type="cellIs" dxfId="3" priority="1" operator="lessThan">
      <formula>0</formula>
    </cfRule>
    <cfRule type="containsText" dxfId="2" priority="2" operator="containsText" text="voldoet aan">
      <formula>NOT(ISERROR(SEARCH("voldoet aan",E21)))</formula>
    </cfRule>
    <cfRule type="containsText" dxfId="1" priority="3" operator="containsText" text="voldoet niet">
      <formula>NOT(ISERROR(SEARCH("voldoet niet",E21)))</formula>
    </cfRule>
  </conditionalFormatting>
  <conditionalFormatting sqref="G32">
    <cfRule type="containsBlanks" dxfId="0" priority="33">
      <formula>LEN(TRIM(G32))=0</formula>
    </cfRule>
  </conditionalFormatting>
  <dataValidations count="2">
    <dataValidation type="list" allowBlank="1" showInputMessage="1" showErrorMessage="1" error="U moet antwoord geven op de vraag!" promptTitle="Kies hier Ja of Nee" sqref="G32" xr:uid="{85824F4A-A49A-45A7-A3F1-70F18631BE70}">
      <formula1>$J$32:$J$33</formula1>
    </dataValidation>
    <dataValidation type="date" allowBlank="1" showInputMessage="1" showErrorMessage="1" error="Geen getallen of bedragen toegestaan" prompt="U mag hier alleen een datum invullen" sqref="C35" xr:uid="{F7CAE11A-5EB0-4EA5-983F-E6717F56FCBD}">
      <formula1>45658</formula1>
      <formula2>46022</formula2>
    </dataValidation>
  </dataValidations>
  <hyperlinks>
    <hyperlink ref="B17" location="'TON per ASN'!A1" display="     -&gt; verdeling per ASN" xr:uid="{70F035EE-D191-4938-98E1-54CBA979494D}"/>
    <hyperlink ref="B19" location="Apothekers!A1" display="     -&gt; Adressen Apothekers" xr:uid="{966039CE-1464-4609-A29B-0A355463F8D0}"/>
    <hyperlink ref="B2" location="'TON per ASN'!A1" display="-&gt; TON per ASN" xr:uid="{3E7BC98C-DB7E-43A7-B925-A1089B055C70}"/>
    <hyperlink ref="B4" location="Apothekers!A1" display="-&gt; Apothekers" xr:uid="{C00C1D80-6D7F-4C11-A2DD-E1F0EEC5E6BE}"/>
    <hyperlink ref="B6" location="'Instructie blad'!A1" display="-&gt; Instructie blad" xr:uid="{5795609B-1FA4-4652-9DF6-D4E7BC8DDC0C}"/>
  </hyperlinks>
  <pageMargins left="0.7" right="0.7" top="0.75" bottom="0.75" header="0.3" footer="0.3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C6177-8005-41C0-AAD8-444B2C84CDEC}">
  <dimension ref="B2:K55"/>
  <sheetViews>
    <sheetView zoomScaleNormal="100" workbookViewId="0"/>
  </sheetViews>
  <sheetFormatPr defaultRowHeight="14.4" x14ac:dyDescent="0.3"/>
  <cols>
    <col min="2" max="2" width="44.6640625" bestFit="1" customWidth="1"/>
    <col min="3" max="6" width="18.6640625" customWidth="1"/>
    <col min="9" max="9" width="15.6640625" customWidth="1"/>
    <col min="10" max="11" width="18.6640625" customWidth="1"/>
  </cols>
  <sheetData>
    <row r="2" spans="2:11" x14ac:dyDescent="0.3">
      <c r="B2" s="51" t="s">
        <v>171</v>
      </c>
    </row>
    <row r="4" spans="2:11" ht="15" thickBot="1" x14ac:dyDescent="0.35"/>
    <row r="5" spans="2:11" ht="18.600000000000001" thickBot="1" x14ac:dyDescent="0.4">
      <c r="B5" s="9" t="s">
        <v>166</v>
      </c>
      <c r="C5" s="10"/>
      <c r="D5" s="10"/>
      <c r="E5" s="10"/>
      <c r="F5" s="41"/>
      <c r="I5" s="46" t="s">
        <v>70</v>
      </c>
      <c r="J5" s="46"/>
      <c r="K5" s="46"/>
    </row>
    <row r="6" spans="2:11" ht="15" thickBot="1" x14ac:dyDescent="0.35"/>
    <row r="7" spans="2:11" ht="15" thickBot="1" x14ac:dyDescent="0.35">
      <c r="B7" s="42" t="s">
        <v>21</v>
      </c>
      <c r="C7" s="44" t="s">
        <v>83</v>
      </c>
      <c r="D7" s="44" t="s">
        <v>84</v>
      </c>
      <c r="E7" s="44" t="s">
        <v>85</v>
      </c>
      <c r="F7" s="45" t="s">
        <v>86</v>
      </c>
      <c r="I7" s="42" t="s">
        <v>69</v>
      </c>
      <c r="J7" s="44" t="s">
        <v>87</v>
      </c>
      <c r="K7" s="45" t="s">
        <v>88</v>
      </c>
    </row>
    <row r="8" spans="2:11" x14ac:dyDescent="0.3">
      <c r="B8" t="s">
        <v>22</v>
      </c>
      <c r="C8" s="39">
        <v>0</v>
      </c>
      <c r="D8" s="39">
        <v>11563</v>
      </c>
      <c r="E8" s="39">
        <v>0</v>
      </c>
      <c r="F8" s="39">
        <f t="shared" ref="F8:F17" si="0">SUM(C8:E8)</f>
        <v>11563</v>
      </c>
      <c r="I8" t="s">
        <v>71</v>
      </c>
      <c r="J8" s="39">
        <v>1332</v>
      </c>
      <c r="K8" s="39">
        <v>31</v>
      </c>
    </row>
    <row r="9" spans="2:11" x14ac:dyDescent="0.3">
      <c r="B9" t="s">
        <v>23</v>
      </c>
      <c r="C9" s="39">
        <v>4471</v>
      </c>
      <c r="D9" s="39">
        <v>0</v>
      </c>
      <c r="E9" s="39">
        <v>7435</v>
      </c>
      <c r="F9" s="39">
        <f t="shared" si="0"/>
        <v>11906</v>
      </c>
      <c r="I9" t="s">
        <v>72</v>
      </c>
      <c r="J9" s="39">
        <v>2002</v>
      </c>
      <c r="K9" s="39">
        <v>32</v>
      </c>
    </row>
    <row r="10" spans="2:11" x14ac:dyDescent="0.3">
      <c r="B10" t="s">
        <v>24</v>
      </c>
      <c r="C10" s="39">
        <v>0</v>
      </c>
      <c r="D10" s="39">
        <v>484</v>
      </c>
      <c r="E10" s="39">
        <v>0</v>
      </c>
      <c r="F10" s="39">
        <f t="shared" si="0"/>
        <v>484</v>
      </c>
      <c r="I10" t="s">
        <v>73</v>
      </c>
      <c r="J10" s="39">
        <v>1725</v>
      </c>
      <c r="K10" s="39">
        <v>32</v>
      </c>
    </row>
    <row r="11" spans="2:11" x14ac:dyDescent="0.3">
      <c r="B11" t="s">
        <v>25</v>
      </c>
      <c r="C11" s="39">
        <v>228</v>
      </c>
      <c r="D11" s="39">
        <v>0</v>
      </c>
      <c r="E11" s="39">
        <v>294</v>
      </c>
      <c r="F11" s="39">
        <f t="shared" si="0"/>
        <v>522</v>
      </c>
      <c r="I11" t="s">
        <v>74</v>
      </c>
      <c r="J11" s="39">
        <v>1474</v>
      </c>
      <c r="K11" s="39">
        <v>31</v>
      </c>
    </row>
    <row r="12" spans="2:11" x14ac:dyDescent="0.3">
      <c r="B12" t="s">
        <v>26</v>
      </c>
      <c r="C12" s="39">
        <v>828</v>
      </c>
      <c r="D12" s="39">
        <v>0</v>
      </c>
      <c r="E12" s="39">
        <v>2060</v>
      </c>
      <c r="F12" s="39">
        <f t="shared" si="0"/>
        <v>2888</v>
      </c>
      <c r="I12" t="s">
        <v>75</v>
      </c>
      <c r="J12" s="39">
        <v>2210</v>
      </c>
      <c r="K12" s="39">
        <v>32</v>
      </c>
    </row>
    <row r="13" spans="2:11" x14ac:dyDescent="0.3">
      <c r="B13" t="s">
        <v>27</v>
      </c>
      <c r="C13" s="39">
        <v>396</v>
      </c>
      <c r="D13" s="39">
        <v>0</v>
      </c>
      <c r="E13" s="39">
        <v>1191</v>
      </c>
      <c r="F13" s="39">
        <f t="shared" si="0"/>
        <v>1587</v>
      </c>
      <c r="I13" t="s">
        <v>76</v>
      </c>
      <c r="J13" s="39">
        <v>1894</v>
      </c>
      <c r="K13" s="39">
        <v>32</v>
      </c>
    </row>
    <row r="14" spans="2:11" x14ac:dyDescent="0.3">
      <c r="B14" t="s">
        <v>28</v>
      </c>
      <c r="C14" s="39">
        <v>104</v>
      </c>
      <c r="D14" s="39">
        <v>0</v>
      </c>
      <c r="E14" s="39">
        <v>598</v>
      </c>
      <c r="F14" s="39">
        <f t="shared" si="0"/>
        <v>702</v>
      </c>
      <c r="I14" t="s">
        <v>77</v>
      </c>
      <c r="J14" s="39">
        <v>1386</v>
      </c>
      <c r="K14" s="39">
        <v>32</v>
      </c>
    </row>
    <row r="15" spans="2:11" x14ac:dyDescent="0.3">
      <c r="B15" t="s">
        <v>29</v>
      </c>
      <c r="C15" s="39">
        <v>852</v>
      </c>
      <c r="D15" s="39">
        <v>1781</v>
      </c>
      <c r="E15" s="39">
        <v>2586</v>
      </c>
      <c r="F15" s="39">
        <f t="shared" si="0"/>
        <v>5219</v>
      </c>
      <c r="I15" t="s">
        <v>78</v>
      </c>
      <c r="J15" s="39">
        <v>1938</v>
      </c>
      <c r="K15" s="39">
        <v>32</v>
      </c>
    </row>
    <row r="16" spans="2:11" x14ac:dyDescent="0.3">
      <c r="B16" t="s">
        <v>30</v>
      </c>
      <c r="C16" s="39">
        <v>284</v>
      </c>
      <c r="D16" s="39">
        <v>434</v>
      </c>
      <c r="E16" s="39">
        <v>410</v>
      </c>
      <c r="F16" s="39">
        <f t="shared" si="0"/>
        <v>1128</v>
      </c>
      <c r="I16" t="s">
        <v>79</v>
      </c>
      <c r="J16" s="39">
        <v>1612</v>
      </c>
      <c r="K16" s="39">
        <v>32</v>
      </c>
    </row>
    <row r="17" spans="2:11" x14ac:dyDescent="0.3">
      <c r="B17" t="s">
        <v>31</v>
      </c>
      <c r="C17" s="39">
        <v>0</v>
      </c>
      <c r="D17" s="39">
        <v>0</v>
      </c>
      <c r="E17" s="39">
        <v>0</v>
      </c>
      <c r="F17" s="39">
        <f t="shared" si="0"/>
        <v>0</v>
      </c>
      <c r="I17" t="s">
        <v>80</v>
      </c>
      <c r="J17" s="39">
        <v>1483</v>
      </c>
      <c r="K17" s="39">
        <v>32</v>
      </c>
    </row>
    <row r="18" spans="2:11" x14ac:dyDescent="0.3">
      <c r="B18" t="s">
        <v>32</v>
      </c>
      <c r="C18" s="39">
        <v>0</v>
      </c>
      <c r="D18" s="39">
        <v>386</v>
      </c>
      <c r="E18" s="39">
        <v>0</v>
      </c>
      <c r="F18" s="39">
        <f>SUM(C18:E18)</f>
        <v>386</v>
      </c>
      <c r="I18" t="s">
        <v>81</v>
      </c>
      <c r="J18" s="39">
        <v>1904</v>
      </c>
      <c r="K18" s="39">
        <v>31</v>
      </c>
    </row>
    <row r="19" spans="2:11" ht="15" thickBot="1" x14ac:dyDescent="0.35">
      <c r="B19" t="s">
        <v>33</v>
      </c>
      <c r="C19" s="39">
        <v>0</v>
      </c>
      <c r="D19" s="39">
        <v>0</v>
      </c>
      <c r="E19" s="39">
        <v>0</v>
      </c>
      <c r="F19" s="39">
        <f>SUM(C19:E19)</f>
        <v>0</v>
      </c>
      <c r="I19" t="s">
        <v>82</v>
      </c>
      <c r="J19" s="39">
        <v>1588</v>
      </c>
      <c r="K19" s="39">
        <v>32</v>
      </c>
    </row>
    <row r="20" spans="2:11" ht="15" thickBot="1" x14ac:dyDescent="0.35">
      <c r="B20" t="s">
        <v>34</v>
      </c>
      <c r="C20" s="39">
        <v>710</v>
      </c>
      <c r="D20" s="39">
        <v>0</v>
      </c>
      <c r="E20" s="39">
        <v>1728</v>
      </c>
      <c r="F20" s="39">
        <f t="shared" ref="F20:F27" si="1">SUM(C20:E20)</f>
        <v>2438</v>
      </c>
      <c r="I20" s="42" t="s">
        <v>89</v>
      </c>
      <c r="J20" s="47">
        <f>SUM(J8:J19)</f>
        <v>20548</v>
      </c>
      <c r="K20" s="45">
        <f>SUM(K8:K19)</f>
        <v>381</v>
      </c>
    </row>
    <row r="21" spans="2:11" ht="15" customHeight="1" x14ac:dyDescent="0.3">
      <c r="B21" t="s">
        <v>35</v>
      </c>
      <c r="C21" s="39">
        <v>0</v>
      </c>
      <c r="D21" s="39">
        <v>1452</v>
      </c>
      <c r="E21" s="39">
        <v>0</v>
      </c>
      <c r="F21" s="39">
        <f t="shared" si="1"/>
        <v>1452</v>
      </c>
    </row>
    <row r="22" spans="2:11" x14ac:dyDescent="0.3">
      <c r="B22" t="s">
        <v>36</v>
      </c>
      <c r="C22" s="39">
        <v>0</v>
      </c>
      <c r="D22" s="39">
        <v>924</v>
      </c>
      <c r="E22" s="39">
        <v>0</v>
      </c>
      <c r="F22" s="39">
        <f t="shared" si="1"/>
        <v>924</v>
      </c>
    </row>
    <row r="23" spans="2:11" x14ac:dyDescent="0.3">
      <c r="B23" t="s">
        <v>37</v>
      </c>
      <c r="C23" s="39">
        <v>0</v>
      </c>
      <c r="D23" s="39">
        <v>48</v>
      </c>
      <c r="E23" s="39">
        <v>0</v>
      </c>
      <c r="F23" s="39">
        <f t="shared" si="1"/>
        <v>48</v>
      </c>
    </row>
    <row r="24" spans="2:11" x14ac:dyDescent="0.3">
      <c r="B24" t="s">
        <v>38</v>
      </c>
      <c r="C24" s="39">
        <v>16</v>
      </c>
      <c r="D24" s="39">
        <v>0</v>
      </c>
      <c r="E24" s="39">
        <v>44</v>
      </c>
      <c r="F24" s="39">
        <f t="shared" si="1"/>
        <v>60</v>
      </c>
    </row>
    <row r="25" spans="2:11" x14ac:dyDescent="0.3">
      <c r="B25" t="s">
        <v>39</v>
      </c>
      <c r="C25" s="39">
        <v>18</v>
      </c>
      <c r="D25" s="39">
        <v>0</v>
      </c>
      <c r="E25" s="39">
        <v>30</v>
      </c>
      <c r="F25" s="39">
        <f t="shared" si="1"/>
        <v>48</v>
      </c>
    </row>
    <row r="26" spans="2:11" x14ac:dyDescent="0.3">
      <c r="B26" t="s">
        <v>40</v>
      </c>
      <c r="C26" s="39">
        <v>0</v>
      </c>
      <c r="D26" s="39">
        <v>11029</v>
      </c>
      <c r="E26" s="39">
        <v>0</v>
      </c>
      <c r="F26" s="39">
        <f t="shared" si="1"/>
        <v>11029</v>
      </c>
    </row>
    <row r="27" spans="2:11" x14ac:dyDescent="0.3">
      <c r="B27" t="s">
        <v>41</v>
      </c>
      <c r="C27" s="39">
        <v>0</v>
      </c>
      <c r="D27" s="39">
        <v>0</v>
      </c>
      <c r="E27" s="39">
        <v>0</v>
      </c>
      <c r="F27" s="39">
        <f t="shared" si="1"/>
        <v>0</v>
      </c>
    </row>
    <row r="28" spans="2:11" x14ac:dyDescent="0.3">
      <c r="B28" t="s">
        <v>42</v>
      </c>
      <c r="C28" s="39">
        <v>0</v>
      </c>
      <c r="D28" s="39">
        <v>3913</v>
      </c>
      <c r="E28" s="39">
        <v>0</v>
      </c>
      <c r="F28" s="39">
        <f t="shared" ref="F28:F50" si="2">SUM(C28:E28)</f>
        <v>3913</v>
      </c>
    </row>
    <row r="29" spans="2:11" x14ac:dyDescent="0.3">
      <c r="B29" t="s">
        <v>43</v>
      </c>
      <c r="C29" s="39">
        <v>940</v>
      </c>
      <c r="D29" s="39">
        <v>0</v>
      </c>
      <c r="E29" s="39">
        <v>1384</v>
      </c>
      <c r="F29" s="39">
        <f t="shared" si="2"/>
        <v>2324</v>
      </c>
    </row>
    <row r="30" spans="2:11" x14ac:dyDescent="0.3">
      <c r="B30" t="s">
        <v>44</v>
      </c>
      <c r="C30" s="39">
        <v>0</v>
      </c>
      <c r="D30" s="39">
        <v>2142</v>
      </c>
      <c r="E30" s="39">
        <v>0</v>
      </c>
      <c r="F30" s="39">
        <f t="shared" si="2"/>
        <v>2142</v>
      </c>
    </row>
    <row r="31" spans="2:11" x14ac:dyDescent="0.3">
      <c r="B31" t="s">
        <v>45</v>
      </c>
      <c r="C31" s="39">
        <v>0</v>
      </c>
      <c r="D31" s="39">
        <v>30</v>
      </c>
      <c r="E31" s="39">
        <v>0</v>
      </c>
      <c r="F31" s="39">
        <f t="shared" si="2"/>
        <v>30</v>
      </c>
    </row>
    <row r="32" spans="2:11" x14ac:dyDescent="0.3">
      <c r="B32" t="s">
        <v>46</v>
      </c>
      <c r="C32" s="39">
        <v>22</v>
      </c>
      <c r="D32" s="39">
        <v>0</v>
      </c>
      <c r="E32" s="39">
        <v>0</v>
      </c>
      <c r="F32" s="39">
        <f t="shared" si="2"/>
        <v>22</v>
      </c>
    </row>
    <row r="33" spans="2:6" x14ac:dyDescent="0.3">
      <c r="B33" t="s">
        <v>47</v>
      </c>
      <c r="C33" s="39">
        <v>0</v>
      </c>
      <c r="D33" s="39">
        <v>64964</v>
      </c>
      <c r="E33" s="39">
        <v>0</v>
      </c>
      <c r="F33" s="39">
        <f t="shared" si="2"/>
        <v>64964</v>
      </c>
    </row>
    <row r="34" spans="2:6" x14ac:dyDescent="0.3">
      <c r="B34" t="s">
        <v>48</v>
      </c>
      <c r="C34" s="39">
        <v>25701</v>
      </c>
      <c r="D34" s="39">
        <v>0</v>
      </c>
      <c r="E34" s="39">
        <v>35171</v>
      </c>
      <c r="F34" s="39">
        <f t="shared" si="2"/>
        <v>60872</v>
      </c>
    </row>
    <row r="35" spans="2:6" x14ac:dyDescent="0.3">
      <c r="B35" t="s">
        <v>49</v>
      </c>
      <c r="C35" s="39">
        <v>0</v>
      </c>
      <c r="D35" s="39">
        <v>1462</v>
      </c>
      <c r="E35" s="39">
        <v>0</v>
      </c>
      <c r="F35" s="39">
        <f t="shared" si="2"/>
        <v>1462</v>
      </c>
    </row>
    <row r="36" spans="2:6" x14ac:dyDescent="0.3">
      <c r="B36" t="s">
        <v>50</v>
      </c>
      <c r="C36" s="39">
        <v>0</v>
      </c>
      <c r="D36" s="39">
        <v>70</v>
      </c>
      <c r="E36" s="39">
        <v>0</v>
      </c>
      <c r="F36" s="39">
        <f t="shared" si="2"/>
        <v>70</v>
      </c>
    </row>
    <row r="37" spans="2:6" x14ac:dyDescent="0.3">
      <c r="B37" t="s">
        <v>51</v>
      </c>
      <c r="C37" s="39">
        <v>1064</v>
      </c>
      <c r="D37" s="39">
        <v>0</v>
      </c>
      <c r="E37" s="39">
        <v>1508</v>
      </c>
      <c r="F37" s="39">
        <f t="shared" si="2"/>
        <v>2572</v>
      </c>
    </row>
    <row r="38" spans="2:6" x14ac:dyDescent="0.3">
      <c r="B38" t="s">
        <v>52</v>
      </c>
      <c r="C38" s="39">
        <v>0</v>
      </c>
      <c r="D38" s="39">
        <v>1544</v>
      </c>
      <c r="E38" s="39">
        <v>0</v>
      </c>
      <c r="F38" s="39">
        <f t="shared" si="2"/>
        <v>1544</v>
      </c>
    </row>
    <row r="39" spans="2:6" x14ac:dyDescent="0.3">
      <c r="B39" t="s">
        <v>53</v>
      </c>
      <c r="C39" s="39">
        <v>0</v>
      </c>
      <c r="D39" s="39">
        <v>36</v>
      </c>
      <c r="E39" s="39">
        <v>0</v>
      </c>
      <c r="F39" s="39">
        <f t="shared" si="2"/>
        <v>36</v>
      </c>
    </row>
    <row r="40" spans="2:6" x14ac:dyDescent="0.3">
      <c r="B40" t="s">
        <v>54</v>
      </c>
      <c r="C40" s="39">
        <v>106</v>
      </c>
      <c r="D40" s="39">
        <v>102</v>
      </c>
      <c r="E40" s="39">
        <v>244</v>
      </c>
      <c r="F40" s="39">
        <f t="shared" si="2"/>
        <v>452</v>
      </c>
    </row>
    <row r="41" spans="2:6" x14ac:dyDescent="0.3">
      <c r="B41" t="s">
        <v>55</v>
      </c>
      <c r="C41" s="39">
        <v>0</v>
      </c>
      <c r="D41" s="39">
        <v>78</v>
      </c>
      <c r="E41" s="39">
        <v>0</v>
      </c>
      <c r="F41" s="39">
        <f t="shared" si="2"/>
        <v>78</v>
      </c>
    </row>
    <row r="42" spans="2:6" x14ac:dyDescent="0.3">
      <c r="B42" t="s">
        <v>56</v>
      </c>
      <c r="C42" s="39">
        <v>3994</v>
      </c>
      <c r="D42" s="39">
        <v>0</v>
      </c>
      <c r="E42" s="39">
        <v>7758</v>
      </c>
      <c r="F42" s="39">
        <f t="shared" si="2"/>
        <v>11752</v>
      </c>
    </row>
    <row r="43" spans="2:6" x14ac:dyDescent="0.3">
      <c r="B43" t="s">
        <v>57</v>
      </c>
      <c r="C43" s="39">
        <v>36</v>
      </c>
      <c r="D43" s="39">
        <v>0</v>
      </c>
      <c r="E43" s="39">
        <v>136</v>
      </c>
      <c r="F43" s="39">
        <f t="shared" si="2"/>
        <v>172</v>
      </c>
    </row>
    <row r="44" spans="2:6" x14ac:dyDescent="0.3">
      <c r="B44" t="s">
        <v>58</v>
      </c>
      <c r="C44" s="39">
        <v>0</v>
      </c>
      <c r="D44" s="39">
        <v>124</v>
      </c>
      <c r="E44" s="39">
        <v>0</v>
      </c>
      <c r="F44" s="39">
        <f t="shared" si="2"/>
        <v>124</v>
      </c>
    </row>
    <row r="45" spans="2:6" x14ac:dyDescent="0.3">
      <c r="B45" t="s">
        <v>59</v>
      </c>
      <c r="C45" s="39">
        <v>0</v>
      </c>
      <c r="D45" s="39">
        <v>1020</v>
      </c>
      <c r="E45" s="39">
        <v>0</v>
      </c>
      <c r="F45" s="39">
        <f t="shared" si="2"/>
        <v>1020</v>
      </c>
    </row>
    <row r="46" spans="2:6" x14ac:dyDescent="0.3">
      <c r="B46" t="s">
        <v>60</v>
      </c>
      <c r="C46" s="39">
        <v>2054</v>
      </c>
      <c r="D46" s="39">
        <v>3798</v>
      </c>
      <c r="E46" s="39">
        <v>2728</v>
      </c>
      <c r="F46" s="39">
        <f t="shared" si="2"/>
        <v>8580</v>
      </c>
    </row>
    <row r="47" spans="2:6" x14ac:dyDescent="0.3">
      <c r="B47" t="s">
        <v>61</v>
      </c>
      <c r="C47" s="39">
        <v>0</v>
      </c>
      <c r="D47" s="39">
        <v>44003</v>
      </c>
      <c r="E47" s="39">
        <v>0</v>
      </c>
      <c r="F47" s="39">
        <f t="shared" si="2"/>
        <v>44003</v>
      </c>
    </row>
    <row r="48" spans="2:6" x14ac:dyDescent="0.3">
      <c r="B48" t="s">
        <v>62</v>
      </c>
      <c r="C48" s="39">
        <v>17378</v>
      </c>
      <c r="D48" s="39">
        <v>0</v>
      </c>
      <c r="E48" s="39">
        <v>25253</v>
      </c>
      <c r="F48" s="39">
        <f t="shared" si="2"/>
        <v>42631</v>
      </c>
    </row>
    <row r="49" spans="2:9" x14ac:dyDescent="0.3">
      <c r="B49" t="s">
        <v>63</v>
      </c>
      <c r="C49" s="39">
        <v>2271</v>
      </c>
      <c r="D49" s="39">
        <v>0</v>
      </c>
      <c r="E49" s="39">
        <v>2496</v>
      </c>
      <c r="F49" s="39">
        <f t="shared" si="2"/>
        <v>4767</v>
      </c>
    </row>
    <row r="50" spans="2:9" x14ac:dyDescent="0.3">
      <c r="B50" t="s">
        <v>64</v>
      </c>
      <c r="C50" s="39">
        <v>232</v>
      </c>
      <c r="D50" s="39">
        <v>0</v>
      </c>
      <c r="E50" s="39">
        <v>215</v>
      </c>
      <c r="F50" s="39">
        <f t="shared" si="2"/>
        <v>447</v>
      </c>
    </row>
    <row r="51" spans="2:9" x14ac:dyDescent="0.3">
      <c r="B51" t="s">
        <v>65</v>
      </c>
      <c r="C51" s="39">
        <v>9344</v>
      </c>
      <c r="D51" s="39">
        <v>17280</v>
      </c>
      <c r="E51" s="39">
        <v>8985</v>
      </c>
      <c r="F51" s="39">
        <f>SUM(C51:E51)</f>
        <v>35609</v>
      </c>
    </row>
    <row r="52" spans="2:9" x14ac:dyDescent="0.3">
      <c r="B52" t="s">
        <v>66</v>
      </c>
      <c r="C52" s="39">
        <v>4274</v>
      </c>
      <c r="D52" s="39">
        <v>0</v>
      </c>
      <c r="E52" s="39">
        <v>5214</v>
      </c>
      <c r="F52" s="39">
        <v>9488</v>
      </c>
    </row>
    <row r="53" spans="2:9" x14ac:dyDescent="0.3">
      <c r="B53" t="s">
        <v>67</v>
      </c>
      <c r="C53" s="39">
        <v>0</v>
      </c>
      <c r="D53" s="39">
        <v>6428</v>
      </c>
      <c r="E53" s="39">
        <v>0</v>
      </c>
      <c r="F53" s="39">
        <f>SUM(C53:E53)</f>
        <v>6428</v>
      </c>
    </row>
    <row r="54" spans="2:9" ht="15" thickBot="1" x14ac:dyDescent="0.35">
      <c r="B54" t="s">
        <v>68</v>
      </c>
      <c r="C54" s="39">
        <v>2127</v>
      </c>
      <c r="D54" s="39">
        <v>2323</v>
      </c>
      <c r="E54" s="39">
        <v>1774</v>
      </c>
      <c r="F54" s="39">
        <f>SUM(C54:E54)</f>
        <v>6224</v>
      </c>
    </row>
    <row r="55" spans="2:9" ht="15" thickBot="1" x14ac:dyDescent="0.35">
      <c r="B55" s="42" t="s">
        <v>89</v>
      </c>
      <c r="C55" s="47">
        <f>SUM(C8:C54)</f>
        <v>77450</v>
      </c>
      <c r="D55" s="47">
        <f>SUM(D8:D54)</f>
        <v>177418</v>
      </c>
      <c r="E55" s="48">
        <f>SUM(E8:E54)</f>
        <v>109242</v>
      </c>
      <c r="F55" s="49">
        <f>SUM(F8:F54)</f>
        <v>364110</v>
      </c>
      <c r="I55" s="17"/>
    </row>
  </sheetData>
  <phoneticPr fontId="9" type="noConversion"/>
  <hyperlinks>
    <hyperlink ref="B2" location="Inschrijfformulier!A1" display="-&gt; Inschrijfformulier" xr:uid="{93F711AE-21AF-42FF-BA44-98A6C3B9005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0BFAA-BD7A-4C85-92FF-583FDD334B44}">
  <dimension ref="B2:C37"/>
  <sheetViews>
    <sheetView workbookViewId="0"/>
  </sheetViews>
  <sheetFormatPr defaultRowHeight="14.4" x14ac:dyDescent="0.3"/>
  <cols>
    <col min="2" max="2" width="36.33203125" bestFit="1" customWidth="1"/>
    <col min="3" max="3" width="47.6640625" bestFit="1" customWidth="1"/>
  </cols>
  <sheetData>
    <row r="2" spans="2:3" x14ac:dyDescent="0.3">
      <c r="B2" s="51" t="s">
        <v>171</v>
      </c>
    </row>
    <row r="4" spans="2:3" ht="15" thickBot="1" x14ac:dyDescent="0.35"/>
    <row r="5" spans="2:3" ht="18.600000000000001" thickBot="1" x14ac:dyDescent="0.4">
      <c r="B5" s="9" t="s">
        <v>150</v>
      </c>
      <c r="C5" s="11"/>
    </row>
    <row r="6" spans="2:3" ht="15" thickBot="1" x14ac:dyDescent="0.35"/>
    <row r="7" spans="2:3" ht="15" thickBot="1" x14ac:dyDescent="0.35">
      <c r="B7" s="42" t="s">
        <v>0</v>
      </c>
      <c r="C7" s="43" t="s">
        <v>2</v>
      </c>
    </row>
    <row r="8" spans="2:3" x14ac:dyDescent="0.3">
      <c r="B8" t="s">
        <v>90</v>
      </c>
      <c r="C8" t="s">
        <v>91</v>
      </c>
    </row>
    <row r="9" spans="2:3" x14ac:dyDescent="0.3">
      <c r="B9" t="s">
        <v>149</v>
      </c>
      <c r="C9" t="s">
        <v>92</v>
      </c>
    </row>
    <row r="10" spans="2:3" x14ac:dyDescent="0.3">
      <c r="B10" t="s">
        <v>93</v>
      </c>
      <c r="C10" t="s">
        <v>94</v>
      </c>
    </row>
    <row r="11" spans="2:3" x14ac:dyDescent="0.3">
      <c r="B11" t="s">
        <v>95</v>
      </c>
      <c r="C11" t="s">
        <v>96</v>
      </c>
    </row>
    <row r="12" spans="2:3" x14ac:dyDescent="0.3">
      <c r="B12" t="s">
        <v>97</v>
      </c>
      <c r="C12" t="s">
        <v>98</v>
      </c>
    </row>
    <row r="13" spans="2:3" x14ac:dyDescent="0.3">
      <c r="B13" t="s">
        <v>146</v>
      </c>
      <c r="C13" t="s">
        <v>99</v>
      </c>
    </row>
    <row r="14" spans="2:3" x14ac:dyDescent="0.3">
      <c r="B14" t="s">
        <v>147</v>
      </c>
      <c r="C14" t="s">
        <v>100</v>
      </c>
    </row>
    <row r="15" spans="2:3" x14ac:dyDescent="0.3">
      <c r="B15" t="s">
        <v>101</v>
      </c>
      <c r="C15" t="s">
        <v>102</v>
      </c>
    </row>
    <row r="16" spans="2:3" x14ac:dyDescent="0.3">
      <c r="B16" t="s">
        <v>103</v>
      </c>
      <c r="C16" t="s">
        <v>104</v>
      </c>
    </row>
    <row r="17" spans="2:3" x14ac:dyDescent="0.3">
      <c r="B17" t="s">
        <v>105</v>
      </c>
      <c r="C17" t="s">
        <v>106</v>
      </c>
    </row>
    <row r="18" spans="2:3" x14ac:dyDescent="0.3">
      <c r="B18" t="s">
        <v>148</v>
      </c>
      <c r="C18" t="s">
        <v>107</v>
      </c>
    </row>
    <row r="19" spans="2:3" x14ac:dyDescent="0.3">
      <c r="B19" t="s">
        <v>108</v>
      </c>
      <c r="C19" t="s">
        <v>109</v>
      </c>
    </row>
    <row r="20" spans="2:3" x14ac:dyDescent="0.3">
      <c r="B20" t="s">
        <v>110</v>
      </c>
      <c r="C20" t="s">
        <v>111</v>
      </c>
    </row>
    <row r="21" spans="2:3" x14ac:dyDescent="0.3">
      <c r="B21" t="s">
        <v>112</v>
      </c>
      <c r="C21" t="s">
        <v>113</v>
      </c>
    </row>
    <row r="22" spans="2:3" x14ac:dyDescent="0.3">
      <c r="B22" t="s">
        <v>114</v>
      </c>
      <c r="C22" t="s">
        <v>115</v>
      </c>
    </row>
    <row r="23" spans="2:3" x14ac:dyDescent="0.3">
      <c r="B23" t="s">
        <v>116</v>
      </c>
      <c r="C23" t="s">
        <v>117</v>
      </c>
    </row>
    <row r="24" spans="2:3" x14ac:dyDescent="0.3">
      <c r="B24" t="s">
        <v>118</v>
      </c>
      <c r="C24" t="s">
        <v>119</v>
      </c>
    </row>
    <row r="25" spans="2:3" x14ac:dyDescent="0.3">
      <c r="B25" t="s">
        <v>120</v>
      </c>
      <c r="C25" t="s">
        <v>121</v>
      </c>
    </row>
    <row r="26" spans="2:3" x14ac:dyDescent="0.3">
      <c r="B26" t="s">
        <v>122</v>
      </c>
      <c r="C26" t="s">
        <v>123</v>
      </c>
    </row>
    <row r="27" spans="2:3" x14ac:dyDescent="0.3">
      <c r="B27" t="s">
        <v>124</v>
      </c>
      <c r="C27" t="s">
        <v>125</v>
      </c>
    </row>
    <row r="28" spans="2:3" x14ac:dyDescent="0.3">
      <c r="B28" t="s">
        <v>126</v>
      </c>
      <c r="C28" t="s">
        <v>127</v>
      </c>
    </row>
    <row r="29" spans="2:3" x14ac:dyDescent="0.3">
      <c r="B29" t="s">
        <v>128</v>
      </c>
      <c r="C29" t="s">
        <v>129</v>
      </c>
    </row>
    <row r="30" spans="2:3" x14ac:dyDescent="0.3">
      <c r="B30" t="s">
        <v>130</v>
      </c>
      <c r="C30" t="s">
        <v>131</v>
      </c>
    </row>
    <row r="31" spans="2:3" x14ac:dyDescent="0.3">
      <c r="B31" t="s">
        <v>132</v>
      </c>
      <c r="C31" t="s">
        <v>133</v>
      </c>
    </row>
    <row r="32" spans="2:3" x14ac:dyDescent="0.3">
      <c r="B32" t="s">
        <v>134</v>
      </c>
      <c r="C32" t="s">
        <v>135</v>
      </c>
    </row>
    <row r="33" spans="2:3" x14ac:dyDescent="0.3">
      <c r="B33" t="s">
        <v>136</v>
      </c>
      <c r="C33" t="s">
        <v>137</v>
      </c>
    </row>
    <row r="34" spans="2:3" x14ac:dyDescent="0.3">
      <c r="B34" t="s">
        <v>138</v>
      </c>
      <c r="C34" t="s">
        <v>139</v>
      </c>
    </row>
    <row r="35" spans="2:3" x14ac:dyDescent="0.3">
      <c r="B35" t="s">
        <v>140</v>
      </c>
      <c r="C35" t="s">
        <v>141</v>
      </c>
    </row>
    <row r="36" spans="2:3" x14ac:dyDescent="0.3">
      <c r="B36" t="s">
        <v>142</v>
      </c>
      <c r="C36" t="s">
        <v>143</v>
      </c>
    </row>
    <row r="37" spans="2:3" x14ac:dyDescent="0.3">
      <c r="B37" t="s">
        <v>144</v>
      </c>
      <c r="C37" t="s">
        <v>145</v>
      </c>
    </row>
  </sheetData>
  <hyperlinks>
    <hyperlink ref="B2" location="Inschrijfformulier!A1" display="-&gt; Inschrijfformulier" xr:uid="{EF7879D0-2574-465E-89D9-77BACD3A433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7166A-58C0-494C-B4BC-A88621833D15}">
  <sheetPr>
    <pageSetUpPr fitToPage="1"/>
  </sheetPr>
  <dimension ref="B3:B21"/>
  <sheetViews>
    <sheetView zoomScale="115" zoomScaleNormal="115" workbookViewId="0"/>
  </sheetViews>
  <sheetFormatPr defaultRowHeight="14.4" x14ac:dyDescent="0.3"/>
  <cols>
    <col min="2" max="2" width="171.33203125" bestFit="1" customWidth="1"/>
  </cols>
  <sheetData>
    <row r="3" spans="2:2" x14ac:dyDescent="0.3">
      <c r="B3" s="51" t="s">
        <v>171</v>
      </c>
    </row>
    <row r="7" spans="2:2" ht="15" thickBot="1" x14ac:dyDescent="0.35"/>
    <row r="8" spans="2:2" ht="18.600000000000001" thickBot="1" x14ac:dyDescent="0.35">
      <c r="B8" s="23" t="s">
        <v>151</v>
      </c>
    </row>
    <row r="9" spans="2:2" x14ac:dyDescent="0.3">
      <c r="B9" s="22"/>
    </row>
    <row r="10" spans="2:2" x14ac:dyDescent="0.3">
      <c r="B10" s="24" t="s">
        <v>10</v>
      </c>
    </row>
    <row r="11" spans="2:2" x14ac:dyDescent="0.3">
      <c r="B11" s="25" t="s">
        <v>11</v>
      </c>
    </row>
    <row r="12" spans="2:2" x14ac:dyDescent="0.3">
      <c r="B12" s="26"/>
    </row>
    <row r="13" spans="2:2" x14ac:dyDescent="0.3">
      <c r="B13" s="24" t="s">
        <v>163</v>
      </c>
    </row>
    <row r="14" spans="2:2" x14ac:dyDescent="0.3">
      <c r="B14" s="25" t="s">
        <v>157</v>
      </c>
    </row>
    <row r="15" spans="2:2" x14ac:dyDescent="0.3">
      <c r="B15" s="26"/>
    </row>
    <row r="16" spans="2:2" x14ac:dyDescent="0.3">
      <c r="B16" s="24" t="s">
        <v>164</v>
      </c>
    </row>
    <row r="17" spans="2:2" x14ac:dyDescent="0.3">
      <c r="B17" s="25" t="s">
        <v>158</v>
      </c>
    </row>
    <row r="18" spans="2:2" x14ac:dyDescent="0.3">
      <c r="B18" s="26"/>
    </row>
    <row r="19" spans="2:2" x14ac:dyDescent="0.3">
      <c r="B19" s="24" t="s">
        <v>165</v>
      </c>
    </row>
    <row r="20" spans="2:2" x14ac:dyDescent="0.3">
      <c r="B20" s="25" t="s">
        <v>12</v>
      </c>
    </row>
    <row r="21" spans="2:2" x14ac:dyDescent="0.3">
      <c r="B21" s="25" t="s">
        <v>14</v>
      </c>
    </row>
  </sheetData>
  <hyperlinks>
    <hyperlink ref="B3" location="Inschrijfformulier!A1" display="-&gt; Inschrijfformulier" xr:uid="{413835AF-1E93-44FC-B4B0-B1FFA5A84B3B}"/>
  </hyperlinks>
  <pageMargins left="0.7" right="0.7" top="0.75" bottom="0.75" header="0.3" footer="0.3"/>
  <pageSetup paperSize="9" scale="6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k l 4 i W 3 M 1 B o q l A A A A 9 w A A A B I A H A B D b 2 5 m a W c v U G F j a 2 F n Z S 5 4 b W w g o h g A K K A U A A A A A A A A A A A A A A A A A A A A A A A A A A A A h Y + x D o I w G I R f h X S n L Z X B k J 8 y u I I x M T G u T a n Y C D 8 G i u X d H H w k X 0 G M o m 4 O N 9 z d N 9 z d r z f I x q Y O L q b r b Y s p i S g n g U H d l h a r l A z u E C 5 J J m G j 9 E l V J p h g 7 J O x L 1 N y d O 6 c M O a 9 p 3 5 B 2 6 5 i g v O I 7 Y t 8 q 4 + m U e Q D 2 / 9 w a L F 3 C r U h E n a v M V L Q K I 4 n c U E 5 s D m F w u K X E N P g Z / s T w m q o 3 d A Z i X W 4 z o H N F t j 7 h H w A U E s D B B Q A A g A I A J J e I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X i J b K I p H u A 4 A A A A R A A A A E w A c A E Z v c m 1 1 b G F z L 1 N l Y 3 R p b 2 4 x L m 0 g o h g A K K A U A A A A A A A A A A A A A A A A A A A A A A A A A A A A K 0 5 N L s n M z 1 M I h t C G 1 g B Q S w E C L Q A U A A I A C A C S X i J b c z U G i q U A A A D 3 A A A A E g A A A A A A A A A A A A A A A A A A A A A A Q 2 9 u Z m l n L 1 B h Y 2 t h Z 2 U u e G 1 s U E s B A i 0 A F A A C A A g A k l 4 i W w / K 6 a u k A A A A 6 Q A A A B M A A A A A A A A A A A A A A A A A 8 Q A A A F t D b 2 5 0 Z W 5 0 X 1 R 5 c G V z X S 5 4 b W x Q S w E C L Q A U A A I A C A C S X i J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p E q Z P g / a f 0 i k A c i M l q V F T w A A A A A C A A A A A A A Q Z g A A A A E A A C A A A A A V Y I q 7 / i y a c 7 T Z B C J v N W f / / g A e c s i h 9 + u m P f 9 6 2 H z H c w A A A A A O g A A A A A I A A C A A A A C p G Y z s n 4 v 8 p S a P + z 6 s U g 9 u 6 U c f d + u E Y e B t j w c E Y I V 3 e l A A A A A K 9 i / y 0 r O o k L / 5 V j F W U S 7 V f a p d P R + a 4 X Z 1 7 4 W g F W X X J Y 5 m 2 O j Q / n N 7 i N c C w P H b G p J 8 8 G X k Y J B 0 L Z i i k 7 E 6 7 M j h J g j O B s Z V 3 + S h + v 5 i D l v H 3 k A A A A B Z l W C L a w N x m f G W 5 u x s c r + n a o 4 n 0 F + q o Y t v R + s p K 2 0 o F t l X 2 X 1 / x B T / E Q V C 0 z w r x x I / y f g p 6 c + z H T 4 0 w A K V n X 4 G < / D a t a M a s h u p > 
</file>

<file path=customXml/itemProps1.xml><?xml version="1.0" encoding="utf-8"?>
<ds:datastoreItem xmlns:ds="http://schemas.openxmlformats.org/officeDocument/2006/customXml" ds:itemID="{6F0AB210-FA1E-4D77-B5B8-B51D02D4E733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3d4f9081-0beb-452f-a8cf-7203e3681edc}" enabled="0" method="" siteId="{3d4f9081-0beb-452f-a8cf-7203e3681ed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Inschrijfformulier</vt:lpstr>
      <vt:lpstr>TON per ASN</vt:lpstr>
      <vt:lpstr>Apothekers</vt:lpstr>
      <vt:lpstr>Instructie 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Cees Maaskant</dc:creator>
  <cp:lastModifiedBy>Gert-Jan Wendrich</cp:lastModifiedBy>
  <cp:lastPrinted>2025-02-11T07:05:44Z</cp:lastPrinted>
  <dcterms:created xsi:type="dcterms:W3CDTF">2024-11-21T07:07:52Z</dcterms:created>
  <dcterms:modified xsi:type="dcterms:W3CDTF">2025-09-16T11:34:32Z</dcterms:modified>
</cp:coreProperties>
</file>