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gemeenteznstd.sharepoint.com/sites/pj_AanbestedingenSoftservices/Shared Documents/General/2025 Warme en koude dranken/NVI/"/>
    </mc:Choice>
  </mc:AlternateContent>
  <xr:revisionPtr revIDLastSave="844" documentId="13_ncr:1_{1E21BAD4-80E7-4EE4-87D4-39406532CF7E}" xr6:coauthVersionLast="47" xr6:coauthVersionMax="47" xr10:uidLastSave="{75FE5587-0A5E-45B0-83B6-10E3C9A50BC8}"/>
  <bookViews>
    <workbookView minimized="1" xWindow="2268" yWindow="2268" windowWidth="17280" windowHeight="9024" activeTab="4" xr2:uid="{C0B7422E-0878-4E83-B395-55749AA04599}"/>
  </bookViews>
  <sheets>
    <sheet name="Voorblad" sheetId="2" r:id="rId1"/>
    <sheet name="Invul instructie" sheetId="1" r:id="rId2"/>
    <sheet name="1. Inschrijfprijs" sheetId="3" r:id="rId3"/>
    <sheet name="2. Automaten" sheetId="4" r:id="rId4"/>
    <sheet name="3. Ingrediënte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5" l="1"/>
  <c r="G26" i="5"/>
  <c r="G27" i="5"/>
  <c r="G28" i="5"/>
  <c r="G29" i="5"/>
  <c r="H6" i="4" a="1"/>
  <c r="H6" i="4" s="1"/>
  <c r="C6" i="5"/>
  <c r="M35" i="4"/>
  <c r="M36" i="4"/>
  <c r="M37" i="4"/>
  <c r="M39" i="4"/>
  <c r="M40" i="4"/>
  <c r="M41" i="4"/>
  <c r="M42" i="4"/>
  <c r="M43" i="4"/>
  <c r="M18" i="4"/>
  <c r="M19" i="4"/>
  <c r="M20" i="4"/>
  <c r="M21" i="4"/>
  <c r="M22" i="4"/>
  <c r="M23" i="4"/>
  <c r="M24" i="4"/>
  <c r="M25" i="4"/>
  <c r="M26" i="4"/>
  <c r="M27" i="4"/>
  <c r="M28" i="4"/>
  <c r="M29" i="4"/>
  <c r="M30" i="4"/>
  <c r="M31" i="4"/>
  <c r="M32" i="4"/>
  <c r="M33" i="4"/>
  <c r="M34" i="4"/>
  <c r="M17" i="4"/>
  <c r="M16" i="4"/>
  <c r="G19" i="5" l="1"/>
  <c r="G18" i="5"/>
  <c r="I48" i="4"/>
  <c r="G33" i="5"/>
  <c r="G32" i="5"/>
  <c r="G31" i="5"/>
  <c r="G30" i="5"/>
  <c r="G24" i="5"/>
  <c r="G23" i="5"/>
  <c r="G22" i="5"/>
  <c r="G21" i="5"/>
  <c r="G20" i="5"/>
  <c r="G17" i="5"/>
  <c r="G16" i="5"/>
  <c r="G35" i="5" l="1"/>
  <c r="D12" i="3" s="1"/>
  <c r="M48" i="4"/>
  <c r="D11" i="3" s="1"/>
  <c r="D13"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<sst xmlns="http://schemas.openxmlformats.org/spreadsheetml/2006/main" count="245" uniqueCount="182">
  <si>
    <t>Prijsinvulformulier</t>
  </si>
  <si>
    <t>Gemeente Zaanstad</t>
  </si>
  <si>
    <t>Europees openbare aanbesteding</t>
  </si>
  <si>
    <t>Warme en koude drankenautomaten</t>
  </si>
  <si>
    <t>Referentienummer:</t>
  </si>
  <si>
    <t>2025-42-1</t>
  </si>
  <si>
    <t>Europese aanbesteding</t>
  </si>
  <si>
    <t>Warme en koude drankenautomaten (2025-42-1)</t>
  </si>
  <si>
    <t>Naam opdrachtgever</t>
  </si>
  <si>
    <t>Prijspeil</t>
  </si>
  <si>
    <t>Februari 2025</t>
  </si>
  <si>
    <t>INSTRUCTIES VOOR HET INVULLEN VAN DE PRIJZENBLADEN</t>
  </si>
  <si>
    <t>Algemeen</t>
  </si>
  <si>
    <t>2. Automaten</t>
  </si>
  <si>
    <t>3. Ingrediënten</t>
  </si>
  <si>
    <t>Prijspijl</t>
  </si>
  <si>
    <t>INSCHRIJFPRIJS</t>
  </si>
  <si>
    <t>Totaal ingrediënt kosten per jaar</t>
  </si>
  <si>
    <t>Totaal inschrijfprijs op jaarbasis</t>
  </si>
  <si>
    <t>RECHTSGELDIGE ONDERTEKENING*</t>
  </si>
  <si>
    <t>Naam leverancier</t>
  </si>
  <si>
    <t>Datum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</si>
  <si>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</si>
  <si>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</si>
  <si>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</si>
  <si>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</si>
  <si>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1 juli 2025</t>
  </si>
  <si>
    <t>Naam organisatie</t>
  </si>
  <si>
    <t>Ingrediënt</t>
  </si>
  <si>
    <t>Eenheid</t>
  </si>
  <si>
    <t>Netto verkoopprijs</t>
  </si>
  <si>
    <t>Aantallen per jaar</t>
  </si>
  <si>
    <t>Kosten per jaar</t>
  </si>
  <si>
    <t>Espressobonen, Arabica</t>
  </si>
  <si>
    <t>Per kilo</t>
  </si>
  <si>
    <t>Instant melk (dierlijk)</t>
  </si>
  <si>
    <t>Instant melk (plantaardig)</t>
  </si>
  <si>
    <t>Automatensuiker</t>
  </si>
  <si>
    <t>Cacao</t>
  </si>
  <si>
    <t>Suikersticks</t>
  </si>
  <si>
    <t>Creamersticks</t>
  </si>
  <si>
    <t>Verse melk (Biologisch; herkomst Nederland)</t>
  </si>
  <si>
    <t>Per liter</t>
  </si>
  <si>
    <t>Cafeïnevrije koffie per persoon verpakt</t>
  </si>
  <si>
    <t>Soep, sachets per cup verpakt</t>
  </si>
  <si>
    <t>Zoetstof sachets (per persoon verpakt)</t>
  </si>
  <si>
    <t>Per stuk</t>
  </si>
  <si>
    <t>Roerstaafjes (papier of hout)</t>
  </si>
  <si>
    <t>Totale kosten ingrediënten</t>
  </si>
  <si>
    <t>Grammage per consumptie</t>
  </si>
  <si>
    <t>Grammage**</t>
  </si>
  <si>
    <t>Warme drankenautomaten</t>
  </si>
  <si>
    <t>Espresso</t>
  </si>
  <si>
    <t>Koffie</t>
  </si>
  <si>
    <t>Suiker</t>
  </si>
  <si>
    <t>Cappuccino - koffie</t>
  </si>
  <si>
    <t>Cappuccino - verse melk/topping</t>
  </si>
  <si>
    <t>Koffie verkeerd - koffie</t>
  </si>
  <si>
    <t>Koffie verkeerd - topping</t>
  </si>
  <si>
    <t>Chocolademelk - cacao</t>
  </si>
  <si>
    <t>** De door de gemeente Zaanstad gebruikte bekers hebben een inhoud van 180cc. Per consumptie wordt een minimale hoeveelheid vloeistof van 150cc geschonken, met uitzondering van espresso.</t>
  </si>
  <si>
    <t>Naam inschrijver</t>
  </si>
  <si>
    <t>Vaste kosten warme drankenautomaten, huur, TSO en onderdelen</t>
  </si>
  <si>
    <t>Apparatuur</t>
  </si>
  <si>
    <t>Etage</t>
  </si>
  <si>
    <t>Pantry</t>
  </si>
  <si>
    <t>Aantal automaten</t>
  </si>
  <si>
    <t>Netto huurprijs per automaat per jaar</t>
  </si>
  <si>
    <t>TSO per automaat per jaar</t>
  </si>
  <si>
    <t>Prijs kalkfilter per jaar</t>
  </si>
  <si>
    <t>TOTAAL</t>
  </si>
  <si>
    <t xml:space="preserve">Stadhuis automaat instant melk, basis dierlijk </t>
  </si>
  <si>
    <t>Postkamer</t>
  </si>
  <si>
    <t>Burgerzaken</t>
  </si>
  <si>
    <t>Gemeentearchief</t>
  </si>
  <si>
    <t>UWV</t>
  </si>
  <si>
    <t>E0.08</t>
  </si>
  <si>
    <t>H0.09</t>
  </si>
  <si>
    <t>Publiekshal</t>
  </si>
  <si>
    <t>Stadhuis automaat instant melk, basis plantaardig (Haver)</t>
  </si>
  <si>
    <t>A1.43 RE vergader</t>
  </si>
  <si>
    <t>A1.43 LI vergader</t>
  </si>
  <si>
    <t>Handhaving</t>
  </si>
  <si>
    <t>E1.10</t>
  </si>
  <si>
    <t>H1.10</t>
  </si>
  <si>
    <t>B2.03 Bios</t>
  </si>
  <si>
    <t>E2.10</t>
  </si>
  <si>
    <t>H2.10</t>
  </si>
  <si>
    <t xml:space="preserve">Stadhuis automaat verse vloeibare, houdbare melk, basis dierlijk </t>
  </si>
  <si>
    <t>A3.19 Burgemeester</t>
  </si>
  <si>
    <t>A3.34</t>
  </si>
  <si>
    <t>E3.10</t>
  </si>
  <si>
    <t>H3.10</t>
  </si>
  <si>
    <t>E4.10</t>
  </si>
  <si>
    <t>H4.10</t>
  </si>
  <si>
    <t>Railpont office 6e etage, instant melk, basis dierlijk</t>
  </si>
  <si>
    <t>6e etage</t>
  </si>
  <si>
    <t>Havenkantoor, instant melk, basis dierlijk</t>
  </si>
  <si>
    <t>Slachthuisstraat, instant melk, basis dierlijk</t>
  </si>
  <si>
    <t>BG-1</t>
  </si>
  <si>
    <t>BG-2</t>
  </si>
  <si>
    <t>Serooskerkestraat, instant melk basis dierlijk</t>
  </si>
  <si>
    <t>BG</t>
  </si>
  <si>
    <t>Verplaatsing/verhuizing binnen gebouw**</t>
  </si>
  <si>
    <t>Verplaatsing/verhuizing buiten gebouw</t>
  </si>
  <si>
    <t>Totaal vaste kosten apparatuur</t>
  </si>
  <si>
    <t>** Er mogen geen kosten in rekening worden gebracht voor het plaatsen van een nieuwe automaat, of het verwijderen van een automaat. Alleen het verplaatsen binnen een locatie van de gemeente Zaanstad of daaraan gelieerde organisatie.</t>
  </si>
  <si>
    <t>Aanbieding kleinere apparaten op basis van verbruik</t>
  </si>
  <si>
    <t>Ingrediënten</t>
  </si>
  <si>
    <t>Artikel</t>
  </si>
  <si>
    <t>Type*</t>
  </si>
  <si>
    <t>* Zie voor verbruikscijfers bijlage 1 t/m 5.</t>
  </si>
  <si>
    <t>Totaal huur, TSO en kalkfilter automaten kosten per jaar</t>
  </si>
  <si>
    <t xml:space="preserve">-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en koude drankenautomaten, zie specifiek (maar niet uitsluitend) de aanbestedingsdocumenten en het Programma van Eisen.
- Inschrijver dient enkel de lichtblauwe cellen in te vullen (rechtsgeldige ondertekening, tabblad ingredienten en tabblad automaten).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VOG, kosten voor informatiesystemen en belasting (m.u.v. BTW)) en gebaseerd op het prijspeil februari 2025.
- Het indienen van negatieve prijzen of tarieven is niet toegestaan.
- Opgegeven prijzen van producten en diensten dienen te voldoen aan de eisen zoals gesteld in het PVE
- In de prijs zit geen gebruik en levering van bekers verwerkt
- Aan de genoemde aantallen in dit prijzenblad kunnen geen rechten worden ontleend. De ingredienten worden verrekend op basis van verbruik middels nacalculatie.
- Inschrijver dient bij het indienen van het prijzenblad deze hieronder rechtsgeldig te hebben ondertekend. </t>
  </si>
  <si>
    <t xml:space="preserve">- In dit tabblad geeft de inschrijver de apparatuur aan die zij voorstelt en hoeveel automaten van een bepaald type er wordt geplaatst. Er wordt uitgegaan van 27 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De kosten voor een interne verhuizing/verplaatsing binnen een gebouw en de kosten voor externe verhuizing/ verplaatsing naar een ander gebouw worden aangegeven.
- De gemeente vraagt een all-in prijs uit, inclusief alle kosten voor technisch duurzaam onderhoud, mee nemen van afval en verpakkingen, het aanleveren van management rapportages, het leveren, verplaatsen, bijplaatsen en terugnemen van apparatuur. 
- Aanbieder biedt op basis van het ingeschatte verbruik (aantal consumties) een automaat aan die past bij het gebruik en vult hiervan de overeenkomstige prijs in.
</t>
  </si>
  <si>
    <t xml:space="preserve">- In dit tabblad geeft de inschrijver de prijzen voor de losse ingrediënten weer. 
- De inschrijver geeft de grammages per consumptie weer voor de verschillende machines. Deze dienen ter indicatie voor de opdrachtgever en worden niet beoordeeld.
- De gemeente vraagt een all-in ingrediëntenprijs uit, inclusief alle kosten voor het verwerken van orders, leveren, verzenden, en het aanleveren van management rapportages. 
- Naast het invullen van de productkenmerken op het tabblad 'ingredienten' dient inschrijver als bijlage aan dit prijzenblad een assortimentenlijst in, waarop kenbaar wordt gemaakt welke producten en ingrediënten er worden aangeboden. Deze bijlage is vormvrij en wordt niet beoordeeld. Inschrijver kan bijvoorbeeld door middel van productnamen of afbeeldingen aantonen welke artikelen zijn geoffreerd. </t>
  </si>
  <si>
    <t>1. Inschrijfprijs
   Ondertekening</t>
  </si>
  <si>
    <t>- De kosten in D12 en D13 vormen 2 delen van de inschrijfprijs van de inschrijver voor deze aanbesteding en tellen mee voor het Gunningscriterium Prijs. 
- De inschrijfprijs en beoordelingsprijs wordt automatisch gegenereerd op basis van de andere tabbladen in dit Prijzenblad.
'- Inschrijver dient dit tabblad in te vullen en rechtsgeldig te ondertekenen.</t>
  </si>
  <si>
    <t>OD 6.20</t>
  </si>
  <si>
    <t>SL 0.11</t>
  </si>
  <si>
    <t>HAV 1.21</t>
  </si>
  <si>
    <t>SL 0.26</t>
  </si>
  <si>
    <t>SK 0.12</t>
  </si>
  <si>
    <t>BG-kantine</t>
  </si>
  <si>
    <t>gang 1e</t>
  </si>
  <si>
    <t>Hal 1e</t>
  </si>
  <si>
    <t>6e pantry</t>
  </si>
  <si>
    <t>SH -1L-1.04</t>
  </si>
  <si>
    <t>KOFFA0.01</t>
  </si>
  <si>
    <t>KOFFB0.18</t>
  </si>
  <si>
    <t>KOFFE0.08</t>
  </si>
  <si>
    <t>KOFFH0.09</t>
  </si>
  <si>
    <t>KOFFE1.10</t>
  </si>
  <si>
    <t>KOFFH1.10</t>
  </si>
  <si>
    <t>KOFFE2.10</t>
  </si>
  <si>
    <t>KOFFH2.10</t>
  </si>
  <si>
    <t>KOFFA3.34</t>
  </si>
  <si>
    <t>KOFFE3.10</t>
  </si>
  <si>
    <t>KOFFH3.10</t>
  </si>
  <si>
    <t>KOFFE4.10</t>
  </si>
  <si>
    <t>KOFFH4.10</t>
  </si>
  <si>
    <t>KOFFB1.03</t>
  </si>
  <si>
    <t>KOFFB2.03</t>
  </si>
  <si>
    <t>KOFFA2.47</t>
  </si>
  <si>
    <t>KOFFA3.19</t>
  </si>
  <si>
    <t>registratienr. klant</t>
  </si>
  <si>
    <t>Ruimtenummer</t>
  </si>
  <si>
    <t>SH A0.32</t>
  </si>
  <si>
    <t>SH A0.01</t>
  </si>
  <si>
    <t>SH B0.18</t>
  </si>
  <si>
    <t>SH E0.08</t>
  </si>
  <si>
    <t>SH H0.09</t>
  </si>
  <si>
    <t>SH A1.43 Links</t>
  </si>
  <si>
    <t>SH B1.03</t>
  </si>
  <si>
    <t>SH E1.10</t>
  </si>
  <si>
    <t>SH A2.47</t>
  </si>
  <si>
    <t>SH B2.03</t>
  </si>
  <si>
    <t>SH E2.10</t>
  </si>
  <si>
    <t>SH H2.10</t>
  </si>
  <si>
    <t>SH A3.19</t>
  </si>
  <si>
    <t>SH A3.34</t>
  </si>
  <si>
    <t>SH E3.10</t>
  </si>
  <si>
    <t>SH E4.10</t>
  </si>
  <si>
    <t>SH H4.10</t>
  </si>
  <si>
    <t>SH A0.45</t>
  </si>
  <si>
    <t>KOFFA0.45</t>
  </si>
  <si>
    <t>SH H1.10</t>
  </si>
  <si>
    <t>A2.47 Griffie</t>
  </si>
  <si>
    <t>SH H3.10</t>
  </si>
  <si>
    <t>SH A1.43 Rechts</t>
  </si>
  <si>
    <t>KOFFA1.43 R</t>
  </si>
  <si>
    <t>KOFFA1.43 L</t>
  </si>
  <si>
    <t>KOFFPUBLIEK</t>
  </si>
  <si>
    <t>Grammages*</t>
  </si>
  <si>
    <t>* grammage is op basis van de hierboven voorgestelde producten (Artikel).</t>
  </si>
  <si>
    <t>KOFFL-1.04</t>
  </si>
  <si>
    <t>Theezakje english blend (één-kops verpakking)</t>
  </si>
  <si>
    <t>Theezakje groene thee (één-kops verpakking)</t>
  </si>
  <si>
    <t>Theezakje fruitsmaak gemengd assortiment (één-kops verpakking)</t>
  </si>
  <si>
    <t>Theezakje rooibos (één-kops verpakking)</t>
  </si>
  <si>
    <t>Theezakje seizoenssmaak (één-kops verpakking)</t>
  </si>
  <si>
    <t>Theezakje earl grey (één-kops verpakking)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</si>
</sst>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_-"/>
    <numFmt numFmtId="165" formatCode="&quot;€&quot;\ #,##0.0000_-"/>
    <numFmt numFmtId="166" formatCode="_ [$€-413]\ * #,##0.00_ ;_ [$€-413]\ * \-#,##0.00_ ;_ [$€-413]\ * &quot;-&quot;??_ ;_ @_ "/>
    <numFmt numFmtId="167" formatCode="_-&quot;€&quot;\ * #,##0.00_-;_-&quot;€&quot;\ * #,##0.00\-;_-&quot;€&quot;\ * &quot;-&quot;??_-;_-@_-"/>
  </numFmts>
  <fonts count="32" x14ac:knownFonts="1">
    <font>
      <sz val="10"/>
      <color theme="1"/>
      <name val="Arial"/>
      <family val="2"/>
    </font>
    <font>
      <sz val="10"/>
      <color theme="1"/>
      <name val="Arial"/>
      <family val="2"/>
    </font>
    <font>
      <sz val="10"/>
      <color theme="0"/>
      <name val="Arial"/>
      <family val="2"/>
    </font>
    <font>
      <sz val="11"/>
      <color theme="1"/>
      <name val="Aptos Narrow"/>
      <family val="2"/>
      <scheme val="minor"/>
    </font>
    <font>
      <sz val="10"/>
      <name val="Arial"/>
      <family val="2"/>
    </font>
    <font>
      <u/>
      <sz val="10"/>
      <color theme="10"/>
      <name val="Arial"/>
      <family val="2"/>
    </font>
    <font>
      <sz val="12"/>
      <name val="System"/>
      <family val="2"/>
    </font>
    <font>
      <sz val="10"/>
      <name val="Tahoma"/>
      <family val="2"/>
    </font>
    <font>
      <sz val="10"/>
      <name val="Trebuchet MS"/>
      <family val="2"/>
    </font>
    <font>
      <sz val="10"/>
      <name val="Aptos Narrow"/>
      <family val="2"/>
      <scheme val="minor"/>
    </font>
    <font>
      <b/>
      <sz val="18"/>
      <name val="Aptos Narrow"/>
      <family val="2"/>
      <scheme val="minor"/>
    </font>
    <font>
      <b/>
      <sz val="16"/>
      <color rgb="FFFF0000"/>
      <name val="Aptos Narrow"/>
      <family val="2"/>
      <scheme val="minor"/>
    </font>
    <font>
      <b/>
      <sz val="16"/>
      <name val="Aptos Narrow"/>
      <family val="2"/>
      <scheme val="minor"/>
    </font>
    <font>
      <sz val="16"/>
      <name val="Aptos Narrow"/>
      <family val="2"/>
      <scheme val="minor"/>
    </font>
    <font>
      <i/>
      <sz val="16"/>
      <name val="Aptos Narrow"/>
      <family val="2"/>
      <scheme val="minor"/>
    </font>
    <font>
      <sz val="16"/>
      <name val="Calibri"/>
      <family val="2"/>
    </font>
    <font>
      <sz val="20"/>
      <color theme="6"/>
      <name val="Arial"/>
      <family val="2"/>
    </font>
    <font>
      <b/>
      <sz val="10"/>
      <color theme="0"/>
      <name val="Arial"/>
      <family val="2"/>
    </font>
    <font>
      <sz val="10"/>
      <color rgb="FFFF0000"/>
      <name val="Arial"/>
      <family val="2"/>
    </font>
    <font>
      <b/>
      <sz val="10"/>
      <color theme="1"/>
      <name val="Arial"/>
      <family val="2"/>
    </font>
    <font>
      <sz val="11"/>
      <color theme="1"/>
      <name val="Arial"/>
      <family val="2"/>
    </font>
    <font>
      <b/>
      <sz val="10"/>
      <name val="Arial"/>
      <family val="2"/>
    </font>
    <font>
      <sz val="8"/>
      <name val="Arial"/>
      <family val="2"/>
    </font>
    <font>
      <b/>
      <sz val="16"/>
      <color theme="0"/>
      <name val="Arial"/>
      <family val="2"/>
    </font>
    <font>
      <u/>
      <sz val="10"/>
      <name val="Arial"/>
      <family val="2"/>
    </font>
    <font>
      <b/>
      <sz val="14"/>
      <color indexed="9"/>
      <name val="Arial"/>
      <family val="2"/>
    </font>
    <font>
      <b/>
      <sz val="14"/>
      <name val="Arial"/>
      <family val="2"/>
    </font>
    <font>
      <b/>
      <sz val="16"/>
      <color indexed="9"/>
      <name val="Arial"/>
      <family val="2"/>
    </font>
    <font>
      <b/>
      <i/>
      <sz val="10"/>
      <name val="Arial"/>
      <family val="2"/>
    </font>
    <font>
      <b/>
      <sz val="14"/>
      <color theme="0"/>
      <name val="Arial"/>
      <family val="2"/>
    </font>
    <font>
      <b/>
      <sz val="12"/>
      <color indexed="9"/>
      <name val="Arial"/>
      <family val="2"/>
    </font>
    <font>
      <b/>
      <sz val="11"/>
      <color indexed="9"/>
      <name val="Arial"/>
      <family val="2"/>
    </font>
  </fonts>
  <fills count="1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3" tint="0.79998168889431442"/>
        <bgColor indexed="64"/>
      </patternFill>
    </fill>
    <fill>
      <patternFill patternType="solid">
        <fgColor rgb="FFFFFFFF"/>
        <bgColor indexed="64"/>
      </patternFill>
    </fill>
    <fill>
      <patternFill patternType="solid">
        <fgColor rgb="FF808080"/>
        <bgColor indexed="64"/>
      </patternFill>
    </fill>
    <fill>
      <patternFill patternType="solid">
        <fgColor theme="1" tint="0.499984740745262"/>
        <bgColor indexed="64"/>
      </patternFill>
    </fill>
    <fill>
      <patternFill patternType="solid">
        <fgColor theme="0"/>
        <bgColor theme="0" tint="-0.14999847407452621"/>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0.34998626667073579"/>
        <bgColor indexed="64"/>
      </patternFill>
    </fill>
    <fill>
      <patternFill patternType="solid">
        <fgColor theme="3" tint="0.749992370372631"/>
        <bgColor indexed="64"/>
      </patternFill>
    </fill>
  </fills>
  <borders count="3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thin">
        <color indexed="64"/>
      </left>
      <right style="thin">
        <color auto="1"/>
      </right>
      <top/>
      <bottom style="medium">
        <color auto="1"/>
      </bottom>
      <diagonal/>
    </border>
    <border>
      <left style="thin">
        <color auto="1"/>
      </left>
      <right style="medium">
        <color auto="1"/>
      </right>
      <top/>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indexed="64"/>
      </left>
      <right style="thin">
        <color indexed="64"/>
      </right>
      <top style="hair">
        <color theme="1"/>
      </top>
      <bottom style="hair">
        <color theme="1"/>
      </bottom>
      <diagonal/>
    </border>
    <border>
      <left/>
      <right style="medium">
        <color auto="1"/>
      </right>
      <top style="medium">
        <color auto="1"/>
      </top>
      <bottom style="hair">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auto="1"/>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6" fillId="0" borderId="0"/>
    <xf numFmtId="0" fontId="7" fillId="0" borderId="0"/>
    <xf numFmtId="0" fontId="4" fillId="0" borderId="0" applyFill="0"/>
  </cellStyleXfs>
  <cellXfs count="147">
    <xf numFmtId="0" fontId="0" fillId="0" borderId="0" xfId="0"/>
    <xf numFmtId="0" fontId="8" fillId="0" borderId="0" xfId="7" applyFont="1"/>
    <xf numFmtId="0" fontId="9" fillId="0" borderId="0" xfId="7" applyFont="1"/>
    <xf numFmtId="0" fontId="10" fillId="0" borderId="0" xfId="7" applyFont="1" applyAlignment="1">
      <alignment horizontal="center"/>
    </xf>
    <xf numFmtId="0" fontId="11" fillId="0" borderId="0" xfId="7" applyFont="1" applyAlignment="1">
      <alignment horizontal="center"/>
    </xf>
    <xf numFmtId="0" fontId="12" fillId="0" borderId="0" xfId="7" applyFont="1" applyAlignment="1">
      <alignment horizontal="center"/>
    </xf>
    <xf numFmtId="0" fontId="13" fillId="0" borderId="0" xfId="7" applyFont="1" applyAlignment="1">
      <alignment horizontal="center"/>
    </xf>
    <xf numFmtId="0" fontId="14" fillId="0" borderId="0" xfId="7" applyFont="1" applyAlignment="1">
      <alignment horizontal="center"/>
    </xf>
    <xf numFmtId="167" fontId="16" fillId="3" borderId="0" xfId="4" applyNumberFormat="1" applyFont="1" applyFill="1" applyAlignment="1" applyProtection="1">
      <alignment horizontal="center" vertical="center"/>
      <protection locked="0"/>
    </xf>
    <xf numFmtId="0" fontId="4" fillId="3" borderId="0" xfId="6" applyFont="1" applyFill="1" applyAlignment="1">
      <alignment vertical="center"/>
    </xf>
    <xf numFmtId="0" fontId="4" fillId="0" borderId="0" xfId="0" applyFont="1" applyAlignment="1">
      <alignment vertical="top" wrapText="1"/>
    </xf>
    <xf numFmtId="164" fontId="4" fillId="0" borderId="0" xfId="0" applyNumberFormat="1" applyFont="1" applyAlignment="1">
      <alignment vertical="top" wrapText="1"/>
    </xf>
    <xf numFmtId="165" fontId="4" fillId="0" borderId="0" xfId="0" applyNumberFormat="1" applyFont="1" applyAlignment="1">
      <alignment vertical="top" wrapText="1"/>
    </xf>
    <xf numFmtId="0" fontId="2" fillId="0" borderId="0" xfId="0" applyFont="1"/>
    <xf numFmtId="0" fontId="4" fillId="0" borderId="0" xfId="0" applyFont="1"/>
    <xf numFmtId="0" fontId="15" fillId="0" borderId="0" xfId="0" applyFont="1" applyAlignment="1">
      <alignment horizontal="center"/>
    </xf>
    <xf numFmtId="0" fontId="4" fillId="3" borderId="0" xfId="0" applyFont="1" applyFill="1"/>
    <xf numFmtId="49" fontId="21" fillId="3" borderId="0" xfId="0" applyNumberFormat="1" applyFont="1" applyFill="1"/>
    <xf numFmtId="2" fontId="4" fillId="3" borderId="0" xfId="0" applyNumberFormat="1" applyFont="1" applyFill="1"/>
    <xf numFmtId="1" fontId="4" fillId="3" borderId="0" xfId="0" applyNumberFormat="1" applyFont="1" applyFill="1" applyAlignment="1">
      <alignment horizontal="left"/>
    </xf>
    <xf numFmtId="0" fontId="20" fillId="2" borderId="0" xfId="3" applyFont="1" applyFill="1"/>
    <xf numFmtId="0" fontId="22" fillId="3" borderId="0" xfId="6" applyFont="1" applyFill="1" applyAlignment="1">
      <alignment vertical="center"/>
    </xf>
    <xf numFmtId="0" fontId="2" fillId="3" borderId="0" xfId="0" applyFont="1" applyFill="1"/>
    <xf numFmtId="0" fontId="24" fillId="3" borderId="7" xfId="8" applyFont="1" applyFill="1" applyBorder="1" applyAlignment="1" applyProtection="1">
      <alignment wrapText="1"/>
      <protection locked="0"/>
    </xf>
    <xf numFmtId="0" fontId="4" fillId="3" borderId="8" xfId="8" applyFill="1" applyBorder="1" applyProtection="1">
      <protection locked="0"/>
    </xf>
    <xf numFmtId="167" fontId="4" fillId="3" borderId="8" xfId="2" applyNumberFormat="1" applyFont="1" applyFill="1" applyBorder="1" applyProtection="1">
      <protection locked="0"/>
    </xf>
    <xf numFmtId="0" fontId="4" fillId="3" borderId="8" xfId="8" applyFill="1" applyBorder="1" applyAlignment="1" applyProtection="1">
      <alignment horizontal="center"/>
      <protection locked="0"/>
    </xf>
    <xf numFmtId="0" fontId="18" fillId="3" borderId="8" xfId="8" applyFont="1" applyFill="1" applyBorder="1" applyAlignment="1">
      <alignment horizontal="center"/>
    </xf>
    <xf numFmtId="167" fontId="4" fillId="3" borderId="8" xfId="2" applyNumberFormat="1" applyFont="1" applyFill="1" applyBorder="1"/>
    <xf numFmtId="0" fontId="4" fillId="3" borderId="18" xfId="0" applyFont="1" applyFill="1" applyBorder="1"/>
    <xf numFmtId="0" fontId="4" fillId="3" borderId="19" xfId="0" applyFont="1" applyFill="1" applyBorder="1"/>
    <xf numFmtId="0" fontId="4" fillId="3" borderId="17" xfId="8" applyFill="1" applyBorder="1" applyAlignment="1" applyProtection="1">
      <alignment wrapText="1"/>
      <protection locked="0"/>
    </xf>
    <xf numFmtId="0" fontId="4" fillId="3" borderId="17" xfId="8" applyFill="1" applyBorder="1" applyAlignment="1" applyProtection="1">
      <alignment horizontal="center" wrapText="1"/>
      <protection locked="0"/>
    </xf>
    <xf numFmtId="166" fontId="4" fillId="3" borderId="17" xfId="1" applyNumberFormat="1" applyFont="1" applyFill="1" applyBorder="1" applyAlignment="1" applyProtection="1">
      <alignment horizontal="center"/>
      <protection locked="0"/>
    </xf>
    <xf numFmtId="167" fontId="4" fillId="3" borderId="17" xfId="2" applyNumberFormat="1" applyFont="1" applyFill="1" applyBorder="1"/>
    <xf numFmtId="0" fontId="4" fillId="5" borderId="17" xfId="8" applyFill="1" applyBorder="1" applyAlignment="1" applyProtection="1">
      <alignment wrapText="1"/>
      <protection locked="0"/>
    </xf>
    <xf numFmtId="44" fontId="4" fillId="5" borderId="17" xfId="2" applyFont="1" applyFill="1" applyBorder="1" applyAlignment="1" applyProtection="1">
      <alignment horizontal="center"/>
      <protection locked="0"/>
    </xf>
    <xf numFmtId="166" fontId="4" fillId="5" borderId="17" xfId="1" applyNumberFormat="1" applyFont="1" applyFill="1" applyBorder="1" applyAlignment="1" applyProtection="1">
      <alignment horizontal="center"/>
      <protection locked="0"/>
    </xf>
    <xf numFmtId="0" fontId="4" fillId="0" borderId="18" xfId="8" applyBorder="1" applyAlignment="1" applyProtection="1">
      <alignment wrapText="1"/>
      <protection locked="0"/>
    </xf>
    <xf numFmtId="0" fontId="4" fillId="0" borderId="17" xfId="8" applyFill="1" applyBorder="1" applyAlignment="1" applyProtection="1">
      <alignment horizontal="center" wrapText="1"/>
      <protection locked="0"/>
    </xf>
    <xf numFmtId="166" fontId="4" fillId="0" borderId="17" xfId="1" applyNumberFormat="1" applyFont="1" applyFill="1" applyBorder="1" applyAlignment="1" applyProtection="1">
      <alignment horizontal="center"/>
      <protection locked="0"/>
    </xf>
    <xf numFmtId="167" fontId="4" fillId="0" borderId="17" xfId="2" applyNumberFormat="1" applyFont="1" applyFill="1" applyBorder="1"/>
    <xf numFmtId="0" fontId="4" fillId="3" borderId="18" xfId="8" applyFill="1" applyBorder="1" applyAlignment="1" applyProtection="1">
      <alignment wrapText="1"/>
      <protection locked="0"/>
    </xf>
    <xf numFmtId="0" fontId="4" fillId="3" borderId="17" xfId="8" applyFill="1" applyBorder="1" applyAlignment="1" applyProtection="1">
      <alignment horizontal="center"/>
      <protection locked="0"/>
    </xf>
    <xf numFmtId="167" fontId="4" fillId="5" borderId="17" xfId="2" applyNumberFormat="1" applyFont="1" applyFill="1" applyBorder="1"/>
    <xf numFmtId="0" fontId="4" fillId="3" borderId="17" xfId="0" applyFont="1" applyFill="1" applyBorder="1"/>
    <xf numFmtId="167" fontId="4" fillId="3" borderId="17" xfId="2" applyNumberFormat="1" applyFont="1" applyFill="1" applyBorder="1" applyProtection="1">
      <protection locked="0"/>
    </xf>
    <xf numFmtId="0" fontId="4" fillId="3" borderId="17" xfId="8" applyFill="1" applyBorder="1" applyProtection="1">
      <protection locked="0"/>
    </xf>
    <xf numFmtId="0" fontId="4" fillId="3" borderId="0" xfId="0" applyFont="1" applyFill="1" applyAlignment="1">
      <alignment wrapText="1"/>
    </xf>
    <xf numFmtId="0" fontId="1" fillId="0" borderId="0" xfId="0" applyFont="1"/>
    <xf numFmtId="49" fontId="21" fillId="3" borderId="0" xfId="4" applyNumberFormat="1" applyFont="1" applyFill="1"/>
    <xf numFmtId="2" fontId="4" fillId="3" borderId="0" xfId="4" applyNumberFormat="1" applyFill="1"/>
    <xf numFmtId="0" fontId="4" fillId="3" borderId="0" xfId="4" applyFill="1"/>
    <xf numFmtId="49" fontId="4" fillId="3" borderId="0" xfId="4" applyNumberFormat="1" applyFill="1" applyAlignment="1">
      <alignment horizontal="left"/>
    </xf>
    <xf numFmtId="0" fontId="17" fillId="3" borderId="0" xfId="5" applyFont="1" applyFill="1" applyBorder="1" applyAlignment="1" applyProtection="1">
      <alignment horizontal="center" vertical="center"/>
    </xf>
    <xf numFmtId="0" fontId="4" fillId="3" borderId="0" xfId="6" applyFont="1" applyFill="1" applyAlignment="1">
      <alignment horizontal="left" vertical="top"/>
    </xf>
    <xf numFmtId="0" fontId="4" fillId="3" borderId="0" xfId="0" applyFont="1" applyFill="1" applyAlignment="1">
      <alignment horizontal="left" vertical="top" wrapText="1"/>
    </xf>
    <xf numFmtId="0" fontId="21" fillId="3" borderId="0" xfId="0" applyFont="1" applyFill="1"/>
    <xf numFmtId="14" fontId="4" fillId="3" borderId="0" xfId="0" applyNumberFormat="1" applyFont="1" applyFill="1" applyAlignment="1">
      <alignment horizontal="left"/>
    </xf>
    <xf numFmtId="0" fontId="4" fillId="3" borderId="0" xfId="0" applyFont="1" applyFill="1" applyAlignment="1">
      <alignment vertical="top" wrapText="1"/>
    </xf>
    <xf numFmtId="0" fontId="26" fillId="3" borderId="0" xfId="0" applyFont="1" applyFill="1" applyAlignment="1">
      <alignment vertical="top" wrapText="1"/>
    </xf>
    <xf numFmtId="164" fontId="4" fillId="3" borderId="0" xfId="0" applyNumberFormat="1" applyFont="1" applyFill="1" applyAlignment="1">
      <alignment vertical="top" wrapText="1"/>
    </xf>
    <xf numFmtId="165" fontId="4" fillId="3" borderId="0" xfId="0" applyNumberFormat="1" applyFont="1" applyFill="1" applyAlignment="1">
      <alignment vertical="top" wrapText="1"/>
    </xf>
    <xf numFmtId="0" fontId="22" fillId="6" borderId="0" xfId="0" applyFont="1" applyFill="1" applyAlignment="1">
      <alignment vertical="center"/>
    </xf>
    <xf numFmtId="166" fontId="4" fillId="6" borderId="21" xfId="0" applyNumberFormat="1" applyFont="1" applyFill="1" applyBorder="1" applyAlignment="1">
      <alignment horizontal="center"/>
    </xf>
    <xf numFmtId="166" fontId="4" fillId="6" borderId="6" xfId="0" applyNumberFormat="1" applyFont="1" applyFill="1" applyBorder="1" applyAlignment="1">
      <alignment horizontal="center"/>
    </xf>
    <xf numFmtId="0" fontId="21" fillId="0" borderId="0" xfId="0" applyFont="1" applyAlignment="1">
      <alignment vertical="top" wrapText="1"/>
    </xf>
    <xf numFmtId="49" fontId="4" fillId="3" borderId="0" xfId="0" applyNumberFormat="1" applyFont="1" applyFill="1"/>
    <xf numFmtId="0" fontId="24" fillId="3" borderId="13" xfId="8" applyFont="1" applyFill="1" applyBorder="1" applyAlignment="1" applyProtection="1">
      <alignment wrapText="1"/>
      <protection locked="0"/>
    </xf>
    <xf numFmtId="0" fontId="24" fillId="3" borderId="8" xfId="8" applyFont="1" applyFill="1" applyBorder="1" applyAlignment="1" applyProtection="1">
      <alignment wrapText="1"/>
      <protection locked="0"/>
    </xf>
    <xf numFmtId="167" fontId="4" fillId="3" borderId="14" xfId="2" applyNumberFormat="1" applyFont="1" applyFill="1" applyBorder="1"/>
    <xf numFmtId="0" fontId="4" fillId="3" borderId="13" xfId="8" applyFill="1" applyBorder="1" applyAlignment="1" applyProtection="1">
      <alignment wrapText="1"/>
      <protection locked="0"/>
    </xf>
    <xf numFmtId="0" fontId="4" fillId="3" borderId="8" xfId="8" applyFill="1" applyBorder="1" applyAlignment="1" applyProtection="1">
      <alignment wrapText="1"/>
      <protection locked="0"/>
    </xf>
    <xf numFmtId="0" fontId="4" fillId="3" borderId="15" xfId="8" applyFill="1" applyBorder="1" applyAlignment="1" applyProtection="1">
      <alignment wrapText="1"/>
      <protection locked="0"/>
    </xf>
    <xf numFmtId="0" fontId="4" fillId="3" borderId="7" xfId="8" applyFill="1" applyBorder="1" applyProtection="1">
      <protection locked="0"/>
    </xf>
    <xf numFmtId="167" fontId="4" fillId="3" borderId="16" xfId="2" applyNumberFormat="1" applyFont="1" applyFill="1" applyBorder="1"/>
    <xf numFmtId="0" fontId="17" fillId="3" borderId="0" xfId="8" applyFont="1" applyFill="1" applyAlignment="1">
      <alignment horizontal="right" vertical="center" wrapText="1"/>
    </xf>
    <xf numFmtId="0" fontId="28" fillId="3" borderId="7" xfId="8" applyFont="1" applyFill="1" applyBorder="1" applyAlignment="1" applyProtection="1">
      <alignment wrapText="1"/>
      <protection locked="0"/>
    </xf>
    <xf numFmtId="0" fontId="4" fillId="3" borderId="7" xfId="8" applyFill="1" applyBorder="1" applyAlignment="1" applyProtection="1">
      <alignment wrapText="1"/>
      <protection locked="0"/>
    </xf>
    <xf numFmtId="0" fontId="4" fillId="10" borderId="0" xfId="0" applyFont="1" applyFill="1" applyAlignment="1">
      <alignment vertical="top" wrapText="1"/>
    </xf>
    <xf numFmtId="164" fontId="4" fillId="10" borderId="0" xfId="0" applyNumberFormat="1" applyFont="1" applyFill="1" applyAlignment="1">
      <alignment vertical="top" wrapText="1"/>
    </xf>
    <xf numFmtId="0" fontId="0" fillId="9" borderId="20" xfId="0" applyFill="1" applyBorder="1"/>
    <xf numFmtId="0" fontId="0" fillId="3" borderId="20" xfId="0" applyFill="1" applyBorder="1"/>
    <xf numFmtId="0" fontId="0" fillId="0" borderId="20" xfId="0" applyBorder="1"/>
    <xf numFmtId="0" fontId="30" fillId="7" borderId="5" xfId="0" applyFont="1" applyFill="1" applyBorder="1" applyAlignment="1">
      <alignment horizontal="left" vertical="center" wrapText="1"/>
    </xf>
    <xf numFmtId="3" fontId="4" fillId="3" borderId="8" xfId="8" applyNumberFormat="1" applyFill="1" applyBorder="1" applyAlignment="1" applyProtection="1">
      <alignment horizontal="center" wrapText="1"/>
      <protection locked="0"/>
    </xf>
    <xf numFmtId="0" fontId="17" fillId="8" borderId="22" xfId="8" applyFont="1" applyFill="1" applyBorder="1" applyAlignment="1">
      <alignment horizontal="left" vertical="center" wrapText="1"/>
    </xf>
    <xf numFmtId="0" fontId="17" fillId="8" borderId="23" xfId="8" applyFont="1" applyFill="1" applyBorder="1" applyAlignment="1">
      <alignment horizontal="center" vertical="center" wrapText="1"/>
    </xf>
    <xf numFmtId="167" fontId="17" fillId="8" borderId="23" xfId="8" applyNumberFormat="1" applyFont="1" applyFill="1" applyBorder="1" applyAlignment="1">
      <alignment horizontal="center" vertical="center" wrapText="1"/>
    </xf>
    <xf numFmtId="0" fontId="17" fillId="8" borderId="22" xfId="8" applyFont="1" applyFill="1" applyBorder="1" applyAlignment="1">
      <alignment horizontal="right" vertical="center" wrapText="1"/>
    </xf>
    <xf numFmtId="0" fontId="17" fillId="8" borderId="24" xfId="8" applyFont="1" applyFill="1" applyBorder="1" applyAlignment="1">
      <alignment horizontal="right" vertical="center" wrapText="1"/>
    </xf>
    <xf numFmtId="0" fontId="17" fillId="8" borderId="23" xfId="8" applyFont="1" applyFill="1" applyBorder="1" applyAlignment="1">
      <alignment horizontal="center" vertical="center"/>
    </xf>
    <xf numFmtId="167" fontId="17" fillId="8" borderId="23" xfId="2" applyNumberFormat="1" applyFont="1" applyFill="1" applyBorder="1" applyAlignment="1">
      <alignment vertical="center"/>
    </xf>
    <xf numFmtId="2" fontId="17" fillId="8" borderId="23" xfId="8" applyNumberFormat="1" applyFont="1" applyFill="1" applyBorder="1" applyAlignment="1">
      <alignment horizontal="center" vertical="center"/>
    </xf>
    <xf numFmtId="0" fontId="17" fillId="8" borderId="23" xfId="8" applyFont="1" applyFill="1" applyBorder="1" applyAlignment="1">
      <alignment vertical="center"/>
    </xf>
    <xf numFmtId="0" fontId="4" fillId="3" borderId="25" xfId="6" applyFont="1" applyFill="1" applyBorder="1" applyAlignment="1">
      <alignment horizontal="left" vertical="top"/>
    </xf>
    <xf numFmtId="0" fontId="4" fillId="3" borderId="25" xfId="6" quotePrefix="1" applyFont="1" applyFill="1" applyBorder="1" applyAlignment="1">
      <alignment horizontal="left" vertical="top" wrapText="1"/>
    </xf>
    <xf numFmtId="0" fontId="4" fillId="3" borderId="25" xfId="6" applyFont="1" applyFill="1" applyBorder="1" applyAlignment="1">
      <alignment horizontal="left" vertical="top" wrapText="1"/>
    </xf>
    <xf numFmtId="0" fontId="4" fillId="3" borderId="25" xfId="0" quotePrefix="1" applyFont="1" applyFill="1" applyBorder="1" applyAlignment="1">
      <alignment horizontal="left" vertical="top" wrapText="1"/>
    </xf>
    <xf numFmtId="0" fontId="24" fillId="3" borderId="28" xfId="8" applyFont="1" applyFill="1" applyBorder="1" applyAlignment="1" applyProtection="1">
      <alignment wrapText="1"/>
      <protection locked="0"/>
    </xf>
    <xf numFmtId="0" fontId="17" fillId="8" borderId="25" xfId="8" applyFont="1" applyFill="1" applyBorder="1" applyAlignment="1">
      <alignment horizontal="left" vertical="center" wrapText="1"/>
    </xf>
    <xf numFmtId="0" fontId="17" fillId="12" borderId="9" xfId="8" applyFont="1" applyFill="1" applyBorder="1" applyAlignment="1">
      <alignment horizontal="left" vertical="center" wrapText="1"/>
    </xf>
    <xf numFmtId="0" fontId="17" fillId="12" borderId="10" xfId="8" applyFont="1" applyFill="1" applyBorder="1" applyAlignment="1">
      <alignment horizontal="left" vertical="center" wrapText="1"/>
    </xf>
    <xf numFmtId="0" fontId="17" fillId="12" borderId="11" xfId="8" applyFont="1" applyFill="1" applyBorder="1" applyAlignment="1">
      <alignment horizontal="center" vertical="center" wrapText="1"/>
    </xf>
    <xf numFmtId="167" fontId="17" fillId="12" borderId="12" xfId="8" applyNumberFormat="1" applyFont="1" applyFill="1" applyBorder="1" applyAlignment="1">
      <alignment horizontal="center" vertical="center" wrapText="1"/>
    </xf>
    <xf numFmtId="0" fontId="17" fillId="12" borderId="26" xfId="8" applyFont="1" applyFill="1" applyBorder="1" applyAlignment="1">
      <alignment horizontal="left" vertical="center" wrapText="1"/>
    </xf>
    <xf numFmtId="0" fontId="17" fillId="12" borderId="25" xfId="8" applyFont="1" applyFill="1" applyBorder="1" applyAlignment="1">
      <alignment horizontal="left" vertical="center" wrapText="1"/>
    </xf>
    <xf numFmtId="0" fontId="23" fillId="8" borderId="1" xfId="6" applyFont="1" applyFill="1" applyBorder="1" applyAlignment="1">
      <alignment horizontal="left" vertical="center"/>
    </xf>
    <xf numFmtId="0" fontId="23" fillId="8" borderId="3" xfId="6" applyFont="1" applyFill="1" applyBorder="1" applyAlignment="1">
      <alignment horizontal="left" vertical="center"/>
    </xf>
    <xf numFmtId="0" fontId="19" fillId="0" borderId="0" xfId="0" applyFont="1"/>
    <xf numFmtId="0" fontId="17" fillId="12" borderId="1" xfId="8" applyFont="1" applyFill="1" applyBorder="1" applyAlignment="1">
      <alignment horizontal="right" vertical="center" wrapText="1"/>
    </xf>
    <xf numFmtId="0" fontId="17" fillId="12" borderId="2" xfId="8" applyFont="1" applyFill="1" applyBorder="1" applyAlignment="1">
      <alignment horizontal="right" vertical="center" wrapText="1"/>
    </xf>
    <xf numFmtId="0" fontId="17" fillId="8" borderId="10" xfId="8" applyFont="1" applyFill="1" applyBorder="1" applyAlignment="1">
      <alignment horizontal="left" vertical="center" wrapText="1"/>
    </xf>
    <xf numFmtId="44" fontId="4" fillId="13" borderId="8" xfId="2" applyFont="1" applyFill="1" applyBorder="1" applyAlignment="1" applyProtection="1">
      <alignment horizontal="center"/>
      <protection locked="0"/>
    </xf>
    <xf numFmtId="0" fontId="31" fillId="7" borderId="4" xfId="0" applyFont="1" applyFill="1" applyBorder="1" applyAlignment="1">
      <alignment horizontal="left" vertical="center" wrapText="1"/>
    </xf>
    <xf numFmtId="0" fontId="31" fillId="7" borderId="5" xfId="0" applyFont="1" applyFill="1" applyBorder="1" applyAlignment="1">
      <alignment horizontal="left" vertical="center" wrapText="1"/>
    </xf>
    <xf numFmtId="0" fontId="4" fillId="13" borderId="8" xfId="8" applyFill="1" applyBorder="1" applyAlignment="1" applyProtection="1">
      <alignment wrapText="1"/>
      <protection locked="0"/>
    </xf>
    <xf numFmtId="0" fontId="4" fillId="13" borderId="8" xfId="8" applyFill="1" applyBorder="1" applyAlignment="1" applyProtection="1">
      <alignment horizontal="center" wrapText="1"/>
      <protection locked="0"/>
    </xf>
    <xf numFmtId="0" fontId="0" fillId="9" borderId="17" xfId="0" applyFill="1" applyBorder="1"/>
    <xf numFmtId="0" fontId="0" fillId="3" borderId="17" xfId="0" applyFill="1" applyBorder="1"/>
    <xf numFmtId="0" fontId="0" fillId="0" borderId="17" xfId="0" applyBorder="1"/>
    <xf numFmtId="0" fontId="4" fillId="3" borderId="22" xfId="8" applyFill="1" applyBorder="1" applyAlignment="1" applyProtection="1">
      <alignment wrapText="1"/>
      <protection locked="0"/>
    </xf>
    <xf numFmtId="0" fontId="4" fillId="13" borderId="23" xfId="8" applyFill="1" applyBorder="1" applyAlignment="1" applyProtection="1">
      <alignment horizontal="center" wrapText="1"/>
      <protection locked="0"/>
    </xf>
    <xf numFmtId="167" fontId="21" fillId="12" borderId="3" xfId="2" applyNumberFormat="1" applyFont="1" applyFill="1" applyBorder="1"/>
    <xf numFmtId="0" fontId="25" fillId="4" borderId="0" xfId="3" applyFont="1" applyFill="1" applyAlignment="1">
      <alignment horizontal="center" vertical="center"/>
    </xf>
    <xf numFmtId="0" fontId="0" fillId="0" borderId="0" xfId="0" applyAlignment="1">
      <alignment horizontal="center" vertical="center"/>
    </xf>
    <xf numFmtId="0" fontId="4" fillId="5" borderId="0" xfId="8" applyFill="1" applyAlignment="1" applyProtection="1">
      <alignment horizontal="left" vertical="top"/>
      <protection locked="0"/>
    </xf>
    <xf numFmtId="0" fontId="4"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27" fillId="11" borderId="13" xfId="0" applyFont="1" applyFill="1" applyBorder="1" applyAlignment="1">
      <alignment horizontal="center" vertical="center" wrapText="1"/>
    </xf>
    <xf numFmtId="0" fontId="19" fillId="0" borderId="0" xfId="0" applyFont="1" applyAlignment="1">
      <alignment horizontal="center" vertical="center" wrapText="1"/>
    </xf>
    <xf numFmtId="0" fontId="29" fillId="4" borderId="1" xfId="6" applyFont="1" applyFill="1" applyBorder="1" applyAlignment="1">
      <alignment horizontal="center" vertical="center"/>
    </xf>
    <xf numFmtId="0" fontId="29" fillId="4" borderId="2" xfId="6" applyFont="1" applyFill="1" applyBorder="1" applyAlignment="1">
      <alignment horizontal="center" vertical="center"/>
    </xf>
    <xf numFmtId="0" fontId="29" fillId="4" borderId="3" xfId="6" applyFont="1" applyFill="1" applyBorder="1" applyAlignment="1">
      <alignment horizontal="center" vertical="center"/>
    </xf>
    <xf numFmtId="0" fontId="23" fillId="4" borderId="1" xfId="6" applyFont="1" applyFill="1" applyBorder="1" applyAlignment="1">
      <alignment horizontal="left" vertical="center"/>
    </xf>
    <xf numFmtId="0" fontId="23" fillId="4" borderId="2" xfId="6" applyFont="1" applyFill="1" applyBorder="1" applyAlignment="1">
      <alignment horizontal="left" vertical="center"/>
    </xf>
    <xf numFmtId="0" fontId="23" fillId="4" borderId="3" xfId="6" applyFont="1" applyFill="1" applyBorder="1" applyAlignment="1">
      <alignment horizontal="left" vertical="center"/>
    </xf>
    <xf numFmtId="0" fontId="4" fillId="0" borderId="0" xfId="0" quotePrefix="1" applyFont="1" applyAlignment="1">
      <alignment horizontal="left" vertical="top" wrapText="1"/>
    </xf>
    <xf numFmtId="0" fontId="23" fillId="12" borderId="26" xfId="8" applyFont="1" applyFill="1" applyBorder="1" applyAlignment="1">
      <alignment horizontal="center" vertical="center" wrapText="1"/>
    </xf>
    <xf numFmtId="0" fontId="0" fillId="12" borderId="27" xfId="0" applyFill="1" applyBorder="1" applyAlignment="1">
      <alignment horizontal="center" vertical="center" wrapText="1"/>
    </xf>
    <xf numFmtId="0" fontId="23" fillId="8" borderId="13" xfId="6" applyFont="1" applyFill="1" applyBorder="1" applyAlignment="1">
      <alignment horizontal="left" vertical="center"/>
    </xf>
    <xf numFmtId="0" fontId="23" fillId="8" borderId="0" xfId="6" applyFont="1" applyFill="1" applyAlignment="1">
      <alignment horizontal="left" vertical="center"/>
    </xf>
    <xf numFmtId="0" fontId="0" fillId="0" borderId="0" xfId="0"/>
    <xf numFmtId="0" fontId="23" fillId="12" borderId="5" xfId="8" applyFont="1" applyFill="1" applyBorder="1" applyAlignment="1">
      <alignment horizontal="left" vertical="center" wrapText="1"/>
    </xf>
    <xf numFmtId="0" fontId="23" fillId="12" borderId="29" xfId="8" applyFont="1" applyFill="1" applyBorder="1" applyAlignment="1">
      <alignment horizontal="left" vertical="center" wrapText="1"/>
    </xf>
    <xf numFmtId="0" fontId="0" fillId="0" borderId="29" xfId="0" applyBorder="1"/>
  </cellXfs>
  <cellStyles count="9">
    <cellStyle name="Hyperlink" xfId="5" builtinId="8"/>
    <cellStyle name="Komma" xfId="1" builtinId="3"/>
    <cellStyle name="Standaard" xfId="0" builtinId="0"/>
    <cellStyle name="Standaard 2" xfId="4" xr:uid="{013FEF39-BB1B-408C-B927-61BB9D43C15C}"/>
    <cellStyle name="Standaard_Beoordeling Accountants 10-09-08" xfId="7" xr:uid="{118038F7-01D6-44A4-96B3-D12D07B38397}"/>
    <cellStyle name="Standaard_Gemeente Nijmegen-begrotingsmodel" xfId="8" xr:uid="{77FACCA6-B54D-4F45-B701-200652077D18}"/>
    <cellStyle name="Standard 2" xfId="3" xr:uid="{91615347-E1FF-4BF8-AB10-CA01CDAC843A}"/>
    <cellStyle name="Standard_Ecklohn Baden Württemberg 2" xfId="6" xr:uid="{5D71AB9A-0384-47D8-AD56-42F1DA294B18}"/>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488156</xdr:colOff>
      <xdr:row>3</xdr:row>
      <xdr:rowOff>107157</xdr:rowOff>
    </xdr:from>
    <xdr:to>
      <xdr:col>6</xdr:col>
      <xdr:colOff>426790</xdr:colOff>
      <xdr:row>9</xdr:row>
      <xdr:rowOff>150496</xdr:rowOff>
    </xdr:to>
    <xdr:pic>
      <xdr:nvPicPr>
        <xdr:cNvPr id="4" name="Afbeelding 3" descr="Gemeente Zaanstad - Dat geldt voor mij">
          <a:extLst>
            <a:ext uri="{FF2B5EF4-FFF2-40B4-BE49-F238E27FC236}">
              <a16:creationId xmlns:a16="http://schemas.microsoft.com/office/drawing/2014/main" id="{CC588C25-3076-4896-95E9-5D4E489D4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936" y="655797"/>
          <a:ext cx="3062834" cy="11501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8164396</xdr:colOff>
      <xdr:row>2</xdr:row>
      <xdr:rowOff>106680</xdr:rowOff>
    </xdr:from>
    <xdr:to>
      <xdr:col>2</xdr:col>
      <xdr:colOff>9989414</xdr:colOff>
      <xdr:row>6</xdr:row>
      <xdr:rowOff>90964</xdr:rowOff>
    </xdr:to>
    <xdr:pic>
      <xdr:nvPicPr>
        <xdr:cNvPr id="3" name="Afbeelding 2" descr="Gemeente Zaanstad - Dat geldt voor mij">
          <a:extLst>
            <a:ext uri="{FF2B5EF4-FFF2-40B4-BE49-F238E27FC236}">
              <a16:creationId xmlns:a16="http://schemas.microsoft.com/office/drawing/2014/main" id="{720885DF-71E4-42DB-B453-8F34B561F9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18036" y="274320"/>
          <a:ext cx="1825018" cy="68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236220</xdr:colOff>
      <xdr:row>1</xdr:row>
      <xdr:rowOff>99060</xdr:rowOff>
    </xdr:from>
    <xdr:to>
      <xdr:col>5</xdr:col>
      <xdr:colOff>1546860</xdr:colOff>
      <xdr:row>4</xdr:row>
      <xdr:rowOff>73067</xdr:rowOff>
    </xdr:to>
    <xdr:pic>
      <xdr:nvPicPr>
        <xdr:cNvPr id="2" name="Afbeelding 1" descr="Gemeente Zaanstad - Dat geldt voor mij">
          <a:extLst>
            <a:ext uri="{FF2B5EF4-FFF2-40B4-BE49-F238E27FC236}">
              <a16:creationId xmlns:a16="http://schemas.microsoft.com/office/drawing/2014/main" id="{295EDC50-FFD0-48BF-9B1D-314873A65B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9080" y="266700"/>
          <a:ext cx="1310640" cy="492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590550</xdr:colOff>
      <xdr:row>1</xdr:row>
      <xdr:rowOff>95250</xdr:rowOff>
    </xdr:from>
    <xdr:to>
      <xdr:col>12</xdr:col>
      <xdr:colOff>1019204</xdr:colOff>
      <xdr:row>6</xdr:row>
      <xdr:rowOff>28576</xdr:rowOff>
    </xdr:to>
    <xdr:pic>
      <xdr:nvPicPr>
        <xdr:cNvPr id="4" name="Afbeelding 3" descr="Gemeente Zaanstad - Dat geldt voor mij">
          <a:extLst>
            <a:ext uri="{FF2B5EF4-FFF2-40B4-BE49-F238E27FC236}">
              <a16:creationId xmlns:a16="http://schemas.microsoft.com/office/drawing/2014/main" id="{3D3D0F81-D314-49BF-BB32-49C4EEF503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72975" y="266700"/>
          <a:ext cx="2276504" cy="826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152399</xdr:colOff>
      <xdr:row>1</xdr:row>
      <xdr:rowOff>166051</xdr:rowOff>
    </xdr:from>
    <xdr:to>
      <xdr:col>5</xdr:col>
      <xdr:colOff>738733</xdr:colOff>
      <xdr:row>6</xdr:row>
      <xdr:rowOff>54768</xdr:rowOff>
    </xdr:to>
    <xdr:pic>
      <xdr:nvPicPr>
        <xdr:cNvPr id="3" name="Afbeelding 2" descr="Gemeente Zaanstad - Dat geldt voor mij">
          <a:extLst>
            <a:ext uri="{FF2B5EF4-FFF2-40B4-BE49-F238E27FC236}">
              <a16:creationId xmlns:a16="http://schemas.microsoft.com/office/drawing/2014/main" id="{4AEA905B-72BD-4781-9297-7A515C4E0E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1199" y="337501"/>
          <a:ext cx="1986509" cy="745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A2F0F-2481-46A7-8CA1-1E00E64C92A8}">
  <dimension ref="A18:L30"/>
  <sheetViews>
    <sheetView topLeftCell="A6" workbookViewId="0">
      <selection activeCell="F30" sqref="F30"/>
    </sheetView>
  </sheetViews>
  <sheetFormatPr defaultRowHeight="14.4" x14ac:dyDescent="0.35"/>
  <cols>
    <col min="1" max="1" width="7.6640625" style="1" customWidth="1"/>
    <col min="2" max="6" width="9.109375" style="1"/>
    <col min="7" max="7" width="10.5546875" style="1" bestFit="1" customWidth="1"/>
    <col min="8" max="12" width="8.88671875" style="1"/>
  </cols>
  <sheetData>
    <row r="18" spans="7:7" ht="23.4" x14ac:dyDescent="0.45">
      <c r="G18" s="3" t="s">
        <v>0</v>
      </c>
    </row>
    <row r="19" spans="7:7" ht="21" x14ac:dyDescent="0.4">
      <c r="G19" s="4"/>
    </row>
    <row r="20" spans="7:7" x14ac:dyDescent="0.35">
      <c r="G20" s="2"/>
    </row>
    <row r="21" spans="7:7" ht="21" x14ac:dyDescent="0.4">
      <c r="G21" s="5" t="s">
        <v>1</v>
      </c>
    </row>
    <row r="22" spans="7:7" ht="21" x14ac:dyDescent="0.4">
      <c r="G22" s="5"/>
    </row>
    <row r="23" spans="7:7" x14ac:dyDescent="0.35">
      <c r="G23" s="2"/>
    </row>
    <row r="24" spans="7:7" x14ac:dyDescent="0.35">
      <c r="G24" s="2"/>
    </row>
    <row r="25" spans="7:7" ht="21" x14ac:dyDescent="0.4">
      <c r="G25" s="6" t="s">
        <v>2</v>
      </c>
    </row>
    <row r="26" spans="7:7" ht="21" x14ac:dyDescent="0.4">
      <c r="G26" s="7" t="s">
        <v>3</v>
      </c>
    </row>
    <row r="27" spans="7:7" x14ac:dyDescent="0.35">
      <c r="G27" s="2"/>
    </row>
    <row r="28" spans="7:7" x14ac:dyDescent="0.35">
      <c r="G28" s="2"/>
    </row>
    <row r="29" spans="7:7" ht="21" x14ac:dyDescent="0.4">
      <c r="G29" s="6" t="s">
        <v>4</v>
      </c>
    </row>
    <row r="30" spans="7:7" ht="21" x14ac:dyDescent="0.4">
      <c r="G30" s="15" t="s">
        <v>5</v>
      </c>
    </row>
  </sheetData>
  <pageMargins left="0.7"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1A08-27D8-4062-9331-6EED18F50105}">
  <dimension ref="A3:D14"/>
  <sheetViews>
    <sheetView zoomScale="80" zoomScaleNormal="80" workbookViewId="0">
      <selection activeCell="A5" sqref="A5:XFD5"/>
    </sheetView>
  </sheetViews>
  <sheetFormatPr defaultColWidth="8.88671875" defaultRowHeight="13.2" x14ac:dyDescent="0.25"/>
  <cols>
    <col min="1" max="1" width="3.33203125" style="14" customWidth="1"/>
    <col min="2" max="2" width="32.5546875" style="14" customWidth="1"/>
    <col min="3" max="3" width="157.6640625" style="14" customWidth="1"/>
    <col min="4" max="4" width="4.44140625" style="14" customWidth="1"/>
    <col min="5" max="5" width="4.88671875" style="49" customWidth="1"/>
    <col min="6" max="16384" width="8.88671875" style="49"/>
  </cols>
  <sheetData>
    <row r="3" spans="2:3" s="14" customFormat="1" ht="14.25" customHeight="1" x14ac:dyDescent="0.25">
      <c r="B3" s="57" t="s">
        <v>6</v>
      </c>
      <c r="C3" s="16" t="s">
        <v>7</v>
      </c>
    </row>
    <row r="4" spans="2:3" s="14" customFormat="1" ht="14.25" customHeight="1" x14ac:dyDescent="0.25">
      <c r="B4" s="50" t="s">
        <v>8</v>
      </c>
      <c r="C4" s="51" t="s">
        <v>1</v>
      </c>
    </row>
    <row r="5" spans="2:3" s="14" customFormat="1" ht="14.25" customHeight="1" x14ac:dyDescent="0.25">
      <c r="B5" s="50" t="s">
        <v>9</v>
      </c>
      <c r="C5" s="53" t="s">
        <v>10</v>
      </c>
    </row>
    <row r="6" spans="2:3" s="14" customFormat="1" ht="14.25" customHeight="1" x14ac:dyDescent="0.25">
      <c r="B6" s="54"/>
      <c r="C6" s="54"/>
    </row>
    <row r="7" spans="2:3" s="14" customFormat="1" ht="27" customHeight="1" x14ac:dyDescent="0.25">
      <c r="B7" s="124" t="s">
        <v>11</v>
      </c>
      <c r="C7" s="125"/>
    </row>
    <row r="8" spans="2:3" s="14" customFormat="1" x14ac:dyDescent="0.25">
      <c r="B8" s="55"/>
      <c r="C8" s="55"/>
    </row>
    <row r="9" spans="2:3" s="14" customFormat="1" ht="202.95" customHeight="1" x14ac:dyDescent="0.25">
      <c r="B9" s="95" t="s">
        <v>12</v>
      </c>
      <c r="C9" s="96" t="s">
        <v>113</v>
      </c>
    </row>
    <row r="10" spans="2:3" s="14" customFormat="1" ht="45.6" customHeight="1" x14ac:dyDescent="0.25">
      <c r="B10" s="97" t="s">
        <v>116</v>
      </c>
      <c r="C10" s="98" t="s">
        <v>117</v>
      </c>
    </row>
    <row r="11" spans="2:3" s="14" customFormat="1" ht="102" customHeight="1" x14ac:dyDescent="0.25">
      <c r="B11" s="95" t="s">
        <v>13</v>
      </c>
      <c r="C11" s="98" t="s">
        <v>114</v>
      </c>
    </row>
    <row r="12" spans="2:3" s="14" customFormat="1" ht="91.2" customHeight="1" x14ac:dyDescent="0.25">
      <c r="B12" s="95" t="s">
        <v>14</v>
      </c>
      <c r="C12" s="98" t="s">
        <v>115</v>
      </c>
    </row>
    <row r="13" spans="2:3" s="14" customFormat="1" x14ac:dyDescent="0.25">
      <c r="B13" s="55"/>
      <c r="C13" s="56"/>
    </row>
    <row r="14" spans="2:3" x14ac:dyDescent="0.25">
      <c r="B14" s="16" t="s">
        <v>15</v>
      </c>
      <c r="C14" s="58">
        <v>45839</v>
      </c>
    </row>
  </sheetData>
  <mergeCells count="1">
    <mergeCell ref="B7:C7"/>
  </mergeCells>
  <pageMargins left="0.27" right="0.24"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E84E-399D-4ED6-8D8C-B73F920FB318}">
  <dimension ref="C3:G36"/>
  <sheetViews>
    <sheetView topLeftCell="C1" zoomScale="80" zoomScaleNormal="80" workbookViewId="0">
      <selection activeCell="D12" sqref="D12"/>
    </sheetView>
  </sheetViews>
  <sheetFormatPr defaultColWidth="9.109375" defaultRowHeight="13.2" x14ac:dyDescent="0.25"/>
  <cols>
    <col min="1" max="1" width="3.109375" style="10" customWidth="1"/>
    <col min="2" max="2" width="2.6640625" style="10" customWidth="1"/>
    <col min="3" max="3" width="57.44140625" style="66" customWidth="1"/>
    <col min="4" max="4" width="20.6640625" style="11" customWidth="1"/>
    <col min="5" max="7" width="27.5546875" style="12" bestFit="1" customWidth="1"/>
    <col min="8" max="8" width="3.33203125" style="10" customWidth="1"/>
    <col min="9" max="9" width="9.109375" style="10"/>
    <col min="10" max="10" width="44.6640625" style="10" customWidth="1"/>
    <col min="11" max="11" width="9.109375" style="10"/>
    <col min="12" max="12" width="9.109375" style="10" customWidth="1"/>
    <col min="13" max="16384" width="9.109375" style="10"/>
  </cols>
  <sheetData>
    <row r="3" spans="3:5" s="14" customFormat="1" ht="14.25" customHeight="1" x14ac:dyDescent="0.25">
      <c r="C3" s="57" t="s">
        <v>6</v>
      </c>
      <c r="D3" s="16" t="s">
        <v>7</v>
      </c>
      <c r="E3" s="16"/>
    </row>
    <row r="4" spans="3:5" s="14" customFormat="1" ht="14.25" customHeight="1" x14ac:dyDescent="0.25">
      <c r="C4" s="50" t="s">
        <v>8</v>
      </c>
      <c r="D4" s="51" t="s">
        <v>1</v>
      </c>
      <c r="E4" s="16"/>
    </row>
    <row r="5" spans="3:5" s="14" customFormat="1" ht="14.25" customHeight="1" x14ac:dyDescent="0.25">
      <c r="C5" s="50" t="s">
        <v>9</v>
      </c>
      <c r="D5" s="53" t="s">
        <v>26</v>
      </c>
      <c r="E5" s="16"/>
    </row>
    <row r="6" spans="3:5" x14ac:dyDescent="0.25">
      <c r="C6" s="59"/>
      <c r="D6" s="59"/>
      <c r="E6" s="61"/>
    </row>
    <row r="7" spans="3:5" x14ac:dyDescent="0.25">
      <c r="C7" s="79"/>
      <c r="D7" s="79"/>
      <c r="E7" s="80"/>
    </row>
    <row r="8" spans="3:5" ht="17.399999999999999" x14ac:dyDescent="0.25">
      <c r="C8" s="60"/>
      <c r="D8" s="61"/>
      <c r="E8" s="62"/>
    </row>
    <row r="9" spans="3:5" ht="25.95" customHeight="1" x14ac:dyDescent="0.25">
      <c r="C9" s="130" t="s">
        <v>16</v>
      </c>
      <c r="D9" s="131"/>
      <c r="E9" s="131"/>
    </row>
    <row r="10" spans="3:5" ht="13.8" thickBot="1" x14ac:dyDescent="0.3">
      <c r="C10" s="63"/>
      <c r="D10" s="63"/>
      <c r="E10" s="59"/>
    </row>
    <row r="11" spans="3:5" ht="17.399999999999999" customHeight="1" x14ac:dyDescent="0.25">
      <c r="C11" s="114" t="s">
        <v>112</v>
      </c>
      <c r="D11" s="64">
        <f>'2. Automaten'!M48</f>
        <v>0</v>
      </c>
      <c r="E11" s="59"/>
    </row>
    <row r="12" spans="3:5" ht="20.399999999999999" customHeight="1" thickBot="1" x14ac:dyDescent="0.3">
      <c r="C12" s="115" t="s">
        <v>17</v>
      </c>
      <c r="D12" s="65">
        <f>'3. Ingrediënten'!G35</f>
        <v>0</v>
      </c>
      <c r="E12" s="59"/>
    </row>
    <row r="13" spans="3:5" ht="20.25" customHeight="1" x14ac:dyDescent="0.25">
      <c r="C13" s="84" t="s">
        <v>18</v>
      </c>
      <c r="D13" s="65">
        <f>D11+D12</f>
        <v>0</v>
      </c>
      <c r="E13" s="59"/>
    </row>
    <row r="18" spans="3:5" ht="25.2" customHeight="1" thickBot="1" x14ac:dyDescent="0.3">
      <c r="C18" s="132" t="s">
        <v>19</v>
      </c>
      <c r="D18" s="133"/>
      <c r="E18" s="134"/>
    </row>
    <row r="19" spans="3:5" ht="24.6" x14ac:dyDescent="0.25">
      <c r="C19" s="8"/>
      <c r="D19" s="8"/>
      <c r="E19" s="8"/>
    </row>
    <row r="20" spans="3:5" x14ac:dyDescent="0.25">
      <c r="C20" s="9" t="s">
        <v>20</v>
      </c>
      <c r="D20" s="9"/>
      <c r="E20" s="52"/>
    </row>
    <row r="21" spans="3:5" x14ac:dyDescent="0.25">
      <c r="C21" s="126"/>
      <c r="D21" s="126"/>
      <c r="E21" s="126"/>
    </row>
    <row r="22" spans="3:5" x14ac:dyDescent="0.25">
      <c r="C22" s="10"/>
    </row>
    <row r="23" spans="3:5" x14ac:dyDescent="0.25">
      <c r="C23" s="9" t="s">
        <v>21</v>
      </c>
      <c r="D23" s="9"/>
      <c r="E23" s="52"/>
    </row>
    <row r="24" spans="3:5" x14ac:dyDescent="0.25">
      <c r="C24" s="126"/>
      <c r="D24" s="126"/>
      <c r="E24" s="126"/>
    </row>
    <row r="25" spans="3:5" x14ac:dyDescent="0.25">
      <c r="C25" s="10"/>
    </row>
    <row r="26" spans="3:5" x14ac:dyDescent="0.25">
      <c r="C26" s="10" t="s">
        <v>22</v>
      </c>
    </row>
    <row r="27" spans="3:5" x14ac:dyDescent="0.25">
      <c r="C27" s="126"/>
      <c r="D27" s="126"/>
      <c r="E27" s="126"/>
    </row>
    <row r="28" spans="3:5" x14ac:dyDescent="0.25">
      <c r="C28" s="10"/>
    </row>
    <row r="29" spans="3:5" x14ac:dyDescent="0.25">
      <c r="C29" s="9" t="s">
        <v>23</v>
      </c>
    </row>
    <row r="30" spans="3:5" x14ac:dyDescent="0.25">
      <c r="C30" s="126"/>
      <c r="D30" s="126"/>
      <c r="E30" s="126"/>
    </row>
    <row r="31" spans="3:5" ht="14.4" customHeight="1" x14ac:dyDescent="0.25">
      <c r="C31" s="10"/>
    </row>
    <row r="32" spans="3:5" x14ac:dyDescent="0.25">
      <c r="C32" s="9" t="s">
        <v>24</v>
      </c>
    </row>
    <row r="33" spans="3:6" ht="55.2" customHeight="1" x14ac:dyDescent="0.25">
      <c r="C33" s="126"/>
      <c r="D33" s="126"/>
      <c r="E33" s="126"/>
    </row>
    <row r="34" spans="3:6" x14ac:dyDescent="0.25">
      <c r="C34" s="9"/>
    </row>
    <row r="35" spans="3:6" x14ac:dyDescent="0.25">
      <c r="C35" s="9"/>
    </row>
    <row r="36" spans="3:6" ht="83.4" customHeight="1" x14ac:dyDescent="0.25">
      <c r="C36" s="127" t="s">
        <v>25</v>
      </c>
      <c r="D36" s="128"/>
      <c r="E36" s="128"/>
      <c r="F36" s="129"/>
    </row>
  </sheetData>
  <mergeCells count="8">
    <mergeCell ref="C33:E33"/>
    <mergeCell ref="C24:E24"/>
    <mergeCell ref="C36:F36"/>
    <mergeCell ref="C9:E9"/>
    <mergeCell ref="C18:E18"/>
    <mergeCell ref="C21:E21"/>
    <mergeCell ref="C27:E27"/>
    <mergeCell ref="C30:E30"/>
  </mergeCells>
  <pageMargins left="0.7" right="0.7" top="0.45" bottom="0.34" header="0.3" footer="0.3"/>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7700-EAA8-426D-AA5F-CF6C9B19CBBB}">
  <dimension ref="A3:P56"/>
  <sheetViews>
    <sheetView zoomScale="80" zoomScaleNormal="80" workbookViewId="0">
      <selection activeCell="R43" sqref="R43"/>
    </sheetView>
  </sheetViews>
  <sheetFormatPr defaultColWidth="9.33203125" defaultRowHeight="16.5" customHeight="1" x14ac:dyDescent="0.25"/>
  <cols>
    <col min="1" max="2" width="2.5546875" style="14" customWidth="1"/>
    <col min="3" max="3" width="51" style="16" customWidth="1"/>
    <col min="4" max="4" width="8.88671875" style="16" customWidth="1"/>
    <col min="5" max="5" width="15.6640625" style="16" customWidth="1"/>
    <col min="6" max="6" width="18" style="16" customWidth="1"/>
    <col min="7" max="7" width="15.6640625" style="16" customWidth="1"/>
    <col min="8" max="8" width="31.5546875" style="16" customWidth="1"/>
    <col min="9" max="9" width="12.33203125" style="16" customWidth="1"/>
    <col min="10" max="10" width="16" style="16" customWidth="1"/>
    <col min="11" max="12" width="13.44140625" style="16" customWidth="1"/>
    <col min="13" max="13" width="18.33203125" style="16" bestFit="1" customWidth="1"/>
    <col min="14" max="14" width="3.44140625" style="14" customWidth="1"/>
    <col min="15" max="15" width="2.5546875" style="14" customWidth="1"/>
    <col min="16" max="16" width="15.33203125" style="14" customWidth="1"/>
    <col min="17" max="17" width="15.33203125" style="16" customWidth="1"/>
    <col min="18" max="18" width="23" style="16" customWidth="1"/>
    <col min="19" max="22" width="9.33203125" style="16"/>
    <col min="23" max="23" width="12.33203125" style="16" customWidth="1"/>
    <col min="24" max="16384" width="9.33203125" style="16"/>
  </cols>
  <sheetData>
    <row r="3" spans="3:13" ht="14.25" customHeight="1" x14ac:dyDescent="0.25">
      <c r="C3" s="57" t="s">
        <v>6</v>
      </c>
      <c r="H3" s="16" t="s">
        <v>7</v>
      </c>
    </row>
    <row r="4" spans="3:13" ht="14.25" customHeight="1" x14ac:dyDescent="0.25">
      <c r="C4" s="17" t="s">
        <v>8</v>
      </c>
      <c r="D4" s="17"/>
      <c r="E4" s="17"/>
      <c r="F4" s="17"/>
      <c r="G4" s="17"/>
      <c r="H4" s="51" t="s">
        <v>1</v>
      </c>
    </row>
    <row r="5" spans="3:13" ht="14.25" customHeight="1" x14ac:dyDescent="0.25">
      <c r="C5" s="17" t="s">
        <v>9</v>
      </c>
      <c r="D5" s="17"/>
      <c r="E5" s="17"/>
      <c r="F5" s="17"/>
      <c r="G5" s="17"/>
      <c r="H5" s="67" t="s">
        <v>26</v>
      </c>
    </row>
    <row r="6" spans="3:13" ht="14.25" customHeight="1" x14ac:dyDescent="0.25">
      <c r="C6" s="17" t="s">
        <v>61</v>
      </c>
      <c r="D6" s="17"/>
      <c r="E6" s="17"/>
      <c r="F6" s="17"/>
      <c r="G6" s="17"/>
      <c r="H6" s="14" cm="1">
        <f t="array" ref="H6:J6">'1. Inschrijfprijs'!C21:E21</f>
        <v>0</v>
      </c>
      <c r="I6" s="22">
        <v>0</v>
      </c>
      <c r="J6" s="22">
        <v>0</v>
      </c>
    </row>
    <row r="7" spans="3:13" ht="14.25" customHeight="1" x14ac:dyDescent="0.25"/>
    <row r="8" spans="3:13" ht="14.25" customHeight="1" x14ac:dyDescent="0.25">
      <c r="C8" s="20"/>
      <c r="D8" s="20"/>
      <c r="E8" s="20"/>
      <c r="F8" s="20"/>
      <c r="G8" s="20"/>
      <c r="H8" s="20"/>
      <c r="I8" s="20"/>
      <c r="J8" s="20"/>
      <c r="K8" s="20"/>
      <c r="L8" s="20"/>
      <c r="M8" s="20"/>
    </row>
    <row r="9" spans="3:13" ht="14.25" customHeight="1" thickBot="1" x14ac:dyDescent="0.3">
      <c r="C9" s="21"/>
      <c r="D9" s="21"/>
      <c r="E9" s="21"/>
      <c r="F9" s="21"/>
      <c r="G9" s="21"/>
      <c r="H9" s="21"/>
      <c r="I9" s="21"/>
      <c r="J9" s="21"/>
      <c r="K9" s="21"/>
      <c r="L9" s="21"/>
      <c r="M9" s="21"/>
    </row>
    <row r="10" spans="3:13" ht="21.6" thickBot="1" x14ac:dyDescent="0.3">
      <c r="C10" s="135" t="s">
        <v>62</v>
      </c>
      <c r="D10" s="136"/>
      <c r="E10" s="136"/>
      <c r="F10" s="136"/>
      <c r="G10" s="136"/>
      <c r="H10" s="136"/>
      <c r="I10" s="136"/>
      <c r="J10" s="136"/>
      <c r="K10" s="136"/>
      <c r="L10" s="136"/>
      <c r="M10" s="137"/>
    </row>
    <row r="11" spans="3:13" ht="14.25" customHeight="1" x14ac:dyDescent="0.25">
      <c r="L11" s="21"/>
      <c r="M11" s="21"/>
    </row>
    <row r="12" spans="3:13" ht="21" customHeight="1" x14ac:dyDescent="0.25"/>
    <row r="13" spans="3:13" s="22" customFormat="1" ht="39.6" x14ac:dyDescent="0.25">
      <c r="C13" s="86" t="s">
        <v>63</v>
      </c>
      <c r="D13" s="86" t="s">
        <v>64</v>
      </c>
      <c r="E13" s="86" t="s">
        <v>65</v>
      </c>
      <c r="F13" s="86" t="s">
        <v>146</v>
      </c>
      <c r="G13" s="86" t="s">
        <v>145</v>
      </c>
      <c r="H13" s="100" t="s">
        <v>110</v>
      </c>
      <c r="I13" s="87" t="s">
        <v>66</v>
      </c>
      <c r="J13" s="88" t="s">
        <v>67</v>
      </c>
      <c r="K13" s="87" t="s">
        <v>68</v>
      </c>
      <c r="L13" s="87" t="s">
        <v>69</v>
      </c>
      <c r="M13" s="88" t="s">
        <v>70</v>
      </c>
    </row>
    <row r="14" spans="3:13" ht="14.85" customHeight="1" x14ac:dyDescent="0.25">
      <c r="C14" s="23"/>
      <c r="D14" s="23"/>
      <c r="E14" s="23"/>
      <c r="F14" s="23"/>
      <c r="G14" s="23"/>
      <c r="H14" s="99"/>
      <c r="I14" s="24"/>
      <c r="J14" s="25"/>
      <c r="K14" s="26"/>
      <c r="L14" s="27"/>
      <c r="M14" s="28"/>
    </row>
    <row r="15" spans="3:13" ht="14.85" customHeight="1" x14ac:dyDescent="0.25">
      <c r="C15" s="29"/>
      <c r="D15" s="30"/>
      <c r="E15" s="30"/>
      <c r="F15" s="45"/>
      <c r="G15" s="45"/>
      <c r="H15" s="31"/>
      <c r="I15" s="32"/>
      <c r="J15" s="33"/>
      <c r="K15" s="33"/>
      <c r="L15" s="33"/>
      <c r="M15" s="34"/>
    </row>
    <row r="16" spans="3:13" ht="14.85" customHeight="1" x14ac:dyDescent="0.25">
      <c r="C16" s="29" t="s">
        <v>71</v>
      </c>
      <c r="D16" s="81">
        <v>-1</v>
      </c>
      <c r="E16" s="81" t="s">
        <v>72</v>
      </c>
      <c r="F16" s="118" t="s">
        <v>127</v>
      </c>
      <c r="G16" s="118" t="s">
        <v>175</v>
      </c>
      <c r="H16" s="35"/>
      <c r="I16" s="32">
        <v>1</v>
      </c>
      <c r="J16" s="36">
        <v>0</v>
      </c>
      <c r="K16" s="37">
        <v>0</v>
      </c>
      <c r="L16" s="37">
        <v>0</v>
      </c>
      <c r="M16" s="34">
        <f>(I16*J16)+(I16*K16)+(I16*L16)</f>
        <v>0</v>
      </c>
    </row>
    <row r="17" spans="3:13" ht="14.85" customHeight="1" x14ac:dyDescent="0.25">
      <c r="C17" s="29" t="s">
        <v>71</v>
      </c>
      <c r="D17" s="82">
        <v>0</v>
      </c>
      <c r="E17" s="82" t="s">
        <v>78</v>
      </c>
      <c r="F17" s="119" t="s">
        <v>147</v>
      </c>
      <c r="G17" s="119" t="s">
        <v>172</v>
      </c>
      <c r="H17" s="35"/>
      <c r="I17" s="32">
        <v>1</v>
      </c>
      <c r="J17" s="36">
        <v>0</v>
      </c>
      <c r="K17" s="37">
        <v>0</v>
      </c>
      <c r="L17" s="37">
        <v>0</v>
      </c>
      <c r="M17" s="34">
        <f>(I17*J17)+(I17*K17)+(I17*L17)</f>
        <v>0</v>
      </c>
    </row>
    <row r="18" spans="3:13" ht="14.85" customHeight="1" x14ac:dyDescent="0.25">
      <c r="C18" s="29" t="s">
        <v>71</v>
      </c>
      <c r="D18" s="82">
        <v>0</v>
      </c>
      <c r="E18" s="82" t="s">
        <v>73</v>
      </c>
      <c r="F18" s="119" t="s">
        <v>148</v>
      </c>
      <c r="G18" s="119" t="s">
        <v>128</v>
      </c>
      <c r="H18" s="35"/>
      <c r="I18" s="32">
        <v>1</v>
      </c>
      <c r="J18" s="36">
        <v>0</v>
      </c>
      <c r="K18" s="37">
        <v>0</v>
      </c>
      <c r="L18" s="37">
        <v>0</v>
      </c>
      <c r="M18" s="34">
        <f t="shared" ref="M18:M43" si="0">(I18*J18)+(I18*K18)+(I18*L18)</f>
        <v>0</v>
      </c>
    </row>
    <row r="19" spans="3:13" ht="14.85" customHeight="1" x14ac:dyDescent="0.25">
      <c r="C19" s="29" t="s">
        <v>71</v>
      </c>
      <c r="D19" s="81">
        <v>0</v>
      </c>
      <c r="E19" s="81" t="s">
        <v>74</v>
      </c>
      <c r="F19" s="118" t="s">
        <v>164</v>
      </c>
      <c r="G19" s="118" t="s">
        <v>165</v>
      </c>
      <c r="H19" s="35"/>
      <c r="I19" s="32">
        <v>1</v>
      </c>
      <c r="J19" s="36">
        <v>0</v>
      </c>
      <c r="K19" s="37">
        <v>0</v>
      </c>
      <c r="L19" s="37">
        <v>0</v>
      </c>
      <c r="M19" s="34">
        <f t="shared" si="0"/>
        <v>0</v>
      </c>
    </row>
    <row r="20" spans="3:13" ht="14.85" customHeight="1" x14ac:dyDescent="0.25">
      <c r="C20" s="29" t="s">
        <v>71</v>
      </c>
      <c r="D20" s="81">
        <v>0</v>
      </c>
      <c r="E20" s="81" t="s">
        <v>75</v>
      </c>
      <c r="F20" s="118" t="s">
        <v>149</v>
      </c>
      <c r="G20" s="118" t="s">
        <v>129</v>
      </c>
      <c r="H20" s="35"/>
      <c r="I20" s="32">
        <v>1</v>
      </c>
      <c r="J20" s="36">
        <v>0</v>
      </c>
      <c r="K20" s="37">
        <v>0</v>
      </c>
      <c r="L20" s="37">
        <v>0</v>
      </c>
      <c r="M20" s="34">
        <f t="shared" si="0"/>
        <v>0</v>
      </c>
    </row>
    <row r="21" spans="3:13" ht="14.85" customHeight="1" x14ac:dyDescent="0.25">
      <c r="C21" s="29" t="s">
        <v>71</v>
      </c>
      <c r="D21" s="81">
        <v>0</v>
      </c>
      <c r="E21" s="81" t="s">
        <v>76</v>
      </c>
      <c r="F21" s="118" t="s">
        <v>150</v>
      </c>
      <c r="G21" s="118" t="s">
        <v>130</v>
      </c>
      <c r="H21" s="35"/>
      <c r="I21" s="32">
        <v>1</v>
      </c>
      <c r="J21" s="36">
        <v>0</v>
      </c>
      <c r="K21" s="37">
        <v>0</v>
      </c>
      <c r="L21" s="37">
        <v>0</v>
      </c>
      <c r="M21" s="34">
        <f t="shared" si="0"/>
        <v>0</v>
      </c>
    </row>
    <row r="22" spans="3:13" ht="14.85" customHeight="1" x14ac:dyDescent="0.25">
      <c r="C22" s="29" t="s">
        <v>71</v>
      </c>
      <c r="D22" s="82">
        <v>0</v>
      </c>
      <c r="E22" s="82" t="s">
        <v>77</v>
      </c>
      <c r="F22" s="119" t="s">
        <v>151</v>
      </c>
      <c r="G22" s="119" t="s">
        <v>131</v>
      </c>
      <c r="H22" s="35"/>
      <c r="I22" s="32">
        <v>1</v>
      </c>
      <c r="J22" s="36">
        <v>0</v>
      </c>
      <c r="K22" s="37">
        <v>0</v>
      </c>
      <c r="L22" s="37">
        <v>0</v>
      </c>
      <c r="M22" s="34">
        <f t="shared" si="0"/>
        <v>0</v>
      </c>
    </row>
    <row r="23" spans="3:13" ht="14.85" customHeight="1" x14ac:dyDescent="0.25">
      <c r="C23" s="29" t="s">
        <v>79</v>
      </c>
      <c r="D23" s="81">
        <v>1</v>
      </c>
      <c r="E23" s="81" t="s">
        <v>80</v>
      </c>
      <c r="F23" s="118" t="s">
        <v>169</v>
      </c>
      <c r="G23" s="118" t="s">
        <v>170</v>
      </c>
      <c r="H23" s="35"/>
      <c r="I23" s="32">
        <v>1</v>
      </c>
      <c r="J23" s="36">
        <v>0</v>
      </c>
      <c r="K23" s="37">
        <v>0</v>
      </c>
      <c r="L23" s="37">
        <v>0</v>
      </c>
      <c r="M23" s="34">
        <f t="shared" si="0"/>
        <v>0</v>
      </c>
    </row>
    <row r="24" spans="3:13" ht="14.85" customHeight="1" x14ac:dyDescent="0.25">
      <c r="C24" s="29" t="s">
        <v>71</v>
      </c>
      <c r="D24" s="81">
        <v>1</v>
      </c>
      <c r="E24" s="81" t="s">
        <v>81</v>
      </c>
      <c r="F24" s="118" t="s">
        <v>152</v>
      </c>
      <c r="G24" s="118" t="s">
        <v>171</v>
      </c>
      <c r="H24" s="35"/>
      <c r="I24" s="32">
        <v>1</v>
      </c>
      <c r="J24" s="36">
        <v>0</v>
      </c>
      <c r="K24" s="37">
        <v>0</v>
      </c>
      <c r="L24" s="37">
        <v>0</v>
      </c>
      <c r="M24" s="34">
        <f t="shared" si="0"/>
        <v>0</v>
      </c>
    </row>
    <row r="25" spans="3:13" ht="14.85" customHeight="1" x14ac:dyDescent="0.25">
      <c r="C25" s="29" t="s">
        <v>71</v>
      </c>
      <c r="D25" s="82">
        <v>1</v>
      </c>
      <c r="E25" s="82" t="s">
        <v>82</v>
      </c>
      <c r="F25" s="119" t="s">
        <v>153</v>
      </c>
      <c r="G25" s="119" t="s">
        <v>141</v>
      </c>
      <c r="H25" s="35"/>
      <c r="I25" s="32">
        <v>1</v>
      </c>
      <c r="J25" s="36">
        <v>0</v>
      </c>
      <c r="K25" s="37">
        <v>0</v>
      </c>
      <c r="L25" s="37">
        <v>0</v>
      </c>
      <c r="M25" s="34">
        <f t="shared" si="0"/>
        <v>0</v>
      </c>
    </row>
    <row r="26" spans="3:13" ht="14.85" customHeight="1" x14ac:dyDescent="0.25">
      <c r="C26" s="29" t="s">
        <v>71</v>
      </c>
      <c r="D26" s="82">
        <v>1</v>
      </c>
      <c r="E26" s="82" t="s">
        <v>83</v>
      </c>
      <c r="F26" s="119" t="s">
        <v>154</v>
      </c>
      <c r="G26" s="119" t="s">
        <v>132</v>
      </c>
      <c r="H26" s="35"/>
      <c r="I26" s="32">
        <v>1</v>
      </c>
      <c r="J26" s="36">
        <v>0</v>
      </c>
      <c r="K26" s="37">
        <v>0</v>
      </c>
      <c r="L26" s="37">
        <v>0</v>
      </c>
      <c r="M26" s="34">
        <f t="shared" si="0"/>
        <v>0</v>
      </c>
    </row>
    <row r="27" spans="3:13" ht="14.85" customHeight="1" x14ac:dyDescent="0.25">
      <c r="C27" s="29" t="s">
        <v>79</v>
      </c>
      <c r="D27" s="82">
        <v>1</v>
      </c>
      <c r="E27" s="82" t="s">
        <v>84</v>
      </c>
      <c r="F27" s="119" t="s">
        <v>166</v>
      </c>
      <c r="G27" s="119" t="s">
        <v>133</v>
      </c>
      <c r="H27" s="35"/>
      <c r="I27" s="32">
        <v>1</v>
      </c>
      <c r="J27" s="36">
        <v>0</v>
      </c>
      <c r="K27" s="37">
        <v>0</v>
      </c>
      <c r="L27" s="37">
        <v>0</v>
      </c>
      <c r="M27" s="34">
        <f t="shared" si="0"/>
        <v>0</v>
      </c>
    </row>
    <row r="28" spans="3:13" ht="14.85" customHeight="1" x14ac:dyDescent="0.25">
      <c r="C28" s="29" t="s">
        <v>71</v>
      </c>
      <c r="D28" s="82">
        <v>2</v>
      </c>
      <c r="E28" s="82" t="s">
        <v>167</v>
      </c>
      <c r="F28" s="119" t="s">
        <v>155</v>
      </c>
      <c r="G28" s="119" t="s">
        <v>143</v>
      </c>
      <c r="H28" s="35"/>
      <c r="I28" s="32">
        <v>1</v>
      </c>
      <c r="J28" s="36">
        <v>0</v>
      </c>
      <c r="K28" s="37">
        <v>0</v>
      </c>
      <c r="L28" s="37">
        <v>0</v>
      </c>
      <c r="M28" s="34">
        <f t="shared" si="0"/>
        <v>0</v>
      </c>
    </row>
    <row r="29" spans="3:13" ht="14.85" customHeight="1" x14ac:dyDescent="0.25">
      <c r="C29" s="29" t="s">
        <v>71</v>
      </c>
      <c r="D29" s="81">
        <v>2</v>
      </c>
      <c r="E29" s="81" t="s">
        <v>85</v>
      </c>
      <c r="F29" s="118" t="s">
        <v>156</v>
      </c>
      <c r="G29" s="118" t="s">
        <v>142</v>
      </c>
      <c r="H29" s="35"/>
      <c r="I29" s="32">
        <v>1</v>
      </c>
      <c r="J29" s="36">
        <v>0</v>
      </c>
      <c r="K29" s="37">
        <v>0</v>
      </c>
      <c r="L29" s="37">
        <v>0</v>
      </c>
      <c r="M29" s="34">
        <f t="shared" si="0"/>
        <v>0</v>
      </c>
    </row>
    <row r="30" spans="3:13" ht="14.85" customHeight="1" x14ac:dyDescent="0.25">
      <c r="C30" s="29" t="s">
        <v>71</v>
      </c>
      <c r="D30" s="82">
        <v>2</v>
      </c>
      <c r="E30" s="82" t="s">
        <v>86</v>
      </c>
      <c r="F30" s="119" t="s">
        <v>157</v>
      </c>
      <c r="G30" s="119" t="s">
        <v>134</v>
      </c>
      <c r="H30" s="35"/>
      <c r="I30" s="32">
        <v>1</v>
      </c>
      <c r="J30" s="36">
        <v>0</v>
      </c>
      <c r="K30" s="37">
        <v>0</v>
      </c>
      <c r="L30" s="37">
        <v>0</v>
      </c>
      <c r="M30" s="34">
        <f t="shared" si="0"/>
        <v>0</v>
      </c>
    </row>
    <row r="31" spans="3:13" ht="14.85" customHeight="1" x14ac:dyDescent="0.25">
      <c r="C31" s="29" t="s">
        <v>71</v>
      </c>
      <c r="D31" s="81">
        <v>2</v>
      </c>
      <c r="E31" s="81" t="s">
        <v>87</v>
      </c>
      <c r="F31" s="118" t="s">
        <v>158</v>
      </c>
      <c r="G31" s="118" t="s">
        <v>135</v>
      </c>
      <c r="H31" s="35"/>
      <c r="I31" s="32">
        <v>1</v>
      </c>
      <c r="J31" s="36">
        <v>0</v>
      </c>
      <c r="K31" s="37">
        <v>0</v>
      </c>
      <c r="L31" s="37">
        <v>0</v>
      </c>
      <c r="M31" s="34">
        <f t="shared" si="0"/>
        <v>0</v>
      </c>
    </row>
    <row r="32" spans="3:13" ht="14.85" customHeight="1" x14ac:dyDescent="0.25">
      <c r="C32" s="29" t="s">
        <v>88</v>
      </c>
      <c r="D32" s="81">
        <v>3</v>
      </c>
      <c r="E32" s="83" t="s">
        <v>89</v>
      </c>
      <c r="F32" s="120" t="s">
        <v>159</v>
      </c>
      <c r="G32" s="120" t="s">
        <v>144</v>
      </c>
      <c r="H32" s="35"/>
      <c r="I32" s="32">
        <v>1</v>
      </c>
      <c r="J32" s="36">
        <v>0</v>
      </c>
      <c r="K32" s="37">
        <v>0</v>
      </c>
      <c r="L32" s="37">
        <v>0</v>
      </c>
      <c r="M32" s="34">
        <f t="shared" si="0"/>
        <v>0</v>
      </c>
    </row>
    <row r="33" spans="3:13" ht="14.85" customHeight="1" x14ac:dyDescent="0.25">
      <c r="C33" s="29" t="s">
        <v>88</v>
      </c>
      <c r="D33" s="82">
        <v>3</v>
      </c>
      <c r="E33" s="83" t="s">
        <v>90</v>
      </c>
      <c r="F33" s="120" t="s">
        <v>160</v>
      </c>
      <c r="G33" s="120" t="s">
        <v>136</v>
      </c>
      <c r="H33" s="35"/>
      <c r="I33" s="32">
        <v>1</v>
      </c>
      <c r="J33" s="36">
        <v>0</v>
      </c>
      <c r="K33" s="37">
        <v>0</v>
      </c>
      <c r="L33" s="37">
        <v>0</v>
      </c>
      <c r="M33" s="34">
        <f t="shared" si="0"/>
        <v>0</v>
      </c>
    </row>
    <row r="34" spans="3:13" ht="14.85" customHeight="1" x14ac:dyDescent="0.25">
      <c r="C34" s="29" t="s">
        <v>71</v>
      </c>
      <c r="D34" s="82">
        <v>3</v>
      </c>
      <c r="E34" s="82" t="s">
        <v>91</v>
      </c>
      <c r="F34" s="119" t="s">
        <v>161</v>
      </c>
      <c r="G34" s="119" t="s">
        <v>137</v>
      </c>
      <c r="H34" s="35"/>
      <c r="I34" s="32">
        <v>1</v>
      </c>
      <c r="J34" s="36">
        <v>0</v>
      </c>
      <c r="K34" s="37">
        <v>0</v>
      </c>
      <c r="L34" s="37">
        <v>0</v>
      </c>
      <c r="M34" s="34">
        <f t="shared" si="0"/>
        <v>0</v>
      </c>
    </row>
    <row r="35" spans="3:13" ht="14.85" customHeight="1" x14ac:dyDescent="0.25">
      <c r="C35" s="29" t="s">
        <v>79</v>
      </c>
      <c r="D35" s="81">
        <v>3</v>
      </c>
      <c r="E35" s="81" t="s">
        <v>92</v>
      </c>
      <c r="F35" s="118" t="s">
        <v>168</v>
      </c>
      <c r="G35" s="118" t="s">
        <v>138</v>
      </c>
      <c r="H35" s="35"/>
      <c r="I35" s="32">
        <v>1</v>
      </c>
      <c r="J35" s="36">
        <v>0</v>
      </c>
      <c r="K35" s="37">
        <v>0</v>
      </c>
      <c r="L35" s="37">
        <v>0</v>
      </c>
      <c r="M35" s="34">
        <f t="shared" si="0"/>
        <v>0</v>
      </c>
    </row>
    <row r="36" spans="3:13" ht="14.85" customHeight="1" x14ac:dyDescent="0.25">
      <c r="C36" s="29" t="s">
        <v>71</v>
      </c>
      <c r="D36" s="82">
        <v>4</v>
      </c>
      <c r="E36" s="82" t="s">
        <v>93</v>
      </c>
      <c r="F36" s="119" t="s">
        <v>162</v>
      </c>
      <c r="G36" s="119" t="s">
        <v>139</v>
      </c>
      <c r="H36" s="35"/>
      <c r="I36" s="32">
        <v>1</v>
      </c>
      <c r="J36" s="36">
        <v>0</v>
      </c>
      <c r="K36" s="37">
        <v>0</v>
      </c>
      <c r="L36" s="37">
        <v>0</v>
      </c>
      <c r="M36" s="34">
        <f t="shared" si="0"/>
        <v>0</v>
      </c>
    </row>
    <row r="37" spans="3:13" ht="14.85" customHeight="1" x14ac:dyDescent="0.25">
      <c r="C37" s="29" t="s">
        <v>71</v>
      </c>
      <c r="D37" s="81">
        <v>4</v>
      </c>
      <c r="E37" s="81" t="s">
        <v>94</v>
      </c>
      <c r="F37" s="118" t="s">
        <v>163</v>
      </c>
      <c r="G37" s="118" t="s">
        <v>140</v>
      </c>
      <c r="H37" s="35"/>
      <c r="I37" s="32">
        <v>1</v>
      </c>
      <c r="J37" s="36">
        <v>0</v>
      </c>
      <c r="K37" s="37">
        <v>0</v>
      </c>
      <c r="L37" s="37">
        <v>0</v>
      </c>
      <c r="M37" s="34">
        <f t="shared" si="0"/>
        <v>0</v>
      </c>
    </row>
    <row r="38" spans="3:13" ht="14.85" customHeight="1" x14ac:dyDescent="0.25">
      <c r="C38" s="29"/>
      <c r="D38" s="29"/>
      <c r="E38" s="29"/>
      <c r="F38" s="29"/>
      <c r="G38" s="29"/>
      <c r="H38" s="32"/>
      <c r="I38" s="32"/>
      <c r="J38" s="32"/>
      <c r="K38" s="32"/>
      <c r="L38" s="32"/>
      <c r="M38" s="34"/>
    </row>
    <row r="39" spans="3:13" ht="14.85" customHeight="1" x14ac:dyDescent="0.25">
      <c r="C39" s="29" t="s">
        <v>95</v>
      </c>
      <c r="D39" s="29" t="s">
        <v>96</v>
      </c>
      <c r="E39" s="29" t="s">
        <v>126</v>
      </c>
      <c r="F39" s="29" t="s">
        <v>118</v>
      </c>
      <c r="G39" s="29" t="s">
        <v>118</v>
      </c>
      <c r="H39" s="35"/>
      <c r="I39" s="32">
        <v>1</v>
      </c>
      <c r="J39" s="36">
        <v>0</v>
      </c>
      <c r="K39" s="37">
        <v>0</v>
      </c>
      <c r="L39" s="37">
        <v>0</v>
      </c>
      <c r="M39" s="34">
        <f t="shared" si="0"/>
        <v>0</v>
      </c>
    </row>
    <row r="40" spans="3:13" ht="14.85" customHeight="1" x14ac:dyDescent="0.25">
      <c r="C40" s="29" t="s">
        <v>97</v>
      </c>
      <c r="D40" s="29" t="s">
        <v>125</v>
      </c>
      <c r="E40" s="29" t="s">
        <v>124</v>
      </c>
      <c r="F40" s="29" t="s">
        <v>120</v>
      </c>
      <c r="G40" s="29" t="s">
        <v>120</v>
      </c>
      <c r="H40" s="35"/>
      <c r="I40" s="32">
        <v>1</v>
      </c>
      <c r="J40" s="36">
        <v>0</v>
      </c>
      <c r="K40" s="37">
        <v>0</v>
      </c>
      <c r="L40" s="37">
        <v>0</v>
      </c>
      <c r="M40" s="34">
        <f t="shared" si="0"/>
        <v>0</v>
      </c>
    </row>
    <row r="41" spans="3:13" ht="14.85" customHeight="1" x14ac:dyDescent="0.25">
      <c r="C41" s="29" t="s">
        <v>98</v>
      </c>
      <c r="D41" s="29" t="s">
        <v>99</v>
      </c>
      <c r="E41" s="29" t="s">
        <v>123</v>
      </c>
      <c r="F41" s="29" t="s">
        <v>119</v>
      </c>
      <c r="G41" s="29" t="s">
        <v>119</v>
      </c>
      <c r="H41" s="35"/>
      <c r="I41" s="32">
        <v>1</v>
      </c>
      <c r="J41" s="36">
        <v>0</v>
      </c>
      <c r="K41" s="37">
        <v>0</v>
      </c>
      <c r="L41" s="37">
        <v>0</v>
      </c>
      <c r="M41" s="34">
        <f t="shared" si="0"/>
        <v>0</v>
      </c>
    </row>
    <row r="42" spans="3:13" ht="14.85" customHeight="1" x14ac:dyDescent="0.25">
      <c r="C42" s="29" t="s">
        <v>98</v>
      </c>
      <c r="D42" s="29" t="s">
        <v>100</v>
      </c>
      <c r="E42" s="29" t="s">
        <v>123</v>
      </c>
      <c r="F42" s="29" t="s">
        <v>121</v>
      </c>
      <c r="G42" s="29" t="s">
        <v>121</v>
      </c>
      <c r="H42" s="35"/>
      <c r="I42" s="32">
        <v>1</v>
      </c>
      <c r="J42" s="36">
        <v>0</v>
      </c>
      <c r="K42" s="37">
        <v>0</v>
      </c>
      <c r="L42" s="37">
        <v>0</v>
      </c>
      <c r="M42" s="34">
        <f t="shared" si="0"/>
        <v>0</v>
      </c>
    </row>
    <row r="43" spans="3:13" ht="14.85" customHeight="1" x14ac:dyDescent="0.25">
      <c r="C43" s="29" t="s">
        <v>101</v>
      </c>
      <c r="D43" s="29" t="s">
        <v>102</v>
      </c>
      <c r="E43" s="29" t="s">
        <v>123</v>
      </c>
      <c r="F43" s="29" t="s">
        <v>122</v>
      </c>
      <c r="G43" s="29" t="s">
        <v>122</v>
      </c>
      <c r="H43" s="35"/>
      <c r="I43" s="32">
        <v>1</v>
      </c>
      <c r="J43" s="36">
        <v>0</v>
      </c>
      <c r="K43" s="37">
        <v>0</v>
      </c>
      <c r="L43" s="37">
        <v>0</v>
      </c>
      <c r="M43" s="34">
        <f t="shared" si="0"/>
        <v>0</v>
      </c>
    </row>
    <row r="44" spans="3:13" s="14" customFormat="1" ht="14.85" customHeight="1" x14ac:dyDescent="0.25">
      <c r="C44" s="38"/>
      <c r="D44" s="38"/>
      <c r="E44" s="38"/>
      <c r="F44" s="38"/>
      <c r="G44" s="38"/>
      <c r="H44" s="31"/>
      <c r="I44" s="39"/>
      <c r="J44" s="40"/>
      <c r="K44" s="40"/>
      <c r="L44" s="40"/>
      <c r="M44" s="41"/>
    </row>
    <row r="45" spans="3:13" ht="14.85" customHeight="1" x14ac:dyDescent="0.25">
      <c r="C45" s="42" t="s">
        <v>103</v>
      </c>
      <c r="D45" s="42"/>
      <c r="E45" s="42"/>
      <c r="F45" s="42"/>
      <c r="G45" s="42"/>
      <c r="H45" s="45"/>
      <c r="I45" s="43"/>
      <c r="J45" s="46"/>
      <c r="K45" s="43"/>
      <c r="L45" s="44">
        <v>0</v>
      </c>
      <c r="M45" s="41"/>
    </row>
    <row r="46" spans="3:13" ht="14.85" customHeight="1" x14ac:dyDescent="0.25">
      <c r="C46" s="42" t="s">
        <v>104</v>
      </c>
      <c r="D46" s="42"/>
      <c r="E46" s="42"/>
      <c r="F46" s="42"/>
      <c r="G46" s="42"/>
      <c r="H46" s="31"/>
      <c r="I46" s="43"/>
      <c r="J46" s="46"/>
      <c r="K46" s="43"/>
      <c r="L46" s="44">
        <v>0</v>
      </c>
      <c r="M46" s="41"/>
    </row>
    <row r="47" spans="3:13" ht="14.85" customHeight="1" x14ac:dyDescent="0.25">
      <c r="C47" s="42"/>
      <c r="D47" s="42"/>
      <c r="E47" s="42"/>
      <c r="F47" s="42"/>
      <c r="G47" s="42"/>
      <c r="H47" s="31"/>
      <c r="I47" s="47"/>
      <c r="J47" s="46"/>
      <c r="K47" s="43"/>
      <c r="L47" s="43"/>
      <c r="M47" s="34"/>
    </row>
    <row r="48" spans="3:13" ht="14.85" customHeight="1" x14ac:dyDescent="0.25">
      <c r="C48" s="89" t="s">
        <v>105</v>
      </c>
      <c r="D48" s="90"/>
      <c r="E48" s="90"/>
      <c r="F48" s="90"/>
      <c r="G48" s="90"/>
      <c r="H48" s="90"/>
      <c r="I48" s="91">
        <f>SUM(I16:I43)</f>
        <v>27</v>
      </c>
      <c r="J48" s="92"/>
      <c r="K48" s="93"/>
      <c r="L48" s="94"/>
      <c r="M48" s="92">
        <f>SUM(M14:M43)</f>
        <v>0</v>
      </c>
    </row>
    <row r="53" spans="3:10" ht="16.5" customHeight="1" x14ac:dyDescent="0.25">
      <c r="C53" s="138" t="s">
        <v>111</v>
      </c>
      <c r="D53" s="138"/>
      <c r="E53" s="138"/>
      <c r="F53" s="138"/>
      <c r="G53" s="138"/>
      <c r="H53" s="138"/>
      <c r="I53" s="138"/>
      <c r="J53" s="138"/>
    </row>
    <row r="54" spans="3:10" ht="13.2" x14ac:dyDescent="0.25">
      <c r="C54" s="16" t="s">
        <v>106</v>
      </c>
      <c r="D54" s="48"/>
      <c r="E54" s="48"/>
      <c r="F54" s="48"/>
      <c r="G54" s="48"/>
    </row>
    <row r="56" spans="3:10" ht="16.5" customHeight="1" x14ac:dyDescent="0.25">
      <c r="C56" s="16" t="s">
        <v>107</v>
      </c>
    </row>
  </sheetData>
  <mergeCells count="2">
    <mergeCell ref="C10:M10"/>
    <mergeCell ref="C53:J53"/>
  </mergeCells>
  <pageMargins left="0.7" right="0.41" top="0.43" bottom="0.4" header="0.3" footer="0.3"/>
  <pageSetup paperSize="8"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6A3C-6663-410D-9C14-F4BF5934300F}">
  <dimension ref="A3:G59"/>
  <sheetViews>
    <sheetView tabSelected="1" zoomScale="80" zoomScaleNormal="80" workbookViewId="0">
      <selection activeCell="B26" sqref="B26"/>
    </sheetView>
  </sheetViews>
  <sheetFormatPr defaultColWidth="8.88671875" defaultRowHeight="13.2" x14ac:dyDescent="0.25"/>
  <cols>
    <col min="1" max="1" width="2.5546875" style="14" customWidth="1"/>
    <col min="2" max="2" width="62.33203125" style="16" bestFit="1" customWidth="1"/>
    <col min="3" max="3" width="23.44140625" style="16" customWidth="1"/>
    <col min="4" max="4" width="34" style="16" customWidth="1"/>
    <col min="5" max="5" width="20.44140625" style="16" customWidth="1"/>
    <col min="6" max="6" width="18.33203125" style="16" bestFit="1" customWidth="1"/>
    <col min="7" max="7" width="24.5546875" style="16" customWidth="1"/>
    <col min="8" max="16384" width="8.88671875" style="49"/>
  </cols>
  <sheetData>
    <row r="3" spans="2:7" s="14" customFormat="1" ht="14.25" customHeight="1" x14ac:dyDescent="0.25">
      <c r="B3" s="57" t="s">
        <v>6</v>
      </c>
      <c r="C3" s="16" t="s">
        <v>7</v>
      </c>
      <c r="D3" s="16"/>
      <c r="E3" s="54"/>
      <c r="F3" s="16"/>
      <c r="G3" s="16"/>
    </row>
    <row r="4" spans="2:7" x14ac:dyDescent="0.25">
      <c r="B4" s="17" t="s">
        <v>8</v>
      </c>
      <c r="C4" s="51" t="s">
        <v>1</v>
      </c>
      <c r="D4" s="18"/>
    </row>
    <row r="5" spans="2:7" x14ac:dyDescent="0.25">
      <c r="B5" s="17" t="s">
        <v>9</v>
      </c>
      <c r="C5" s="67" t="s">
        <v>26</v>
      </c>
      <c r="D5" s="19"/>
    </row>
    <row r="6" spans="2:7" x14ac:dyDescent="0.25">
      <c r="B6" s="17" t="s">
        <v>27</v>
      </c>
      <c r="C6" s="19">
        <f>'1. Inschrijfprijs'!C21</f>
        <v>0</v>
      </c>
      <c r="D6" s="19"/>
    </row>
    <row r="8" spans="2:7" ht="13.8" x14ac:dyDescent="0.25">
      <c r="B8" s="20"/>
      <c r="C8" s="20"/>
      <c r="D8" s="20"/>
      <c r="E8" s="20"/>
      <c r="F8" s="20"/>
      <c r="G8" s="20"/>
    </row>
    <row r="10" spans="2:7" x14ac:dyDescent="0.25">
      <c r="B10" s="21"/>
      <c r="C10" s="21"/>
      <c r="D10" s="21"/>
      <c r="E10" s="21"/>
      <c r="F10" s="21"/>
    </row>
    <row r="11" spans="2:7" ht="21" x14ac:dyDescent="0.25">
      <c r="B11" s="141" t="s">
        <v>108</v>
      </c>
      <c r="C11" s="142"/>
      <c r="D11" s="142"/>
      <c r="E11" s="142"/>
      <c r="F11" s="142"/>
      <c r="G11" s="143"/>
    </row>
    <row r="12" spans="2:7" x14ac:dyDescent="0.25">
      <c r="F12" s="21"/>
    </row>
    <row r="13" spans="2:7" ht="21.6" thickBot="1" x14ac:dyDescent="0.3">
      <c r="B13" s="144"/>
      <c r="C13" s="145"/>
      <c r="D13" s="145"/>
      <c r="E13" s="145"/>
      <c r="F13" s="145"/>
      <c r="G13" s="146"/>
    </row>
    <row r="14" spans="2:7" s="13" customFormat="1" x14ac:dyDescent="0.25">
      <c r="B14" s="101" t="s">
        <v>28</v>
      </c>
      <c r="C14" s="102" t="s">
        <v>29</v>
      </c>
      <c r="D14" s="112" t="s">
        <v>109</v>
      </c>
      <c r="E14" s="103" t="s">
        <v>30</v>
      </c>
      <c r="F14" s="102" t="s">
        <v>31</v>
      </c>
      <c r="G14" s="104" t="s">
        <v>32</v>
      </c>
    </row>
    <row r="15" spans="2:7" x14ac:dyDescent="0.25">
      <c r="B15" s="68"/>
      <c r="C15" s="99"/>
      <c r="D15" s="69"/>
      <c r="E15" s="24"/>
      <c r="F15" s="69"/>
      <c r="G15" s="70"/>
    </row>
    <row r="16" spans="2:7" x14ac:dyDescent="0.25">
      <c r="B16" s="71" t="s">
        <v>33</v>
      </c>
      <c r="C16" s="72" t="s">
        <v>34</v>
      </c>
      <c r="D16" s="116"/>
      <c r="E16" s="113">
        <v>0</v>
      </c>
      <c r="F16" s="85">
        <v>4000</v>
      </c>
      <c r="G16" s="70">
        <f>E16*F16</f>
        <v>0</v>
      </c>
    </row>
    <row r="17" spans="2:7" x14ac:dyDescent="0.25">
      <c r="B17" s="71" t="s">
        <v>35</v>
      </c>
      <c r="C17" s="72" t="s">
        <v>34</v>
      </c>
      <c r="D17" s="116"/>
      <c r="E17" s="113">
        <v>0</v>
      </c>
      <c r="F17" s="85">
        <v>1000</v>
      </c>
      <c r="G17" s="70">
        <f>E17*F17</f>
        <v>0</v>
      </c>
    </row>
    <row r="18" spans="2:7" x14ac:dyDescent="0.25">
      <c r="B18" s="71" t="s">
        <v>36</v>
      </c>
      <c r="C18" s="72" t="s">
        <v>34</v>
      </c>
      <c r="D18" s="116"/>
      <c r="E18" s="113">
        <v>0</v>
      </c>
      <c r="F18" s="85">
        <v>70</v>
      </c>
      <c r="G18" s="70">
        <f>E18*F18</f>
        <v>0</v>
      </c>
    </row>
    <row r="19" spans="2:7" x14ac:dyDescent="0.25">
      <c r="B19" s="71" t="s">
        <v>37</v>
      </c>
      <c r="C19" s="72" t="s">
        <v>34</v>
      </c>
      <c r="D19" s="116"/>
      <c r="E19" s="113">
        <v>0</v>
      </c>
      <c r="F19" s="85">
        <v>85</v>
      </c>
      <c r="G19" s="70">
        <f>E19*F19</f>
        <v>0</v>
      </c>
    </row>
    <row r="20" spans="2:7" x14ac:dyDescent="0.25">
      <c r="B20" s="71" t="s">
        <v>38</v>
      </c>
      <c r="C20" s="72" t="s">
        <v>34</v>
      </c>
      <c r="D20" s="116"/>
      <c r="E20" s="113">
        <v>0</v>
      </c>
      <c r="F20" s="85">
        <v>100</v>
      </c>
      <c r="G20" s="70">
        <f t="shared" ref="G20:G33" si="0">E20*F20</f>
        <v>0</v>
      </c>
    </row>
    <row r="21" spans="2:7" x14ac:dyDescent="0.25">
      <c r="B21" s="71" t="s">
        <v>39</v>
      </c>
      <c r="C21" s="72" t="s">
        <v>34</v>
      </c>
      <c r="D21" s="116"/>
      <c r="E21" s="113">
        <v>0</v>
      </c>
      <c r="F21" s="85">
        <v>400</v>
      </c>
      <c r="G21" s="70">
        <f t="shared" si="0"/>
        <v>0</v>
      </c>
    </row>
    <row r="22" spans="2:7" x14ac:dyDescent="0.25">
      <c r="B22" s="71" t="s">
        <v>40</v>
      </c>
      <c r="C22" s="72" t="s">
        <v>34</v>
      </c>
      <c r="D22" s="116"/>
      <c r="E22" s="113">
        <v>0</v>
      </c>
      <c r="F22" s="85">
        <v>160</v>
      </c>
      <c r="G22" s="70">
        <f t="shared" si="0"/>
        <v>0</v>
      </c>
    </row>
    <row r="23" spans="2:7" x14ac:dyDescent="0.25">
      <c r="B23" s="71" t="s">
        <v>41</v>
      </c>
      <c r="C23" s="72" t="s">
        <v>42</v>
      </c>
      <c r="D23" s="116"/>
      <c r="E23" s="113">
        <v>0</v>
      </c>
      <c r="F23" s="85">
        <v>650</v>
      </c>
      <c r="G23" s="70">
        <f t="shared" si="0"/>
        <v>0</v>
      </c>
    </row>
    <row r="24" spans="2:7" x14ac:dyDescent="0.25">
      <c r="B24" s="71" t="s">
        <v>176</v>
      </c>
      <c r="C24" s="72" t="s">
        <v>34</v>
      </c>
      <c r="D24" s="116"/>
      <c r="E24" s="113">
        <v>0</v>
      </c>
      <c r="F24" s="85">
        <v>35</v>
      </c>
      <c r="G24" s="70">
        <f t="shared" si="0"/>
        <v>0</v>
      </c>
    </row>
    <row r="25" spans="2:7" x14ac:dyDescent="0.25">
      <c r="B25" s="71" t="s">
        <v>181</v>
      </c>
      <c r="C25" s="72" t="s">
        <v>34</v>
      </c>
      <c r="D25" s="116"/>
      <c r="E25" s="113">
        <v>0</v>
      </c>
      <c r="F25" s="85">
        <v>35</v>
      </c>
      <c r="G25" s="70">
        <f t="shared" si="0"/>
        <v>0</v>
      </c>
    </row>
    <row r="26" spans="2:7" x14ac:dyDescent="0.25">
      <c r="B26" s="71" t="s">
        <v>177</v>
      </c>
      <c r="C26" s="72" t="s">
        <v>34</v>
      </c>
      <c r="D26" s="116"/>
      <c r="E26" s="113">
        <v>0</v>
      </c>
      <c r="F26" s="85">
        <v>35</v>
      </c>
      <c r="G26" s="70">
        <f t="shared" si="0"/>
        <v>0</v>
      </c>
    </row>
    <row r="27" spans="2:7" x14ac:dyDescent="0.25">
      <c r="B27" s="71" t="s">
        <v>179</v>
      </c>
      <c r="C27" s="72" t="s">
        <v>34</v>
      </c>
      <c r="D27" s="116"/>
      <c r="E27" s="113">
        <v>0</v>
      </c>
      <c r="F27" s="85">
        <v>35</v>
      </c>
      <c r="G27" s="70">
        <f t="shared" si="0"/>
        <v>0</v>
      </c>
    </row>
    <row r="28" spans="2:7" x14ac:dyDescent="0.25">
      <c r="B28" s="71" t="s">
        <v>178</v>
      </c>
      <c r="C28" s="72" t="s">
        <v>34</v>
      </c>
      <c r="D28" s="116"/>
      <c r="E28" s="113">
        <v>0</v>
      </c>
      <c r="F28" s="85">
        <v>35</v>
      </c>
      <c r="G28" s="70">
        <f t="shared" si="0"/>
        <v>0</v>
      </c>
    </row>
    <row r="29" spans="2:7" x14ac:dyDescent="0.25">
      <c r="B29" s="71" t="s">
        <v>180</v>
      </c>
      <c r="C29" s="72" t="s">
        <v>34</v>
      </c>
      <c r="D29" s="116"/>
      <c r="E29" s="113">
        <v>0</v>
      </c>
      <c r="F29" s="85">
        <v>35</v>
      </c>
      <c r="G29" s="70">
        <f t="shared" si="0"/>
        <v>0</v>
      </c>
    </row>
    <row r="30" spans="2:7" x14ac:dyDescent="0.25">
      <c r="B30" s="71" t="s">
        <v>43</v>
      </c>
      <c r="C30" s="72" t="s">
        <v>34</v>
      </c>
      <c r="D30" s="116"/>
      <c r="E30" s="113">
        <v>0</v>
      </c>
      <c r="F30" s="85">
        <v>10</v>
      </c>
      <c r="G30" s="70">
        <f t="shared" si="0"/>
        <v>0</v>
      </c>
    </row>
    <row r="31" spans="2:7" x14ac:dyDescent="0.25">
      <c r="B31" s="71" t="s">
        <v>44</v>
      </c>
      <c r="C31" s="72" t="s">
        <v>34</v>
      </c>
      <c r="D31" s="116"/>
      <c r="E31" s="113">
        <v>0</v>
      </c>
      <c r="F31" s="85">
        <v>280</v>
      </c>
      <c r="G31" s="70">
        <f t="shared" si="0"/>
        <v>0</v>
      </c>
    </row>
    <row r="32" spans="2:7" x14ac:dyDescent="0.25">
      <c r="B32" s="71" t="s">
        <v>45</v>
      </c>
      <c r="C32" s="72" t="s">
        <v>46</v>
      </c>
      <c r="D32" s="116"/>
      <c r="E32" s="113">
        <v>0</v>
      </c>
      <c r="F32" s="85">
        <v>8500</v>
      </c>
      <c r="G32" s="70">
        <f t="shared" si="0"/>
        <v>0</v>
      </c>
    </row>
    <row r="33" spans="2:7" x14ac:dyDescent="0.25">
      <c r="B33" s="71" t="s">
        <v>47</v>
      </c>
      <c r="C33" s="72" t="s">
        <v>46</v>
      </c>
      <c r="D33" s="116"/>
      <c r="E33" s="113">
        <v>0</v>
      </c>
      <c r="F33" s="85">
        <v>132000</v>
      </c>
      <c r="G33" s="70">
        <f t="shared" si="0"/>
        <v>0</v>
      </c>
    </row>
    <row r="34" spans="2:7" ht="13.8" thickBot="1" x14ac:dyDescent="0.3">
      <c r="B34" s="71"/>
      <c r="C34" s="73"/>
      <c r="D34" s="78"/>
      <c r="E34" s="74"/>
      <c r="F34" s="72"/>
      <c r="G34" s="75"/>
    </row>
    <row r="35" spans="2:7" s="109" customFormat="1" ht="13.8" thickBot="1" x14ac:dyDescent="0.3">
      <c r="B35" s="110" t="s">
        <v>48</v>
      </c>
      <c r="C35" s="111"/>
      <c r="D35" s="111"/>
      <c r="E35" s="111"/>
      <c r="F35" s="111"/>
      <c r="G35" s="123">
        <f>SUM(G16:G34)</f>
        <v>0</v>
      </c>
    </row>
    <row r="38" spans="2:7" ht="21.6" thickBot="1" x14ac:dyDescent="0.3">
      <c r="B38" s="107" t="s">
        <v>173</v>
      </c>
      <c r="C38" s="108"/>
    </row>
    <row r="39" spans="2:7" x14ac:dyDescent="0.25">
      <c r="B39" s="76"/>
      <c r="C39" s="76"/>
    </row>
    <row r="40" spans="2:7" ht="28.2" customHeight="1" x14ac:dyDescent="0.25">
      <c r="B40" s="139" t="s">
        <v>49</v>
      </c>
      <c r="C40" s="140"/>
    </row>
    <row r="41" spans="2:7" s="13" customFormat="1" x14ac:dyDescent="0.25">
      <c r="B41" s="105" t="s">
        <v>49</v>
      </c>
      <c r="C41" s="106" t="s">
        <v>50</v>
      </c>
    </row>
    <row r="42" spans="2:7" x14ac:dyDescent="0.25">
      <c r="B42" s="77" t="s">
        <v>51</v>
      </c>
      <c r="C42" s="99"/>
    </row>
    <row r="43" spans="2:7" x14ac:dyDescent="0.25">
      <c r="B43" s="78" t="s">
        <v>52</v>
      </c>
      <c r="C43" s="117"/>
    </row>
    <row r="44" spans="2:7" x14ac:dyDescent="0.25">
      <c r="B44" s="78" t="s">
        <v>53</v>
      </c>
      <c r="C44" s="117"/>
    </row>
    <row r="45" spans="2:7" x14ac:dyDescent="0.25">
      <c r="B45" s="78" t="s">
        <v>54</v>
      </c>
      <c r="C45" s="117"/>
    </row>
    <row r="46" spans="2:7" x14ac:dyDescent="0.25">
      <c r="B46" s="78" t="s">
        <v>55</v>
      </c>
      <c r="C46" s="117"/>
    </row>
    <row r="47" spans="2:7" x14ac:dyDescent="0.25">
      <c r="B47" s="78" t="s">
        <v>56</v>
      </c>
      <c r="C47" s="117"/>
    </row>
    <row r="48" spans="2:7" x14ac:dyDescent="0.25">
      <c r="B48" s="78" t="s">
        <v>57</v>
      </c>
      <c r="C48" s="117"/>
    </row>
    <row r="49" spans="2:3" x14ac:dyDescent="0.25">
      <c r="B49" s="78" t="s">
        <v>58</v>
      </c>
      <c r="C49" s="117"/>
    </row>
    <row r="50" spans="2:3" x14ac:dyDescent="0.25">
      <c r="B50" s="78" t="s">
        <v>59</v>
      </c>
      <c r="C50" s="117"/>
    </row>
    <row r="51" spans="2:3" x14ac:dyDescent="0.25">
      <c r="B51" s="78" t="s">
        <v>35</v>
      </c>
      <c r="C51" s="117"/>
    </row>
    <row r="52" spans="2:3" x14ac:dyDescent="0.25">
      <c r="B52" s="121" t="s">
        <v>36</v>
      </c>
      <c r="C52" s="122"/>
    </row>
    <row r="58" spans="2:3" x14ac:dyDescent="0.25">
      <c r="B58" s="16" t="s">
        <v>174</v>
      </c>
    </row>
    <row r="59" spans="2:3" x14ac:dyDescent="0.25">
      <c r="B59" s="16" t="s">
        <v>60</v>
      </c>
    </row>
  </sheetData>
  <mergeCells count="3">
    <mergeCell ref="B40:C40"/>
    <mergeCell ref="B11:G11"/>
    <mergeCell ref="B13:G13"/>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TaxCatchAll xmlns="dc26ccdb-062d-4ea4-932d-04ac8ab2521a">
      <Value>1</Value>
      <Value>3</Value>
    </TaxCatchAll>
    <_dlc_DocId xmlns="dc26ccdb-062d-4ea4-932d-04ac8ab2521a">DWJHQ2VWWCZ6-2112554353-134</_dlc_DocId>
    <_dlc_DocIdUrl xmlns="dc26ccdb-062d-4ea4-932d-04ac8ab2521a">
      <Url>https://gemeenteznstd.sharepoint.com/sites/pj_AanbestedingenSoftservices/_layouts/15/DocIdRedir.aspx?ID=DWJHQ2VWWCZ6-2112554353-134</Url>
      <Description>DWJHQ2VWWCZ6-2112554353-134</Description>
    </_dlc_DocIdUrl>
    <o1a2d2658b504ff8bb19e1adc1f0f2a3 xmlns="11338c8b-c7d6-4fc0-8449-79058dd8ffbb">
      <Terms xmlns="http://schemas.microsoft.com/office/infopath/2007/PartnerControls">
        <TermInfo xmlns="http://schemas.microsoft.com/office/infopath/2007/PartnerControls">
          <TermName xmlns="http://schemas.microsoft.com/office/infopath/2007/PartnerControls">Facilitaire Zaken</TermName>
          <TermId xmlns="http://schemas.microsoft.com/office/infopath/2007/PartnerControls">e4bdb08e-be41-4f84-9bb5-cddaf086f261</TermId>
        </TermInfo>
      </Terms>
    </o1a2d2658b504ff8bb19e1adc1f0f2a3>
    <Bron_Systeem xmlns="11338c8b-c7d6-4fc0-8449-79058dd8ffbb" xsi:nil="true"/>
    <Projectonderdeel xmlns="11338c8b-c7d6-4fc0-8449-79058dd8ffbb" xsi:nil="true"/>
    <Extern-ID xmlns="11338c8b-c7d6-4fc0-8449-79058dd8ffbb" xsi:nil="true"/>
    <pb9389281eaa429bb4a4674306d5a302 xmlns="11338c8b-c7d6-4fc0-8449-79058dd8ffbb">
      <Terms xmlns="http://schemas.microsoft.com/office/infopath/2007/PartnerControls"/>
    </pb9389281eaa429bb4a4674306d5a302>
    <Einddatum_Beperking xmlns="11338c8b-c7d6-4fc0-8449-79058dd8ffbb" xsi:nil="true"/>
    <pc74fc44ba064d88936f8cc21f1e9089 xmlns="11338c8b-c7d6-4fc0-8449-79058dd8ffbb">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Datum_Ingang_Beperking xmlns="11338c8b-c7d6-4fc0-8449-79058dd8ffbb" xsi:nil="true"/>
    <j4914a374ee645c695fe16124fd681fb xmlns="11338c8b-c7d6-4fc0-8449-79058dd8ffbb">
      <Terms xmlns="http://schemas.microsoft.com/office/infopath/2007/PartnerControls"/>
    </j4914a374ee645c695fe16124fd681fb>
    <Projectbeschrijving xmlns="11338c8b-c7d6-4fc0-8449-79058dd8ffbb" xsi:nil="true"/>
    <SharedWithUsers xmlns="dc26ccdb-062d-4ea4-932d-04ac8ab2521a">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21D003393F99641987E5307ADFEE713" ma:contentTypeVersion="23" ma:contentTypeDescription="Create a new document." ma:contentTypeScope="" ma:versionID="b9834e27a61bcf29c32827d157018b7d">
  <xsd:schema xmlns:xsd="http://www.w3.org/2001/XMLSchema" xmlns:xs="http://www.w3.org/2001/XMLSchema" xmlns:p="http://schemas.microsoft.com/office/2006/metadata/properties" xmlns:ns2="dc26ccdb-062d-4ea4-932d-04ac8ab2521a" xmlns:ns3="http://schemas.microsoft.com/sharepoint/v3/fields" xmlns:ns4="11338c8b-c7d6-4fc0-8449-79058dd8ffbb" targetNamespace="http://schemas.microsoft.com/office/2006/metadata/properties" ma:root="true" ma:fieldsID="2bcb9041ebc383212491f856418751fb" ns2:_="" ns3:_="" ns4:_="">
    <xsd:import namespace="dc26ccdb-062d-4ea4-932d-04ac8ab2521a"/>
    <xsd:import namespace="http://schemas.microsoft.com/sharepoint/v3/fields"/>
    <xsd:import namespace="11338c8b-c7d6-4fc0-8449-79058dd8ffbb"/>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6ccdb-062d-4ea4-932d-04ac8ab252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4a52592f-70d8-4358-961b-63bf71744484}" ma:internalName="TaxCatchAll" ma:showField="CatchAllData" ma:web="dc26ccdb-062d-4ea4-932d-04ac8ab2521a">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1338c8b-c7d6-4fc0-8449-79058dd8ffbb"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D5DF89-93EA-4895-A3E9-1D4BCBD7704D}">
  <ds:schemaRefs>
    <ds:schemaRef ds:uri="http://schemas.microsoft.com/sharepoint/events"/>
  </ds:schemaRefs>
</ds:datastoreItem>
</file>

<file path=customXml/itemProps2.xml><?xml version="1.0" encoding="utf-8"?>
<ds:datastoreItem xmlns:ds="http://schemas.openxmlformats.org/officeDocument/2006/customXml" ds:itemID="{85C2FDF1-2D47-4C48-BC53-9D0DCD169787}">
  <ds:schemaRefs>
    <ds:schemaRef ds:uri="http://schemas.microsoft.com/sharepoint/v3/contenttype/forms"/>
  </ds:schemaRefs>
</ds:datastoreItem>
</file>

<file path=customXml/itemProps3.xml><?xml version="1.0" encoding="utf-8"?>
<ds:datastoreItem xmlns:ds="http://schemas.openxmlformats.org/officeDocument/2006/customXml" ds:itemID="{833F6C60-8D95-48C6-80AB-C266EC79B89B}">
  <ds:schemaRefs>
    <ds:schemaRef ds:uri="11338c8b-c7d6-4fc0-8449-79058dd8ffbb"/>
    <ds:schemaRef ds:uri="dc26ccdb-062d-4ea4-932d-04ac8ab2521a"/>
    <ds:schemaRef ds:uri="http://www.w3.org/XML/1998/namespace"/>
    <ds:schemaRef ds:uri="http://purl.org/dc/elements/1.1/"/>
    <ds:schemaRef ds:uri="http://purl.org/dc/terms/"/>
    <ds:schemaRef ds:uri="http://purl.org/dc/dcmitype/"/>
    <ds:schemaRef ds:uri="http://schemas.microsoft.com/office/2006/documentManagement/types"/>
    <ds:schemaRef ds:uri="http://schemas.microsoft.com/sharepoint/v3/field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BDB5883B-36C9-477C-928B-A4EAA9A12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6ccdb-062d-4ea4-932d-04ac8ab2521a"/>
    <ds:schemaRef ds:uri="http://schemas.microsoft.com/sharepoint/v3/fields"/>
    <ds:schemaRef ds:uri="11338c8b-c7d6-4fc0-8449-79058dd8f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 instructie</vt:lpstr>
      <vt:lpstr>1. Inschrijfprijs</vt:lpstr>
      <vt:lpstr>2. Automaten</vt:lpstr>
      <vt:lpstr>3. Ingrediënten</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Greuter, Susanne</cp:lastModifiedBy>
  <cp:revision/>
  <cp:lastPrinted>2025-02-28T15:01:38Z</cp:lastPrinted>
  <dcterms:created xsi:type="dcterms:W3CDTF">2025-01-31T10:32:02Z</dcterms:created>
  <dcterms:modified xsi:type="dcterms:W3CDTF">2025-03-20T10:28:21Z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0x010100821D003393F99641987E5307ADFEE713</vt:lpwstr>
  </property>
  <property fmtid="{D5CDD505-2E9C-101B-9397-08002B2CF9AE}" pid="3" name="dd418d1d0122474984b379b82e2694a7">
    <vt:lpwstr>B0574|1c1ba151-0f0e-4b4e-b215-a5c0dae84579</vt:lpwstr>
  </property>
  <property fmtid="{D5CDD505-2E9C-101B-9397-08002B2CF9AE}" pid="4" name="c94847eb54c24c8f9dc0c385bd1eebc2">
    <vt:lpwstr>Facilitaire Zaken|e4bdb08e-be41-4f84-9bb5-cddaf086f261</vt:lpwstr>
  </property>
  <property fmtid="{D5CDD505-2E9C-101B-9397-08002B2CF9AE}" pid="5" name="ha05b352ffb3473e988b841366c28f6f">
    <vt:lpwstr>O.3.1.1 Afhandelen verzoeken Facilitaire Zaken|982189c4-313b-438e-9c15-f0b63606167c</vt:lpwstr>
  </property>
  <property fmtid="{D5CDD505-2E9C-101B-9397-08002B2CF9AE}" pid="6" name="n4a6eba257ee4776b063e377a4c63306">
    <vt:lpwstr>Gemeente Zaanstad|5da99fe8-27ce-4ad9-925a-5d6e14d5f231</vt:lpwstr>
  </property>
  <property fmtid="{D5CDD505-2E9C-101B-9397-08002B2CF9AE}" pid="7" name="Status_Zaak">
    <vt:lpwstr>1</vt:lpwstr>
  </property>
  <property fmtid="{D5CDD505-2E9C-101B-9397-08002B2CF9AE}" pid="8" name="_dlc_DocIdItemGuid">
    <vt:lpwstr>f8ff5d98-b616-400a-a3af-397d65446b95</vt:lpwstr>
  </property>
  <property fmtid="{D5CDD505-2E9C-101B-9397-08002B2CF9AE}" pid="9" name="Afdeling">
    <vt:lpwstr>3;#Facilitaire Zaken|e4bdb08e-be41-4f84-9bb5-cddaf086f261</vt:lpwstr>
  </property>
  <property fmtid="{D5CDD505-2E9C-101B-9397-08002B2CF9AE}" pid="10" name="MediaServiceImageTags">
    <vt:lpwstr/>
  </property>
  <property fmtid="{D5CDD505-2E9C-101B-9397-08002B2CF9AE}" pid="11" name="Zaaktype">
    <vt:lpwstr>4;#B0574|1c1ba151-0f0e-4b4e-b215-a5c0dae84579</vt:lpwstr>
  </property>
  <property fmtid="{D5CDD505-2E9C-101B-9397-08002B2CF9AE}" pid="12" name="jbd390ef46fe4ab38e89a0afa2c77160">
    <vt:lpwstr/>
  </property>
  <property fmtid="{D5CDD505-2E9C-101B-9397-08002B2CF9AE}" pid="13" name="Proces">
    <vt:lpwstr>5;#O.3.1.1 Afhandelen verzoeken Facilitaire Zaken|982189c4-313b-438e-9c15-f0b63606167c</vt:lpwstr>
  </property>
  <property fmtid="{D5CDD505-2E9C-101B-9397-08002B2CF9AE}" pid="14" name="Openbaarheidsbeperking">
    <vt:lpwstr/>
  </property>
  <property fmtid="{D5CDD505-2E9C-101B-9397-08002B2CF9AE}" pid="15" name="Archiefvormer">
    <vt:lpwstr>1;#Gemeente Zaanstad|5da99fe8-27ce-4ad9-925a-5d6e14d5f231</vt:lpwstr>
  </property>
  <property fmtid="{D5CDD505-2E9C-101B-9397-08002B2CF9AE}" pid="16" name="Order">
    <vt:r8>412200</vt:r8>
  </property>
  <property fmtid="{D5CDD505-2E9C-101B-9397-08002B2CF9AE}" pid="17" name="xd_ProgID">
    <vt:lpwstr/>
  </property>
  <property fmtid="{D5CDD505-2E9C-101B-9397-08002B2CF9AE}" pid="18" name="kb2195678de349ca8c57c458e10f6aa4">
    <vt:lpwstr>Actief|81c20c87-c216-4937-bf94-ff7021bd769f</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y fmtid="{D5CDD505-2E9C-101B-9397-08002B2CF9AE}" pid="24" name="Projectfase">
    <vt:lpwstr/>
  </property>
</Properties>
</file>