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erasmusmc.sharepoint.com/sites/ProjectDataCenter/Gedeelde documenten/General/2e aanbesteding datacenter/Documenten 2 losse aanbestedingen/11-09-2025/Connectiviteitsdiensten/"/>
    </mc:Choice>
  </mc:AlternateContent>
  <xr:revisionPtr revIDLastSave="251" documentId="13_ncr:1_{1EAEA5CB-513F-E445-AB53-15617E889FBF}" xr6:coauthVersionLast="47" xr6:coauthVersionMax="47" xr10:uidLastSave="{07DA09CC-A481-4580-9F36-E195BC34E3FF}"/>
  <bookViews>
    <workbookView xWindow="-110" yWindow="-110" windowWidth="19420" windowHeight="11620" activeTab="1" xr2:uid="{E8CF111A-6003-DC42-9580-A28E2322871B}"/>
  </bookViews>
  <sheets>
    <sheet name="Inleiding" sheetId="1" r:id="rId1"/>
    <sheet name="Eisen Connectiviteit" sheetId="23" r:id="rId2"/>
    <sheet name="Sheet22" sheetId="2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23" l="1"/>
  <c r="B10" i="23"/>
  <c r="B11" i="23"/>
  <c r="B12" i="23" s="1"/>
  <c r="B13" i="23" s="1"/>
  <c r="B14" i="23" s="1"/>
  <c r="B15" i="23" s="1"/>
  <c r="B16" i="23" s="1"/>
  <c r="B6" i="23"/>
  <c r="B7" i="23" s="1"/>
  <c r="B8" i="23" s="1"/>
  <c r="E6" i="23"/>
  <c r="E7" i="23" l="1"/>
  <c r="E22" i="23"/>
  <c r="E8" i="23"/>
  <c r="E5" i="23"/>
  <c r="E47" i="23"/>
  <c r="E46" i="23"/>
  <c r="E45" i="23"/>
  <c r="E44" i="23"/>
  <c r="E43" i="23"/>
  <c r="E42" i="23"/>
  <c r="E41" i="23"/>
  <c r="E40" i="23"/>
  <c r="E39" i="23"/>
  <c r="E38" i="23"/>
  <c r="E37" i="23"/>
  <c r="E36" i="23"/>
  <c r="E35" i="23"/>
  <c r="E34" i="23"/>
  <c r="E32" i="23"/>
  <c r="E31" i="23"/>
  <c r="E30" i="23"/>
  <c r="E29" i="23"/>
  <c r="E28" i="23"/>
  <c r="E27" i="23"/>
  <c r="E25" i="23"/>
  <c r="E24" i="23"/>
  <c r="E23" i="23"/>
  <c r="E21" i="23"/>
  <c r="E16" i="23"/>
  <c r="E15" i="23"/>
  <c r="E14" i="23"/>
  <c r="E13" i="23"/>
  <c r="E12" i="23"/>
  <c r="E11" i="23"/>
  <c r="E10" i="23"/>
  <c r="F17" i="23" l="1"/>
  <c r="F48" i="23"/>
  <c r="B21" i="23" l="1"/>
  <c r="B22" i="23" s="1"/>
  <c r="B23" i="23" s="1"/>
  <c r="B24" i="23" s="1"/>
  <c r="B25" i="23" s="1"/>
  <c r="B26" i="23" l="1"/>
  <c r="B27" i="23" s="1"/>
  <c r="B28" i="23" s="1"/>
  <c r="B29" i="23" s="1"/>
  <c r="B30" i="23" s="1"/>
  <c r="B31" i="23" s="1"/>
  <c r="B32" i="23" s="1"/>
  <c r="B33" i="23" s="1"/>
  <c r="B34" i="23" s="1"/>
  <c r="B35" i="23" s="1"/>
  <c r="B36" i="23" s="1"/>
  <c r="B37" i="23" s="1"/>
  <c r="B38" i="23" s="1"/>
  <c r="B39" i="23" s="1"/>
  <c r="B40" i="23" s="1"/>
  <c r="B41" i="23" s="1"/>
  <c r="B42" i="23" s="1"/>
  <c r="B43" i="23" s="1"/>
  <c r="B44" i="23" s="1"/>
  <c r="B45" i="23" s="1"/>
  <c r="B46" i="23" s="1"/>
  <c r="B47" i="23" s="1"/>
  <c r="B48" i="23" s="1"/>
  <c r="B49" i="23" s="1"/>
  <c r="B50" i="23" s="1"/>
  <c r="B51" i="23" s="1"/>
</calcChain>
</file>

<file path=xl/sharedStrings.xml><?xml version="1.0" encoding="utf-8"?>
<sst xmlns="http://schemas.openxmlformats.org/spreadsheetml/2006/main" count="95" uniqueCount="62">
  <si>
    <t>Programma van eisen</t>
  </si>
  <si>
    <t xml:space="preserve">Dit document bevat het Programma van Eisen. </t>
  </si>
  <si>
    <t>Deze eisen zijn, zoals toegelicht in de leidraad, ingedeeld in onderstaande aandachtsgebieden en dienen met Ja of Nee te worden beantwoord:</t>
  </si>
  <si>
    <t>Om in aanmerking te komen voor gunning dienen alle vragen met Ja te worden beantwoord.</t>
  </si>
  <si>
    <t>Ondergetekende verklaart hiermee akkoord te gaan met alle in dit document genoemde eisen:</t>
  </si>
  <si>
    <t>Naam vertegenwoordigingsbevoegde:</t>
  </si>
  <si>
    <t>Functie:</t>
  </si>
  <si>
    <t>Plaats:</t>
  </si>
  <si>
    <t>Datum:</t>
  </si>
  <si>
    <t>Handtekening</t>
  </si>
  <si>
    <t>Managed Darkfiber</t>
  </si>
  <si>
    <t>Het beschikbaar stellen van de verbinding</t>
  </si>
  <si>
    <t>Prestatie verbinding</t>
  </si>
  <si>
    <t>Antwoord met Ja of Nee</t>
  </si>
  <si>
    <t>U kunt tijdelijke redundante lijnen leveren van het datacenter van Greenhouse naar het bestaande datacenter dat het Erasmus MC nu huurt van Eurofiber op de locatie Spaanse Kubus (2671 CT - 3044 BB), met een flexibele looptijd en een opzegtermijn van 6 maanden.</t>
  </si>
  <si>
    <t>U kunt redundante lijnen leveren van locatie datacenter van Greenhouse (2671 CT) naar Erasmus MC (3015 CD en 3015CE).</t>
  </si>
  <si>
    <t>Voor elk van bovenstaande lijnen, inclusief DWDM-apparatuur, geldt dat u deze binnen 60 dagen na definitieve gunning kunt opleveren.</t>
  </si>
  <si>
    <t>Over de ondersteunde aansluittypen: U levert een dual aansluiting (duplex).</t>
  </si>
  <si>
    <t>Over de configuratortypen: U levert iedere lijn punt-punt.</t>
  </si>
  <si>
    <t>U garandeert per punt-punt lijn een minimale beschikbaarheid van 99,9%. Er mag geen gelijktijdige uitval van beide lijnen (het redundante paar) mogelijk zijn.</t>
  </si>
  <si>
    <t>In geval van een "line down" garandeert u binnen 8 uur (vanaf tijdstip melding incident) herstel van beschikbaarheid.</t>
  </si>
  <si>
    <t>U garandeert dat u zich bij het plaatsen van de kabels houdt aan de gestelde specificaties van de fabrikant.</t>
  </si>
  <si>
    <t>U kondigt gepland onderhoud of werkzaamheden tenminste 2 weken voorafgaand aan het onderhoud of de werkzaamheden aan per mail.</t>
  </si>
  <si>
    <t>De maximale toegestane demping van het darkfiber trace bedraagt ≤ 0,35dB per kilometer bij 1310nm of ≤ 0,22dB per kilometer bij 1550nm.</t>
  </si>
  <si>
    <t>Het bewaken van de verbinding en gebruik DWDM-apparatuur</t>
  </si>
  <si>
    <t>DWDM</t>
  </si>
  <si>
    <t>U kunt op elke door u aan te leggen nieuwe darkfiber verbinding managed  DWDM bieden.</t>
  </si>
  <si>
    <t>Uw oplossing voorziet in het automatisch uitschakelen van alle aangesloten access poorten zodra er zich in de darkfiber lijn (RX e/o TX) een onderbreking voordoet.</t>
  </si>
  <si>
    <t>U kunt ondersteuning leveren bij het uitvoeren van behoefteanalyse en/of advies geven bij voorgenomen mutaties.</t>
  </si>
  <si>
    <t>U levert de dienst volledig werkend op, aantoonbaar getest inclusief access load test.</t>
  </si>
  <si>
    <t>U bent volledig verantwoordelijk voor de aansturing van de partijen om de dienst tijdig operationeel te krijgen en kwalitatief conform specificatie te laten functioneren.</t>
  </si>
  <si>
    <t>U kunt ondersteuning leveren bij test of troubleshoot werkzaamheden.</t>
  </si>
  <si>
    <t>U kunt ondersteuning leveren bij het aansluiten van access apparatuur zoals bijvoorbeeld netwerk- en of storage-apparatuur.</t>
  </si>
  <si>
    <t>U voert monitoring van de beschikbaarheid uit op basis van 24*7.</t>
  </si>
  <si>
    <t>Bij ongeplande uitval van het darkfiber pad of hardware verstoring van de DWDM-apparatuur meldt u dit 24*7 binnen 15 minuten telefonisch bij de engineer van dienst van het Erasmus MC.</t>
  </si>
  <si>
    <t>U zorgt voor tijdige software / firmware updates binnen de eisen van de geldende normenkaders.</t>
  </si>
  <si>
    <t>U meldt gepland onderhoud of werkzaamheden altijd tenminste 2 weken voorafgaand aan de werkzaamheden aan het Erasmus MC.</t>
  </si>
  <si>
    <t>U zorgt voor minimaal een jaarlijkse controle dat de demping binnen de afgesproken specificaties blijft en neemt waar nodig correctieve maatregelen.</t>
  </si>
  <si>
    <t>U zorgt er voor dat de apparatuur is voorzien van een geldend supportcontract op alle onderdelen. Zodra support niet meer is gegarandeert wordt de appartuur voor afloop van het support gelifecycled, tegen gelijkblijvende kosten.</t>
  </si>
  <si>
    <t>Bij verstoring apparatuur garandeert u een maximale hersteltijd van de dienst binnen 8 uur gemeten vanaf het moment van optreden van de verstoring.</t>
  </si>
  <si>
    <t>U voert prestatiebewaking uit en rapporteert dit tenminste elk kwartaal. Hierin is tenminste opgenomen de uptime van de DWDM-apparatuur zelf maar ook de demping van alle verbindingen.</t>
  </si>
  <si>
    <t>Op alle darkfiber verbindingen wordt tenminste AES-256 encryptie toegepast op layer 1.</t>
  </si>
  <si>
    <t>U levert bij Inschrijving een Technisch Ontwerp aan waarin beschreven staat hoe de dienst technisch is opgebouwd.</t>
  </si>
  <si>
    <t>U levert bij Inschrijving een tekening aan met hierop alle componenten inclusief poorten met hierbij de technische details.</t>
  </si>
  <si>
    <t>U gaat akkoord met plaatsing van alle DWDM-componenten binnen de primaire cages in de gehuurde datacenters van het Erasmus MC en de hoofdlocatie van het Erasmus MC.</t>
  </si>
  <si>
    <t>U draagt zelf zorg voor een beveiligde toegang tot de management omgeving van de DWDM-apparatuur.</t>
  </si>
  <si>
    <t>De fabrikanten van de DWDM-apparatuur komen niet uit landen die voorkomen op de sanctielijst van economische zaken.</t>
  </si>
  <si>
    <t>Initieel wordt de dienst opgeleverd volgens de meegeleverde capaciteitsplanning (zie bijlage 20 - Darkfiber lijnen overzicht detail v1.0). 
De door u ingezette hardware heeft de mogelijkheid in de toekomst uit te breiden met 2* 100GB Ethernet, 2* 10GB Ethernet en 2* 32Gb Fiber-channel per darkfiber-lijn (zonder aanpassing aan de chassis).</t>
  </si>
  <si>
    <t>Alle voor de DWDM-dienst aangeboden apparatuur heeft tenminste twee voedingen waarbij er altijd 1 kan uitvallen zonder dat hierdoor een verbinding wordt onderbroken.</t>
  </si>
  <si>
    <t>U draagt zorg voor compatibiliteit aan de access-zijde met de optics zoals benoemd in de netwerkarchitectuur  (zie bijlage 20 - Darkfiber lijnen overzicht detail v1.0).</t>
  </si>
  <si>
    <t>De aangeboden lijnen zijn geregistreerd bij de Kadaster Dienst KLIC (ter voorkoming van graafschade).</t>
  </si>
  <si>
    <t>Directe interventie bij storingen of graafschade. 
Reden: We eisen dat het binnen 15 minuten gemeldt wordt bij het Erasmus MC en een oplostijd van 8 uur, maar volgens mij eisen we niet dat het direct / zsm opgevolgd wordt.</t>
  </si>
  <si>
    <t>De darkfiber verbinding wordt per vezel niet gedeeld met andere partijen, of voor lijn-management doeleinden.</t>
  </si>
  <si>
    <t>Het netwerk moet kunnen meegroeien / mee-ademen met de organisatie en de technologische ontwikkelingen.</t>
  </si>
  <si>
    <t>Antwoord</t>
  </si>
  <si>
    <t>Ja</t>
  </si>
  <si>
    <t>Nee</t>
  </si>
  <si>
    <t>Uw oplossing voorziet in het automatisch uitschakelen van de laser op de darkfiber lijnen bij onderbrekIng van het lichtcircuit.</t>
  </si>
  <si>
    <t>U levert de access optics. Deze moeten compatibel zijn met de genoemde specificaties in de bijlagen:
 - Bijlage 20 - Darkfiber lijnen overzicht detail v1.0.</t>
  </si>
  <si>
    <t>Kabels kruisen elkaar nooit en liggen minimaal 10 meter van elkaar gescheiden om storing bij graafwerkzaamheden te voorkomen).</t>
  </si>
  <si>
    <t>Rechtstreekse communicatie over incidenten en wijzigingen tussen het team netwerkbeheer Erasmus MC en het beheerteam van de betreffende dienst is toegestaan, ook als dit een onderaannnemer betreft.</t>
  </si>
  <si>
    <r>
      <t xml:space="preserve">U levert per set van redundante lijnen tekeningen aan van google maps (of vergelijkbaar), waarin duidelijk wordt hoe de tracees lopen en waarmee wordt bevestigd dat het daadwerkelijk redundante lijnen zijn. 
</t>
    </r>
    <r>
      <rPr>
        <u/>
        <sz val="12"/>
        <color rgb="FF000000"/>
        <rFont val="Aptos Narrow"/>
      </rPr>
      <t>LET OP: deze informatie dient u bij uw Inschrijving in te leveren.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</si>
</sst>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Aptos Narrow"/>
      <family val="2"/>
      <scheme val="minor"/>
    </font>
    <font>
      <sz val="12"/>
      <color theme="1"/>
      <name val="Calibri"/>
      <family val="2"/>
    </font>
    <font>
      <sz val="12"/>
      <color rgb="FF000000"/>
      <name val="Calibri"/>
      <family val="2"/>
    </font>
    <font>
      <sz val="12"/>
      <color theme="0"/>
      <name val="Calibri"/>
      <family val="2"/>
    </font>
    <font>
      <b/>
      <sz val="12"/>
      <color rgb="FF00B0F0"/>
      <name val="Calibri"/>
      <family val="2"/>
    </font>
    <font>
      <sz val="12"/>
      <color theme="1"/>
      <name val="Aptos Narrow"/>
      <scheme val="minor"/>
    </font>
    <font>
      <sz val="12"/>
      <color theme="0" tint="-4.9989318521683403E-2"/>
      <name val="Aptos Narrow"/>
      <scheme val="minor"/>
    </font>
    <font>
      <sz val="12"/>
      <color theme="0"/>
      <name val="Aptos Narrow"/>
      <scheme val="minor"/>
    </font>
    <font>
      <sz val="12"/>
      <color rgb="FF000000"/>
      <name val="Aptos Narrow"/>
    </font>
    <font>
      <u/>
      <sz val="12"/>
      <color rgb="FF000000"/>
      <name val="Aptos Narrow"/>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43B4E2"/>
        <bgColor indexed="64"/>
      </patternFill>
    </fill>
    <fill>
      <patternFill patternType="solid">
        <fgColor theme="0" tint="-0.14999847407452621"/>
        <bgColor indexed="64"/>
      </patternFill>
    </fill>
    <fill>
      <patternFill patternType="solid">
        <fgColor theme="7" tint="-0.499984740745262"/>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9">
    <xf numFmtId="0" fontId="0" fillId="0" borderId="0" xfId="0"/>
    <xf numFmtId="0" fontId="1" fillId="0" borderId="0" xfId="0" applyFont="1"/>
    <xf numFmtId="0" fontId="1" fillId="0" borderId="2" xfId="0" applyFont="1" applyBorder="1" applyAlignment="1">
      <alignment vertical="center" wrapText="1"/>
    </xf>
    <xf numFmtId="0" fontId="1" fillId="2" borderId="5" xfId="0" applyFont="1" applyFill="1" applyBorder="1"/>
    <xf numFmtId="0" fontId="1" fillId="2" borderId="7" xfId="0" applyFont="1" applyFill="1" applyBorder="1"/>
    <xf numFmtId="0" fontId="1" fillId="2" borderId="9" xfId="0" applyFont="1" applyFill="1" applyBorder="1"/>
    <xf numFmtId="0" fontId="4" fillId="2" borderId="3" xfId="0" applyFont="1" applyFill="1" applyBorder="1" applyAlignment="1">
      <alignment vertical="center"/>
    </xf>
    <xf numFmtId="0" fontId="1" fillId="2" borderId="6" xfId="0" applyFont="1" applyFill="1" applyBorder="1" applyAlignment="1">
      <alignment vertical="center"/>
    </xf>
    <xf numFmtId="0" fontId="1" fillId="2" borderId="8" xfId="0" applyFont="1" applyFill="1" applyBorder="1" applyAlignment="1">
      <alignment vertical="center"/>
    </xf>
    <xf numFmtId="0" fontId="3" fillId="4" borderId="2" xfId="0" applyFont="1" applyFill="1" applyBorder="1" applyAlignment="1">
      <alignment vertical="center" wrapText="1"/>
    </xf>
    <xf numFmtId="0" fontId="1" fillId="2" borderId="0" xfId="0" applyFont="1" applyFill="1"/>
    <xf numFmtId="0" fontId="5" fillId="0" borderId="0" xfId="0" applyFont="1" applyAlignment="1">
      <alignment vertical="top"/>
    </xf>
    <xf numFmtId="0" fontId="5" fillId="5" borderId="2" xfId="0" applyFont="1" applyFill="1" applyBorder="1" applyAlignment="1">
      <alignment horizontal="center" vertical="top"/>
    </xf>
    <xf numFmtId="0" fontId="5" fillId="2" borderId="2" xfId="0" applyFont="1" applyFill="1" applyBorder="1" applyAlignment="1">
      <alignment horizontal="center" vertical="top" wrapText="1"/>
    </xf>
    <xf numFmtId="0" fontId="5" fillId="0" borderId="0" xfId="0" applyFont="1" applyAlignment="1">
      <alignment horizontal="center" vertical="top"/>
    </xf>
    <xf numFmtId="0" fontId="5" fillId="0" borderId="2" xfId="0" applyFont="1" applyBorder="1" applyAlignment="1">
      <alignment vertical="top" wrapText="1"/>
    </xf>
    <xf numFmtId="0" fontId="6" fillId="6" borderId="2" xfId="0" applyFont="1" applyFill="1" applyBorder="1" applyAlignment="1">
      <alignment vertical="top"/>
    </xf>
    <xf numFmtId="0" fontId="7" fillId="6" borderId="2" xfId="0" applyFont="1" applyFill="1" applyBorder="1" applyAlignment="1">
      <alignment vertical="top"/>
    </xf>
    <xf numFmtId="0" fontId="5" fillId="2" borderId="10" xfId="0" applyFont="1" applyFill="1" applyBorder="1" applyAlignment="1">
      <alignment horizontal="center" vertical="top" wrapText="1"/>
    </xf>
    <xf numFmtId="0" fontId="0" fillId="0" borderId="2" xfId="0" applyBorder="1" applyAlignment="1">
      <alignment vertical="top" wrapText="1"/>
    </xf>
    <xf numFmtId="0" fontId="8" fillId="0" borderId="10" xfId="0" applyFont="1" applyBorder="1" applyAlignment="1">
      <alignment vertical="top" wrapText="1"/>
    </xf>
    <xf numFmtId="0" fontId="2" fillId="3" borderId="3" xfId="0" applyFont="1" applyFill="1" applyBorder="1" applyAlignment="1">
      <alignment vertical="center" wrapText="1"/>
    </xf>
    <xf numFmtId="0" fontId="2" fillId="3" borderId="5" xfId="0" applyFont="1" applyFill="1" applyBorder="1" applyAlignment="1">
      <alignment vertical="center" wrapText="1"/>
    </xf>
    <xf numFmtId="0" fontId="2" fillId="3" borderId="8" xfId="0" applyFont="1" applyFill="1" applyBorder="1" applyAlignment="1">
      <alignment vertical="center" wrapText="1"/>
    </xf>
    <xf numFmtId="0" fontId="2" fillId="3" borderId="9" xfId="0" applyFont="1" applyFill="1" applyBorder="1" applyAlignment="1">
      <alignment vertical="center" wrapText="1"/>
    </xf>
    <xf numFmtId="0" fontId="3" fillId="4" borderId="2" xfId="0" applyFont="1" applyFill="1" applyBorder="1" applyAlignment="1">
      <alignment vertical="center" wrapText="1"/>
    </xf>
    <xf numFmtId="0" fontId="1" fillId="0" borderId="2" xfId="0" applyFont="1" applyBorder="1" applyAlignment="1">
      <alignment vertical="center" wrapText="1"/>
    </xf>
    <xf numFmtId="0" fontId="7" fillId="4" borderId="8" xfId="0" applyFont="1" applyFill="1" applyBorder="1" applyAlignment="1">
      <alignment horizontal="left" vertical="top"/>
    </xf>
    <xf numFmtId="0" fontId="7" fillId="4" borderId="1" xfId="0" applyFont="1" applyFill="1" applyBorder="1" applyAlignment="1">
      <alignment horizontal="left" vertical="top"/>
    </xf>
    <xf numFmtId="0" fontId="7" fillId="4" borderId="9" xfId="0" applyFont="1" applyFill="1" applyBorder="1" applyAlignment="1">
      <alignment horizontal="left" vertical="top"/>
    </xf>
    <xf numFmtId="0" fontId="6" fillId="4" borderId="3" xfId="0" applyFont="1" applyFill="1" applyBorder="1" applyAlignment="1">
      <alignment horizontal="left" vertical="top"/>
    </xf>
    <xf numFmtId="0" fontId="6" fillId="4" borderId="4" xfId="0" applyFont="1" applyFill="1" applyBorder="1" applyAlignment="1">
      <alignment horizontal="left" vertical="top"/>
    </xf>
    <xf numFmtId="0" fontId="6" fillId="4" borderId="5" xfId="0" applyFont="1" applyFill="1" applyBorder="1" applyAlignment="1">
      <alignment horizontal="left" vertical="top"/>
    </xf>
    <xf numFmtId="0" fontId="6" fillId="4" borderId="8" xfId="0" applyFont="1" applyFill="1" applyBorder="1" applyAlignment="1">
      <alignment horizontal="left" vertical="top"/>
    </xf>
    <xf numFmtId="0" fontId="6" fillId="4" borderId="1" xfId="0" applyFont="1" applyFill="1" applyBorder="1" applyAlignment="1">
      <alignment horizontal="left" vertical="top"/>
    </xf>
    <xf numFmtId="0" fontId="6" fillId="4" borderId="9" xfId="0" applyFont="1" applyFill="1" applyBorder="1" applyAlignment="1">
      <alignment horizontal="left" vertical="top"/>
    </xf>
    <xf numFmtId="0" fontId="7" fillId="4" borderId="3" xfId="0" applyFont="1" applyFill="1" applyBorder="1" applyAlignment="1">
      <alignment horizontal="left" vertical="top"/>
    </xf>
    <xf numFmtId="0" fontId="7" fillId="4" borderId="4" xfId="0" applyFont="1" applyFill="1" applyBorder="1" applyAlignment="1">
      <alignment horizontal="left" vertical="top"/>
    </xf>
    <xf numFmtId="0" fontId="7" fillId="4" borderId="5" xfId="0" applyFont="1" applyFill="1" applyBorder="1" applyAlignment="1">
      <alignment horizontal="left" vertical="top"/>
    </xf>
  </cellXfs>
  <cellStyles count="1">
    <cellStyle name="Normal" xfId="0" builtinId="0"/>
  </cellStyles>
  <dxfs count="0"/>
  <tableStyles count="0" defaultTableStyle="TableStyleMedium2" defaultPivotStyle="PivotStyleLight16"/>
  <colors>
    <mruColors>
      <color rgb="FF43B4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0EFB4-07C5-B044-8FD6-AD17D3A3AA16}">
  <dimension ref="B2:C25"/>
  <sheetViews>
    <sheetView zoomScale="97" workbookViewId="0">
      <selection activeCell="A11" sqref="A11"/>
    </sheetView>
  </sheetViews>
  <sheetFormatPr defaultColWidth="10.83203125" defaultRowHeight="15.5" x14ac:dyDescent="0.35"/>
  <cols>
    <col min="1" max="1" width="10.83203125" style="1"/>
    <col min="2" max="2" width="48.83203125" style="1" customWidth="1"/>
    <col min="3" max="3" width="80.83203125" style="1" customWidth="1"/>
    <col min="4" max="16384" width="10.83203125" style="1"/>
  </cols>
  <sheetData>
    <row r="2" spans="2:3" x14ac:dyDescent="0.35">
      <c r="B2" s="6" t="s">
        <v>0</v>
      </c>
      <c r="C2" s="3"/>
    </row>
    <row r="3" spans="2:3" x14ac:dyDescent="0.35">
      <c r="B3" s="7"/>
      <c r="C3" s="4"/>
    </row>
    <row r="4" spans="2:3" x14ac:dyDescent="0.35">
      <c r="B4" s="7" t="s">
        <v>1</v>
      </c>
      <c r="C4" s="4"/>
    </row>
    <row r="5" spans="2:3" x14ac:dyDescent="0.35">
      <c r="B5" s="7"/>
      <c r="C5" s="4"/>
    </row>
    <row r="6" spans="2:3" x14ac:dyDescent="0.35">
      <c r="B6" s="7" t="s">
        <v>2</v>
      </c>
      <c r="C6" s="4"/>
    </row>
    <row r="7" spans="2:3" x14ac:dyDescent="0.35">
      <c r="B7" s="7"/>
      <c r="C7" s="4"/>
    </row>
    <row r="8" spans="2:3" x14ac:dyDescent="0.35">
      <c r="B8" s="8" t="s">
        <v>3</v>
      </c>
      <c r="C8" s="5"/>
    </row>
    <row r="9" spans="2:3" x14ac:dyDescent="0.35">
      <c r="B9" s="10"/>
      <c r="C9" s="10"/>
    </row>
    <row r="10" spans="2:3" x14ac:dyDescent="0.35">
      <c r="B10" s="21" t="s">
        <v>4</v>
      </c>
      <c r="C10" s="22"/>
    </row>
    <row r="11" spans="2:3" x14ac:dyDescent="0.35">
      <c r="B11" s="23"/>
      <c r="C11" s="24"/>
    </row>
    <row r="12" spans="2:3" x14ac:dyDescent="0.35">
      <c r="B12" s="9" t="s">
        <v>5</v>
      </c>
      <c r="C12" s="2"/>
    </row>
    <row r="13" spans="2:3" x14ac:dyDescent="0.35">
      <c r="B13" s="9" t="s">
        <v>6</v>
      </c>
      <c r="C13" s="2"/>
    </row>
    <row r="14" spans="2:3" x14ac:dyDescent="0.35">
      <c r="B14" s="9" t="s">
        <v>7</v>
      </c>
      <c r="C14" s="2"/>
    </row>
    <row r="15" spans="2:3" x14ac:dyDescent="0.35">
      <c r="B15" s="9" t="s">
        <v>8</v>
      </c>
      <c r="C15" s="2"/>
    </row>
    <row r="16" spans="2:3" x14ac:dyDescent="0.35">
      <c r="B16" s="25" t="s">
        <v>9</v>
      </c>
      <c r="C16" s="26"/>
    </row>
    <row r="17" spans="2:3" x14ac:dyDescent="0.35">
      <c r="B17" s="25"/>
      <c r="C17" s="26"/>
    </row>
    <row r="18" spans="2:3" x14ac:dyDescent="0.35">
      <c r="B18" s="25"/>
      <c r="C18" s="26"/>
    </row>
    <row r="19" spans="2:3" x14ac:dyDescent="0.35">
      <c r="B19" s="25"/>
      <c r="C19" s="26"/>
    </row>
    <row r="20" spans="2:3" x14ac:dyDescent="0.35">
      <c r="B20" s="25"/>
      <c r="C20" s="26"/>
    </row>
    <row r="21" spans="2:3" x14ac:dyDescent="0.35">
      <c r="B21" s="25"/>
      <c r="C21" s="26"/>
    </row>
    <row r="22" spans="2:3" x14ac:dyDescent="0.35">
      <c r="B22" s="25"/>
      <c r="C22" s="26"/>
    </row>
    <row r="23" spans="2:3" x14ac:dyDescent="0.35">
      <c r="B23" s="25"/>
      <c r="C23" s="26"/>
    </row>
    <row r="24" spans="2:3" x14ac:dyDescent="0.35">
      <c r="B24" s="25"/>
      <c r="C24" s="26"/>
    </row>
    <row r="25" spans="2:3" x14ac:dyDescent="0.35">
      <c r="B25" s="25"/>
      <c r="C25" s="26"/>
    </row>
  </sheetData>
  <mergeCells count="3">
    <mergeCell ref="B10:C11"/>
    <mergeCell ref="B16:B25"/>
    <mergeCell ref="C16:C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E9E6C-F2A9-46FC-B35A-432C70203E67}">
  <dimension ref="B1:F51"/>
  <sheetViews>
    <sheetView tabSelected="1" topLeftCell="A9" zoomScale="70" zoomScaleNormal="70" workbookViewId="0">
      <selection activeCell="C8" sqref="C8"/>
    </sheetView>
  </sheetViews>
  <sheetFormatPr defaultColWidth="10.83203125" defaultRowHeight="16" x14ac:dyDescent="0.4"/>
  <cols>
    <col min="1" max="1" width="5" style="11" customWidth="1"/>
    <col min="2" max="2" width="8.83203125" style="11" customWidth="1"/>
    <col min="3" max="3" width="94.5" style="11" customWidth="1"/>
    <col min="4" max="4" width="22.5" style="14" customWidth="1"/>
    <col min="5" max="6" width="3.58203125" style="11" hidden="1" customWidth="1"/>
    <col min="7" max="7" width="3.58203125" style="11" customWidth="1"/>
    <col min="8" max="16384" width="10.83203125" style="11"/>
  </cols>
  <sheetData>
    <row r="1" spans="2:5" x14ac:dyDescent="0.4">
      <c r="D1" s="11"/>
    </row>
    <row r="2" spans="2:5" x14ac:dyDescent="0.4">
      <c r="B2" s="30" t="s">
        <v>10</v>
      </c>
      <c r="C2" s="31"/>
      <c r="D2" s="32"/>
    </row>
    <row r="3" spans="2:5" x14ac:dyDescent="0.4">
      <c r="B3" s="33" t="s">
        <v>11</v>
      </c>
      <c r="C3" s="34"/>
      <c r="D3" s="35"/>
    </row>
    <row r="4" spans="2:5" x14ac:dyDescent="0.4">
      <c r="B4" s="16" t="s">
        <v>12</v>
      </c>
      <c r="C4" s="16"/>
      <c r="D4" s="16" t="s">
        <v>13</v>
      </c>
    </row>
    <row r="5" spans="2:5" ht="52.5" customHeight="1" x14ac:dyDescent="0.4">
      <c r="B5" s="12">
        <v>1</v>
      </c>
      <c r="C5" s="15" t="s">
        <v>14</v>
      </c>
      <c r="D5" s="13"/>
      <c r="E5" s="11">
        <f t="shared" ref="E5:E16" si="0">IF(ISBLANK(D5),0,1)</f>
        <v>0</v>
      </c>
    </row>
    <row r="6" spans="2:5" ht="32" x14ac:dyDescent="0.4">
      <c r="B6" s="12">
        <f t="shared" ref="B6:B16" si="1">B5+1</f>
        <v>2</v>
      </c>
      <c r="C6" s="15" t="s">
        <v>15</v>
      </c>
      <c r="D6" s="13"/>
      <c r="E6" s="11">
        <f>IF(ISBLANK(D6),0,1)</f>
        <v>0</v>
      </c>
    </row>
    <row r="7" spans="2:5" ht="32" x14ac:dyDescent="0.4">
      <c r="B7" s="12">
        <f t="shared" si="1"/>
        <v>3</v>
      </c>
      <c r="C7" s="15" t="s">
        <v>16</v>
      </c>
      <c r="D7" s="13"/>
      <c r="E7" s="11">
        <f t="shared" ref="E7" si="2">IF(ISBLANK(D7),0,1)</f>
        <v>0</v>
      </c>
    </row>
    <row r="8" spans="2:5" ht="48" x14ac:dyDescent="0.4">
      <c r="B8" s="12">
        <f t="shared" si="1"/>
        <v>4</v>
      </c>
      <c r="C8" s="20" t="s">
        <v>61</v>
      </c>
      <c r="D8" s="18"/>
      <c r="E8" s="11">
        <f t="shared" si="0"/>
        <v>0</v>
      </c>
    </row>
    <row r="9" spans="2:5" ht="32" x14ac:dyDescent="0.4">
      <c r="B9" s="12">
        <f t="shared" si="1"/>
        <v>5</v>
      </c>
      <c r="C9" s="20" t="s">
        <v>59</v>
      </c>
      <c r="D9" s="18"/>
    </row>
    <row r="10" spans="2:5" x14ac:dyDescent="0.4">
      <c r="B10" s="12">
        <f t="shared" si="1"/>
        <v>6</v>
      </c>
      <c r="C10" s="19" t="s">
        <v>17</v>
      </c>
      <c r="D10" s="13"/>
      <c r="E10" s="11">
        <f t="shared" si="0"/>
        <v>0</v>
      </c>
    </row>
    <row r="11" spans="2:5" x14ac:dyDescent="0.4">
      <c r="B11" s="12">
        <f t="shared" si="1"/>
        <v>7</v>
      </c>
      <c r="C11" s="19" t="s">
        <v>18</v>
      </c>
      <c r="D11" s="13"/>
      <c r="E11" s="11">
        <f t="shared" si="0"/>
        <v>0</v>
      </c>
    </row>
    <row r="12" spans="2:5" ht="32" x14ac:dyDescent="0.4">
      <c r="B12" s="12">
        <f t="shared" si="1"/>
        <v>8</v>
      </c>
      <c r="C12" s="19" t="s">
        <v>19</v>
      </c>
      <c r="D12" s="13"/>
      <c r="E12" s="11">
        <f t="shared" si="0"/>
        <v>0</v>
      </c>
    </row>
    <row r="13" spans="2:5" ht="16.5" customHeight="1" x14ac:dyDescent="0.4">
      <c r="B13" s="12">
        <f t="shared" si="1"/>
        <v>9</v>
      </c>
      <c r="C13" s="19" t="s">
        <v>20</v>
      </c>
      <c r="D13" s="13"/>
      <c r="E13" s="11">
        <f t="shared" si="0"/>
        <v>0</v>
      </c>
    </row>
    <row r="14" spans="2:5" ht="17.5" customHeight="1" x14ac:dyDescent="0.4">
      <c r="B14" s="12">
        <f t="shared" si="1"/>
        <v>10</v>
      </c>
      <c r="C14" s="19" t="s">
        <v>21</v>
      </c>
      <c r="D14" s="13"/>
      <c r="E14" s="11">
        <f t="shared" si="0"/>
        <v>0</v>
      </c>
    </row>
    <row r="15" spans="2:5" ht="32" x14ac:dyDescent="0.4">
      <c r="B15" s="12">
        <f t="shared" si="1"/>
        <v>11</v>
      </c>
      <c r="C15" s="15" t="s">
        <v>22</v>
      </c>
      <c r="D15" s="13"/>
      <c r="E15" s="11">
        <f t="shared" si="0"/>
        <v>0</v>
      </c>
    </row>
    <row r="16" spans="2:5" ht="32" x14ac:dyDescent="0.4">
      <c r="B16" s="12">
        <f t="shared" si="1"/>
        <v>12</v>
      </c>
      <c r="C16" s="15" t="s">
        <v>23</v>
      </c>
      <c r="D16" s="13"/>
      <c r="E16" s="11">
        <f t="shared" si="0"/>
        <v>0</v>
      </c>
    </row>
    <row r="17" spans="2:6" x14ac:dyDescent="0.4">
      <c r="D17" s="11"/>
      <c r="F17" s="11">
        <f>SUM(E5:E16)</f>
        <v>0</v>
      </c>
    </row>
    <row r="18" spans="2:6" x14ac:dyDescent="0.4">
      <c r="B18" s="36" t="s">
        <v>10</v>
      </c>
      <c r="C18" s="37"/>
      <c r="D18" s="38"/>
    </row>
    <row r="19" spans="2:6" x14ac:dyDescent="0.4">
      <c r="B19" s="27" t="s">
        <v>24</v>
      </c>
      <c r="C19" s="28"/>
      <c r="D19" s="29"/>
    </row>
    <row r="20" spans="2:6" x14ac:dyDescent="0.4">
      <c r="B20" s="17" t="s">
        <v>25</v>
      </c>
      <c r="C20" s="17"/>
      <c r="D20" s="17" t="s">
        <v>13</v>
      </c>
    </row>
    <row r="21" spans="2:6" x14ac:dyDescent="0.4">
      <c r="B21" s="12">
        <f>B16+1</f>
        <v>13</v>
      </c>
      <c r="C21" s="15" t="s">
        <v>26</v>
      </c>
      <c r="D21" s="13" t="s">
        <v>55</v>
      </c>
      <c r="E21" s="11">
        <f t="shared" ref="E21:E47" si="3">IF(ISBLANK(D21),0,1)</f>
        <v>1</v>
      </c>
    </row>
    <row r="22" spans="2:6" ht="32" x14ac:dyDescent="0.4">
      <c r="B22" s="12">
        <f>B21+1</f>
        <v>14</v>
      </c>
      <c r="C22" s="15" t="s">
        <v>57</v>
      </c>
      <c r="D22" s="13" t="s">
        <v>55</v>
      </c>
      <c r="E22" s="11">
        <f t="shared" si="3"/>
        <v>1</v>
      </c>
    </row>
    <row r="23" spans="2:6" ht="32" x14ac:dyDescent="0.4">
      <c r="B23" s="12">
        <f t="shared" ref="B23:B51" si="4">B22+1</f>
        <v>15</v>
      </c>
      <c r="C23" s="15" t="s">
        <v>27</v>
      </c>
      <c r="D23" s="13" t="s">
        <v>55</v>
      </c>
      <c r="E23" s="11">
        <f t="shared" si="3"/>
        <v>1</v>
      </c>
    </row>
    <row r="24" spans="2:6" x14ac:dyDescent="0.4">
      <c r="B24" s="12">
        <f t="shared" si="4"/>
        <v>16</v>
      </c>
      <c r="C24" s="15" t="s">
        <v>28</v>
      </c>
      <c r="D24" s="13" t="s">
        <v>55</v>
      </c>
      <c r="E24" s="11">
        <f t="shared" si="3"/>
        <v>1</v>
      </c>
    </row>
    <row r="25" spans="2:6" x14ac:dyDescent="0.4">
      <c r="B25" s="12">
        <f t="shared" si="4"/>
        <v>17</v>
      </c>
      <c r="C25" s="15" t="s">
        <v>29</v>
      </c>
      <c r="D25" s="13" t="s">
        <v>55</v>
      </c>
      <c r="E25" s="11">
        <f t="shared" si="3"/>
        <v>1</v>
      </c>
    </row>
    <row r="26" spans="2:6" ht="32" x14ac:dyDescent="0.4">
      <c r="B26" s="12">
        <f t="shared" si="4"/>
        <v>18</v>
      </c>
      <c r="C26" s="15" t="s">
        <v>58</v>
      </c>
      <c r="D26" s="13" t="s">
        <v>55</v>
      </c>
    </row>
    <row r="27" spans="2:6" ht="32" x14ac:dyDescent="0.4">
      <c r="B27" s="12">
        <f t="shared" si="4"/>
        <v>19</v>
      </c>
      <c r="C27" s="15" t="s">
        <v>30</v>
      </c>
      <c r="D27" s="13" t="s">
        <v>55</v>
      </c>
      <c r="E27" s="11">
        <f t="shared" si="3"/>
        <v>1</v>
      </c>
    </row>
    <row r="28" spans="2:6" x14ac:dyDescent="0.4">
      <c r="B28" s="12">
        <f t="shared" si="4"/>
        <v>20</v>
      </c>
      <c r="C28" s="15" t="s">
        <v>31</v>
      </c>
      <c r="D28" s="13" t="s">
        <v>55</v>
      </c>
      <c r="E28" s="11">
        <f t="shared" si="3"/>
        <v>1</v>
      </c>
    </row>
    <row r="29" spans="2:6" ht="32" x14ac:dyDescent="0.4">
      <c r="B29" s="12">
        <f t="shared" si="4"/>
        <v>21</v>
      </c>
      <c r="C29" s="15" t="s">
        <v>32</v>
      </c>
      <c r="D29" s="13" t="s">
        <v>55</v>
      </c>
      <c r="E29" s="11">
        <f t="shared" si="3"/>
        <v>1</v>
      </c>
    </row>
    <row r="30" spans="2:6" x14ac:dyDescent="0.4">
      <c r="B30" s="12">
        <f t="shared" si="4"/>
        <v>22</v>
      </c>
      <c r="C30" s="15" t="s">
        <v>33</v>
      </c>
      <c r="D30" s="13" t="s">
        <v>55</v>
      </c>
      <c r="E30" s="11">
        <f t="shared" si="3"/>
        <v>1</v>
      </c>
    </row>
    <row r="31" spans="2:6" ht="32" x14ac:dyDescent="0.4">
      <c r="B31" s="12">
        <f t="shared" si="4"/>
        <v>23</v>
      </c>
      <c r="C31" s="15" t="s">
        <v>34</v>
      </c>
      <c r="D31" s="13" t="s">
        <v>55</v>
      </c>
      <c r="E31" s="11">
        <f t="shared" si="3"/>
        <v>1</v>
      </c>
    </row>
    <row r="32" spans="2:6" x14ac:dyDescent="0.4">
      <c r="B32" s="12">
        <f t="shared" si="4"/>
        <v>24</v>
      </c>
      <c r="C32" s="15" t="s">
        <v>35</v>
      </c>
      <c r="D32" s="13" t="s">
        <v>55</v>
      </c>
      <c r="E32" s="11">
        <f t="shared" si="3"/>
        <v>1</v>
      </c>
    </row>
    <row r="33" spans="2:6" ht="32" x14ac:dyDescent="0.4">
      <c r="B33" s="12">
        <f t="shared" si="4"/>
        <v>25</v>
      </c>
      <c r="C33" s="15" t="s">
        <v>36</v>
      </c>
      <c r="D33" s="13" t="s">
        <v>55</v>
      </c>
    </row>
    <row r="34" spans="2:6" ht="32" x14ac:dyDescent="0.4">
      <c r="B34" s="12">
        <f t="shared" si="4"/>
        <v>26</v>
      </c>
      <c r="C34" s="15" t="s">
        <v>37</v>
      </c>
      <c r="D34" s="13" t="s">
        <v>55</v>
      </c>
      <c r="E34" s="11">
        <f t="shared" si="3"/>
        <v>1</v>
      </c>
    </row>
    <row r="35" spans="2:6" ht="34.5" customHeight="1" x14ac:dyDescent="0.4">
      <c r="B35" s="12">
        <f t="shared" si="4"/>
        <v>27</v>
      </c>
      <c r="C35" s="15" t="s">
        <v>38</v>
      </c>
      <c r="D35" s="13" t="s">
        <v>55</v>
      </c>
      <c r="E35" s="11">
        <f t="shared" si="3"/>
        <v>1</v>
      </c>
    </row>
    <row r="36" spans="2:6" ht="32" x14ac:dyDescent="0.4">
      <c r="B36" s="12">
        <f t="shared" si="4"/>
        <v>28</v>
      </c>
      <c r="C36" s="15" t="s">
        <v>39</v>
      </c>
      <c r="D36" s="13" t="s">
        <v>55</v>
      </c>
      <c r="E36" s="11">
        <f t="shared" si="3"/>
        <v>1</v>
      </c>
    </row>
    <row r="37" spans="2:6" ht="32" x14ac:dyDescent="0.4">
      <c r="B37" s="12">
        <f t="shared" si="4"/>
        <v>29</v>
      </c>
      <c r="C37" s="15" t="s">
        <v>40</v>
      </c>
      <c r="D37" s="13" t="s">
        <v>55</v>
      </c>
      <c r="E37" s="11">
        <f t="shared" si="3"/>
        <v>1</v>
      </c>
    </row>
    <row r="38" spans="2:6" x14ac:dyDescent="0.4">
      <c r="B38" s="12">
        <f t="shared" si="4"/>
        <v>30</v>
      </c>
      <c r="C38" s="15" t="s">
        <v>41</v>
      </c>
      <c r="D38" s="13" t="s">
        <v>55</v>
      </c>
      <c r="E38" s="11">
        <f t="shared" si="3"/>
        <v>1</v>
      </c>
    </row>
    <row r="39" spans="2:6" ht="18" customHeight="1" x14ac:dyDescent="0.4">
      <c r="B39" s="12">
        <f t="shared" si="4"/>
        <v>31</v>
      </c>
      <c r="C39" s="15" t="s">
        <v>42</v>
      </c>
      <c r="D39" s="13" t="s">
        <v>55</v>
      </c>
      <c r="E39" s="11">
        <f t="shared" si="3"/>
        <v>1</v>
      </c>
    </row>
    <row r="40" spans="2:6" ht="32" x14ac:dyDescent="0.4">
      <c r="B40" s="12">
        <f t="shared" si="4"/>
        <v>32</v>
      </c>
      <c r="C40" s="15" t="s">
        <v>43</v>
      </c>
      <c r="D40" s="13" t="s">
        <v>55</v>
      </c>
      <c r="E40" s="11">
        <f t="shared" si="3"/>
        <v>1</v>
      </c>
    </row>
    <row r="41" spans="2:6" ht="32" x14ac:dyDescent="0.4">
      <c r="B41" s="12">
        <f t="shared" si="4"/>
        <v>33</v>
      </c>
      <c r="C41" s="15" t="s">
        <v>44</v>
      </c>
      <c r="D41" s="13" t="s">
        <v>55</v>
      </c>
      <c r="E41" s="11">
        <f t="shared" si="3"/>
        <v>1</v>
      </c>
    </row>
    <row r="42" spans="2:6" x14ac:dyDescent="0.4">
      <c r="B42" s="12">
        <f t="shared" si="4"/>
        <v>34</v>
      </c>
      <c r="C42" s="15" t="s">
        <v>45</v>
      </c>
      <c r="D42" s="13" t="s">
        <v>55</v>
      </c>
      <c r="E42" s="11">
        <f t="shared" si="3"/>
        <v>1</v>
      </c>
    </row>
    <row r="43" spans="2:6" ht="32" x14ac:dyDescent="0.4">
      <c r="B43" s="12">
        <f t="shared" si="4"/>
        <v>35</v>
      </c>
      <c r="C43" s="15" t="s">
        <v>46</v>
      </c>
      <c r="D43" s="13" t="s">
        <v>55</v>
      </c>
      <c r="E43" s="11">
        <f t="shared" si="3"/>
        <v>1</v>
      </c>
    </row>
    <row r="44" spans="2:6" ht="64" x14ac:dyDescent="0.4">
      <c r="B44" s="12">
        <f t="shared" si="4"/>
        <v>36</v>
      </c>
      <c r="C44" s="15" t="s">
        <v>47</v>
      </c>
      <c r="D44" s="13" t="s">
        <v>55</v>
      </c>
      <c r="E44" s="11">
        <f t="shared" si="3"/>
        <v>1</v>
      </c>
    </row>
    <row r="45" spans="2:6" ht="32" x14ac:dyDescent="0.4">
      <c r="B45" s="12">
        <f t="shared" si="4"/>
        <v>37</v>
      </c>
      <c r="C45" s="15" t="s">
        <v>48</v>
      </c>
      <c r="D45" s="13" t="s">
        <v>55</v>
      </c>
      <c r="E45" s="11">
        <f t="shared" si="3"/>
        <v>1</v>
      </c>
    </row>
    <row r="46" spans="2:6" ht="32" x14ac:dyDescent="0.4">
      <c r="B46" s="12">
        <f t="shared" si="4"/>
        <v>38</v>
      </c>
      <c r="C46" s="15" t="s">
        <v>49</v>
      </c>
      <c r="D46" s="13" t="s">
        <v>55</v>
      </c>
      <c r="E46" s="11">
        <f t="shared" si="3"/>
        <v>1</v>
      </c>
    </row>
    <row r="47" spans="2:6" ht="32" x14ac:dyDescent="0.4">
      <c r="B47" s="12">
        <f t="shared" si="4"/>
        <v>39</v>
      </c>
      <c r="C47" s="15" t="s">
        <v>60</v>
      </c>
      <c r="D47" s="13" t="s">
        <v>55</v>
      </c>
      <c r="E47" s="11">
        <f t="shared" si="3"/>
        <v>1</v>
      </c>
    </row>
    <row r="48" spans="2:6" x14ac:dyDescent="0.4">
      <c r="B48" s="12">
        <f t="shared" si="4"/>
        <v>40</v>
      </c>
      <c r="C48" s="15" t="s">
        <v>50</v>
      </c>
      <c r="D48" s="13" t="s">
        <v>55</v>
      </c>
      <c r="F48" s="11">
        <f>SUM(E21:E47)</f>
        <v>25</v>
      </c>
    </row>
    <row r="49" spans="2:4" ht="48" x14ac:dyDescent="0.4">
      <c r="B49" s="12">
        <f t="shared" si="4"/>
        <v>41</v>
      </c>
      <c r="C49" s="15" t="s">
        <v>51</v>
      </c>
      <c r="D49" s="13" t="s">
        <v>55</v>
      </c>
    </row>
    <row r="50" spans="2:4" x14ac:dyDescent="0.4">
      <c r="B50" s="12">
        <f t="shared" si="4"/>
        <v>42</v>
      </c>
      <c r="C50" s="15" t="s">
        <v>52</v>
      </c>
      <c r="D50" s="13" t="s">
        <v>55</v>
      </c>
    </row>
    <row r="51" spans="2:4" x14ac:dyDescent="0.4">
      <c r="B51" s="12">
        <f t="shared" si="4"/>
        <v>43</v>
      </c>
      <c r="C51" s="15" t="s">
        <v>53</v>
      </c>
      <c r="D51" s="13" t="s">
        <v>55</v>
      </c>
    </row>
  </sheetData>
  <mergeCells count="4">
    <mergeCell ref="B19:D19"/>
    <mergeCell ref="B2:D2"/>
    <mergeCell ref="B3:D3"/>
    <mergeCell ref="B18:D18"/>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CCFD89C2-B5F9-4970-9F64-9F50C44EEA66}">
          <x14:formula1>
            <xm:f>Sheet22!$A$2:$A$3</xm:f>
          </x14:formula1>
          <xm:sqref>D21:D51 D5:D16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AC69C-8EED-2049-8776-54AB05F39F42}">
  <dimension ref="A1:A3"/>
  <sheetViews>
    <sheetView workbookViewId="0">
      <pane ySplit="1" topLeftCell="A2" activePane="bottomLeft" state="frozen"/>
      <selection pane="bottomLeft" activeCell="A3" sqref="A3"/>
    </sheetView>
  </sheetViews>
  <sheetFormatPr defaultColWidth="10.5" defaultRowHeight="16" x14ac:dyDescent="0.4"/>
  <sheetData>
    <row r="1" spans="1:1" x14ac:dyDescent="0.4">
      <c r="A1" t="s">
        <v>54</v>
      </c>
    </row>
    <row r="2" spans="1:1" x14ac:dyDescent="0.4">
      <c r="A2" t="s">
        <v>55</v>
      </c>
    </row>
    <row r="3" spans="1:1" x14ac:dyDescent="0.4">
      <c r="A3" t="s">
        <v>56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7D848C8242A544B0347C6CFF5035FF" ma:contentTypeVersion="13" ma:contentTypeDescription="Een nieuw document maken." ma:contentTypeScope="" ma:versionID="a487db9ca24ddc6706b0b7e27b3c2a48">
  <xsd:schema xmlns:xsd="http://www.w3.org/2001/XMLSchema" xmlns:xs="http://www.w3.org/2001/XMLSchema" xmlns:p="http://schemas.microsoft.com/office/2006/metadata/properties" xmlns:ns2="547c66e5-daec-40b9-b18b-1a6000454455" xmlns:ns3="befdd914-b87d-4800-b1e6-3d09fd7b0d1d" targetNamespace="http://schemas.microsoft.com/office/2006/metadata/properties" ma:root="true" ma:fieldsID="5d50cea927ddaffc7ec7d2e1370b9785" ns2:_="" ns3:_="">
    <xsd:import namespace="547c66e5-daec-40b9-b18b-1a6000454455"/>
    <xsd:import namespace="befdd914-b87d-4800-b1e6-3d09fd7b0d1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7c66e5-daec-40b9-b18b-1a60004544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Afbeeldingtags" ma:readOnly="false" ma:fieldId="{5cf76f15-5ced-4ddc-b409-7134ff3c332f}" ma:taxonomyMulti="true" ma:sspId="e63458cd-ce2d-47d3-a8fb-aba961f6e937"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efdd914-b87d-4800-b1e6-3d09fd7b0d1d"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a73621a3-3aad-43ef-bb6d-e43c94cac4dc}" ma:internalName="TaxCatchAll" ma:showField="CatchAllData" ma:web="befdd914-b87d-4800-b1e6-3d09fd7b0d1d">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efdd914-b87d-4800-b1e6-3d09fd7b0d1d" xsi:nil="true"/>
    <lcf76f155ced4ddcb4097134ff3c332f xmlns="547c66e5-daec-40b9-b18b-1a600045445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41168A3-DF85-4FAF-881C-4CB9A3E849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7c66e5-daec-40b9-b18b-1a6000454455"/>
    <ds:schemaRef ds:uri="befdd914-b87d-4800-b1e6-3d09fd7b0d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239DA54-D494-42D6-B5D9-3D890EFBDD16}">
  <ds:schemaRefs>
    <ds:schemaRef ds:uri="http://schemas.microsoft.com/sharepoint/v3/contenttype/forms"/>
  </ds:schemaRefs>
</ds:datastoreItem>
</file>

<file path=customXml/itemProps3.xml><?xml version="1.0" encoding="utf-8"?>
<ds:datastoreItem xmlns:ds="http://schemas.openxmlformats.org/officeDocument/2006/customXml" ds:itemID="{5EEC6840-1255-4CED-A445-B357BCBE64F3}">
  <ds:schemaRefs>
    <ds:schemaRef ds:uri="http://schemas.microsoft.com/office/2006/documentManagement/types"/>
    <ds:schemaRef ds:uri="547c66e5-daec-40b9-b18b-1a6000454455"/>
    <ds:schemaRef ds:uri="http://purl.org/dc/dcmitype/"/>
    <ds:schemaRef ds:uri="befdd914-b87d-4800-b1e6-3d09fd7b0d1d"/>
    <ds:schemaRef ds:uri="http://purl.org/dc/terms/"/>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Inleiding</vt:lpstr>
      <vt:lpstr>Eisen Connectiviteit</vt:lpstr>
      <vt:lpstr>Sheet22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Willem van Kooij</dc:creator>
  <cp:keywords/>
  <dc:description/>
  <cp:lastModifiedBy>Hans van Vliet</cp:lastModifiedBy>
  <cp:revision/>
  <dcterms:created xsi:type="dcterms:W3CDTF">2025-03-12T12:28:32Z</dcterms:created>
  <dcterms:modified xsi:type="dcterms:W3CDTF">2025-09-15T10:32:48Z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0x010100A87D848C8242A544B0347C6CFF5035FF</vt:lpwstr>
  </property>
  <property fmtid="{D5CDD505-2E9C-101B-9397-08002B2CF9AE}" pid="3" name="MediaServiceImageTags">
    <vt:lpwstr/>
  </property>
</Properties>
</file>