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gonderwijs-my.sharepoint.com/personal/h_meurs_cog_nl/Documents/Documenten/- 1. Aanbesteding/2025 AV-middelen/"/>
    </mc:Choice>
  </mc:AlternateContent>
  <xr:revisionPtr revIDLastSave="120" documentId="8_{785A7ACB-2B82-4F9C-A496-18CBDE33B435}" xr6:coauthVersionLast="47" xr6:coauthVersionMax="47" xr10:uidLastSave="{FE60573A-FB45-4F87-A64B-1128E56F1840}"/>
  <bookViews>
    <workbookView xWindow="30810" yWindow="705" windowWidth="17280" windowHeight="8880" xr2:uid="{CD98D8EC-CBB3-4E3C-A3F5-B7DB98AB4B7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F10" i="1"/>
  <c r="F11" i="1" s="1"/>
  <c r="F25" i="1"/>
  <c r="F32" i="1"/>
  <c r="F36" i="1"/>
  <c r="F48" i="1"/>
  <c r="H39" i="1"/>
  <c r="H11" i="1"/>
  <c r="H42" i="1" s="1"/>
  <c r="F31" i="1"/>
  <c r="F26" i="1"/>
  <c r="F24" i="1"/>
  <c r="F19" i="1"/>
  <c r="F18" i="1"/>
  <c r="F17" i="1"/>
  <c r="F16" i="1"/>
  <c r="F9" i="1"/>
  <c r="F8" i="1"/>
  <c r="F7" i="1"/>
  <c r="F42" i="1" l="1"/>
</calcChain>
</file>

<file path=xl/sharedStrings.xml><?xml version="1.0" encoding="utf-8"?>
<sst xmlns="http://schemas.openxmlformats.org/spreadsheetml/2006/main" count="67" uniqueCount="52">
  <si>
    <t>EA AUDIOVISUELE MIDDELEN COG 2025</t>
  </si>
  <si>
    <t>Firmanaam van Inschrijver:</t>
  </si>
  <si>
    <t>&lt;Formele Firmanaam invullen&gt;</t>
  </si>
  <si>
    <t>Invulbijlage C - PRIJS</t>
  </si>
  <si>
    <t>Aantal stuks</t>
  </si>
  <si>
    <t>Prijs (Excl.BTW)</t>
  </si>
  <si>
    <t>Som van verplichte apparatuur en opties</t>
  </si>
  <si>
    <t>Score</t>
  </si>
  <si>
    <t>Punten</t>
  </si>
  <si>
    <t>Toelichting</t>
  </si>
  <si>
    <t>Prijzen gevraagde apparatuur</t>
  </si>
  <si>
    <t>GA-1</t>
  </si>
  <si>
    <t>A. AV opstelling beamer</t>
  </si>
  <si>
    <t>&lt;Toelichting - Specificeer merk, type, uitvoering&gt;</t>
  </si>
  <si>
    <t>GA-2</t>
  </si>
  <si>
    <t>B. AV opstelling interactieve beamer</t>
  </si>
  <si>
    <t>GA-3</t>
  </si>
  <si>
    <t>C. AV opstelling touchscreen</t>
  </si>
  <si>
    <t>GA-4</t>
  </si>
  <si>
    <t>D. AV opstelling monitor</t>
  </si>
  <si>
    <t>Subtotaal</t>
  </si>
  <si>
    <t>Prijzen van uitgevraagde opties</t>
  </si>
  <si>
    <t>Opties configuratie A: opstelling beamer</t>
  </si>
  <si>
    <t>OA-1</t>
  </si>
  <si>
    <t>· Meerprijs handbediend projectiescherm 129x200 cm</t>
  </si>
  <si>
    <t>OA-2</t>
  </si>
  <si>
    <t>· Meerprijs Whiteboard 120x200 cm (emailstaal wit)</t>
  </si>
  <si>
    <t>OA-3</t>
  </si>
  <si>
    <t>· Meerprijs Shortrange beamer LCD met minimaal 3500 ANSI lumen, WXGA en resolutie 1280x800</t>
  </si>
  <si>
    <t>OA-4</t>
  </si>
  <si>
    <t>· Meerprijs Uitbreiding van opstelling met een draadloze presentatie unit geschikt voor laptop/smartphone</t>
  </si>
  <si>
    <t>Opties configuratie B: opstelling interactieve beamer</t>
  </si>
  <si>
    <t>OB-1</t>
  </si>
  <si>
    <t>OB-2</t>
  </si>
  <si>
    <t>· Meerprijs Whiteboard 120x90 cm (emailstaal wit)</t>
  </si>
  <si>
    <t>OB-3</t>
  </si>
  <si>
    <t>· Meerprijs Leveren van extra interactieve pen (en minimale afname van 5 stuks)</t>
  </si>
  <si>
    <t>Opties configuratie C: opstelling touchscreen</t>
  </si>
  <si>
    <t>OC-1</t>
  </si>
  <si>
    <t>· Meer-/minderprijs voor vaste wand/vloeronderstel</t>
  </si>
  <si>
    <t>· Meer-/minderprijs voor vaste wand/vloeronderstel EN in hoogte electrisch verstelbaar.</t>
  </si>
  <si>
    <t>Opties configuratie D: opstelling monitor</t>
  </si>
  <si>
    <t>OD-1</t>
  </si>
  <si>
    <t>· Meerprijs voor verrijdbaar onderstel niet in hoogte verstelbaar.</t>
  </si>
  <si>
    <t>TOTAAL TOEGEKENDE PUNTEN (GUNNINGSCRITERIUM PRIJS)</t>
  </si>
  <si>
    <t>ONDERTEKENING:
Ondergetekende verklaart dat hij/zij deze invulbijlage volledig en zonder voorbehoud heeft ingevuld, ondertekend en tevens dat hij/zij daartoe rechtens bevoegd is.</t>
  </si>
  <si>
    <t>Naam</t>
  </si>
  <si>
    <t>Functie</t>
  </si>
  <si>
    <t>Onderneming</t>
  </si>
  <si>
    <t>Handtekening</t>
  </si>
  <si>
    <t>Plaats en datum</t>
  </si>
  <si>
    <t>invullen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</si>
</sst>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€-2]\ * #,##0.00_ ;_ [$€-2]\ * \-#,##0.00_ ;_ [$€-2]\ * &quot;-&quot;??_ ;_ @_ "/>
    <numFmt numFmtId="165" formatCode="0.0%"/>
    <numFmt numFmtId="166" formatCode="_ [$€-413]\ * #,##0_ ;_ [$€-413]\ * \-#,##0_ ;_ [$€-413]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2"/>
      <color rgb="FF000000"/>
      <name val="Calibri"/>
      <family val="2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/>
    </xf>
    <xf numFmtId="0" fontId="5" fillId="3" borderId="2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4" borderId="7" xfId="0" applyFont="1" applyFill="1" applyBorder="1" applyAlignment="1" applyProtection="1">
      <alignment vertical="top" wrapText="1"/>
      <protection locked="0"/>
    </xf>
    <xf numFmtId="0" fontId="5" fillId="0" borderId="8" xfId="0" applyFont="1" applyBorder="1" applyAlignment="1">
      <alignment vertical="top" wrapText="1"/>
    </xf>
    <xf numFmtId="0" fontId="5" fillId="4" borderId="9" xfId="0" applyFont="1" applyFill="1" applyBorder="1" applyAlignment="1" applyProtection="1">
      <alignment vertical="top" wrapText="1"/>
      <protection locked="0"/>
    </xf>
    <xf numFmtId="0" fontId="5" fillId="0" borderId="10" xfId="0" applyFont="1" applyBorder="1" applyAlignment="1">
      <alignment vertical="top" wrapText="1"/>
    </xf>
    <xf numFmtId="0" fontId="5" fillId="4" borderId="11" xfId="0" applyFont="1" applyFill="1" applyBorder="1" applyAlignment="1" applyProtection="1">
      <alignment vertical="top" wrapText="1"/>
      <protection locked="0"/>
    </xf>
    <xf numFmtId="0" fontId="4" fillId="3" borderId="2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6" borderId="10" xfId="0" applyFont="1" applyFill="1" applyBorder="1" applyAlignment="1">
      <alignment vertical="top" wrapText="1"/>
    </xf>
    <xf numFmtId="0" fontId="5" fillId="6" borderId="1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5" fillId="6" borderId="4" xfId="0" applyFont="1" applyFill="1" applyBorder="1" applyAlignment="1">
      <alignment vertical="top" wrapText="1"/>
    </xf>
    <xf numFmtId="0" fontId="5" fillId="0" borderId="9" xfId="0" applyFont="1" applyBorder="1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164" fontId="5" fillId="4" borderId="7" xfId="0" applyNumberFormat="1" applyFont="1" applyFill="1" applyBorder="1" applyAlignment="1" applyProtection="1">
      <alignment vertical="top" wrapText="1"/>
      <protection locked="0"/>
    </xf>
    <xf numFmtId="164" fontId="5" fillId="0" borderId="6" xfId="0" applyNumberFormat="1" applyFont="1" applyBorder="1" applyAlignment="1">
      <alignment vertical="top" wrapText="1"/>
    </xf>
    <xf numFmtId="165" fontId="5" fillId="0" borderId="5" xfId="1" applyNumberFormat="1" applyFont="1" applyFill="1" applyBorder="1" applyAlignment="1" applyProtection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164" fontId="5" fillId="4" borderId="9" xfId="0" applyNumberFormat="1" applyFont="1" applyFill="1" applyBorder="1" applyAlignment="1" applyProtection="1">
      <alignment vertical="top" wrapText="1"/>
      <protection locked="0"/>
    </xf>
    <xf numFmtId="164" fontId="5" fillId="0" borderId="8" xfId="0" applyNumberFormat="1" applyFont="1" applyBorder="1" applyAlignment="1">
      <alignment vertical="top" wrapText="1"/>
    </xf>
    <xf numFmtId="165" fontId="5" fillId="0" borderId="0" xfId="1" applyNumberFormat="1" applyFont="1" applyFill="1" applyBorder="1" applyAlignment="1" applyProtection="1">
      <alignment vertical="top" wrapText="1"/>
    </xf>
    <xf numFmtId="0" fontId="5" fillId="0" borderId="10" xfId="0" applyFont="1" applyBorder="1" applyAlignment="1">
      <alignment horizontal="center" vertical="top" wrapText="1"/>
    </xf>
    <xf numFmtId="164" fontId="5" fillId="4" borderId="11" xfId="0" applyNumberFormat="1" applyFont="1" applyFill="1" applyBorder="1" applyAlignment="1" applyProtection="1">
      <alignment vertical="top" wrapText="1"/>
      <protection locked="0"/>
    </xf>
    <xf numFmtId="164" fontId="5" fillId="0" borderId="10" xfId="0" applyNumberFormat="1" applyFont="1" applyBorder="1" applyAlignment="1">
      <alignment vertical="top" wrapText="1"/>
    </xf>
    <xf numFmtId="165" fontId="5" fillId="0" borderId="12" xfId="1" applyNumberFormat="1" applyFont="1" applyFill="1" applyBorder="1" applyAlignment="1" applyProtection="1">
      <alignment vertical="top" wrapText="1"/>
    </xf>
    <xf numFmtId="0" fontId="5" fillId="3" borderId="1" xfId="0" applyFont="1" applyFill="1" applyBorder="1" applyAlignment="1">
      <alignment vertical="top" wrapText="1"/>
    </xf>
    <xf numFmtId="165" fontId="4" fillId="3" borderId="12" xfId="1" applyNumberFormat="1" applyFont="1" applyFill="1" applyBorder="1" applyAlignment="1" applyProtection="1">
      <alignment vertical="top" wrapText="1"/>
    </xf>
    <xf numFmtId="0" fontId="4" fillId="5" borderId="13" xfId="0" applyFont="1" applyFill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top" wrapText="1"/>
    </xf>
    <xf numFmtId="166" fontId="4" fillId="0" borderId="0" xfId="0" applyNumberFormat="1" applyFont="1" applyAlignment="1">
      <alignment vertical="top" wrapText="1"/>
    </xf>
    <xf numFmtId="165" fontId="4" fillId="0" borderId="0" xfId="1" applyNumberFormat="1" applyFont="1" applyFill="1" applyBorder="1" applyAlignment="1" applyProtection="1">
      <alignment vertical="top" wrapText="1"/>
    </xf>
    <xf numFmtId="0" fontId="5" fillId="6" borderId="15" xfId="0" applyFont="1" applyFill="1" applyBorder="1" applyAlignment="1">
      <alignment horizontal="center" vertical="top" wrapText="1"/>
    </xf>
    <xf numFmtId="164" fontId="5" fillId="6" borderId="11" xfId="0" applyNumberFormat="1" applyFont="1" applyFill="1" applyBorder="1" applyAlignment="1">
      <alignment vertical="top" wrapText="1"/>
    </xf>
    <xf numFmtId="164" fontId="5" fillId="6" borderId="12" xfId="0" applyNumberFormat="1" applyFont="1" applyFill="1" applyBorder="1" applyAlignment="1">
      <alignment vertical="top" wrapText="1"/>
    </xf>
    <xf numFmtId="165" fontId="5" fillId="6" borderId="12" xfId="1" applyNumberFormat="1" applyFont="1" applyFill="1" applyBorder="1" applyAlignment="1" applyProtection="1">
      <alignment vertical="top" wrapText="1"/>
    </xf>
    <xf numFmtId="0" fontId="5" fillId="6" borderId="12" xfId="0" applyFont="1" applyFill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top" wrapText="1"/>
    </xf>
    <xf numFmtId="166" fontId="5" fillId="0" borderId="11" xfId="0" applyNumberFormat="1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vertical="top" wrapText="1"/>
    </xf>
    <xf numFmtId="164" fontId="5" fillId="0" borderId="9" xfId="0" applyNumberFormat="1" applyFont="1" applyBorder="1" applyAlignment="1">
      <alignment vertical="top" wrapText="1"/>
    </xf>
    <xf numFmtId="0" fontId="5" fillId="6" borderId="3" xfId="0" applyFont="1" applyFill="1" applyBorder="1" applyAlignment="1">
      <alignment horizontal="center" vertical="top" wrapText="1"/>
    </xf>
    <xf numFmtId="164" fontId="5" fillId="6" borderId="4" xfId="0" applyNumberFormat="1" applyFont="1" applyFill="1" applyBorder="1" applyAlignment="1">
      <alignment vertical="top" wrapText="1"/>
    </xf>
    <xf numFmtId="164" fontId="5" fillId="6" borderId="2" xfId="0" applyNumberFormat="1" applyFont="1" applyFill="1" applyBorder="1" applyAlignment="1">
      <alignment vertical="top" wrapText="1"/>
    </xf>
    <xf numFmtId="165" fontId="5" fillId="6" borderId="2" xfId="1" applyNumberFormat="1" applyFont="1" applyFill="1" applyBorder="1" applyAlignment="1" applyProtection="1">
      <alignment vertical="top" wrapText="1"/>
    </xf>
    <xf numFmtId="0" fontId="5" fillId="6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top" wrapText="1"/>
    </xf>
    <xf numFmtId="164" fontId="5" fillId="3" borderId="2" xfId="0" applyNumberFormat="1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vertical="top" wrapText="1"/>
    </xf>
    <xf numFmtId="165" fontId="4" fillId="3" borderId="2" xfId="1" applyNumberFormat="1" applyFont="1" applyFill="1" applyBorder="1" applyAlignment="1" applyProtection="1">
      <alignment vertical="top" wrapText="1"/>
    </xf>
    <xf numFmtId="0" fontId="7" fillId="5" borderId="13" xfId="0" applyFont="1" applyFill="1" applyBorder="1" applyAlignment="1">
      <alignment vertical="top" wrapText="1"/>
    </xf>
    <xf numFmtId="0" fontId="0" fillId="7" borderId="3" xfId="0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/>
    </xf>
    <xf numFmtId="0" fontId="0" fillId="8" borderId="0" xfId="0" applyFill="1" applyAlignment="1">
      <alignment vertical="top" wrapText="1"/>
    </xf>
    <xf numFmtId="0" fontId="0" fillId="0" borderId="3" xfId="0" applyBorder="1" applyAlignment="1" applyProtection="1">
      <alignment vertical="top" wrapText="1"/>
      <protection locked="0"/>
    </xf>
    <xf numFmtId="164" fontId="4" fillId="3" borderId="1" xfId="0" applyNumberFormat="1" applyFont="1" applyFill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164" fontId="5" fillId="4" borderId="0" xfId="0" applyNumberFormat="1" applyFont="1" applyFill="1" applyAlignment="1" applyProtection="1">
      <alignment vertical="top" wrapText="1"/>
      <protection locked="0"/>
    </xf>
    <xf numFmtId="166" fontId="4" fillId="3" borderId="1" xfId="0" applyNumberFormat="1" applyFont="1" applyFill="1" applyBorder="1" applyAlignment="1">
      <alignment vertical="top" wrapText="1"/>
    </xf>
    <xf numFmtId="0" fontId="0" fillId="8" borderId="3" xfId="0" applyFill="1" applyBorder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1</xdr:row>
      <xdr:rowOff>163830</xdr:rowOff>
    </xdr:from>
    <xdr:to>
      <xdr:col>3</xdr:col>
      <xdr:colOff>769620</xdr:colOff>
      <xdr:row>3</xdr:row>
      <xdr:rowOff>26670</xdr:rowOff>
    </xdr:to>
    <xdr:sp macro="" textlink="">
      <xdr:nvSpPr>
        <xdr:cNvPr id="2" name="Ovaal 1">
          <a:extLst>
            <a:ext uri="{FF2B5EF4-FFF2-40B4-BE49-F238E27FC236}">
              <a16:creationId xmlns:a16="http://schemas.microsoft.com/office/drawing/2014/main" id="{6D35F888-DFEE-DF77-2BF7-58EB3EDFFD18}"/>
            </a:ext>
          </a:extLst>
        </xdr:cNvPr>
        <xdr:cNvSpPr/>
      </xdr:nvSpPr>
      <xdr:spPr>
        <a:xfrm>
          <a:off x="4295775" y="525780"/>
          <a:ext cx="407670" cy="40576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D63C-B230-453E-B4AD-BBF12A095EC6}">
  <dimension ref="B1:I50"/>
  <sheetViews>
    <sheetView tabSelected="1" workbookViewId="0">
      <selection activeCell="F2" sqref="F2"/>
    </sheetView>
  </sheetViews>
  <sheetFormatPr defaultColWidth="37.88671875" defaultRowHeight="14.4" x14ac:dyDescent="0.3"/>
  <cols>
    <col min="1" max="1" width="2.44140625" style="25" customWidth="1"/>
    <col min="2" max="2" width="17" style="25" customWidth="1"/>
    <col min="3" max="3" width="37.88671875" style="25"/>
    <col min="4" max="4" width="11.6640625" style="25" bestFit="1" customWidth="1"/>
    <col min="5" max="5" width="15" style="25" bestFit="1" customWidth="1"/>
    <col min="6" max="6" width="33.109375" style="25" customWidth="1"/>
    <col min="7" max="7" width="5.88671875" style="25" bestFit="1" customWidth="1"/>
    <col min="8" max="8" width="7.44140625" style="25" bestFit="1" customWidth="1"/>
    <col min="9" max="9" width="50.6640625" style="25" customWidth="1"/>
    <col min="10" max="16384" width="37.88671875" style="25"/>
  </cols>
  <sheetData>
    <row r="1" spans="2:9" ht="28.2" customHeight="1" x14ac:dyDescent="0.3">
      <c r="B1" s="83" t="s">
        <v>0</v>
      </c>
      <c r="C1" s="83"/>
      <c r="D1" s="83"/>
      <c r="E1" s="83"/>
    </row>
    <row r="3" spans="2:9" ht="28.8" x14ac:dyDescent="0.3">
      <c r="B3" s="74" t="s">
        <v>1</v>
      </c>
      <c r="C3" s="73" t="s">
        <v>2</v>
      </c>
      <c r="E3" s="25" t="s">
        <v>51</v>
      </c>
    </row>
    <row r="5" spans="2:9" ht="28.8" x14ac:dyDescent="0.3">
      <c r="B5" s="1" t="s">
        <v>3</v>
      </c>
      <c r="C5" s="2"/>
      <c r="D5" s="3" t="s">
        <v>4</v>
      </c>
      <c r="E5" s="4" t="s">
        <v>5</v>
      </c>
      <c r="F5" s="5" t="s">
        <v>6</v>
      </c>
      <c r="G5" s="5" t="s">
        <v>7</v>
      </c>
      <c r="H5" s="5" t="s">
        <v>8</v>
      </c>
      <c r="I5" s="6" t="s">
        <v>9</v>
      </c>
    </row>
    <row r="6" spans="2:9" ht="18" x14ac:dyDescent="0.3">
      <c r="B6" s="7" t="s">
        <v>10</v>
      </c>
      <c r="C6" s="8"/>
      <c r="D6" s="26"/>
      <c r="E6" s="9"/>
      <c r="F6" s="27"/>
      <c r="G6" s="27"/>
      <c r="H6" s="28">
        <v>320</v>
      </c>
      <c r="I6" s="9"/>
    </row>
    <row r="7" spans="2:9" x14ac:dyDescent="0.3">
      <c r="B7" s="10" t="s">
        <v>11</v>
      </c>
      <c r="C7" s="10" t="s">
        <v>12</v>
      </c>
      <c r="D7" s="29">
        <v>16</v>
      </c>
      <c r="E7" s="30"/>
      <c r="F7" s="31">
        <f>+D7*E7</f>
        <v>0</v>
      </c>
      <c r="G7" s="32"/>
      <c r="H7" s="33"/>
      <c r="I7" s="11" t="s">
        <v>13</v>
      </c>
    </row>
    <row r="8" spans="2:9" x14ac:dyDescent="0.3">
      <c r="B8" s="12" t="s">
        <v>14</v>
      </c>
      <c r="C8" s="12" t="s">
        <v>15</v>
      </c>
      <c r="D8" s="34">
        <v>25</v>
      </c>
      <c r="E8" s="35"/>
      <c r="F8" s="36">
        <f>+D8*E8</f>
        <v>0</v>
      </c>
      <c r="G8" s="37"/>
      <c r="H8" s="18"/>
      <c r="I8" s="13" t="s">
        <v>13</v>
      </c>
    </row>
    <row r="9" spans="2:9" x14ac:dyDescent="0.3">
      <c r="B9" s="12" t="s">
        <v>16</v>
      </c>
      <c r="C9" s="12" t="s">
        <v>17</v>
      </c>
      <c r="D9" s="34">
        <v>12</v>
      </c>
      <c r="E9" s="35"/>
      <c r="F9" s="36">
        <f>+D9*E9</f>
        <v>0</v>
      </c>
      <c r="G9" s="37"/>
      <c r="H9" s="18"/>
      <c r="I9" s="13" t="s">
        <v>13</v>
      </c>
    </row>
    <row r="10" spans="2:9" x14ac:dyDescent="0.3">
      <c r="B10" s="14" t="s">
        <v>18</v>
      </c>
      <c r="C10" s="79" t="s">
        <v>19</v>
      </c>
      <c r="D10" s="38">
        <v>1</v>
      </c>
      <c r="E10" s="39"/>
      <c r="F10" s="36">
        <f>+D10*E10</f>
        <v>0</v>
      </c>
      <c r="G10" s="41"/>
      <c r="H10" s="19"/>
      <c r="I10" s="15" t="s">
        <v>13</v>
      </c>
    </row>
    <row r="11" spans="2:9" ht="15" thickBot="1" x14ac:dyDescent="0.35">
      <c r="B11" s="42"/>
      <c r="C11" s="16" t="s">
        <v>20</v>
      </c>
      <c r="D11" s="26"/>
      <c r="E11" s="9"/>
      <c r="F11" s="81">
        <f>SUM(F7:F10)</f>
        <v>0</v>
      </c>
      <c r="G11" s="43"/>
      <c r="H11" s="44">
        <f>+G11*H6</f>
        <v>0</v>
      </c>
      <c r="I11" s="9"/>
    </row>
    <row r="12" spans="2:9" x14ac:dyDescent="0.3">
      <c r="B12" s="12"/>
      <c r="C12" s="17"/>
      <c r="D12" s="45"/>
      <c r="E12" s="46"/>
      <c r="F12" s="47"/>
      <c r="G12" s="48"/>
      <c r="H12" s="17"/>
      <c r="I12" s="18"/>
    </row>
    <row r="13" spans="2:9" x14ac:dyDescent="0.3">
      <c r="B13" s="12"/>
      <c r="C13" s="19"/>
      <c r="D13" s="45"/>
      <c r="E13" s="18"/>
      <c r="F13" s="19"/>
      <c r="G13" s="19"/>
      <c r="H13" s="19"/>
      <c r="I13" s="18"/>
    </row>
    <row r="14" spans="2:9" ht="18" x14ac:dyDescent="0.3">
      <c r="B14" s="7" t="s">
        <v>21</v>
      </c>
      <c r="C14" s="8"/>
      <c r="D14" s="26"/>
      <c r="E14" s="9"/>
      <c r="F14" s="8"/>
      <c r="G14" s="8"/>
      <c r="H14" s="16">
        <v>80</v>
      </c>
      <c r="I14" s="9"/>
    </row>
    <row r="15" spans="2:9" x14ac:dyDescent="0.3">
      <c r="B15" s="12"/>
      <c r="C15" s="20" t="s">
        <v>22</v>
      </c>
      <c r="D15" s="49"/>
      <c r="E15" s="50"/>
      <c r="F15" s="51"/>
      <c r="G15" s="52"/>
      <c r="H15" s="53">
        <v>0</v>
      </c>
      <c r="I15" s="21"/>
    </row>
    <row r="16" spans="2:9" ht="28.8" x14ac:dyDescent="0.3">
      <c r="B16" s="12" t="s">
        <v>23</v>
      </c>
      <c r="C16" s="54" t="s">
        <v>24</v>
      </c>
      <c r="D16" s="29">
        <v>16</v>
      </c>
      <c r="E16" s="30"/>
      <c r="F16" s="31">
        <f>+D16*E16</f>
        <v>0</v>
      </c>
      <c r="G16" s="32"/>
      <c r="H16" s="33"/>
      <c r="I16" s="11" t="s">
        <v>13</v>
      </c>
    </row>
    <row r="17" spans="2:9" ht="28.8" x14ac:dyDescent="0.3">
      <c r="B17" s="12" t="s">
        <v>25</v>
      </c>
      <c r="C17" s="55" t="s">
        <v>26</v>
      </c>
      <c r="D17" s="34">
        <v>16</v>
      </c>
      <c r="E17" s="35"/>
      <c r="F17" s="36">
        <f>+D17*E17</f>
        <v>0</v>
      </c>
      <c r="G17" s="37"/>
      <c r="H17" s="18"/>
      <c r="I17" s="13" t="s">
        <v>13</v>
      </c>
    </row>
    <row r="18" spans="2:9" ht="43.2" x14ac:dyDescent="0.3">
      <c r="B18" s="12" t="s">
        <v>27</v>
      </c>
      <c r="C18" s="55" t="s">
        <v>28</v>
      </c>
      <c r="D18" s="34">
        <v>16</v>
      </c>
      <c r="E18" s="35"/>
      <c r="F18" s="36">
        <f>+D18*E18</f>
        <v>0</v>
      </c>
      <c r="G18" s="37"/>
      <c r="H18" s="18"/>
      <c r="I18" s="13" t="s">
        <v>13</v>
      </c>
    </row>
    <row r="19" spans="2:9" ht="43.2" x14ac:dyDescent="0.3">
      <c r="B19" s="12" t="s">
        <v>29</v>
      </c>
      <c r="C19" s="55" t="s">
        <v>30</v>
      </c>
      <c r="D19" s="34">
        <v>16</v>
      </c>
      <c r="E19" s="35"/>
      <c r="F19" s="36">
        <f>+D19*E19</f>
        <v>0</v>
      </c>
      <c r="G19" s="37"/>
      <c r="H19" s="18"/>
      <c r="I19" s="13" t="s">
        <v>13</v>
      </c>
    </row>
    <row r="20" spans="2:9" x14ac:dyDescent="0.3">
      <c r="B20" s="12"/>
      <c r="C20" s="56"/>
      <c r="D20" s="38"/>
      <c r="E20" s="57"/>
      <c r="F20" s="40"/>
      <c r="G20" s="41"/>
      <c r="H20" s="58"/>
      <c r="I20" s="59"/>
    </row>
    <row r="21" spans="2:9" x14ac:dyDescent="0.3">
      <c r="B21" s="12"/>
      <c r="C21" s="60"/>
      <c r="D21" s="45"/>
      <c r="E21" s="46"/>
      <c r="F21" s="61"/>
      <c r="G21" s="37"/>
      <c r="H21" s="19"/>
      <c r="I21" s="18"/>
    </row>
    <row r="22" spans="2:9" x14ac:dyDescent="0.3">
      <c r="B22" s="12"/>
      <c r="C22" s="60"/>
      <c r="D22" s="45"/>
      <c r="E22" s="62"/>
      <c r="F22" s="61"/>
      <c r="G22" s="37"/>
      <c r="H22" s="19"/>
      <c r="I22" s="18"/>
    </row>
    <row r="23" spans="2:9" ht="28.8" x14ac:dyDescent="0.3">
      <c r="B23" s="12"/>
      <c r="C23" s="22" t="s">
        <v>31</v>
      </c>
      <c r="D23" s="63"/>
      <c r="E23" s="64"/>
      <c r="F23" s="65"/>
      <c r="G23" s="66"/>
      <c r="H23" s="67"/>
      <c r="I23" s="23"/>
    </row>
    <row r="24" spans="2:9" ht="43.2" x14ac:dyDescent="0.3">
      <c r="B24" s="12" t="s">
        <v>32</v>
      </c>
      <c r="C24" s="55" t="s">
        <v>30</v>
      </c>
      <c r="D24" s="29">
        <v>25</v>
      </c>
      <c r="E24" s="30"/>
      <c r="F24" s="36">
        <f>+D24*E24</f>
        <v>0</v>
      </c>
      <c r="G24" s="32"/>
      <c r="H24" s="33"/>
      <c r="I24" s="11" t="s">
        <v>13</v>
      </c>
    </row>
    <row r="25" spans="2:9" ht="28.8" x14ac:dyDescent="0.3">
      <c r="B25" s="12" t="s">
        <v>33</v>
      </c>
      <c r="C25" s="55" t="s">
        <v>34</v>
      </c>
      <c r="D25" s="34">
        <v>25</v>
      </c>
      <c r="E25" s="35"/>
      <c r="F25" s="36">
        <f>+D25*E25</f>
        <v>0</v>
      </c>
      <c r="G25" s="37"/>
      <c r="H25" s="18"/>
      <c r="I25" s="11" t="s">
        <v>13</v>
      </c>
    </row>
    <row r="26" spans="2:9" ht="28.8" x14ac:dyDescent="0.3">
      <c r="B26" s="12" t="s">
        <v>35</v>
      </c>
      <c r="C26" s="55" t="s">
        <v>36</v>
      </c>
      <c r="D26" s="34">
        <v>25</v>
      </c>
      <c r="E26" s="35"/>
      <c r="F26" s="36">
        <f>+D26*E26</f>
        <v>0</v>
      </c>
      <c r="G26" s="37"/>
      <c r="H26" s="18"/>
      <c r="I26" s="13" t="s">
        <v>13</v>
      </c>
    </row>
    <row r="27" spans="2:9" x14ac:dyDescent="0.3">
      <c r="B27" s="12"/>
      <c r="C27" s="56"/>
      <c r="D27" s="38"/>
      <c r="E27" s="57"/>
      <c r="F27" s="40"/>
      <c r="G27" s="41"/>
      <c r="H27" s="58"/>
      <c r="I27" s="59"/>
    </row>
    <row r="28" spans="2:9" x14ac:dyDescent="0.3">
      <c r="B28" s="12"/>
      <c r="C28" s="19"/>
      <c r="D28" s="45"/>
      <c r="E28" s="46"/>
      <c r="F28" s="61"/>
      <c r="G28" s="37"/>
      <c r="H28" s="19"/>
      <c r="I28" s="18"/>
    </row>
    <row r="29" spans="2:9" x14ac:dyDescent="0.3">
      <c r="B29" s="12"/>
      <c r="C29" s="19"/>
      <c r="D29" s="45"/>
      <c r="E29" s="62"/>
      <c r="F29" s="61"/>
      <c r="G29" s="37"/>
      <c r="H29" s="19"/>
      <c r="I29" s="18"/>
    </row>
    <row r="30" spans="2:9" ht="28.8" x14ac:dyDescent="0.3">
      <c r="B30" s="12"/>
      <c r="C30" s="22" t="s">
        <v>37</v>
      </c>
      <c r="D30" s="63"/>
      <c r="E30" s="64"/>
      <c r="F30" s="65"/>
      <c r="G30" s="66"/>
      <c r="H30" s="67"/>
      <c r="I30" s="23"/>
    </row>
    <row r="31" spans="2:9" ht="50.25" customHeight="1" x14ac:dyDescent="0.3">
      <c r="B31" s="12" t="s">
        <v>38</v>
      </c>
      <c r="C31" s="55" t="s">
        <v>39</v>
      </c>
      <c r="D31" s="45">
        <v>12</v>
      </c>
      <c r="E31" s="35"/>
      <c r="F31" s="31">
        <f>+D31*E31</f>
        <v>0</v>
      </c>
      <c r="G31" s="32"/>
      <c r="H31" s="33"/>
      <c r="I31" s="11" t="s">
        <v>13</v>
      </c>
    </row>
    <row r="32" spans="2:9" ht="50.25" customHeight="1" x14ac:dyDescent="0.3">
      <c r="B32" s="12"/>
      <c r="C32" s="55" t="s">
        <v>40</v>
      </c>
      <c r="D32" s="45">
        <v>12</v>
      </c>
      <c r="E32" s="80"/>
      <c r="F32" s="36">
        <f>+D32*E32</f>
        <v>0</v>
      </c>
      <c r="G32" s="37"/>
      <c r="H32" s="18"/>
      <c r="I32" s="11" t="s">
        <v>13</v>
      </c>
    </row>
    <row r="33" spans="2:9" x14ac:dyDescent="0.3">
      <c r="B33" s="12"/>
      <c r="C33" s="56"/>
      <c r="D33" s="57"/>
      <c r="E33" s="57"/>
      <c r="F33" s="40"/>
      <c r="G33" s="41"/>
      <c r="H33" s="58"/>
      <c r="I33" s="59"/>
    </row>
    <row r="34" spans="2:9" x14ac:dyDescent="0.3">
      <c r="B34" s="12"/>
      <c r="C34" s="60"/>
      <c r="D34" s="45"/>
      <c r="E34" s="46"/>
      <c r="F34" s="61"/>
      <c r="G34" s="37"/>
      <c r="H34" s="19"/>
      <c r="I34" s="24"/>
    </row>
    <row r="35" spans="2:9" x14ac:dyDescent="0.3">
      <c r="B35" s="12"/>
      <c r="C35" s="22" t="s">
        <v>41</v>
      </c>
      <c r="D35" s="63"/>
      <c r="E35" s="64"/>
      <c r="F35" s="65"/>
      <c r="G35" s="66"/>
      <c r="H35" s="67"/>
      <c r="I35" s="23"/>
    </row>
    <row r="36" spans="2:9" ht="50.25" customHeight="1" x14ac:dyDescent="0.3">
      <c r="B36" s="12" t="s">
        <v>42</v>
      </c>
      <c r="C36" s="55" t="s">
        <v>43</v>
      </c>
      <c r="D36" s="45">
        <v>1</v>
      </c>
      <c r="E36" s="35"/>
      <c r="F36" s="31">
        <f>+D36*E36</f>
        <v>0</v>
      </c>
      <c r="G36" s="32"/>
      <c r="H36" s="33"/>
      <c r="I36" s="11" t="s">
        <v>13</v>
      </c>
    </row>
    <row r="37" spans="2:9" x14ac:dyDescent="0.3">
      <c r="B37" s="12"/>
      <c r="C37" s="56"/>
      <c r="D37" s="57"/>
      <c r="E37" s="57"/>
      <c r="F37" s="40"/>
      <c r="G37" s="41"/>
      <c r="H37" s="58"/>
      <c r="I37" s="59"/>
    </row>
    <row r="38" spans="2:9" x14ac:dyDescent="0.3">
      <c r="B38" s="12"/>
      <c r="C38" s="19"/>
      <c r="D38" s="45"/>
      <c r="E38" s="62"/>
      <c r="F38" s="61"/>
      <c r="G38" s="37"/>
      <c r="H38" s="19"/>
      <c r="I38" s="18"/>
    </row>
    <row r="39" spans="2:9" x14ac:dyDescent="0.3">
      <c r="B39" s="42"/>
      <c r="C39" s="16" t="s">
        <v>20</v>
      </c>
      <c r="D39" s="68"/>
      <c r="E39" s="69"/>
      <c r="F39" s="70">
        <f>+F26+F25+F24+F19+F18+F17+F16</f>
        <v>0</v>
      </c>
      <c r="G39" s="71"/>
      <c r="H39" s="44">
        <f>G39*H14</f>
        <v>0</v>
      </c>
      <c r="I39" s="9"/>
    </row>
    <row r="40" spans="2:9" x14ac:dyDescent="0.3">
      <c r="B40" s="12"/>
      <c r="C40" s="19"/>
      <c r="D40" s="45"/>
      <c r="E40" s="18"/>
      <c r="F40" s="19"/>
      <c r="G40" s="19"/>
      <c r="H40" s="19"/>
      <c r="I40" s="18"/>
    </row>
    <row r="41" spans="2:9" ht="15" thickBot="1" x14ac:dyDescent="0.35">
      <c r="B41" s="12"/>
      <c r="C41" s="19"/>
      <c r="D41" s="45"/>
      <c r="E41" s="18"/>
      <c r="F41" s="19"/>
      <c r="G41" s="19"/>
      <c r="H41" s="19"/>
      <c r="I41" s="18"/>
    </row>
    <row r="42" spans="2:9" ht="29.4" thickBot="1" x14ac:dyDescent="0.35">
      <c r="B42" s="42"/>
      <c r="C42" s="16" t="s">
        <v>44</v>
      </c>
      <c r="D42" s="26"/>
      <c r="E42" s="9"/>
      <c r="F42" s="78">
        <f>F39+F11</f>
        <v>0</v>
      </c>
      <c r="G42" s="71"/>
      <c r="H42" s="72">
        <f>+H11+H39</f>
        <v>0</v>
      </c>
      <c r="I42" s="9"/>
    </row>
    <row r="45" spans="2:9" ht="86.4" x14ac:dyDescent="0.3">
      <c r="E45" s="75"/>
      <c r="F45" s="76" t="s">
        <v>45</v>
      </c>
    </row>
    <row r="46" spans="2:9" x14ac:dyDescent="0.3">
      <c r="D46" s="82" t="s">
        <v>46</v>
      </c>
      <c r="E46" s="82"/>
      <c r="F46" s="73"/>
    </row>
    <row r="47" spans="2:9" x14ac:dyDescent="0.3">
      <c r="D47" s="82" t="s">
        <v>47</v>
      </c>
      <c r="E47" s="82"/>
      <c r="F47" s="73"/>
    </row>
    <row r="48" spans="2:9" x14ac:dyDescent="0.3">
      <c r="D48" s="82" t="s">
        <v>48</v>
      </c>
      <c r="E48" s="82"/>
      <c r="F48" s="77" t="str">
        <f>C3</f>
        <v>&lt;Formele Firmanaam invullen&gt;</v>
      </c>
    </row>
    <row r="49" spans="4:6" ht="44.1" customHeight="1" x14ac:dyDescent="0.3">
      <c r="D49" s="82" t="s">
        <v>49</v>
      </c>
      <c r="E49" s="82"/>
      <c r="F49" s="77"/>
    </row>
    <row r="50" spans="4:6" x14ac:dyDescent="0.3">
      <c r="D50" s="82" t="s">
        <v>50</v>
      </c>
      <c r="E50" s="82"/>
      <c r="F50" s="73"/>
    </row>
  </sheetData>
  <mergeCells count="6">
    <mergeCell ref="D50:E50"/>
    <mergeCell ref="B1:E1"/>
    <mergeCell ref="D46:E46"/>
    <mergeCell ref="D47:E47"/>
    <mergeCell ref="D48:E48"/>
    <mergeCell ref="D49:E49"/>
  </mergeCells>
  <dataValidations count="2">
    <dataValidation type="decimal" operator="greaterThanOrEqual" allowBlank="1" showInputMessage="1" showErrorMessage="1" sqref="E24:E26 E16:E19 E31:E32 E36" xr:uid="{7A13400B-507A-4064-A3AC-5C651E2C0AD1}">
      <formula1>0</formula1>
    </dataValidation>
    <dataValidation type="decimal" operator="greaterThan" allowBlank="1" showInputMessage="1" showErrorMessage="1" sqref="E7:E10" xr:uid="{23570B15-8ADC-4FA0-ADEF-9F03E981D4E3}">
      <formula1>0</formula1>
    </dataValidation>
  </dataValidations>
  <pageMargins left="0.7" right="0.7" top="0.75" bottom="0.75" header="0.3" footer="0.3"/>
  <pageSetup paperSize="9" orientation="portrait" horizontalDpi="1200" verticalDpi="1200" r:id="rId1"/>
  <ignoredErrors>
    <ignoredError sqref="F4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fd_x002e_Inkoop xmlns="c2975710-cf1c-4916-9306-82f6fb716cdc">
      <Value>Extern advies</Value>
    </Afd_x002e_Inkoop>
    <TaxCatchAll xmlns="7a7381c0-3cf5-458e-87c6-3b75c3ac3c3f" xsi:nil="true"/>
    <lcf76f155ced4ddcb4097134ff3c332f xmlns="c2975710-cf1c-4916-9306-82f6fb716cd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5" ma:contentTypeDescription="Een nieuw document maken." ma:contentTypeScope="" ma:versionID="d80cef0c8783caba2dff4f786e285d60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8cc06a1d92999450159d8d8f6a76f08e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Uitgevoerd door" ma:default="Harry Meurs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Roland van Uum"/>
                        <xsd:enumeration value="Ai. Melle Mos"/>
                        <xsd:enumeration value="Ai. Ilanit Roeterd"/>
                        <xsd:enumeration value="Intern team (MOA)"/>
                        <xsd:enumeration value="Extern bureau"/>
                        <xsd:enumeration value="Christian Bouman"/>
                        <xsd:enumeration value="Rien Kusters"/>
                        <xsd:enumeration value="Viola Westrik"/>
                        <xsd:enumeration value="Erwin Smith"/>
                        <xsd:enumeration value="Patty Beikes"/>
                        <xsd:enumeration value="Marloes van der Drift"/>
                        <xsd:enumeration value="Jasmijn van de Pol"/>
                        <xsd:enumeration value="&lt;maak een keuze&gt;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978E54-6DE3-4F79-9C4D-7C104546440C}">
  <ds:schemaRefs>
    <ds:schemaRef ds:uri="http://schemas.microsoft.com/office/2006/documentManagement/types"/>
    <ds:schemaRef ds:uri="http://purl.org/dc/terms/"/>
    <ds:schemaRef ds:uri="http://purl.org/dc/dcmitype/"/>
    <ds:schemaRef ds:uri="7a7381c0-3cf5-458e-87c6-3b75c3ac3c3f"/>
    <ds:schemaRef ds:uri="c2975710-cf1c-4916-9306-82f6fb716cd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6720AFD-C626-47BE-A7A7-12AD358D1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89D031-F4F6-49DE-B9A1-79718D994B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381c0-3cf5-458e-87c6-3b75c3ac3c3f"/>
    <ds:schemaRef ds:uri="c2975710-cf1c-4916-9306-82f6fb716c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Christelijke onderwijs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Invulbijlage C - Prijs TN530286</dc:title>
  <dc:subject/>
  <dc:creator>Erwin Smith</dc:creator>
  <cp:keywords/>
  <dc:description/>
  <cp:lastModifiedBy>Harry Meurs</cp:lastModifiedBy>
  <cp:revision/>
  <dcterms:created xsi:type="dcterms:W3CDTF">2020-11-09T15:29:59Z</dcterms:created>
  <dcterms:modified xsi:type="dcterms:W3CDTF">2025-07-22T12:14:12Z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0x0101000A353F3D61ED214E8C0F6096DB5273E9</vt:lpwstr>
  </property>
  <property fmtid="{D5CDD505-2E9C-101B-9397-08002B2CF9AE}" pid="3" name="MediaServiceImageTags">
    <vt:lpwstr/>
  </property>
</Properties>
</file>