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ict-my.sharepoint.com/personal/j_horneman_strict_nl/One Drive documents/Projecten/Gemeente Land van Cuijk/02. Aanbesteding mobiele communicatie 2025/05. aanbesteding/"/>
    </mc:Choice>
  </mc:AlternateContent>
  <xr:revisionPtr revIDLastSave="1097" documentId="8_{7A3672C7-6914-4FCA-892E-DE115DB4A5D0}" xr6:coauthVersionLast="47" xr6:coauthVersionMax="47" xr10:uidLastSave="{1FF810BC-A02B-49FC-B9CB-FFA72B313B48}"/>
  <bookViews>
    <workbookView xWindow="-108" yWindow="-108" windowWidth="23256" windowHeight="13176" xr2:uid="{00000000-000D-0000-FFFF-FFFF00000000}"/>
  </bookViews>
  <sheets>
    <sheet name="Ondertekening" sheetId="12" r:id="rId1"/>
    <sheet name="Eenmalige kosten" sheetId="9" r:id="rId2"/>
    <sheet name="Periodieke kosten" sheetId="2" r:id="rId3"/>
    <sheet name="TCO" sheetId="3" r:id="rId4"/>
    <sheet name="Optionele zaken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9" l="1"/>
  <c r="G3" i="2" l="1"/>
  <c r="J4" i="2"/>
  <c r="G15" i="11"/>
  <c r="H15" i="11" s="1"/>
  <c r="I15" i="11" s="1"/>
  <c r="G12" i="11"/>
  <c r="H12" i="11" s="1"/>
  <c r="I12" i="11" s="1"/>
  <c r="G5" i="11"/>
  <c r="G10" i="2"/>
  <c r="I10" i="2" s="1"/>
  <c r="J10" i="2" s="1"/>
  <c r="G9" i="2"/>
  <c r="I9" i="2" s="1"/>
  <c r="J9" i="2" s="1"/>
  <c r="G11" i="2"/>
  <c r="I11" i="2" s="1"/>
  <c r="J11" i="2" s="1"/>
  <c r="G16" i="2"/>
  <c r="I16" i="2" s="1"/>
  <c r="J16" i="2" s="1"/>
  <c r="G15" i="2"/>
  <c r="I15" i="2" s="1"/>
  <c r="J15" i="2" s="1"/>
  <c r="G14" i="2"/>
  <c r="I14" i="2" s="1"/>
  <c r="J14" i="2" s="1"/>
  <c r="G13" i="11"/>
  <c r="H13" i="11" s="1"/>
  <c r="I13" i="11" s="1"/>
  <c r="G14" i="11"/>
  <c r="H14" i="11" s="1"/>
  <c r="I14" i="11" s="1"/>
  <c r="G11" i="11"/>
  <c r="H11" i="11" s="1"/>
  <c r="I11" i="11" s="1"/>
  <c r="G7" i="11" l="1"/>
  <c r="G6" i="11"/>
  <c r="G4" i="11"/>
  <c r="G3" i="11"/>
  <c r="G16" i="11"/>
  <c r="H16" i="11" s="1"/>
  <c r="I16" i="11" s="1"/>
  <c r="G8" i="2" l="1"/>
  <c r="I8" i="2" s="1"/>
  <c r="J8" i="2" s="1"/>
  <c r="G7" i="2" l="1"/>
  <c r="I7" i="2" s="1"/>
  <c r="J7" i="2" s="1"/>
  <c r="G4" i="2"/>
  <c r="I4" i="2" s="1"/>
  <c r="I3" i="2"/>
  <c r="J3" i="2" s="1"/>
  <c r="G3" i="9"/>
  <c r="G5" i="9"/>
  <c r="G7" i="9" l="1"/>
  <c r="B2" i="3" s="1"/>
  <c r="I18" i="2"/>
  <c r="J18" i="2" l="1"/>
  <c r="B3" i="3" s="1"/>
  <c r="B4" i="3" s="1"/>
</calcChain>
</file>

<file path=xl/sharedStrings.xml><?xml version="1.0" encoding="utf-8"?>
<sst xmlns="http://schemas.openxmlformats.org/spreadsheetml/2006/main" count="149" uniqueCount="73">
  <si>
    <t>Inschrijver verklaart dat deze inschrijving wordt gedaan overeenkomstig de bepalingen van de aanbestedingsleidraad (Leidraad Inkoop)</t>
  </si>
  <si>
    <t>en met inachtneming van de bepalingen en gegevens zoals deze zijn omschreven in de bijlagen van de Leidraad Inkoop en de (eventuele) nota('s) van inlichtingen</t>
  </si>
  <si>
    <t>Ondertekening</t>
  </si>
  <si>
    <t>Naam Inschrijver:</t>
  </si>
  <si>
    <t>Plaats:</t>
  </si>
  <si>
    <t>Datum:</t>
  </si>
  <si>
    <t>Naam vertegenwoordiger:</t>
  </si>
  <si>
    <t>Functie:</t>
  </si>
  <si>
    <t>Handtekening:</t>
  </si>
  <si>
    <t>Eenmalige kosten</t>
  </si>
  <si>
    <t>Onderdeel</t>
  </si>
  <si>
    <t>Omschrijving</t>
  </si>
  <si>
    <t>Conform PvE eisen</t>
  </si>
  <si>
    <t>Rekeneenheid</t>
  </si>
  <si>
    <t>Kosten per eenheid</t>
  </si>
  <si>
    <t xml:space="preserve">Aantal </t>
  </si>
  <si>
    <t>Totaalprijs</t>
  </si>
  <si>
    <t>Realisatie</t>
  </si>
  <si>
    <t>Realisatie incl. migratie/portering</t>
  </si>
  <si>
    <t>PvE tabblad 4 (Realisatie)</t>
  </si>
  <si>
    <t>stuks</t>
  </si>
  <si>
    <t>Projectbegeleiding</t>
  </si>
  <si>
    <t>PvE eisen 4.2.1 t/m 4.2.6</t>
  </si>
  <si>
    <t>Totale eenmalige kosten (realisatie)</t>
  </si>
  <si>
    <t>Velden in te vullen door Inschrijver</t>
  </si>
  <si>
    <r>
      <rPr>
        <b/>
        <i/>
        <sz val="10"/>
        <rFont val="Arial"/>
        <family val="2"/>
      </rPr>
      <t>Let op</t>
    </r>
    <r>
      <rPr>
        <i/>
        <sz val="10"/>
        <rFont val="Arial"/>
        <family val="2"/>
      </rPr>
      <t>: Alle prijzen dienen excl. BTW te worden vermeld</t>
    </r>
  </si>
  <si>
    <t>Periodieke kosten</t>
  </si>
  <si>
    <t>Aantal</t>
  </si>
  <si>
    <t>Prijs per maand</t>
  </si>
  <si>
    <t>Weging</t>
  </si>
  <si>
    <t xml:space="preserve">Prijs per jaar 
(Gewogen) </t>
  </si>
  <si>
    <t>Prijs gedurende 2 jaar</t>
  </si>
  <si>
    <t>Mobiele aansluitingen</t>
  </si>
  <si>
    <t>Spraak/data (SIM-only)</t>
  </si>
  <si>
    <t>PvE eis 2.2.1</t>
  </si>
  <si>
    <t>Data only (SIM-only)</t>
  </si>
  <si>
    <t>Spraak- en SMS-verkeer</t>
  </si>
  <si>
    <t>Verkeerskosten (flat fee) spraak- en SMS-verkeer</t>
  </si>
  <si>
    <t>PvE eis 2.2.5</t>
  </si>
  <si>
    <t xml:space="preserve">Databundel </t>
  </si>
  <si>
    <t>Bedrijfsbundel o.b.v. totaal datavolume 3 TB
(t.b.v. spraak/data en data-only aansluitingen)</t>
  </si>
  <si>
    <t>PvE eis 2.2.7</t>
  </si>
  <si>
    <t>Bedrijfsbundel o.b.v. totaal datavolume 4 TB
(t.b.v. spraak/data en data-only aansluitingen)</t>
  </si>
  <si>
    <t>PvE eis 2.2.8</t>
  </si>
  <si>
    <t>Bedrijfsbundel o.b.v. totaal datavolume 5 TB
(t.b.v. spraak/data en data-only aansluitingen)</t>
  </si>
  <si>
    <t>Bedrijfsbundel o.b.v. totaal datavolume 6 TB
(t.b.v. spraak/data en data-only aansluitingen)</t>
  </si>
  <si>
    <t>&lt;door inschrijver in te vullen&gt;</t>
  </si>
  <si>
    <t>Totale periodieke kosten</t>
  </si>
  <si>
    <t>TCO berekening</t>
  </si>
  <si>
    <t>Eenmalige kosten (realisatie)</t>
  </si>
  <si>
    <t>Periodieke kosten (2 jaar)</t>
  </si>
  <si>
    <t>TCO (P-score)</t>
  </si>
  <si>
    <t>Optionele zaken (eenmalige kosten)</t>
  </si>
  <si>
    <t>Indoor-dekking</t>
  </si>
  <si>
    <t>Voorziening voor indoor-dekking locatie: 
&lt;door inschrijver in te vullen&gt;</t>
  </si>
  <si>
    <t>PvE eisen 1.3.1 t/m 1.3.3</t>
  </si>
  <si>
    <t>Ondersteuning op locatie</t>
  </si>
  <si>
    <t>Ondersteuning op locatie bij/na portering. 2 medewerkers gedurende 2 werkdagen</t>
  </si>
  <si>
    <t>PvE eis 4.3.3</t>
  </si>
  <si>
    <t>Optionele zaken (periodieke kosten)</t>
  </si>
  <si>
    <t>Conform Offerteaanvraag/PvE</t>
  </si>
  <si>
    <t>Prijs per jaar</t>
  </si>
  <si>
    <t>Calamiteiten</t>
  </si>
  <si>
    <t>Mobiele aansluitingen met priority calling (preferente toegang)</t>
  </si>
  <si>
    <t>PvE eis 1.4.2</t>
  </si>
  <si>
    <r>
      <rPr>
        <b/>
        <i/>
        <sz val="10"/>
        <rFont val="Arial"/>
        <family val="2"/>
      </rPr>
      <t>Let op 1</t>
    </r>
    <r>
      <rPr>
        <i/>
        <sz val="10"/>
        <rFont val="Arial"/>
        <family val="2"/>
      </rPr>
      <t>: Alle prijzen dienen excl. BTW te worden vermeld</t>
    </r>
  </si>
  <si>
    <r>
      <rPr>
        <b/>
        <i/>
        <sz val="10"/>
        <rFont val="Arial"/>
        <family val="2"/>
      </rPr>
      <t>Let op 2</t>
    </r>
    <r>
      <rPr>
        <i/>
        <sz val="10"/>
        <rFont val="Arial"/>
        <family val="2"/>
      </rPr>
      <t xml:space="preserve">: Prijzen van optioneel aangeboden zaken worden </t>
    </r>
    <r>
      <rPr>
        <i/>
        <u/>
        <sz val="10"/>
        <rFont val="Arial"/>
        <family val="2"/>
      </rPr>
      <t>niet</t>
    </r>
    <r>
      <rPr>
        <i/>
        <sz val="10"/>
        <rFont val="Arial"/>
        <family val="2"/>
      </rPr>
      <t xml:space="preserve"> meeberekend in de totaalprijs van de Inschrijving en zijn daarmee niet van invloed op de TCO of P-score.</t>
    </r>
  </si>
  <si>
    <t>Databundel</t>
  </si>
  <si>
    <t>Mobiele aansluitingen met onbeperkt dataverbruik (unlimited data)</t>
  </si>
  <si>
    <t>PvE eis 2.2.10</t>
  </si>
  <si>
    <t>Opleiding</t>
  </si>
  <si>
    <t>Instructie beheer (10 personen)</t>
  </si>
  <si>
    <t>PvE eis 5.2.8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</si>
</sst>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i/>
      <u/>
      <sz val="10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1" fontId="0" fillId="0" borderId="1" xfId="1" applyNumberFormat="1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right" wrapText="1"/>
    </xf>
    <xf numFmtId="1" fontId="2" fillId="7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0" fillId="0" borderId="7" xfId="0" applyBorder="1"/>
    <xf numFmtId="0" fontId="2" fillId="7" borderId="9" xfId="0" applyFont="1" applyFill="1" applyBorder="1" applyAlignment="1">
      <alignment wrapText="1"/>
    </xf>
    <xf numFmtId="0" fontId="2" fillId="7" borderId="9" xfId="0" applyFont="1" applyFill="1" applyBorder="1"/>
    <xf numFmtId="0" fontId="2" fillId="7" borderId="9" xfId="0" applyFont="1" applyFill="1" applyBorder="1" applyAlignment="1">
      <alignment horizontal="center"/>
    </xf>
    <xf numFmtId="0" fontId="2" fillId="0" borderId="2" xfId="0" applyFont="1" applyBorder="1"/>
    <xf numFmtId="3" fontId="2" fillId="7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2" fillId="8" borderId="1" xfId="0" applyFont="1" applyFill="1" applyBorder="1" applyAlignment="1">
      <alignment horizontal="right" wrapText="1"/>
    </xf>
    <xf numFmtId="164" fontId="0" fillId="3" borderId="1" xfId="1" applyFont="1" applyFill="1" applyBorder="1" applyAlignment="1">
      <alignment horizontal="right" vertical="top"/>
    </xf>
    <xf numFmtId="164" fontId="0" fillId="3" borderId="1" xfId="1" applyFont="1" applyFill="1" applyBorder="1" applyAlignment="1">
      <alignment horizontal="right"/>
    </xf>
    <xf numFmtId="164" fontId="2" fillId="5" borderId="1" xfId="1" applyFont="1" applyFill="1" applyBorder="1" applyAlignment="1">
      <alignment horizontal="right"/>
    </xf>
    <xf numFmtId="164" fontId="2" fillId="2" borderId="1" xfId="1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164" fontId="0" fillId="0" borderId="1" xfId="2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2" fillId="8" borderId="1" xfId="0" applyFont="1" applyFill="1" applyBorder="1" applyAlignment="1">
      <alignment horizontal="right"/>
    </xf>
    <xf numFmtId="164" fontId="0" fillId="3" borderId="8" xfId="0" applyNumberForma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2" fillId="7" borderId="9" xfId="0" applyFont="1" applyFill="1" applyBorder="1" applyAlignment="1">
      <alignment horizontal="right" wrapText="1"/>
    </xf>
    <xf numFmtId="0" fontId="0" fillId="9" borderId="3" xfId="0" applyFill="1" applyBorder="1" applyAlignment="1">
      <alignment horizontal="right"/>
    </xf>
    <xf numFmtId="0" fontId="2" fillId="8" borderId="9" xfId="0" applyFont="1" applyFill="1" applyBorder="1" applyAlignment="1">
      <alignment horizontal="right"/>
    </xf>
    <xf numFmtId="0" fontId="2" fillId="8" borderId="9" xfId="0" applyFont="1" applyFill="1" applyBorder="1" applyAlignment="1">
      <alignment horizontal="right" wrapText="1"/>
    </xf>
    <xf numFmtId="164" fontId="0" fillId="10" borderId="1" xfId="2" applyFont="1" applyFill="1" applyBorder="1" applyAlignment="1">
      <alignment horizontal="right" vertical="top"/>
    </xf>
    <xf numFmtId="164" fontId="0" fillId="10" borderId="1" xfId="2" applyFont="1" applyFill="1" applyBorder="1" applyAlignment="1" applyProtection="1">
      <alignment horizontal="right" vertical="top"/>
      <protection locked="0"/>
    </xf>
    <xf numFmtId="0" fontId="0" fillId="10" borderId="1" xfId="0" applyFill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vertical="top"/>
    </xf>
    <xf numFmtId="0" fontId="8" fillId="10" borderId="1" xfId="0" applyFont="1" applyFill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center" vertical="top"/>
    </xf>
    <xf numFmtId="164" fontId="8" fillId="10" borderId="1" xfId="2" applyFont="1" applyFill="1" applyBorder="1" applyAlignment="1" applyProtection="1">
      <alignment horizontal="right" vertical="top"/>
      <protection locked="0"/>
    </xf>
    <xf numFmtId="164" fontId="1" fillId="6" borderId="1" xfId="1" applyFont="1" applyFill="1" applyBorder="1" applyAlignment="1">
      <alignment horizontal="right" vertical="top"/>
    </xf>
    <xf numFmtId="165" fontId="0" fillId="10" borderId="1" xfId="2" applyNumberFormat="1" applyFont="1" applyFill="1" applyBorder="1" applyAlignment="1">
      <alignment horizontal="right" vertical="top"/>
    </xf>
    <xf numFmtId="165" fontId="0" fillId="10" borderId="1" xfId="2" applyNumberFormat="1" applyFont="1" applyFill="1" applyBorder="1" applyAlignment="1" applyProtection="1">
      <alignment horizontal="center" vertical="top"/>
      <protection locked="0"/>
    </xf>
    <xf numFmtId="0" fontId="0" fillId="11" borderId="0" xfId="0" applyFill="1"/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right"/>
    </xf>
    <xf numFmtId="0" fontId="0" fillId="11" borderId="0" xfId="0" applyFill="1" applyAlignment="1">
      <alignment wrapText="1"/>
    </xf>
    <xf numFmtId="0" fontId="4" fillId="11" borderId="0" xfId="0" applyFont="1" applyFill="1"/>
    <xf numFmtId="0" fontId="0" fillId="11" borderId="3" xfId="0" applyFill="1" applyBorder="1"/>
    <xf numFmtId="0" fontId="0" fillId="11" borderId="3" xfId="0" applyFill="1" applyBorder="1" applyAlignment="1">
      <alignment horizontal="center" vertical="top"/>
    </xf>
    <xf numFmtId="164" fontId="0" fillId="11" borderId="3" xfId="1" applyFont="1" applyFill="1" applyBorder="1" applyAlignment="1">
      <alignment horizontal="right" vertical="top"/>
    </xf>
    <xf numFmtId="1" fontId="0" fillId="11" borderId="3" xfId="1" applyNumberFormat="1" applyFont="1" applyFill="1" applyBorder="1" applyAlignment="1">
      <alignment horizontal="center" vertical="top"/>
    </xf>
    <xf numFmtId="0" fontId="0" fillId="11" borderId="3" xfId="0" applyFill="1" applyBorder="1" applyAlignment="1">
      <alignment horizontal="center"/>
    </xf>
    <xf numFmtId="164" fontId="0" fillId="11" borderId="3" xfId="2" applyFont="1" applyFill="1" applyBorder="1" applyAlignment="1">
      <alignment horizontal="right"/>
    </xf>
    <xf numFmtId="3" fontId="0" fillId="11" borderId="3" xfId="0" applyNumberFormat="1" applyFill="1" applyBorder="1" applyAlignment="1">
      <alignment horizontal="center"/>
    </xf>
    <xf numFmtId="164" fontId="0" fillId="11" borderId="3" xfId="1" applyFont="1" applyFill="1" applyBorder="1" applyAlignment="1">
      <alignment horizontal="right"/>
    </xf>
    <xf numFmtId="3" fontId="0" fillId="11" borderId="0" xfId="0" applyNumberFormat="1" applyFill="1" applyAlignment="1">
      <alignment horizontal="center"/>
    </xf>
    <xf numFmtId="0" fontId="0" fillId="11" borderId="3" xfId="0" applyFill="1" applyBorder="1" applyAlignment="1">
      <alignment wrapText="1"/>
    </xf>
    <xf numFmtId="164" fontId="0" fillId="11" borderId="3" xfId="1" applyFont="1" applyFill="1" applyBorder="1" applyAlignment="1"/>
    <xf numFmtId="1" fontId="0" fillId="11" borderId="3" xfId="1" applyNumberFormat="1" applyFont="1" applyFill="1" applyBorder="1" applyAlignment="1">
      <alignment horizontal="center"/>
    </xf>
    <xf numFmtId="0" fontId="0" fillId="11" borderId="10" xfId="0" applyFill="1" applyBorder="1"/>
    <xf numFmtId="0" fontId="0" fillId="11" borderId="10" xfId="0" applyFill="1" applyBorder="1" applyAlignment="1">
      <alignment wrapText="1"/>
    </xf>
    <xf numFmtId="0" fontId="0" fillId="11" borderId="10" xfId="0" applyFill="1" applyBorder="1" applyAlignment="1">
      <alignment horizontal="center"/>
    </xf>
    <xf numFmtId="164" fontId="0" fillId="11" borderId="10" xfId="1" applyFont="1" applyFill="1" applyBorder="1" applyAlignment="1"/>
    <xf numFmtId="1" fontId="0" fillId="11" borderId="10" xfId="1" applyNumberFormat="1" applyFont="1" applyFill="1" applyBorder="1" applyAlignment="1">
      <alignment horizontal="center"/>
    </xf>
    <xf numFmtId="164" fontId="0" fillId="11" borderId="10" xfId="1" applyFont="1" applyFill="1" applyBorder="1" applyAlignment="1">
      <alignment horizontal="right"/>
    </xf>
    <xf numFmtId="0" fontId="2" fillId="11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5" borderId="4" xfId="0" applyFont="1" applyFill="1" applyBorder="1" applyAlignment="1">
      <alignment horizontal="left"/>
    </xf>
    <xf numFmtId="0" fontId="0" fillId="12" borderId="1" xfId="0" applyFill="1" applyBorder="1" applyAlignment="1" applyProtection="1">
      <alignment vertical="top"/>
      <protection locked="0"/>
    </xf>
    <xf numFmtId="9" fontId="0" fillId="0" borderId="1" xfId="0" applyNumberFormat="1" applyBorder="1" applyAlignment="1">
      <alignment horizontal="center" vertical="top"/>
    </xf>
    <xf numFmtId="164" fontId="0" fillId="11" borderId="1" xfId="2" applyFont="1" applyFill="1" applyBorder="1" applyAlignment="1">
      <alignment horizontal="right" vertical="top"/>
    </xf>
    <xf numFmtId="164" fontId="0" fillId="11" borderId="11" xfId="2" applyFont="1" applyFill="1" applyBorder="1" applyAlignment="1">
      <alignment horizontal="right" vertical="top"/>
    </xf>
    <xf numFmtId="164" fontId="0" fillId="11" borderId="6" xfId="2" applyFont="1" applyFill="1" applyBorder="1" applyAlignment="1">
      <alignment horizontal="right"/>
    </xf>
    <xf numFmtId="164" fontId="0" fillId="11" borderId="12" xfId="2" applyFont="1" applyFill="1" applyBorder="1" applyAlignment="1">
      <alignment horizontal="right" vertical="top"/>
    </xf>
    <xf numFmtId="0" fontId="6" fillId="9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11" borderId="3" xfId="0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CCFF66"/>
      <color rgb="FFFF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205C-6FC7-46F6-8AB8-43A077882778}">
  <dimension ref="A1:H10"/>
  <sheetViews>
    <sheetView tabSelected="1" workbookViewId="0">
      <selection activeCell="B5" sqref="B5"/>
    </sheetView>
  </sheetViews>
  <sheetFormatPr defaultColWidth="0" defaultRowHeight="13.2" customHeight="1" zeroHeight="1" x14ac:dyDescent="0.25"/>
  <cols>
    <col min="1" max="1" width="26.33203125" customWidth="1"/>
    <col min="2" max="2" width="49.5546875" customWidth="1"/>
    <col min="3" max="7" width="8.88671875" customWidth="1"/>
    <col min="8" max="8" width="26.6640625" customWidth="1"/>
    <col min="9" max="16384" width="8.88671875" hidden="1"/>
  </cols>
  <sheetData>
    <row r="1" spans="1:8" x14ac:dyDescent="0.25">
      <c r="A1" s="53" t="s">
        <v>0</v>
      </c>
      <c r="B1" s="53"/>
      <c r="C1" s="53"/>
      <c r="D1" s="53"/>
      <c r="E1" s="53"/>
      <c r="F1" s="53"/>
      <c r="G1" s="53"/>
      <c r="H1" s="53"/>
    </row>
    <row r="2" spans="1:8" x14ac:dyDescent="0.25">
      <c r="A2" s="53" t="s">
        <v>1</v>
      </c>
      <c r="B2" s="53"/>
      <c r="C2" s="53"/>
      <c r="D2" s="53"/>
      <c r="E2" s="53"/>
      <c r="F2" s="53"/>
      <c r="G2" s="53"/>
      <c r="H2" s="53"/>
    </row>
    <row r="3" spans="1:8" x14ac:dyDescent="0.25">
      <c r="A3" s="53"/>
      <c r="B3" s="53"/>
      <c r="C3" s="53"/>
      <c r="D3" s="53"/>
      <c r="E3" s="53"/>
      <c r="F3" s="53"/>
      <c r="G3" s="53"/>
      <c r="H3" s="53"/>
    </row>
    <row r="4" spans="1:8" x14ac:dyDescent="0.25">
      <c r="A4" s="1" t="s">
        <v>2</v>
      </c>
      <c r="B4" s="53"/>
      <c r="C4" s="53"/>
      <c r="D4" s="53"/>
      <c r="E4" s="53"/>
      <c r="F4" s="53"/>
      <c r="G4" s="53"/>
      <c r="H4" s="53"/>
    </row>
    <row r="5" spans="1:8" x14ac:dyDescent="0.25">
      <c r="A5" t="s">
        <v>3</v>
      </c>
      <c r="B5" s="80"/>
      <c r="C5" s="53"/>
      <c r="D5" s="53"/>
      <c r="E5" s="53"/>
      <c r="F5" s="53"/>
      <c r="G5" s="53"/>
      <c r="H5" s="53"/>
    </row>
    <row r="6" spans="1:8" x14ac:dyDescent="0.25">
      <c r="A6" t="s">
        <v>4</v>
      </c>
      <c r="B6" s="80"/>
      <c r="C6" s="53"/>
      <c r="D6" s="53"/>
      <c r="E6" s="53"/>
      <c r="F6" s="53"/>
      <c r="G6" s="53"/>
      <c r="H6" s="53"/>
    </row>
    <row r="7" spans="1:8" x14ac:dyDescent="0.25">
      <c r="A7" t="s">
        <v>5</v>
      </c>
      <c r="B7" s="80"/>
      <c r="C7" s="53"/>
      <c r="D7" s="53"/>
      <c r="E7" s="53"/>
      <c r="F7" s="53"/>
      <c r="G7" s="53"/>
      <c r="H7" s="53"/>
    </row>
    <row r="8" spans="1:8" x14ac:dyDescent="0.25">
      <c r="A8" t="s">
        <v>6</v>
      </c>
      <c r="B8" s="80"/>
      <c r="C8" s="53"/>
      <c r="D8" s="53"/>
      <c r="E8" s="53"/>
      <c r="F8" s="53"/>
      <c r="G8" s="53"/>
      <c r="H8" s="53"/>
    </row>
    <row r="9" spans="1:8" x14ac:dyDescent="0.25">
      <c r="A9" t="s">
        <v>7</v>
      </c>
      <c r="B9" s="80"/>
      <c r="C9" s="53"/>
      <c r="D9" s="53"/>
      <c r="E9" s="53"/>
      <c r="F9" s="53"/>
      <c r="G9" s="53"/>
      <c r="H9" s="53"/>
    </row>
    <row r="10" spans="1:8" s="77" customFormat="1" ht="48.6" customHeight="1" x14ac:dyDescent="0.25">
      <c r="A10" s="78" t="s">
        <v>8</v>
      </c>
      <c r="B10" s="80"/>
      <c r="C10" s="53"/>
      <c r="D10" s="53"/>
      <c r="E10" s="53"/>
      <c r="F10" s="53"/>
      <c r="G10" s="53"/>
      <c r="H10" s="53"/>
    </row>
  </sheetData>
  <sheetProtection algorithmName="SHA-512" hashValue="8jhWzyw4JlKZjEOXfxd4mGpBWAJ9Gf+QAg7W2tNSEofQELAmu7M0836OjkByo5wlOIePQI+zGU9pL4KZ5YhFsw==" saltValue="lk2E1+VTOudBx1rDsx81L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2"/>
  <sheetViews>
    <sheetView workbookViewId="0">
      <selection activeCell="E3" sqref="E3"/>
    </sheetView>
  </sheetViews>
  <sheetFormatPr defaultColWidth="0" defaultRowHeight="13.2" zeroHeight="1" x14ac:dyDescent="0.25"/>
  <cols>
    <col min="1" max="1" width="25.6640625" customWidth="1"/>
    <col min="2" max="2" width="45.6640625" customWidth="1"/>
    <col min="3" max="3" width="30.6640625" customWidth="1"/>
    <col min="4" max="4" width="15.6640625" style="6" customWidth="1"/>
    <col min="5" max="5" width="15.6640625" style="7" customWidth="1"/>
    <col min="6" max="6" width="15.6640625" style="6" customWidth="1"/>
    <col min="7" max="7" width="15.6640625" style="7" customWidth="1"/>
    <col min="8" max="16384" width="12.6640625" hidden="1"/>
  </cols>
  <sheetData>
    <row r="1" spans="1:7" s="13" customFormat="1" ht="19.95" customHeight="1" x14ac:dyDescent="0.25">
      <c r="A1" s="86" t="s">
        <v>9</v>
      </c>
      <c r="B1" s="86"/>
      <c r="C1" s="86"/>
      <c r="D1" s="86"/>
      <c r="E1" s="86"/>
      <c r="F1" s="86"/>
      <c r="G1" s="86"/>
    </row>
    <row r="2" spans="1:7" ht="26.4" x14ac:dyDescent="0.25">
      <c r="A2" s="14" t="s">
        <v>10</v>
      </c>
      <c r="B2" s="14" t="s">
        <v>11</v>
      </c>
      <c r="C2" s="14" t="s">
        <v>12</v>
      </c>
      <c r="D2" s="19" t="s">
        <v>13</v>
      </c>
      <c r="E2" s="16" t="s">
        <v>14</v>
      </c>
      <c r="F2" s="18" t="s">
        <v>15</v>
      </c>
      <c r="G2" s="36" t="s">
        <v>16</v>
      </c>
    </row>
    <row r="3" spans="1:7" x14ac:dyDescent="0.25">
      <c r="A3" s="3" t="s">
        <v>17</v>
      </c>
      <c r="B3" s="3" t="s">
        <v>18</v>
      </c>
      <c r="C3" s="3" t="s">
        <v>19</v>
      </c>
      <c r="D3" s="35" t="s">
        <v>20</v>
      </c>
      <c r="E3" s="44">
        <v>0</v>
      </c>
      <c r="F3" s="8">
        <v>1</v>
      </c>
      <c r="G3" s="30">
        <f t="shared" ref="G3:G5" si="0">E3*F3</f>
        <v>0</v>
      </c>
    </row>
    <row r="4" spans="1:7" x14ac:dyDescent="0.25">
      <c r="A4" s="3" t="s">
        <v>17</v>
      </c>
      <c r="B4" s="3" t="s">
        <v>21</v>
      </c>
      <c r="C4" s="3" t="s">
        <v>22</v>
      </c>
      <c r="D4" s="35" t="s">
        <v>20</v>
      </c>
      <c r="E4" s="44">
        <v>0</v>
      </c>
      <c r="F4" s="8">
        <v>1</v>
      </c>
      <c r="G4" s="30">
        <f t="shared" ref="G4" si="1">E4*F4</f>
        <v>0</v>
      </c>
    </row>
    <row r="5" spans="1:7" x14ac:dyDescent="0.25">
      <c r="A5" s="3" t="s">
        <v>70</v>
      </c>
      <c r="B5" s="3" t="s">
        <v>71</v>
      </c>
      <c r="C5" s="3" t="s">
        <v>72</v>
      </c>
      <c r="D5" s="35" t="s">
        <v>20</v>
      </c>
      <c r="E5" s="44">
        <v>0</v>
      </c>
      <c r="F5" s="8">
        <v>1</v>
      </c>
      <c r="G5" s="30">
        <f t="shared" si="0"/>
        <v>0</v>
      </c>
    </row>
    <row r="6" spans="1:7" s="10" customFormat="1" x14ac:dyDescent="0.25">
      <c r="A6" s="58"/>
      <c r="B6" s="58"/>
      <c r="C6" s="58"/>
      <c r="D6" s="59"/>
      <c r="E6" s="60"/>
      <c r="F6" s="61"/>
      <c r="G6" s="61"/>
    </row>
    <row r="7" spans="1:7" s="2" customFormat="1" x14ac:dyDescent="0.25">
      <c r="A7" s="87" t="s">
        <v>23</v>
      </c>
      <c r="B7" s="88"/>
      <c r="C7" s="88"/>
      <c r="D7" s="88"/>
      <c r="E7" s="88"/>
      <c r="F7" s="89"/>
      <c r="G7" s="32">
        <f>SUM(G3:G6)</f>
        <v>0</v>
      </c>
    </row>
    <row r="8" spans="1:7" x14ac:dyDescent="0.25">
      <c r="A8" s="53"/>
      <c r="B8" s="53"/>
      <c r="C8" s="53"/>
      <c r="D8" s="54"/>
      <c r="E8" s="55"/>
      <c r="F8" s="54"/>
      <c r="G8" s="55"/>
    </row>
    <row r="9" spans="1:7" x14ac:dyDescent="0.25">
      <c r="A9" s="43"/>
      <c r="B9" s="53" t="s">
        <v>24</v>
      </c>
      <c r="C9" s="53"/>
      <c r="D9" s="54"/>
      <c r="E9" s="55"/>
      <c r="F9" s="54"/>
      <c r="G9" s="55"/>
    </row>
    <row r="10" spans="1:7" x14ac:dyDescent="0.25">
      <c r="A10" s="53"/>
      <c r="B10" s="53"/>
      <c r="C10" s="53"/>
      <c r="D10" s="54"/>
      <c r="E10" s="55"/>
      <c r="F10" s="54"/>
      <c r="G10" s="55"/>
    </row>
    <row r="11" spans="1:7" x14ac:dyDescent="0.25">
      <c r="A11" s="57" t="s">
        <v>25</v>
      </c>
      <c r="B11" s="56"/>
      <c r="C11" s="53"/>
      <c r="D11" s="54"/>
      <c r="E11" s="55"/>
      <c r="F11" s="54"/>
      <c r="G11" s="55"/>
    </row>
    <row r="12" spans="1:7" ht="12.6" hidden="1" customHeight="1" x14ac:dyDescent="0.25">
      <c r="A12" s="53"/>
      <c r="B12" s="53"/>
      <c r="C12" s="53"/>
      <c r="D12" s="54"/>
      <c r="E12" s="55"/>
      <c r="F12" s="54"/>
      <c r="G12" s="55"/>
    </row>
  </sheetData>
  <sheetProtection algorithmName="SHA-512" hashValue="9I0PtkTS+qlU0OAKTO1ciSJlgLGwtbPmGVgEN054nbWxV1iz0qG2+EJ5DL3YreVHLwDTE4ao16b7OKkBYDLtHg==" saltValue="kdVcWvp8RHd7BomqJG6eWw==" spinCount="100000" sheet="1" objects="1" scenarios="1"/>
  <mergeCells count="2">
    <mergeCell ref="A1:G1"/>
    <mergeCell ref="A7:F7"/>
  </mergeCells>
  <printOptions gridLines="1"/>
  <pageMargins left="0.74803149606299213" right="0.74803149606299213" top="0.98425196850393704" bottom="0.98425196850393704" header="0.51181102362204722" footer="0.51181102362204722"/>
  <pageSetup paperSize="9" fitToHeight="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V37"/>
  <sheetViews>
    <sheetView zoomScaleNormal="100" workbookViewId="0">
      <selection activeCell="F3" sqref="F3"/>
    </sheetView>
  </sheetViews>
  <sheetFormatPr defaultColWidth="0" defaultRowHeight="13.2" zeroHeight="1" x14ac:dyDescent="0.25"/>
  <cols>
    <col min="1" max="1" width="25.6640625" customWidth="1"/>
    <col min="2" max="2" width="40.6640625" customWidth="1"/>
    <col min="3" max="3" width="20.6640625" customWidth="1"/>
    <col min="4" max="4" width="15.6640625" style="6" customWidth="1"/>
    <col min="5" max="5" width="14.6640625" style="7" customWidth="1"/>
    <col min="6" max="6" width="15.6640625" style="27" customWidth="1"/>
    <col min="7" max="10" width="15.6640625" style="7" customWidth="1"/>
    <col min="11" max="20" width="11" hidden="1" customWidth="1"/>
    <col min="21" max="21" width="8.88671875" hidden="1" customWidth="1"/>
    <col min="22" max="22" width="11" hidden="1" customWidth="1"/>
    <col min="23" max="16384" width="8.88671875" hidden="1"/>
  </cols>
  <sheetData>
    <row r="1" spans="1:10" ht="19.95" customHeight="1" x14ac:dyDescent="0.25">
      <c r="A1" s="93" t="s">
        <v>26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6.4" x14ac:dyDescent="0.25">
      <c r="A2" s="15" t="s">
        <v>10</v>
      </c>
      <c r="B2" s="14" t="s">
        <v>11</v>
      </c>
      <c r="C2" s="14" t="s">
        <v>12</v>
      </c>
      <c r="D2" s="19" t="s">
        <v>13</v>
      </c>
      <c r="E2" s="16" t="s">
        <v>14</v>
      </c>
      <c r="F2" s="25" t="s">
        <v>27</v>
      </c>
      <c r="G2" s="33" t="s">
        <v>28</v>
      </c>
      <c r="H2" s="19" t="s">
        <v>29</v>
      </c>
      <c r="I2" s="28" t="s">
        <v>30</v>
      </c>
      <c r="J2" s="28" t="s">
        <v>31</v>
      </c>
    </row>
    <row r="3" spans="1:10" s="10" customFormat="1" x14ac:dyDescent="0.25">
      <c r="A3" s="4" t="s">
        <v>32</v>
      </c>
      <c r="B3" s="5" t="s">
        <v>33</v>
      </c>
      <c r="C3" s="4" t="s">
        <v>34</v>
      </c>
      <c r="D3" s="9" t="s">
        <v>20</v>
      </c>
      <c r="E3" s="44">
        <v>0</v>
      </c>
      <c r="F3" s="26">
        <v>900</v>
      </c>
      <c r="G3" s="34">
        <f>E3*F3</f>
        <v>0</v>
      </c>
      <c r="H3" s="83"/>
      <c r="I3" s="29">
        <f>G3*12</f>
        <v>0</v>
      </c>
      <c r="J3" s="29">
        <f>I3*2</f>
        <v>0</v>
      </c>
    </row>
    <row r="4" spans="1:10" s="10" customFormat="1" x14ac:dyDescent="0.25">
      <c r="A4" s="4" t="s">
        <v>32</v>
      </c>
      <c r="B4" s="5" t="s">
        <v>35</v>
      </c>
      <c r="C4" s="4" t="s">
        <v>34</v>
      </c>
      <c r="D4" s="9" t="s">
        <v>20</v>
      </c>
      <c r="E4" s="44">
        <v>0</v>
      </c>
      <c r="F4" s="26">
        <v>200</v>
      </c>
      <c r="G4" s="34">
        <f>E4*F4</f>
        <v>0</v>
      </c>
      <c r="H4" s="85"/>
      <c r="I4" s="29">
        <f>G4*12</f>
        <v>0</v>
      </c>
      <c r="J4" s="29">
        <f>I4*2</f>
        <v>0</v>
      </c>
    </row>
    <row r="5" spans="1:10" x14ac:dyDescent="0.25">
      <c r="A5" s="58"/>
      <c r="B5" s="58"/>
      <c r="C5" s="58"/>
      <c r="D5" s="62"/>
      <c r="E5" s="63"/>
      <c r="F5" s="64"/>
      <c r="G5" s="63"/>
      <c r="H5" s="84"/>
      <c r="I5" s="65"/>
      <c r="J5" s="60"/>
    </row>
    <row r="6" spans="1:10" x14ac:dyDescent="0.25">
      <c r="A6" s="95"/>
      <c r="B6" s="96"/>
      <c r="C6" s="96"/>
      <c r="D6" s="96"/>
      <c r="E6" s="96"/>
      <c r="F6" s="96"/>
      <c r="G6" s="96"/>
      <c r="H6" s="96"/>
      <c r="I6" s="96"/>
      <c r="J6" s="97"/>
    </row>
    <row r="7" spans="1:10" s="10" customFormat="1" ht="26.4" x14ac:dyDescent="0.25">
      <c r="A7" s="4" t="s">
        <v>36</v>
      </c>
      <c r="B7" s="4" t="s">
        <v>37</v>
      </c>
      <c r="C7" s="4" t="s">
        <v>38</v>
      </c>
      <c r="D7" s="9" t="s">
        <v>20</v>
      </c>
      <c r="E7" s="44">
        <v>0</v>
      </c>
      <c r="F7" s="52"/>
      <c r="G7" s="34">
        <f>E7*F7</f>
        <v>0</v>
      </c>
      <c r="H7" s="82"/>
      <c r="I7" s="29">
        <f>G7*12</f>
        <v>0</v>
      </c>
      <c r="J7" s="29">
        <f>I7*2</f>
        <v>0</v>
      </c>
    </row>
    <row r="8" spans="1:10" s="10" customFormat="1" ht="26.4" x14ac:dyDescent="0.25">
      <c r="A8" s="4" t="s">
        <v>39</v>
      </c>
      <c r="B8" s="4" t="s">
        <v>40</v>
      </c>
      <c r="C8" s="4" t="s">
        <v>41</v>
      </c>
      <c r="D8" s="9" t="s">
        <v>20</v>
      </c>
      <c r="E8" s="44">
        <v>0</v>
      </c>
      <c r="F8" s="26">
        <v>1</v>
      </c>
      <c r="G8" s="34">
        <f>E8*F8</f>
        <v>0</v>
      </c>
      <c r="H8" s="81">
        <v>0.5</v>
      </c>
      <c r="I8" s="29">
        <f>G8*12*H8</f>
        <v>0</v>
      </c>
      <c r="J8" s="29">
        <f t="shared" ref="J8:J11" si="0">I8*2</f>
        <v>0</v>
      </c>
    </row>
    <row r="9" spans="1:10" s="10" customFormat="1" ht="26.4" x14ac:dyDescent="0.25">
      <c r="A9" s="4" t="s">
        <v>39</v>
      </c>
      <c r="B9" s="4" t="s">
        <v>42</v>
      </c>
      <c r="C9" s="4" t="s">
        <v>43</v>
      </c>
      <c r="D9" s="9" t="s">
        <v>20</v>
      </c>
      <c r="E9" s="44">
        <v>0</v>
      </c>
      <c r="F9" s="26">
        <v>1</v>
      </c>
      <c r="G9" s="34">
        <f t="shared" ref="G9:G11" si="1">E9*F9</f>
        <v>0</v>
      </c>
      <c r="H9" s="81">
        <v>0.3</v>
      </c>
      <c r="I9" s="29">
        <f>G9*12*H9</f>
        <v>0</v>
      </c>
      <c r="J9" s="29">
        <f t="shared" si="0"/>
        <v>0</v>
      </c>
    </row>
    <row r="10" spans="1:10" s="10" customFormat="1" ht="26.4" x14ac:dyDescent="0.25">
      <c r="A10" s="4" t="s">
        <v>39</v>
      </c>
      <c r="B10" s="4" t="s">
        <v>44</v>
      </c>
      <c r="C10" s="4" t="s">
        <v>43</v>
      </c>
      <c r="D10" s="9" t="s">
        <v>20</v>
      </c>
      <c r="E10" s="44">
        <v>0</v>
      </c>
      <c r="F10" s="26">
        <v>1</v>
      </c>
      <c r="G10" s="34">
        <f t="shared" si="1"/>
        <v>0</v>
      </c>
      <c r="H10" s="81">
        <v>0.1</v>
      </c>
      <c r="I10" s="29">
        <f t="shared" ref="I10:I11" si="2">G10*12*H10</f>
        <v>0</v>
      </c>
      <c r="J10" s="29">
        <f t="shared" si="0"/>
        <v>0</v>
      </c>
    </row>
    <row r="11" spans="1:10" s="10" customFormat="1" ht="26.4" x14ac:dyDescent="0.25">
      <c r="A11" s="4" t="s">
        <v>39</v>
      </c>
      <c r="B11" s="4" t="s">
        <v>45</v>
      </c>
      <c r="C11" s="4" t="s">
        <v>43</v>
      </c>
      <c r="D11" s="9" t="s">
        <v>20</v>
      </c>
      <c r="E11" s="44">
        <v>0</v>
      </c>
      <c r="F11" s="26">
        <v>1</v>
      </c>
      <c r="G11" s="34">
        <f t="shared" si="1"/>
        <v>0</v>
      </c>
      <c r="H11" s="81">
        <v>0.1</v>
      </c>
      <c r="I11" s="29">
        <f t="shared" si="2"/>
        <v>0</v>
      </c>
      <c r="J11" s="29">
        <f t="shared" si="0"/>
        <v>0</v>
      </c>
    </row>
    <row r="12" spans="1:10" x14ac:dyDescent="0.25">
      <c r="A12" s="98"/>
      <c r="B12" s="98"/>
      <c r="C12" s="98"/>
      <c r="D12" s="98"/>
      <c r="E12" s="98"/>
      <c r="F12" s="98"/>
      <c r="G12" s="98"/>
      <c r="H12" s="98"/>
      <c r="I12" s="98"/>
      <c r="J12" s="98"/>
    </row>
    <row r="13" spans="1:10" x14ac:dyDescent="0.25">
      <c r="A13" s="95"/>
      <c r="B13" s="96"/>
      <c r="C13" s="96"/>
      <c r="D13" s="96"/>
      <c r="E13" s="96"/>
      <c r="F13" s="96"/>
      <c r="G13" s="96"/>
      <c r="H13" s="96"/>
      <c r="I13" s="96"/>
      <c r="J13" s="97"/>
    </row>
    <row r="14" spans="1:10" s="10" customFormat="1" x14ac:dyDescent="0.25">
      <c r="A14" s="4"/>
      <c r="B14" s="45" t="s">
        <v>46</v>
      </c>
      <c r="C14" s="4"/>
      <c r="D14" s="9" t="s">
        <v>20</v>
      </c>
      <c r="E14" s="44">
        <v>0</v>
      </c>
      <c r="F14" s="52"/>
      <c r="G14" s="34">
        <f t="shared" ref="G14:G16" si="3">E14*F14</f>
        <v>0</v>
      </c>
      <c r="H14" s="85"/>
      <c r="I14" s="29">
        <f t="shared" ref="I14:I16" si="4">G14*12</f>
        <v>0</v>
      </c>
      <c r="J14" s="29">
        <f>I14*2</f>
        <v>0</v>
      </c>
    </row>
    <row r="15" spans="1:10" s="10" customFormat="1" x14ac:dyDescent="0.25">
      <c r="A15" s="4"/>
      <c r="B15" s="45" t="s">
        <v>46</v>
      </c>
      <c r="C15" s="4"/>
      <c r="D15" s="9" t="s">
        <v>20</v>
      </c>
      <c r="E15" s="44">
        <v>0</v>
      </c>
      <c r="F15" s="52"/>
      <c r="G15" s="34">
        <f t="shared" si="3"/>
        <v>0</v>
      </c>
      <c r="H15" s="85"/>
      <c r="I15" s="29">
        <f t="shared" si="4"/>
        <v>0</v>
      </c>
      <c r="J15" s="29">
        <f>I15*2</f>
        <v>0</v>
      </c>
    </row>
    <row r="16" spans="1:10" s="10" customFormat="1" x14ac:dyDescent="0.25">
      <c r="A16" s="4"/>
      <c r="B16" s="45" t="s">
        <v>46</v>
      </c>
      <c r="C16" s="4"/>
      <c r="D16" s="9" t="s">
        <v>20</v>
      </c>
      <c r="E16" s="44">
        <v>0</v>
      </c>
      <c r="F16" s="52"/>
      <c r="G16" s="34">
        <f t="shared" si="3"/>
        <v>0</v>
      </c>
      <c r="H16" s="85"/>
      <c r="I16" s="29">
        <f t="shared" si="4"/>
        <v>0</v>
      </c>
      <c r="J16" s="29">
        <f>I16*2</f>
        <v>0</v>
      </c>
    </row>
    <row r="17" spans="1:10" x14ac:dyDescent="0.25">
      <c r="A17" s="58"/>
      <c r="B17" s="58"/>
      <c r="C17" s="58"/>
      <c r="D17" s="62"/>
      <c r="E17" s="63"/>
      <c r="F17" s="64"/>
      <c r="G17" s="63"/>
      <c r="H17" s="84"/>
      <c r="I17" s="65"/>
      <c r="J17" s="60"/>
    </row>
    <row r="18" spans="1:10" x14ac:dyDescent="0.25">
      <c r="A18" s="90" t="s">
        <v>47</v>
      </c>
      <c r="B18" s="91"/>
      <c r="C18" s="91"/>
      <c r="D18" s="91"/>
      <c r="E18" s="91"/>
      <c r="F18" s="91"/>
      <c r="G18" s="92"/>
      <c r="H18" s="79"/>
      <c r="I18" s="31">
        <f>SUM(I3:I17)</f>
        <v>0</v>
      </c>
      <c r="J18" s="32">
        <f>SUM(J3:J17)</f>
        <v>0</v>
      </c>
    </row>
    <row r="19" spans="1:10" s="53" customFormat="1" x14ac:dyDescent="0.25">
      <c r="D19" s="54"/>
      <c r="E19" s="55"/>
      <c r="F19" s="66"/>
      <c r="G19" s="55"/>
      <c r="H19" s="55"/>
      <c r="I19" s="55"/>
      <c r="J19" s="55"/>
    </row>
    <row r="20" spans="1:10" s="53" customFormat="1" x14ac:dyDescent="0.25">
      <c r="A20" s="51"/>
      <c r="B20" s="53" t="s">
        <v>24</v>
      </c>
      <c r="D20" s="54"/>
      <c r="E20" s="55"/>
      <c r="F20" s="66"/>
      <c r="G20" s="55"/>
      <c r="H20" s="55"/>
      <c r="I20" s="55"/>
      <c r="J20" s="55"/>
    </row>
    <row r="21" spans="1:10" s="53" customFormat="1" x14ac:dyDescent="0.25">
      <c r="B21" s="56"/>
      <c r="D21" s="54"/>
      <c r="E21" s="55"/>
      <c r="F21" s="66"/>
      <c r="G21" s="55"/>
      <c r="H21" s="55"/>
      <c r="I21" s="55"/>
      <c r="J21" s="55"/>
    </row>
    <row r="22" spans="1:10" s="53" customFormat="1" x14ac:dyDescent="0.25">
      <c r="A22" s="57" t="s">
        <v>25</v>
      </c>
      <c r="D22" s="54"/>
      <c r="E22" s="55"/>
      <c r="F22" s="66"/>
      <c r="G22" s="55"/>
      <c r="H22" s="55"/>
      <c r="I22" s="55"/>
      <c r="J22" s="55"/>
    </row>
    <row r="26" spans="1:10" hidden="1" x14ac:dyDescent="0.25">
      <c r="A26" s="2"/>
    </row>
    <row r="27" spans="1:10" hidden="1" x14ac:dyDescent="0.25">
      <c r="A27" s="2"/>
    </row>
    <row r="28" spans="1:10" hidden="1" x14ac:dyDescent="0.25">
      <c r="A28" s="1"/>
    </row>
    <row r="30" spans="1:10" hidden="1" x14ac:dyDescent="0.25">
      <c r="A30" s="2"/>
    </row>
    <row r="31" spans="1:10" hidden="1" x14ac:dyDescent="0.25">
      <c r="A31" s="1"/>
    </row>
    <row r="35" spans="1:1" hidden="1" x14ac:dyDescent="0.25">
      <c r="A35" s="2"/>
    </row>
    <row r="37" spans="1:1" hidden="1" x14ac:dyDescent="0.25">
      <c r="A37" s="1"/>
    </row>
  </sheetData>
  <sheetProtection algorithmName="SHA-512" hashValue="Ajl3YzeWWqP4klTkf+UaylxqYML8Jqw+aXyvSY7Fe2qNJMDXPSXcMSp9cvffKNugo05Ta5kO0g9NVpXX68G0xA==" saltValue="ZtXGS3nO+zDox7ZtyEK7vw==" spinCount="100000" sheet="1" objects="1" scenarios="1"/>
  <mergeCells count="5">
    <mergeCell ref="A18:G18"/>
    <mergeCell ref="A1:J1"/>
    <mergeCell ref="A6:J6"/>
    <mergeCell ref="A13:J13"/>
    <mergeCell ref="A12:J12"/>
  </mergeCells>
  <phoneticPr fontId="3" type="noConversion"/>
  <printOptions gridLines="1"/>
  <pageMargins left="0.74803149606299213" right="0.74803149606299213" top="7.0000000000000007E-2" bottom="0.08" header="0.06" footer="7.0000000000000007E-2"/>
  <pageSetup paperSize="9" scale="75" fitToHeight="1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4"/>
  <sheetViews>
    <sheetView zoomScaleNormal="100" workbookViewId="0">
      <selection activeCell="B2" sqref="B2"/>
    </sheetView>
  </sheetViews>
  <sheetFormatPr defaultColWidth="0" defaultRowHeight="13.2" zeroHeight="1" x14ac:dyDescent="0.25"/>
  <cols>
    <col min="1" max="1" width="25.5546875" bestFit="1" customWidth="1"/>
    <col min="2" max="2" width="17.6640625" style="7" customWidth="1"/>
    <col min="3" max="16384" width="8.88671875" hidden="1"/>
  </cols>
  <sheetData>
    <row r="1" spans="1:2" s="13" customFormat="1" ht="19.95" customHeight="1" x14ac:dyDescent="0.25">
      <c r="A1" s="99" t="s">
        <v>48</v>
      </c>
      <c r="B1" s="100"/>
    </row>
    <row r="2" spans="1:2" ht="15" customHeight="1" x14ac:dyDescent="0.25">
      <c r="A2" s="20" t="s">
        <v>49</v>
      </c>
      <c r="B2" s="37">
        <f>'Eenmalige kosten'!G7</f>
        <v>0</v>
      </c>
    </row>
    <row r="3" spans="1:2" ht="15" customHeight="1" x14ac:dyDescent="0.25">
      <c r="A3" s="20" t="s">
        <v>50</v>
      </c>
      <c r="B3" s="37">
        <f>'Periodieke kosten'!J18</f>
        <v>0</v>
      </c>
    </row>
    <row r="4" spans="1:2" s="1" customFormat="1" ht="15" customHeight="1" x14ac:dyDescent="0.25">
      <c r="A4" s="24" t="s">
        <v>51</v>
      </c>
      <c r="B4" s="38">
        <f>SUM(B2:B3)</f>
        <v>0</v>
      </c>
    </row>
  </sheetData>
  <sheetProtection algorithmName="SHA-512" hashValue="mRkRGi5MNj0rNZkNlHw7HRxyrDt+GKyOzIeEDr4hUyWf2K4AEnmxvhFmV1gy9x3ORJdJ6+8GjXOwKQsGRutRJA==" saltValue="MzdYtfg9qIyblXEiqkZBOw==" spinCount="100000" sheet="1" objects="1" scenarios="1"/>
  <mergeCells count="1">
    <mergeCell ref="A1:B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21"/>
  <sheetViews>
    <sheetView workbookViewId="0">
      <selection activeCell="F3" sqref="F3"/>
    </sheetView>
  </sheetViews>
  <sheetFormatPr defaultColWidth="0" defaultRowHeight="13.2" zeroHeight="1" x14ac:dyDescent="0.25"/>
  <cols>
    <col min="1" max="1" width="25.6640625" customWidth="1"/>
    <col min="2" max="2" width="40.6640625" customWidth="1"/>
    <col min="3" max="3" width="20.6640625" customWidth="1"/>
    <col min="4" max="4" width="15.6640625" style="6" customWidth="1"/>
    <col min="5" max="5" width="15.6640625" style="7" customWidth="1"/>
    <col min="6" max="6" width="15.6640625" style="6" customWidth="1"/>
    <col min="7" max="7" width="15.6640625" style="7" customWidth="1"/>
    <col min="8" max="8" width="16" style="7" customWidth="1"/>
    <col min="9" max="9" width="15.6640625" style="7" customWidth="1"/>
    <col min="10" max="17" width="11" hidden="1" customWidth="1"/>
    <col min="18" max="16384" width="8.88671875" hidden="1"/>
  </cols>
  <sheetData>
    <row r="1" spans="1:9" s="53" customFormat="1" ht="19.95" customHeight="1" x14ac:dyDescent="0.25">
      <c r="A1" s="99" t="s">
        <v>52</v>
      </c>
      <c r="B1" s="101"/>
      <c r="C1" s="101"/>
      <c r="D1" s="101"/>
      <c r="E1" s="101"/>
      <c r="F1" s="101"/>
      <c r="G1" s="100"/>
      <c r="H1" s="55"/>
      <c r="I1" s="55"/>
    </row>
    <row r="2" spans="1:9" s="53" customFormat="1" ht="26.4" x14ac:dyDescent="0.25">
      <c r="A2" s="14" t="s">
        <v>10</v>
      </c>
      <c r="B2" s="15" t="s">
        <v>11</v>
      </c>
      <c r="C2" s="14" t="s">
        <v>12</v>
      </c>
      <c r="D2" s="19" t="s">
        <v>13</v>
      </c>
      <c r="E2" s="15" t="s">
        <v>14</v>
      </c>
      <c r="F2" s="17" t="s">
        <v>15</v>
      </c>
      <c r="G2" s="36" t="s">
        <v>16</v>
      </c>
      <c r="H2" s="55"/>
      <c r="I2" s="55"/>
    </row>
    <row r="3" spans="1:9" s="53" customFormat="1" ht="26.4" x14ac:dyDescent="0.25">
      <c r="A3" s="5" t="s">
        <v>53</v>
      </c>
      <c r="B3" s="45" t="s">
        <v>54</v>
      </c>
      <c r="C3" s="4" t="s">
        <v>55</v>
      </c>
      <c r="D3" s="9" t="s">
        <v>20</v>
      </c>
      <c r="E3" s="44">
        <v>0</v>
      </c>
      <c r="F3" s="11">
        <v>1</v>
      </c>
      <c r="G3" s="29">
        <f t="shared" ref="G3:G7" si="0">E3*F3</f>
        <v>0</v>
      </c>
      <c r="H3" s="55"/>
      <c r="I3" s="55"/>
    </row>
    <row r="4" spans="1:9" s="53" customFormat="1" ht="26.4" x14ac:dyDescent="0.25">
      <c r="A4" s="5" t="s">
        <v>53</v>
      </c>
      <c r="B4" s="45" t="s">
        <v>54</v>
      </c>
      <c r="C4" s="4" t="s">
        <v>55</v>
      </c>
      <c r="D4" s="9" t="s">
        <v>20</v>
      </c>
      <c r="E4" s="44">
        <v>0</v>
      </c>
      <c r="F4" s="11">
        <v>1</v>
      </c>
      <c r="G4" s="29">
        <f t="shared" si="0"/>
        <v>0</v>
      </c>
      <c r="H4" s="55"/>
      <c r="I4" s="55"/>
    </row>
    <row r="5" spans="1:9" s="53" customFormat="1" ht="26.4" x14ac:dyDescent="0.25">
      <c r="A5" s="5" t="s">
        <v>53</v>
      </c>
      <c r="B5" s="45" t="s">
        <v>54</v>
      </c>
      <c r="C5" s="4" t="s">
        <v>55</v>
      </c>
      <c r="D5" s="9" t="s">
        <v>20</v>
      </c>
      <c r="E5" s="44">
        <v>0</v>
      </c>
      <c r="F5" s="11">
        <v>1</v>
      </c>
      <c r="G5" s="29">
        <f t="shared" ref="G5" si="1">E5*F5</f>
        <v>0</v>
      </c>
      <c r="H5" s="55"/>
      <c r="I5" s="55"/>
    </row>
    <row r="6" spans="1:9" s="53" customFormat="1" ht="26.4" x14ac:dyDescent="0.25">
      <c r="A6" s="5" t="s">
        <v>53</v>
      </c>
      <c r="B6" s="45" t="s">
        <v>54</v>
      </c>
      <c r="C6" s="4" t="s">
        <v>55</v>
      </c>
      <c r="D6" s="9" t="s">
        <v>20</v>
      </c>
      <c r="E6" s="44">
        <v>0</v>
      </c>
      <c r="F6" s="11">
        <v>1</v>
      </c>
      <c r="G6" s="29">
        <f t="shared" si="0"/>
        <v>0</v>
      </c>
      <c r="H6" s="55"/>
      <c r="I6" s="55"/>
    </row>
    <row r="7" spans="1:9" s="53" customFormat="1" ht="26.4" x14ac:dyDescent="0.25">
      <c r="A7" s="5" t="s">
        <v>56</v>
      </c>
      <c r="B7" s="4" t="s">
        <v>57</v>
      </c>
      <c r="C7" s="5" t="s">
        <v>58</v>
      </c>
      <c r="D7" s="9" t="s">
        <v>20</v>
      </c>
      <c r="E7" s="44">
        <v>0</v>
      </c>
      <c r="F7" s="11">
        <v>1</v>
      </c>
      <c r="G7" s="29">
        <f t="shared" si="0"/>
        <v>0</v>
      </c>
      <c r="H7" s="55"/>
      <c r="I7" s="55"/>
    </row>
    <row r="8" spans="1:9" s="53" customFormat="1" x14ac:dyDescent="0.25">
      <c r="A8" s="58"/>
      <c r="B8" s="67"/>
      <c r="C8" s="58"/>
      <c r="D8" s="62"/>
      <c r="E8" s="68"/>
      <c r="F8" s="69"/>
      <c r="G8" s="65"/>
      <c r="H8" s="55"/>
      <c r="I8" s="55"/>
    </row>
    <row r="9" spans="1:9" ht="19.95" customHeight="1" x14ac:dyDescent="0.25">
      <c r="A9" s="99" t="s">
        <v>59</v>
      </c>
      <c r="B9" s="101"/>
      <c r="C9" s="101"/>
      <c r="D9" s="101"/>
      <c r="E9" s="101"/>
      <c r="F9" s="101"/>
      <c r="G9" s="101"/>
      <c r="H9" s="40"/>
      <c r="I9" s="40"/>
    </row>
    <row r="10" spans="1:9" s="12" customFormat="1" ht="26.4" x14ac:dyDescent="0.25">
      <c r="A10" s="21" t="s">
        <v>10</v>
      </c>
      <c r="B10" s="22" t="s">
        <v>11</v>
      </c>
      <c r="C10" s="22" t="s">
        <v>60</v>
      </c>
      <c r="D10" s="23" t="s">
        <v>13</v>
      </c>
      <c r="E10" s="39" t="s">
        <v>14</v>
      </c>
      <c r="F10" s="23" t="s">
        <v>27</v>
      </c>
      <c r="G10" s="39" t="s">
        <v>28</v>
      </c>
      <c r="H10" s="41" t="s">
        <v>61</v>
      </c>
      <c r="I10" s="42" t="s">
        <v>31</v>
      </c>
    </row>
    <row r="11" spans="1:9" ht="26.4" x14ac:dyDescent="0.25">
      <c r="A11" s="46" t="s">
        <v>53</v>
      </c>
      <c r="B11" s="47" t="s">
        <v>54</v>
      </c>
      <c r="C11" s="4" t="s">
        <v>55</v>
      </c>
      <c r="D11" s="48" t="s">
        <v>20</v>
      </c>
      <c r="E11" s="49">
        <v>0</v>
      </c>
      <c r="F11" s="48">
        <v>1</v>
      </c>
      <c r="G11" s="50">
        <f>E11*F11</f>
        <v>0</v>
      </c>
      <c r="H11" s="29">
        <f>G11*12</f>
        <v>0</v>
      </c>
      <c r="I11" s="29">
        <f>H11*2</f>
        <v>0</v>
      </c>
    </row>
    <row r="12" spans="1:9" ht="26.4" x14ac:dyDescent="0.25">
      <c r="A12" s="46" t="s">
        <v>53</v>
      </c>
      <c r="B12" s="47" t="s">
        <v>54</v>
      </c>
      <c r="C12" s="4" t="s">
        <v>55</v>
      </c>
      <c r="D12" s="48" t="s">
        <v>20</v>
      </c>
      <c r="E12" s="49">
        <v>0</v>
      </c>
      <c r="F12" s="48">
        <v>1</v>
      </c>
      <c r="G12" s="50">
        <f>E12*F12</f>
        <v>0</v>
      </c>
      <c r="H12" s="29">
        <f>G12*12</f>
        <v>0</v>
      </c>
      <c r="I12" s="29">
        <f t="shared" ref="I12:I14" si="2">H12*2</f>
        <v>0</v>
      </c>
    </row>
    <row r="13" spans="1:9" ht="26.4" x14ac:dyDescent="0.25">
      <c r="A13" s="46" t="s">
        <v>53</v>
      </c>
      <c r="B13" s="47" t="s">
        <v>54</v>
      </c>
      <c r="C13" s="4" t="s">
        <v>55</v>
      </c>
      <c r="D13" s="48" t="s">
        <v>20</v>
      </c>
      <c r="E13" s="49">
        <v>0</v>
      </c>
      <c r="F13" s="48">
        <v>1</v>
      </c>
      <c r="G13" s="50">
        <f t="shared" ref="G13:G15" si="3">E13*F13</f>
        <v>0</v>
      </c>
      <c r="H13" s="29">
        <f t="shared" ref="H13:H15" si="4">G13*12</f>
        <v>0</v>
      </c>
      <c r="I13" s="29">
        <f t="shared" si="2"/>
        <v>0</v>
      </c>
    </row>
    <row r="14" spans="1:9" ht="26.4" x14ac:dyDescent="0.25">
      <c r="A14" s="46" t="s">
        <v>53</v>
      </c>
      <c r="B14" s="47" t="s">
        <v>54</v>
      </c>
      <c r="C14" s="4" t="s">
        <v>55</v>
      </c>
      <c r="D14" s="48" t="s">
        <v>20</v>
      </c>
      <c r="E14" s="49">
        <v>0</v>
      </c>
      <c r="F14" s="48">
        <v>1</v>
      </c>
      <c r="G14" s="50">
        <f t="shared" si="3"/>
        <v>0</v>
      </c>
      <c r="H14" s="29">
        <f t="shared" si="4"/>
        <v>0</v>
      </c>
      <c r="I14" s="29">
        <f t="shared" si="2"/>
        <v>0</v>
      </c>
    </row>
    <row r="15" spans="1:9" ht="26.4" x14ac:dyDescent="0.25">
      <c r="A15" s="4" t="s">
        <v>62</v>
      </c>
      <c r="B15" s="4" t="s">
        <v>63</v>
      </c>
      <c r="C15" s="5" t="s">
        <v>64</v>
      </c>
      <c r="D15" s="9" t="s">
        <v>20</v>
      </c>
      <c r="E15" s="44">
        <v>0</v>
      </c>
      <c r="F15" s="9">
        <v>50</v>
      </c>
      <c r="G15" s="50">
        <f t="shared" si="3"/>
        <v>0</v>
      </c>
      <c r="H15" s="29">
        <f t="shared" si="4"/>
        <v>0</v>
      </c>
      <c r="I15" s="29">
        <f>H15*2</f>
        <v>0</v>
      </c>
    </row>
    <row r="16" spans="1:9" ht="26.4" x14ac:dyDescent="0.25">
      <c r="A16" s="4" t="s">
        <v>67</v>
      </c>
      <c r="B16" s="4" t="s">
        <v>68</v>
      </c>
      <c r="C16" s="5" t="s">
        <v>69</v>
      </c>
      <c r="D16" s="9" t="s">
        <v>20</v>
      </c>
      <c r="E16" s="44">
        <v>0</v>
      </c>
      <c r="F16" s="9">
        <v>1</v>
      </c>
      <c r="G16" s="50">
        <f t="shared" ref="G16" si="5">E16*F16</f>
        <v>0</v>
      </c>
      <c r="H16" s="29">
        <f t="shared" ref="H16" si="6">G16*12</f>
        <v>0</v>
      </c>
      <c r="I16" s="29">
        <f>H16*2</f>
        <v>0</v>
      </c>
    </row>
    <row r="17" spans="1:9" s="53" customFormat="1" x14ac:dyDescent="0.25">
      <c r="A17" s="70"/>
      <c r="B17" s="71"/>
      <c r="C17" s="70"/>
      <c r="D17" s="72"/>
      <c r="E17" s="73"/>
      <c r="F17" s="74"/>
      <c r="G17" s="75"/>
      <c r="H17" s="55"/>
      <c r="I17" s="55"/>
    </row>
    <row r="18" spans="1:9" s="53" customFormat="1" x14ac:dyDescent="0.25">
      <c r="A18" s="43"/>
      <c r="B18" s="53" t="s">
        <v>24</v>
      </c>
      <c r="D18" s="54"/>
      <c r="E18" s="55"/>
      <c r="F18" s="54"/>
      <c r="G18" s="55"/>
      <c r="H18" s="55"/>
      <c r="I18" s="55"/>
    </row>
    <row r="19" spans="1:9" s="53" customFormat="1" x14ac:dyDescent="0.25">
      <c r="A19" s="76"/>
      <c r="D19" s="54"/>
      <c r="E19" s="55"/>
      <c r="F19" s="54"/>
      <c r="G19" s="55"/>
      <c r="H19" s="55"/>
      <c r="I19" s="55"/>
    </row>
    <row r="20" spans="1:9" s="57" customFormat="1" x14ac:dyDescent="0.25">
      <c r="A20" s="57" t="s">
        <v>65</v>
      </c>
    </row>
    <row r="21" spans="1:9" s="53" customFormat="1" x14ac:dyDescent="0.25">
      <c r="A21" s="57" t="s">
        <v>66</v>
      </c>
      <c r="D21" s="54"/>
      <c r="E21" s="55"/>
      <c r="F21" s="54"/>
      <c r="G21" s="55"/>
      <c r="H21" s="55"/>
      <c r="I21" s="55"/>
    </row>
  </sheetData>
  <sheetProtection algorithmName="SHA-512" hashValue="BMJMtYNSBJJneP5nWhm1jrGnj9YIYoRJKnSJ/IcCqeDbRvLido0DvGxmzkYHZ/+Yblb1nlenWuDfaZf0EalcwA==" saltValue="6FXSuWVg04fbIIcEkBfWoQ==" spinCount="100000" sheet="1" objects="1" scenarios="1"/>
  <mergeCells count="2">
    <mergeCell ref="A9:G9"/>
    <mergeCell ref="A1:G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9D0EF8A08CE24B9C0A33CDA4702D3A" ma:contentTypeVersion="3" ma:contentTypeDescription="Create a new document." ma:contentTypeScope="" ma:versionID="57a5f4421d7498dc1002b5d4b5bb20ec">
  <xsd:schema xmlns:xsd="http://www.w3.org/2001/XMLSchema" xmlns:xs="http://www.w3.org/2001/XMLSchema" xmlns:p="http://schemas.microsoft.com/office/2006/metadata/properties" xmlns:ns2="a6a47b6e-b65e-41fb-85eb-2004f8cd221e" targetNamespace="http://schemas.microsoft.com/office/2006/metadata/properties" ma:root="true" ma:fieldsID="d890766ec10af1a9c6261a4dd4e0d558" ns2:_="">
    <xsd:import namespace="a6a47b6e-b65e-41fb-85eb-2004f8cd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47b6e-b65e-41fb-85eb-2004f8cd2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AA7AD8-B5E3-46CA-9C1E-AD4548307E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7EE57A-8F18-457E-B4E9-3E8C1B77B8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DB0971-98B0-45B6-86AA-BF7E7AB8F9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Ondertekening</vt:lpstr>
      <vt:lpstr>Eenmalige kosten</vt:lpstr>
      <vt:lpstr>Periodieke kosten</vt:lpstr>
      <vt:lpstr>TCO</vt:lpstr>
      <vt:lpstr>Optionele zaken</vt:lpstr>
    </vt:vector>
  </TitlesOfParts>
  <Manager/>
  <Company>M&amp;I/Partners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joosc</dc:creator>
  <cp:keywords/>
  <dc:description/>
  <cp:lastModifiedBy>Horneman, Johan</cp:lastModifiedBy>
  <cp:revision/>
  <dcterms:created xsi:type="dcterms:W3CDTF">2010-11-30T07:51:33Z</dcterms:created>
  <dcterms:modified xsi:type="dcterms:W3CDTF">2025-10-07T15:21:54Z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0x0101007E9D0EF8A08CE24B9C0A33CDA4702D3A</vt:lpwstr>
  </property>
</Properties>
</file>