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o365almere.sharepoint.com/sites/SB-VastgoedObjectoverstijgend-Thema/Gedeelde documenten/Contracten/Onderhoudsbestek Transportinstallaties/02 Aanbesteding/Documenten Definitief/"/>
    </mc:Choice>
  </mc:AlternateContent>
  <xr:revisionPtr revIDLastSave="28" documentId="8_{8D501F72-E933-44D3-803C-343BE82B342B}" xr6:coauthVersionLast="47" xr6:coauthVersionMax="47" xr10:uidLastSave="{ECE6302D-E6C6-4E6C-AFC7-9CCDDF4498FA}"/>
  <bookViews>
    <workbookView xWindow="43080" yWindow="-120" windowWidth="51840" windowHeight="21120" activeTab="1" xr2:uid="{92E735C5-895E-4FA2-986A-D9E77A2B812F}"/>
  </bookViews>
  <sheets>
    <sheet name="A. Preventief" sheetId="4" r:id="rId1"/>
    <sheet name="B. Correctief" sheetId="5" r:id="rId2"/>
    <sheet name="Perceel 1" sheetId="1" r:id="rId3"/>
    <sheet name="Perceel 2" sheetId="2" r:id="rId4"/>
  </sheets>
  <externalReferences>
    <externalReference r:id="rId5"/>
  </externalReferences>
  <definedNames>
    <definedName name="_xlnm._FilterDatabase" localSheetId="2" hidden="1">'Perceel 1'!$B$6:$W$77</definedName>
    <definedName name="_xlnm._FilterDatabase" localSheetId="3" hidden="1">'Perceel 2'!$B$6:$W$50</definedName>
    <definedName name="JR_PAGE_ANCHOR_0_1" localSheetId="0">'[1]Blad 1'!#REF!</definedName>
    <definedName name="JR_PAGE_ANCHOR_0_1" localSheetId="1">'[1]Blad 1'!#REF!</definedName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" l="1"/>
  <c r="G35" i="5"/>
  <c r="G36" i="5"/>
  <c r="G37" i="5"/>
  <c r="G38" i="5"/>
  <c r="G39" i="5"/>
  <c r="G40" i="5"/>
  <c r="G41" i="5"/>
  <c r="G42" i="5"/>
  <c r="G43" i="5"/>
  <c r="G44" i="5"/>
  <c r="C12" i="4"/>
  <c r="C9" i="4"/>
  <c r="W7" i="1"/>
  <c r="G33" i="5"/>
  <c r="D25" i="5"/>
  <c r="G25" i="5"/>
  <c r="D26" i="5"/>
  <c r="G26" i="5" s="1"/>
  <c r="D27" i="5"/>
  <c r="G27" i="5" s="1"/>
  <c r="G28" i="5"/>
  <c r="D24" i="5"/>
  <c r="G24" i="5" s="1"/>
  <c r="C23" i="5"/>
  <c r="F47" i="5" l="1"/>
  <c r="S50" i="2"/>
  <c r="R50" i="2"/>
  <c r="M50" i="2"/>
  <c r="S49" i="2"/>
  <c r="R49" i="2"/>
  <c r="M49" i="2"/>
  <c r="S48" i="2"/>
  <c r="R48" i="2"/>
  <c r="M48" i="2"/>
  <c r="S47" i="2"/>
  <c r="R47" i="2"/>
  <c r="M47" i="2"/>
  <c r="S46" i="2"/>
  <c r="R46" i="2"/>
  <c r="M46" i="2"/>
  <c r="S45" i="2"/>
  <c r="R45" i="2"/>
  <c r="M45" i="2"/>
  <c r="S44" i="2"/>
  <c r="R44" i="2"/>
  <c r="M44" i="2"/>
  <c r="S43" i="2"/>
  <c r="R43" i="2"/>
  <c r="M43" i="2"/>
  <c r="S42" i="2"/>
  <c r="R42" i="2"/>
  <c r="M42" i="2"/>
  <c r="S41" i="2"/>
  <c r="R41" i="2"/>
  <c r="M41" i="2"/>
  <c r="S40" i="2"/>
  <c r="R40" i="2"/>
  <c r="M40" i="2"/>
  <c r="S39" i="2"/>
  <c r="R39" i="2"/>
  <c r="M39" i="2"/>
  <c r="S38" i="2"/>
  <c r="R38" i="2"/>
  <c r="M38" i="2"/>
  <c r="S37" i="2"/>
  <c r="R37" i="2"/>
  <c r="M37" i="2"/>
  <c r="S36" i="2"/>
  <c r="R36" i="2"/>
  <c r="M36" i="2"/>
  <c r="S35" i="2"/>
  <c r="R35" i="2"/>
  <c r="M35" i="2"/>
  <c r="S34" i="2"/>
  <c r="R34" i="2"/>
  <c r="M34" i="2"/>
  <c r="S33" i="2"/>
  <c r="R33" i="2"/>
  <c r="M33" i="2"/>
  <c r="S32" i="2"/>
  <c r="R32" i="2"/>
  <c r="M32" i="2"/>
  <c r="S31" i="2"/>
  <c r="R31" i="2"/>
  <c r="M31" i="2"/>
  <c r="S30" i="2"/>
  <c r="R30" i="2"/>
  <c r="M30" i="2"/>
  <c r="S29" i="2"/>
  <c r="R29" i="2"/>
  <c r="M29" i="2"/>
  <c r="S28" i="2"/>
  <c r="R28" i="2"/>
  <c r="M28" i="2"/>
  <c r="S27" i="2"/>
  <c r="R27" i="2"/>
  <c r="M27" i="2"/>
  <c r="S26" i="2"/>
  <c r="R26" i="2"/>
  <c r="M26" i="2"/>
  <c r="S25" i="2"/>
  <c r="R25" i="2"/>
  <c r="M25" i="2"/>
  <c r="S24" i="2"/>
  <c r="R24" i="2"/>
  <c r="M24" i="2"/>
  <c r="S23" i="2"/>
  <c r="R23" i="2"/>
  <c r="M23" i="2"/>
  <c r="S22" i="2"/>
  <c r="R22" i="2"/>
  <c r="M22" i="2"/>
  <c r="S21" i="2"/>
  <c r="R21" i="2"/>
  <c r="M21" i="2"/>
  <c r="S20" i="2"/>
  <c r="R20" i="2"/>
  <c r="M20" i="2"/>
  <c r="S19" i="2"/>
  <c r="R19" i="2"/>
  <c r="M19" i="2"/>
  <c r="S18" i="2"/>
  <c r="R18" i="2"/>
  <c r="M18" i="2"/>
  <c r="S17" i="2"/>
  <c r="R17" i="2"/>
  <c r="M17" i="2"/>
  <c r="S16" i="2"/>
  <c r="R16" i="2"/>
  <c r="M16" i="2"/>
  <c r="S15" i="2"/>
  <c r="R15" i="2"/>
  <c r="M15" i="2"/>
  <c r="S14" i="2"/>
  <c r="R14" i="2"/>
  <c r="M14" i="2"/>
  <c r="S13" i="2"/>
  <c r="R13" i="2"/>
  <c r="M13" i="2"/>
  <c r="S12" i="2"/>
  <c r="R12" i="2"/>
  <c r="M12" i="2"/>
  <c r="S11" i="2"/>
  <c r="R11" i="2"/>
  <c r="W11" i="2" s="1"/>
  <c r="M11" i="2"/>
  <c r="S10" i="2"/>
  <c r="W10" i="2" s="1"/>
  <c r="R10" i="2"/>
  <c r="M10" i="2"/>
  <c r="S9" i="2"/>
  <c r="R9" i="2"/>
  <c r="M9" i="2"/>
  <c r="S8" i="2"/>
  <c r="R8" i="2"/>
  <c r="M8" i="2"/>
  <c r="S7" i="2"/>
  <c r="R7" i="2"/>
  <c r="W7" i="2" s="1"/>
  <c r="M7" i="2"/>
  <c r="K5" i="2"/>
  <c r="S77" i="1"/>
  <c r="R77" i="1"/>
  <c r="M77" i="1"/>
  <c r="S76" i="1"/>
  <c r="R76" i="1"/>
  <c r="M76" i="1"/>
  <c r="S75" i="1"/>
  <c r="R75" i="1"/>
  <c r="M75" i="1"/>
  <c r="S74" i="1"/>
  <c r="R74" i="1"/>
  <c r="M74" i="1"/>
  <c r="S73" i="1"/>
  <c r="R73" i="1"/>
  <c r="M73" i="1"/>
  <c r="S72" i="1"/>
  <c r="R72" i="1"/>
  <c r="M72" i="1"/>
  <c r="S71" i="1"/>
  <c r="R71" i="1"/>
  <c r="M71" i="1"/>
  <c r="S70" i="1"/>
  <c r="R70" i="1"/>
  <c r="M70" i="1"/>
  <c r="S69" i="1"/>
  <c r="R69" i="1"/>
  <c r="M69" i="1"/>
  <c r="S68" i="1"/>
  <c r="R68" i="1"/>
  <c r="M68" i="1"/>
  <c r="S67" i="1"/>
  <c r="R67" i="1"/>
  <c r="M67" i="1"/>
  <c r="S66" i="1"/>
  <c r="R66" i="1"/>
  <c r="M66" i="1"/>
  <c r="S65" i="1"/>
  <c r="R65" i="1"/>
  <c r="M65" i="1"/>
  <c r="S64" i="1"/>
  <c r="R64" i="1"/>
  <c r="M64" i="1"/>
  <c r="S63" i="1"/>
  <c r="R63" i="1"/>
  <c r="M63" i="1"/>
  <c r="S62" i="1"/>
  <c r="R62" i="1"/>
  <c r="M62" i="1"/>
  <c r="S61" i="1"/>
  <c r="R61" i="1"/>
  <c r="M61" i="1"/>
  <c r="S60" i="1"/>
  <c r="W60" i="1" s="1"/>
  <c r="R60" i="1"/>
  <c r="M60" i="1"/>
  <c r="S59" i="1"/>
  <c r="R59" i="1"/>
  <c r="M59" i="1"/>
  <c r="S58" i="1"/>
  <c r="R58" i="1"/>
  <c r="M58" i="1"/>
  <c r="S57" i="1"/>
  <c r="R57" i="1"/>
  <c r="W57" i="1" s="1"/>
  <c r="M57" i="1"/>
  <c r="S56" i="1"/>
  <c r="R56" i="1"/>
  <c r="M56" i="1"/>
  <c r="S55" i="1"/>
  <c r="R55" i="1"/>
  <c r="W55" i="1" s="1"/>
  <c r="M55" i="1"/>
  <c r="S54" i="1"/>
  <c r="R54" i="1"/>
  <c r="M54" i="1"/>
  <c r="S53" i="1"/>
  <c r="R53" i="1"/>
  <c r="M53" i="1"/>
  <c r="S52" i="1"/>
  <c r="R52" i="1"/>
  <c r="M52" i="1"/>
  <c r="S51" i="1"/>
  <c r="R51" i="1"/>
  <c r="M51" i="1"/>
  <c r="S50" i="1"/>
  <c r="R50" i="1"/>
  <c r="M50" i="1"/>
  <c r="S49" i="1"/>
  <c r="R49" i="1"/>
  <c r="W49" i="1" s="1"/>
  <c r="M49" i="1"/>
  <c r="S48" i="1"/>
  <c r="R48" i="1"/>
  <c r="M48" i="1"/>
  <c r="S47" i="1"/>
  <c r="R47" i="1"/>
  <c r="M47" i="1"/>
  <c r="S46" i="1"/>
  <c r="R46" i="1"/>
  <c r="W46" i="1" s="1"/>
  <c r="M46" i="1"/>
  <c r="S45" i="1"/>
  <c r="R45" i="1"/>
  <c r="M45" i="1"/>
  <c r="S44" i="1"/>
  <c r="R44" i="1"/>
  <c r="M44" i="1"/>
  <c r="S43" i="1"/>
  <c r="R43" i="1"/>
  <c r="M43" i="1"/>
  <c r="S41" i="1"/>
  <c r="R41" i="1"/>
  <c r="M41" i="1"/>
  <c r="S40" i="1"/>
  <c r="R40" i="1"/>
  <c r="M40" i="1"/>
  <c r="S39" i="1"/>
  <c r="R39" i="1"/>
  <c r="M39" i="1"/>
  <c r="S38" i="1"/>
  <c r="R38" i="1"/>
  <c r="M38" i="1"/>
  <c r="S37" i="1"/>
  <c r="R37" i="1"/>
  <c r="M37" i="1"/>
  <c r="S36" i="1"/>
  <c r="R36" i="1"/>
  <c r="M36" i="1"/>
  <c r="S35" i="1"/>
  <c r="R35" i="1"/>
  <c r="M35" i="1"/>
  <c r="S34" i="1"/>
  <c r="R34" i="1"/>
  <c r="M34" i="1"/>
  <c r="S33" i="1"/>
  <c r="R33" i="1"/>
  <c r="M33" i="1"/>
  <c r="S32" i="1"/>
  <c r="R32" i="1"/>
  <c r="W32" i="1" s="1"/>
  <c r="M32" i="1"/>
  <c r="S31" i="1"/>
  <c r="R31" i="1"/>
  <c r="M31" i="1"/>
  <c r="S30" i="1"/>
  <c r="R30" i="1"/>
  <c r="M30" i="1"/>
  <c r="S29" i="1"/>
  <c r="R29" i="1"/>
  <c r="M29" i="1"/>
  <c r="S28" i="1"/>
  <c r="R28" i="1"/>
  <c r="M28" i="1"/>
  <c r="S27" i="1"/>
  <c r="R27" i="1"/>
  <c r="M27" i="1"/>
  <c r="S26" i="1"/>
  <c r="R26" i="1"/>
  <c r="M26" i="1"/>
  <c r="S25" i="1"/>
  <c r="R25" i="1"/>
  <c r="M25" i="1"/>
  <c r="S24" i="1"/>
  <c r="R24" i="1"/>
  <c r="W24" i="1" s="1"/>
  <c r="M24" i="1"/>
  <c r="S23" i="1"/>
  <c r="R23" i="1"/>
  <c r="M23" i="1"/>
  <c r="S22" i="1"/>
  <c r="R22" i="1"/>
  <c r="M22" i="1"/>
  <c r="S21" i="1"/>
  <c r="R21" i="1"/>
  <c r="M21" i="1"/>
  <c r="S20" i="1"/>
  <c r="R20" i="1"/>
  <c r="W20" i="1" s="1"/>
  <c r="M20" i="1"/>
  <c r="S19" i="1"/>
  <c r="R19" i="1"/>
  <c r="M19" i="1"/>
  <c r="S18" i="1"/>
  <c r="R18" i="1"/>
  <c r="M18" i="1"/>
  <c r="S17" i="1"/>
  <c r="R17" i="1"/>
  <c r="M17" i="1"/>
  <c r="S16" i="1"/>
  <c r="R16" i="1"/>
  <c r="M16" i="1"/>
  <c r="S15" i="1"/>
  <c r="R15" i="1"/>
  <c r="M15" i="1"/>
  <c r="S14" i="1"/>
  <c r="R14" i="1"/>
  <c r="M14" i="1"/>
  <c r="S13" i="1"/>
  <c r="R13" i="1"/>
  <c r="M13" i="1"/>
  <c r="S12" i="1"/>
  <c r="R12" i="1"/>
  <c r="M12" i="1"/>
  <c r="S11" i="1"/>
  <c r="R11" i="1"/>
  <c r="M11" i="1"/>
  <c r="S10" i="1"/>
  <c r="R10" i="1"/>
  <c r="M10" i="1"/>
  <c r="S9" i="1"/>
  <c r="R9" i="1"/>
  <c r="M9" i="1"/>
  <c r="S8" i="1"/>
  <c r="R8" i="1"/>
  <c r="M8" i="1"/>
  <c r="S7" i="1"/>
  <c r="R7" i="1"/>
  <c r="M7" i="1"/>
  <c r="K5" i="1"/>
  <c r="W17" i="2" l="1"/>
  <c r="W21" i="2"/>
  <c r="W29" i="2"/>
  <c r="W34" i="1"/>
  <c r="W67" i="1"/>
  <c r="W75" i="1"/>
  <c r="W17" i="1"/>
  <c r="W26" i="2"/>
  <c r="W19" i="2"/>
  <c r="W35" i="2"/>
  <c r="W43" i="2"/>
  <c r="W28" i="2"/>
  <c r="W41" i="2"/>
  <c r="W44" i="2"/>
  <c r="W50" i="2"/>
  <c r="W9" i="2"/>
  <c r="M5" i="2"/>
  <c r="W22" i="2"/>
  <c r="W27" i="2"/>
  <c r="W48" i="2"/>
  <c r="W15" i="2"/>
  <c r="W33" i="2"/>
  <c r="W38" i="2"/>
  <c r="W46" i="2"/>
  <c r="W13" i="2"/>
  <c r="W18" i="2"/>
  <c r="W31" i="2"/>
  <c r="W39" i="2"/>
  <c r="W24" i="2"/>
  <c r="W37" i="2"/>
  <c r="W42" i="2"/>
  <c r="W47" i="2"/>
  <c r="W16" i="2"/>
  <c r="W25" i="2"/>
  <c r="W14" i="2"/>
  <c r="W23" i="2"/>
  <c r="W32" i="2"/>
  <c r="W12" i="2"/>
  <c r="W30" i="2"/>
  <c r="W8" i="2"/>
  <c r="W40" i="2"/>
  <c r="W49" i="2"/>
  <c r="W20" i="2"/>
  <c r="W36" i="2"/>
  <c r="W45" i="2"/>
  <c r="W34" i="2"/>
  <c r="W65" i="1"/>
  <c r="W9" i="1"/>
  <c r="W28" i="1"/>
  <c r="W14" i="1"/>
  <c r="W19" i="1"/>
  <c r="W54" i="1"/>
  <c r="W62" i="1"/>
  <c r="W70" i="1"/>
  <c r="W25" i="1"/>
  <c r="W30" i="1"/>
  <c r="W38" i="1"/>
  <c r="W68" i="1"/>
  <c r="W73" i="1"/>
  <c r="W10" i="1"/>
  <c r="W45" i="1"/>
  <c r="W50" i="1"/>
  <c r="W66" i="1"/>
  <c r="W71" i="1"/>
  <c r="W26" i="1"/>
  <c r="W21" i="1"/>
  <c r="W48" i="1"/>
  <c r="W15" i="1"/>
  <c r="W33" i="1"/>
  <c r="W8" i="1"/>
  <c r="W13" i="1"/>
  <c r="W18" i="1"/>
  <c r="W36" i="1"/>
  <c r="W41" i="1"/>
  <c r="W47" i="1"/>
  <c r="W52" i="1"/>
  <c r="W11" i="1"/>
  <c r="W29" i="1"/>
  <c r="W39" i="1"/>
  <c r="W58" i="1"/>
  <c r="W63" i="1"/>
  <c r="W76" i="1"/>
  <c r="M5" i="1"/>
  <c r="W22" i="1"/>
  <c r="W27" i="1"/>
  <c r="W37" i="1"/>
  <c r="W43" i="1"/>
  <c r="W51" i="1"/>
  <c r="W56" i="1"/>
  <c r="W69" i="1"/>
  <c r="W74" i="1"/>
  <c r="W12" i="1"/>
  <c r="W35" i="1"/>
  <c r="W40" i="1"/>
  <c r="W59" i="1"/>
  <c r="W77" i="1"/>
  <c r="W23" i="1"/>
  <c r="W44" i="1"/>
  <c r="W53" i="1"/>
  <c r="W64" i="1"/>
  <c r="W16" i="1"/>
  <c r="W31" i="1"/>
  <c r="W61" i="1"/>
  <c r="W72" i="1"/>
  <c r="R5" i="2" l="1"/>
  <c r="R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tc={D7F3B242-4EA1-4F83-8C39-0C08F092FBFB}</author>
  </authors>
  <commentList>
    <comment ref="A1" authorId="0" shapeId="0" xr:uid="{D7F3B242-4EA1-4F83-8C39-0C08F092FBFB}">
      <text>
        <t>[Threaded comment]
Your version of Excel allows you to read this threaded comment; however, any edits to it will get removed if the file is opened in a newer version of Excel. Learn more: https://go.microsoft.com/fwlink/?linkid=870924
Comment:
    Prijs I of prijs II??</t>
      </text>
    </comment>
  </commentList>
</comments>
</file>

<file path=xl/sharedStrings.xml><?xml version="1.0" encoding="utf-8"?>
<sst xmlns="http://schemas.openxmlformats.org/spreadsheetml/2006/main" count="686" uniqueCount="344">
  <si>
    <t>A - Preventief onderhoud conform onderhoudsbestek</t>
  </si>
  <si>
    <t xml:space="preserve">               </t>
  </si>
  <si>
    <t>Invulinstructie</t>
  </si>
  <si>
    <t>Wij verzoeken u de aanneemsom voor de werkzaamheden conform het onderhoudsbestek per perceel</t>
  </si>
  <si>
    <t xml:space="preserve">in te vullen in de cellen. </t>
  </si>
  <si>
    <t>Perceel 1</t>
  </si>
  <si>
    <t>[€, exclusief btw]</t>
  </si>
  <si>
    <t xml:space="preserve">   Eerste Onderhoudsjaar 2026</t>
  </si>
  <si>
    <t>Perceel 2</t>
  </si>
  <si>
    <t>B - Staat van Verrekenprijzen en calculatieblad correctieve werkzaamheden (storingen), fictieve omvang</t>
  </si>
  <si>
    <t>Wij verzoeken u de door uw organisatie gehanteerde  toeslag- en uurtarieven in te vullen in de groene cellen (bedragen excl. btw)</t>
  </si>
  <si>
    <t>Alle toeslagen en uurtarieven dienen ingevuld te worden. Er mogen geen cellen leeg blijven.</t>
  </si>
  <si>
    <r>
      <rPr>
        <b/>
        <sz val="10"/>
        <color rgb="FF000000"/>
        <rFont val="Univers"/>
      </rPr>
      <t xml:space="preserve">Uurtarieven </t>
    </r>
    <r>
      <rPr>
        <b/>
        <sz val="9"/>
        <color rgb="FF000000"/>
        <rFont val="Univers"/>
      </rPr>
      <t>(all-in)</t>
    </r>
  </si>
  <si>
    <t>Lifttechniek</t>
  </si>
  <si>
    <t>[€/uur]</t>
  </si>
  <si>
    <r>
      <t xml:space="preserve">Maandag-Vrijdag </t>
    </r>
    <r>
      <rPr>
        <sz val="8"/>
        <color theme="1"/>
        <rFont val="Univers"/>
        <family val="2"/>
      </rPr>
      <t>(06:00-18:00)</t>
    </r>
  </si>
  <si>
    <r>
      <t>Overwerk ma-vrij</t>
    </r>
    <r>
      <rPr>
        <sz val="8"/>
        <color theme="1"/>
        <rFont val="Univers"/>
        <family val="2"/>
      </rPr>
      <t xml:space="preserve"> (18:00-06:00)</t>
    </r>
  </si>
  <si>
    <t>Zaterdagen</t>
  </si>
  <si>
    <t>Zon- /feestdagen</t>
  </si>
  <si>
    <t>Voorrijkosten</t>
  </si>
  <si>
    <t>incl.</t>
  </si>
  <si>
    <t>Berekeningsresulaten</t>
  </si>
  <si>
    <t>Let op: Aan de fictieve omvang van de correctieve werkzaamheden kunnen geen rechten worden ontleend.</t>
  </si>
  <si>
    <t>Storingen (fictief)</t>
  </si>
  <si>
    <t>Aantal/jaar</t>
  </si>
  <si>
    <t>Tarief</t>
  </si>
  <si>
    <t>Totaal [€]</t>
  </si>
  <si>
    <t>Storing klein ( normaal werkuren)</t>
  </si>
  <si>
    <t>Storing klein (na 18.00 uur)</t>
  </si>
  <si>
    <t>Storing klein (zaterdag)</t>
  </si>
  <si>
    <t>Storing klein (zon- en feestdagen)</t>
  </si>
  <si>
    <t>Uurtarief buitencontractuele projecten/adviezen</t>
  </si>
  <si>
    <t>Correctief onderhoud, stuksprijzen incl klein materiaal</t>
  </si>
  <si>
    <t>Prijs</t>
  </si>
  <si>
    <t>Besturing compleet vervangen (exclusief regeling) KDL32</t>
  </si>
  <si>
    <t>Vervangen frequentieregeling KMD  38A</t>
  </si>
  <si>
    <t>Vervangen frequentieregeling KMD  90A</t>
  </si>
  <si>
    <t>Cabinetableau RVS vandaalbestendig halfhoog, 4 stops met deuropen en deursluiten knop</t>
  </si>
  <si>
    <t>Vervangen van de snelheidsbegrenzer</t>
  </si>
  <si>
    <t>Vervangen van schachtinformatiesysteem voor 4 stops</t>
  </si>
  <si>
    <t>Aanbrengen spreek/luisterverbinding, universeel</t>
  </si>
  <si>
    <t>Aggregaat compleet vervangen Bucher met (frequentie) geregelde aandrijving of gelijkwaardig</t>
  </si>
  <si>
    <t>Sensorlijst/Lichtlijst inclusief montage, NEN81-20, afstand tussen opnemers maximaal 1 meter</t>
  </si>
  <si>
    <t>Draagkabels vervangen Kone monospace voor 4 stops</t>
  </si>
  <si>
    <t>Cabine en schachtdeur revisie Kone deuren AMD2 railing 2, 4 stops</t>
  </si>
  <si>
    <t>Cabinedeurbesturing met deuraandrijving compleet incl. frequentieregeling, 2 delig telescoop eenzijdig openend (AMD railing 2)</t>
  </si>
  <si>
    <t>B. Correctieve werkzaamheden - fictieve omvang:</t>
  </si>
  <si>
    <t xml:space="preserve"> </t>
  </si>
  <si>
    <t>Aantal   Beurten</t>
  </si>
  <si>
    <t>Hoeveelheid              Uren</t>
  </si>
  <si>
    <t>Kosten per    beurt</t>
  </si>
  <si>
    <t>Prijzen</t>
  </si>
  <si>
    <t>aantal</t>
  </si>
  <si>
    <t>Inventariscode</t>
  </si>
  <si>
    <t>Gebouwnaam</t>
  </si>
  <si>
    <t>Adres</t>
  </si>
  <si>
    <t>Postcode</t>
  </si>
  <si>
    <t>Stad</t>
  </si>
  <si>
    <t>Conditieniveau</t>
  </si>
  <si>
    <t>Risicoklasse</t>
  </si>
  <si>
    <t>Onderhoudsniv</t>
  </si>
  <si>
    <t>Aantal schoonmaak beurten</t>
  </si>
  <si>
    <t>Aantal onderhoudsbeurten</t>
  </si>
  <si>
    <t>Totale onderhoudtijd</t>
  </si>
  <si>
    <t>Tijdbesteding per schoonmaakbeurt</t>
  </si>
  <si>
    <t>Tijdbesteding per onderhoudsbeurt</t>
  </si>
  <si>
    <t>Schoonmaak beurt</t>
  </si>
  <si>
    <t>Onderhoudsbeurt</t>
  </si>
  <si>
    <t>Kosten schoonmaak beurten</t>
  </si>
  <si>
    <t>Kosten preventief onderhoudsbeurten</t>
  </si>
  <si>
    <t>Correctief onderhoud excl. (vandalisme/onjuistgebruik)</t>
  </si>
  <si>
    <t>Keuringen</t>
  </si>
  <si>
    <t>Assistentie keuringen</t>
  </si>
  <si>
    <t>Contractprijs</t>
  </si>
  <si>
    <t>0041-6611.100.00-001</t>
  </si>
  <si>
    <t xml:space="preserve"> PO Dukdalf &amp; PO Het Kristal</t>
  </si>
  <si>
    <t xml:space="preserve">Makassarweg 68 </t>
  </si>
  <si>
    <t>Almere Buiten</t>
  </si>
  <si>
    <t>Laag</t>
  </si>
  <si>
    <t>0240-6614.000.00-001</t>
  </si>
  <si>
    <t xml:space="preserve"> Natuurbelevingscentrum De Oostvaarders</t>
  </si>
  <si>
    <t xml:space="preserve">Oostvaardersbosplaats 1 </t>
  </si>
  <si>
    <t>0721-6612.100.00-001</t>
  </si>
  <si>
    <t xml:space="preserve"> Muntgarage</t>
  </si>
  <si>
    <t xml:space="preserve">Muntmeesterhof 2 </t>
  </si>
  <si>
    <t>Almere Stad</t>
  </si>
  <si>
    <t>Midden</t>
  </si>
  <si>
    <t>0722-6612.100.00-001</t>
  </si>
  <si>
    <t xml:space="preserve"> Metropoolgarage</t>
  </si>
  <si>
    <t xml:space="preserve">Regisseurstraat 3 </t>
  </si>
  <si>
    <t>0723-6611.100.00-001</t>
  </si>
  <si>
    <t xml:space="preserve"> Regisseurgarage</t>
  </si>
  <si>
    <t xml:space="preserve">Regisseurstraat 7 </t>
  </si>
  <si>
    <t>0725-6611.100.00-001</t>
  </si>
  <si>
    <t xml:space="preserve"> Flevogarage</t>
  </si>
  <si>
    <t>Blekerstraat 1</t>
  </si>
  <si>
    <t>0729-6611.100.00-002</t>
  </si>
  <si>
    <t xml:space="preserve"> Schippergarage</t>
  </si>
  <si>
    <t>Brouwerstraat 1</t>
  </si>
  <si>
    <t>0734-6612.300.00-001</t>
  </si>
  <si>
    <t>Corridor/ Hospitaalgarage</t>
  </si>
  <si>
    <t>Forum 101</t>
  </si>
  <si>
    <t>Hoog</t>
  </si>
  <si>
    <t>0735-6611.100.00-001</t>
  </si>
  <si>
    <t xml:space="preserve"> Diagonaalgarage</t>
  </si>
  <si>
    <t>Belfort naast 142</t>
  </si>
  <si>
    <t>0736-6612.100.00-001</t>
  </si>
  <si>
    <t xml:space="preserve"> Krakelinggarage</t>
  </si>
  <si>
    <t>Schutterstraat 21a</t>
  </si>
  <si>
    <t>0738-6614.100.00-001</t>
  </si>
  <si>
    <t xml:space="preserve"> Laad en loshof 5 Hospitaalpromenade</t>
  </si>
  <si>
    <t xml:space="preserve">Hospitaalpromenade 2 </t>
  </si>
  <si>
    <t>0780-6611.100.00-001</t>
  </si>
  <si>
    <t xml:space="preserve"> Floridagarage</t>
  </si>
  <si>
    <t xml:space="preserve">Straat van Florida 9 </t>
  </si>
  <si>
    <t>0781-6611.100.00-001</t>
  </si>
  <si>
    <t xml:space="preserve"> Santiagogarage</t>
  </si>
  <si>
    <t xml:space="preserve">Santiagostraat 3 </t>
  </si>
  <si>
    <t>0782-6611.100.00-001</t>
  </si>
  <si>
    <t xml:space="preserve"> Urcagarage</t>
  </si>
  <si>
    <t xml:space="preserve">Rio de Janeirostraat 3 </t>
  </si>
  <si>
    <t>0783-6611.100.00-002</t>
  </si>
  <si>
    <t>Cubagarage</t>
  </si>
  <si>
    <t xml:space="preserve">Straat van Florida 10 </t>
  </si>
  <si>
    <t>0784-6611.100.00-001</t>
  </si>
  <si>
    <t xml:space="preserve"> Brooklyngarage</t>
  </si>
  <si>
    <t xml:space="preserve">New Yorkweg 202 </t>
  </si>
  <si>
    <t>1187-6611.100.00-001</t>
  </si>
  <si>
    <t xml:space="preserve"> Gymzaal C. van Eesterenplein 261</t>
  </si>
  <si>
    <t xml:space="preserve">C. van Eesterenplein 261 </t>
  </si>
  <si>
    <t>1249-6611.100.00-001</t>
  </si>
  <si>
    <t xml:space="preserve"> PO De Caleidoscoop</t>
  </si>
  <si>
    <t xml:space="preserve">Walt Disneyplantsoen 72 </t>
  </si>
  <si>
    <t>1250-6611.100-00-001</t>
  </si>
  <si>
    <t xml:space="preserve"> PO De Zevensprong</t>
  </si>
  <si>
    <t xml:space="preserve">Danslaan 74 </t>
  </si>
  <si>
    <t>1251-6611.100.00-001</t>
  </si>
  <si>
    <t xml:space="preserve"> PO Het Palet</t>
  </si>
  <si>
    <t xml:space="preserve">Johan Jongkindstraat 26 </t>
  </si>
  <si>
    <t>1255-6612.100.00-001</t>
  </si>
  <si>
    <t xml:space="preserve"> PO Montessori Randstad  22 113B</t>
  </si>
  <si>
    <t xml:space="preserve">Randstad 22 113B </t>
  </si>
  <si>
    <t>1281-6611.200-00-001</t>
  </si>
  <si>
    <t xml:space="preserve"> PO Het Spectrum</t>
  </si>
  <si>
    <t xml:space="preserve">Regenboogweg 47 </t>
  </si>
  <si>
    <t>1284-6611.100.00-001</t>
  </si>
  <si>
    <t xml:space="preserve"> PO De Egelantier</t>
  </si>
  <si>
    <t xml:space="preserve">Pieter van Damstraat 38 </t>
  </si>
  <si>
    <t>1286-6613.100.00-001</t>
  </si>
  <si>
    <t xml:space="preserve"> PO De Archipel</t>
  </si>
  <si>
    <t xml:space="preserve">Maldivenweg 45 </t>
  </si>
  <si>
    <t>1287-6612.100.00-001</t>
  </si>
  <si>
    <t xml:space="preserve"> PO Het Avontuur</t>
  </si>
  <si>
    <t xml:space="preserve">Catootjepad 6 </t>
  </si>
  <si>
    <t>1380-6612.100.00-001</t>
  </si>
  <si>
    <t xml:space="preserve"> VSO PrO Almere Koningsbeltstraat 4</t>
  </si>
  <si>
    <t xml:space="preserve">Koningsbeltstraat 4 </t>
  </si>
  <si>
    <t>1390-6612.100.00-001</t>
  </si>
  <si>
    <t xml:space="preserve"> PO De Bombardon</t>
  </si>
  <si>
    <t xml:space="preserve">Simon van Collemstraat 7 </t>
  </si>
  <si>
    <t>1488-6614.100.00-001</t>
  </si>
  <si>
    <t xml:space="preserve"> VSO PrO Almere Tom Poesstraat 2</t>
  </si>
  <si>
    <t xml:space="preserve">Tom Poesstraat 2 </t>
  </si>
  <si>
    <t>1493-6611.100.00-001</t>
  </si>
  <si>
    <t xml:space="preserve"> TOH Razeil 5-7-9</t>
  </si>
  <si>
    <t>Razeil 5-7-9</t>
  </si>
  <si>
    <t>1754-6614.100.00-001</t>
  </si>
  <si>
    <t xml:space="preserve"> TOH Danslaan 60</t>
  </si>
  <si>
    <t xml:space="preserve">Danslaan 60 </t>
  </si>
  <si>
    <t>2030-6612.100.00-001</t>
  </si>
  <si>
    <t xml:space="preserve"> VO OPDC</t>
  </si>
  <si>
    <t xml:space="preserve">Discuslaan 3 </t>
  </si>
  <si>
    <t>2203-6612.100.00-001</t>
  </si>
  <si>
    <t xml:space="preserve"> Sporthal Waterwijk</t>
  </si>
  <si>
    <t xml:space="preserve">IJsselmeerweg 48 </t>
  </si>
  <si>
    <t>2204-6612.200.00-001</t>
  </si>
  <si>
    <t xml:space="preserve"> Sporthal Buiten</t>
  </si>
  <si>
    <t xml:space="preserve">A. Boekenweg 1 </t>
  </si>
  <si>
    <t>2208-6614.000.00-001</t>
  </si>
  <si>
    <t xml:space="preserve"> Sporthal Indische Buurt</t>
  </si>
  <si>
    <t xml:space="preserve">Ambonstraat 1 </t>
  </si>
  <si>
    <t>2208-6630.000.00-001</t>
  </si>
  <si>
    <t>2212-6612.100.00-001</t>
  </si>
  <si>
    <t>Sporthal Nobelhorst</t>
  </si>
  <si>
    <t>Rosalind Franklinweg 6</t>
  </si>
  <si>
    <t>2361-6613.100.00-001</t>
  </si>
  <si>
    <t xml:space="preserve"> Sportgebouw Sporting Almere (voetbal)</t>
  </si>
  <si>
    <t xml:space="preserve">Competitieweg 22 </t>
  </si>
  <si>
    <t>2417-6612.100.00-001</t>
  </si>
  <si>
    <t xml:space="preserve"> Buurtcentrum 't Kardoes</t>
  </si>
  <si>
    <t xml:space="preserve">J.G. Suurhoffstraat 45 </t>
  </si>
  <si>
    <t>2446-6611.000.00-001</t>
  </si>
  <si>
    <t xml:space="preserve"> Buurtcentrum Parkwijk</t>
  </si>
  <si>
    <t xml:space="preserve">Haagbeukweg 42 </t>
  </si>
  <si>
    <t>2476-6611.000.00-001</t>
  </si>
  <si>
    <t xml:space="preserve"> Buurtcentrum EveNaarHuis</t>
  </si>
  <si>
    <t xml:space="preserve">Sumatraweg 352 </t>
  </si>
  <si>
    <t>2482-6611.000.00-001</t>
  </si>
  <si>
    <t xml:space="preserve"> Gebouw Extravert</t>
  </si>
  <si>
    <t>Baltimoreplein 112 -116</t>
  </si>
  <si>
    <t>2482-6611.000.00-002</t>
  </si>
  <si>
    <t>2483-6611.100.00-001</t>
  </si>
  <si>
    <t xml:space="preserve"> Kinderrevalidatiecentrum Merem</t>
  </si>
  <si>
    <t xml:space="preserve">Marathonlaan 5 </t>
  </si>
  <si>
    <t>3230-6611.100.00-001</t>
  </si>
  <si>
    <t xml:space="preserve"> De Nieuwe Bibliotheek</t>
  </si>
  <si>
    <t xml:space="preserve">Stadhuisplein 101 </t>
  </si>
  <si>
    <t>3230-6611.100.00-002</t>
  </si>
  <si>
    <t>3230-6611.100.00-003</t>
  </si>
  <si>
    <t>3230-6611.100.00-004</t>
  </si>
  <si>
    <t>3230-6611.100.00-005</t>
  </si>
  <si>
    <t>3230-6614.300.00-001</t>
  </si>
  <si>
    <t>3230-6621.100.00-001</t>
  </si>
  <si>
    <t>3230-6621.100.00-002</t>
  </si>
  <si>
    <t>3230-6621.100.00-003</t>
  </si>
  <si>
    <t>3230-6621.100.00-004</t>
  </si>
  <si>
    <t>3230-6621.100.00-005</t>
  </si>
  <si>
    <t>3230-6621.100.00-006</t>
  </si>
  <si>
    <t>3410-6611.100.00-001</t>
  </si>
  <si>
    <t xml:space="preserve"> Kunstlinie</t>
  </si>
  <si>
    <t xml:space="preserve">Esplanade 12 </t>
  </si>
  <si>
    <t>3410-6611.100.00-002</t>
  </si>
  <si>
    <t>3410-6611.100.00-003</t>
  </si>
  <si>
    <t>3410-6611.100.00-004</t>
  </si>
  <si>
    <t>3410-6611.100.00-005</t>
  </si>
  <si>
    <t>3410-6611.100.00-006</t>
  </si>
  <si>
    <t>3410-6611.100.00-007</t>
  </si>
  <si>
    <t>3410-6611.100.00-008</t>
  </si>
  <si>
    <t>3410-6612.100.00-001</t>
  </si>
  <si>
    <t>3410-6612.100.00-002</t>
  </si>
  <si>
    <t>4110-6611.100.00-001</t>
  </si>
  <si>
    <t xml:space="preserve"> Noodopvanglocatie (voormalige Brandweerkazerne Stad)</t>
  </si>
  <si>
    <t xml:space="preserve">Markerkant 15 13 </t>
  </si>
  <si>
    <t>5001-6612.100.00-001</t>
  </si>
  <si>
    <t xml:space="preserve"> Brede school Archipel</t>
  </si>
  <si>
    <t>5002-6614.100.00-001</t>
  </si>
  <si>
    <t xml:space="preserve"> Brede school Noorderplassen (Kraaiennest)</t>
  </si>
  <si>
    <t>Kraaiennest 2-10</t>
  </si>
  <si>
    <t>5004-6611.000.00-001</t>
  </si>
  <si>
    <t>Brede school Het Vlechtwerk</t>
  </si>
  <si>
    <t>Ten Harmsen Beekpad 4-6</t>
  </si>
  <si>
    <t>5004-6611.000.00-003</t>
  </si>
  <si>
    <t>5004-6611.100.00-002</t>
  </si>
  <si>
    <t>0120-6611.100.00-001</t>
  </si>
  <si>
    <t xml:space="preserve"> Stadhuis</t>
  </si>
  <si>
    <t xml:space="preserve">Stadhuisplein 1 </t>
  </si>
  <si>
    <t>0120-6611.100.00-002</t>
  </si>
  <si>
    <t>0120-6611.100.00-003</t>
  </si>
  <si>
    <t>0120-6611.100.00-004</t>
  </si>
  <si>
    <t>0120-6611.100.00-005</t>
  </si>
  <si>
    <t>0120-6611.100.00-006</t>
  </si>
  <si>
    <t>0120-6611.100.00-007</t>
  </si>
  <si>
    <t>0120-6611.100.00-008</t>
  </si>
  <si>
    <t>0120-6611.100.00-009</t>
  </si>
  <si>
    <t>0120-6611.100.00-010</t>
  </si>
  <si>
    <t>0120-6611.100.00-011</t>
  </si>
  <si>
    <t>0120-6611.100.00-012</t>
  </si>
  <si>
    <t>0120-6611.100.00-013</t>
  </si>
  <si>
    <t>0195-6612.100.00-001</t>
  </si>
  <si>
    <t xml:space="preserve"> Kantoorgebouw L. Armstrongweg 90</t>
  </si>
  <si>
    <t xml:space="preserve">Louis Armstrongweg 90 </t>
  </si>
  <si>
    <t>0220-661.100.00-001</t>
  </si>
  <si>
    <t xml:space="preserve"> Hoofdgebouw De Kemphaan</t>
  </si>
  <si>
    <t>Kemphaanpad 4-10</t>
  </si>
  <si>
    <t>Almere Haven</t>
  </si>
  <si>
    <t>0242-6613.100.00-001</t>
  </si>
  <si>
    <t xml:space="preserve"> Het Klokhuis</t>
  </si>
  <si>
    <t xml:space="preserve">Dettifosspad 7 </t>
  </si>
  <si>
    <t>Almere Poort</t>
  </si>
  <si>
    <t>0510-6612.000.00-001</t>
  </si>
  <si>
    <t xml:space="preserve"> Bedrijfsgebouw Stadsreiniging</t>
  </si>
  <si>
    <t>De Steiger 221</t>
  </si>
  <si>
    <t>0542-6611.100.00-001</t>
  </si>
  <si>
    <t xml:space="preserve"> Upcyclecentrum Almere Haven</t>
  </si>
  <si>
    <t xml:space="preserve">De Steiger 113 </t>
  </si>
  <si>
    <t>0542-6632.200.00-001</t>
  </si>
  <si>
    <t>1183-6614.300.00-001</t>
  </si>
  <si>
    <t xml:space="preserve"> Sportzaal Henry Stanleystraat 3</t>
  </si>
  <si>
    <t xml:space="preserve">Henry Stanleystraat 3 </t>
  </si>
  <si>
    <t>1288-6614.000.00-001</t>
  </si>
  <si>
    <t xml:space="preserve"> PO De Columbusschool dependance</t>
  </si>
  <si>
    <t xml:space="preserve">Nederlandhof 3 </t>
  </si>
  <si>
    <t>1290-6612.100.00-002</t>
  </si>
  <si>
    <t xml:space="preserve"> PO De Columbusschool</t>
  </si>
  <si>
    <t xml:space="preserve">Marco Poloroute 56 </t>
  </si>
  <si>
    <t>1292-6614.000.00-001</t>
  </si>
  <si>
    <t xml:space="preserve"> PO Het Universum</t>
  </si>
  <si>
    <t xml:space="preserve">Max Planckstraat 74 </t>
  </si>
  <si>
    <t>Almere Hout</t>
  </si>
  <si>
    <t>1293-6614.000.00-001</t>
  </si>
  <si>
    <t xml:space="preserve"> PO Aquamarijn</t>
  </si>
  <si>
    <t>Meerveldplein 4-6</t>
  </si>
  <si>
    <t>1295-6611.100.00-001</t>
  </si>
  <si>
    <t xml:space="preserve"> PO De Zeeraket</t>
  </si>
  <si>
    <t xml:space="preserve">Muiderzandweg 4 </t>
  </si>
  <si>
    <t>1396-6611.100.00-001</t>
  </si>
  <si>
    <t xml:space="preserve"> VSO PrO Almere Bachweg 7</t>
  </si>
  <si>
    <t xml:space="preserve">J.S. Bachweg 7 </t>
  </si>
  <si>
    <t>1527-6611.000.00-001</t>
  </si>
  <si>
    <t xml:space="preserve"> VOH Prozastraat 121A</t>
  </si>
  <si>
    <t xml:space="preserve">Prozastraat 121A </t>
  </si>
  <si>
    <t>1710-6613.100.00-001</t>
  </si>
  <si>
    <t xml:space="preserve"> VOH Siltwierde 2</t>
  </si>
  <si>
    <t xml:space="preserve">Siltwierde 2 </t>
  </si>
  <si>
    <t>1755-6612.100.00-001</t>
  </si>
  <si>
    <t xml:space="preserve"> TOH A. Roland Holststraat 54</t>
  </si>
  <si>
    <t xml:space="preserve">A. Roland Holststraat 54 </t>
  </si>
  <si>
    <t>2104-6611.100.00-001</t>
  </si>
  <si>
    <t xml:space="preserve"> Sportcomplex Olympiakwartier</t>
  </si>
  <si>
    <t xml:space="preserve">Pierre de Coubertinplein 6 </t>
  </si>
  <si>
    <t>2207-6611.100.00-001</t>
  </si>
  <si>
    <t xml:space="preserve"> Topsportcentrum Poort</t>
  </si>
  <si>
    <t xml:space="preserve">Pierre de Coubertinplein 4 </t>
  </si>
  <si>
    <t>2207-6611.100.00-002</t>
  </si>
  <si>
    <t>2419-6611.100.00-001</t>
  </si>
  <si>
    <t xml:space="preserve"> Buurtcentrum Stedenpunt</t>
  </si>
  <si>
    <t xml:space="preserve">Kampenweg 3 </t>
  </si>
  <si>
    <t>2428-6612.100.00-001</t>
  </si>
  <si>
    <t xml:space="preserve"> Jongerencentrum Rentmeesterstraat 2</t>
  </si>
  <si>
    <t xml:space="preserve">Rentmeesterstraat 2 </t>
  </si>
  <si>
    <t>2441.6611.000.00-001</t>
  </si>
  <si>
    <t xml:space="preserve"> Verzamelgebouw De Hoek</t>
  </si>
  <si>
    <t xml:space="preserve">Wagenmakerbaan 37 t/m 57 </t>
  </si>
  <si>
    <t>2450-6611.100.00-001</t>
  </si>
  <si>
    <t xml:space="preserve"> Buurtcentrum Het Boegbeeld</t>
  </si>
  <si>
    <t xml:space="preserve">Prozastraat 121 </t>
  </si>
  <si>
    <t>2454-6614.000.00-001</t>
  </si>
  <si>
    <t xml:space="preserve"> Cultuurgebouw De Glasbak</t>
  </si>
  <si>
    <t xml:space="preserve">Lierstraat 21 </t>
  </si>
  <si>
    <t>2455-6611.000.00-001</t>
  </si>
  <si>
    <t>Popzaal/ Casino</t>
  </si>
  <si>
    <t xml:space="preserve">Koetsierbaan 10 </t>
  </si>
  <si>
    <t>2455-6612.100.00-001</t>
  </si>
  <si>
    <t>3300-6612.000.00-002</t>
  </si>
  <si>
    <t xml:space="preserve"> De Voetnoot</t>
  </si>
  <si>
    <t xml:space="preserve">Stadhuisplein 2 </t>
  </si>
  <si>
    <t>3300-6612.000.00-003</t>
  </si>
  <si>
    <t>3300-6612.100.00-001</t>
  </si>
  <si>
    <t>4125-6611.100.00-001</t>
  </si>
  <si>
    <t xml:space="preserve"> Brandweerkazerne Poort</t>
  </si>
  <si>
    <t xml:space="preserve">Argonweg 107 </t>
  </si>
  <si>
    <t>9003-6612.100.00-001</t>
  </si>
  <si>
    <t xml:space="preserve"> voormalig Politiebureau Haven</t>
  </si>
  <si>
    <t xml:space="preserve">Bivak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</si>
</sst>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"/>
    <numFmt numFmtId="165" formatCode="&quot;€&quot;\ #,##0.00"/>
    <numFmt numFmtId="166" formatCode="&quot;€&quot;\ #,##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4"/>
      <color theme="1"/>
      <name val="Univers"/>
      <family val="2"/>
    </font>
    <font>
      <sz val="11"/>
      <name val="Univers"/>
      <family val="2"/>
    </font>
    <font>
      <sz val="14"/>
      <color theme="1"/>
      <name val="Univers"/>
      <family val="2"/>
    </font>
    <font>
      <b/>
      <sz val="12"/>
      <color theme="1"/>
      <name val="Univers"/>
      <family val="2"/>
    </font>
    <font>
      <sz val="12"/>
      <color theme="1"/>
      <name val="Univers"/>
      <family val="2"/>
    </font>
    <font>
      <b/>
      <sz val="10"/>
      <color theme="1"/>
      <name val="Univers"/>
      <family val="2"/>
    </font>
    <font>
      <sz val="10"/>
      <color theme="1"/>
      <name val="Univers"/>
      <family val="2"/>
    </font>
    <font>
      <sz val="11"/>
      <color theme="1"/>
      <name val="Univers"/>
      <family val="2"/>
    </font>
    <font>
      <b/>
      <sz val="11"/>
      <color theme="1"/>
      <name val="Univers"/>
      <family val="2"/>
    </font>
    <font>
      <sz val="8"/>
      <color theme="1"/>
      <name val="Univers"/>
      <family val="2"/>
    </font>
    <font>
      <b/>
      <sz val="11"/>
      <name val="Univers"/>
      <family val="2"/>
    </font>
    <font>
      <i/>
      <sz val="10"/>
      <color theme="1"/>
      <name val="Univers"/>
      <family val="2"/>
    </font>
    <font>
      <b/>
      <sz val="10"/>
      <color theme="1" tint="0.34998626667073579"/>
      <name val="Univers"/>
      <family val="2"/>
    </font>
    <font>
      <b/>
      <sz val="11"/>
      <color theme="1" tint="0.34998626667073579"/>
      <name val="Univers"/>
      <family val="2"/>
    </font>
    <font>
      <b/>
      <i/>
      <sz val="10"/>
      <color theme="1" tint="0.34998626667073579"/>
      <name val="Univers"/>
      <family val="2"/>
    </font>
    <font>
      <sz val="11"/>
      <color theme="1" tint="0.34998626667073579"/>
      <name val="Univers"/>
      <family val="2"/>
    </font>
    <font>
      <sz val="10"/>
      <color theme="1" tint="0.34998626667073579"/>
      <name val="Univers"/>
      <family val="2"/>
    </font>
    <font>
      <b/>
      <sz val="10"/>
      <color rgb="FF000000"/>
      <name val="Univers"/>
    </font>
    <font>
      <b/>
      <sz val="9"/>
      <color rgb="FF000000"/>
      <name val="Univers"/>
    </font>
  </fonts>
  <fills count="1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65B2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5" fillId="10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44" fontId="7" fillId="11" borderId="5" xfId="0" applyNumberFormat="1" applyFont="1" applyFill="1" applyBorder="1" applyAlignment="1">
      <alignment horizontal="center"/>
    </xf>
    <xf numFmtId="44" fontId="7" fillId="11" borderId="5" xfId="0" applyNumberFormat="1" applyFont="1" applyFill="1" applyBorder="1"/>
    <xf numFmtId="0" fontId="7" fillId="0" borderId="5" xfId="0" applyFont="1" applyBorder="1"/>
    <xf numFmtId="0" fontId="7" fillId="12" borderId="5" xfId="0" applyFont="1" applyFill="1" applyBorder="1"/>
    <xf numFmtId="0" fontId="7" fillId="0" borderId="5" xfId="0" applyFont="1" applyBorder="1" applyProtection="1">
      <protection locked="0"/>
    </xf>
    <xf numFmtId="44" fontId="7" fillId="0" borderId="5" xfId="1" applyFont="1" applyFill="1" applyBorder="1" applyProtection="1">
      <protection locked="0"/>
    </xf>
    <xf numFmtId="44" fontId="7" fillId="11" borderId="5" xfId="1" applyFont="1" applyFill="1" applyBorder="1" applyProtection="1"/>
    <xf numFmtId="0" fontId="7" fillId="0" borderId="0" xfId="0" applyFont="1"/>
    <xf numFmtId="0" fontId="9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 wrapText="1"/>
    </xf>
    <xf numFmtId="0" fontId="8" fillId="0" borderId="0" xfId="0" applyFont="1"/>
    <xf numFmtId="0" fontId="11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12" fillId="0" borderId="0" xfId="2" applyFont="1"/>
    <xf numFmtId="0" fontId="13" fillId="0" borderId="0" xfId="3" applyFont="1"/>
    <xf numFmtId="0" fontId="9" fillId="0" borderId="0" xfId="3"/>
    <xf numFmtId="0" fontId="14" fillId="0" borderId="0" xfId="2" applyFont="1"/>
    <xf numFmtId="0" fontId="15" fillId="0" borderId="0" xfId="2" applyFont="1"/>
    <xf numFmtId="0" fontId="16" fillId="0" borderId="0" xfId="2" applyFont="1"/>
    <xf numFmtId="0" fontId="13" fillId="0" borderId="7" xfId="3" applyFont="1" applyBorder="1" applyAlignment="1">
      <alignment vertical="center"/>
    </xf>
    <xf numFmtId="165" fontId="18" fillId="0" borderId="7" xfId="2" applyNumberFormat="1" applyFont="1" applyBorder="1" applyAlignment="1" applyProtection="1">
      <alignment horizontal="left" vertical="center" wrapText="1"/>
      <protection locked="0"/>
    </xf>
    <xf numFmtId="0" fontId="19" fillId="0" borderId="0" xfId="2" applyFont="1"/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vertical="center" wrapText="1"/>
    </xf>
    <xf numFmtId="165" fontId="18" fillId="13" borderId="0" xfId="2" applyNumberFormat="1" applyFont="1" applyFill="1" applyAlignment="1" applyProtection="1">
      <alignment horizontal="left" vertical="center" wrapText="1"/>
      <protection locked="0"/>
    </xf>
    <xf numFmtId="165" fontId="18" fillId="0" borderId="0" xfId="2" applyNumberFormat="1" applyFont="1" applyAlignment="1">
      <alignment horizontal="left" vertical="center" wrapText="1"/>
    </xf>
    <xf numFmtId="165" fontId="18" fillId="13" borderId="12" xfId="2" applyNumberFormat="1" applyFont="1" applyFill="1" applyBorder="1" applyAlignment="1" applyProtection="1">
      <alignment horizontal="left" vertical="center" wrapText="1"/>
      <protection locked="0"/>
    </xf>
    <xf numFmtId="165" fontId="18" fillId="13" borderId="15" xfId="2" applyNumberFormat="1" applyFont="1" applyFill="1" applyBorder="1" applyAlignment="1" applyProtection="1">
      <alignment horizontal="left" vertical="center" wrapText="1"/>
      <protection locked="0"/>
    </xf>
    <xf numFmtId="0" fontId="19" fillId="0" borderId="14" xfId="2" applyFont="1" applyBorder="1" applyAlignment="1">
      <alignment vertical="center" wrapText="1"/>
    </xf>
    <xf numFmtId="165" fontId="18" fillId="0" borderId="14" xfId="2" applyNumberFormat="1" applyFont="1" applyBorder="1" applyAlignment="1">
      <alignment horizontal="left" vertical="center" wrapText="1"/>
    </xf>
    <xf numFmtId="0" fontId="23" fillId="0" borderId="0" xfId="2" applyFont="1"/>
    <xf numFmtId="0" fontId="24" fillId="0" borderId="0" xfId="2" applyFont="1"/>
    <xf numFmtId="0" fontId="25" fillId="0" borderId="0" xfId="2" applyFont="1"/>
    <xf numFmtId="0" fontId="26" fillId="0" borderId="0" xfId="2" applyFont="1"/>
    <xf numFmtId="0" fontId="27" fillId="0" borderId="0" xfId="2" applyFont="1"/>
    <xf numFmtId="0" fontId="28" fillId="0" borderId="12" xfId="2" applyFont="1" applyBorder="1"/>
    <xf numFmtId="0" fontId="28" fillId="0" borderId="12" xfId="2" applyFont="1" applyBorder="1" applyAlignment="1">
      <alignment horizontal="center"/>
    </xf>
    <xf numFmtId="165" fontId="28" fillId="0" borderId="12" xfId="2" applyNumberFormat="1" applyFont="1" applyBorder="1" applyAlignment="1">
      <alignment horizontal="left"/>
    </xf>
    <xf numFmtId="166" fontId="27" fillId="0" borderId="12" xfId="2" applyNumberFormat="1" applyFont="1" applyBorder="1" applyAlignment="1">
      <alignment horizontal="left"/>
    </xf>
    <xf numFmtId="0" fontId="27" fillId="0" borderId="0" xfId="2" applyFont="1" applyAlignment="1">
      <alignment vertical="center" wrapText="1"/>
    </xf>
    <xf numFmtId="0" fontId="24" fillId="0" borderId="0" xfId="2" applyFont="1" applyAlignment="1">
      <alignment horizontal="center" vertical="center" wrapText="1"/>
    </xf>
    <xf numFmtId="0" fontId="24" fillId="0" borderId="0" xfId="2" applyFont="1" applyAlignment="1">
      <alignment vertical="center" wrapText="1"/>
    </xf>
    <xf numFmtId="166" fontId="28" fillId="0" borderId="12" xfId="2" applyNumberFormat="1" applyFont="1" applyBorder="1" applyAlignment="1">
      <alignment horizontal="left"/>
    </xf>
    <xf numFmtId="0" fontId="27" fillId="0" borderId="12" xfId="2" applyFont="1" applyBorder="1"/>
    <xf numFmtId="0" fontId="27" fillId="0" borderId="12" xfId="2" applyFont="1" applyBorder="1" applyAlignment="1">
      <alignment horizontal="center"/>
    </xf>
    <xf numFmtId="165" fontId="27" fillId="0" borderId="12" xfId="2" applyNumberFormat="1" applyFont="1" applyBorder="1" applyAlignment="1">
      <alignment horizontal="left"/>
    </xf>
    <xf numFmtId="0" fontId="28" fillId="0" borderId="12" xfId="2" applyFont="1" applyBorder="1" applyAlignment="1">
      <alignment wrapText="1"/>
    </xf>
    <xf numFmtId="165" fontId="28" fillId="14" borderId="12" xfId="2" applyNumberFormat="1" applyFont="1" applyFill="1" applyBorder="1" applyAlignment="1">
      <alignment horizontal="center"/>
    </xf>
    <xf numFmtId="165" fontId="28" fillId="14" borderId="12" xfId="2" applyNumberFormat="1" applyFont="1" applyFill="1" applyBorder="1" applyAlignment="1">
      <alignment horizontal="left"/>
    </xf>
    <xf numFmtId="165" fontId="27" fillId="14" borderId="12" xfId="2" applyNumberFormat="1" applyFont="1" applyFill="1" applyBorder="1" applyAlignment="1">
      <alignment horizontal="left"/>
    </xf>
    <xf numFmtId="0" fontId="28" fillId="0" borderId="15" xfId="2" applyFont="1" applyBorder="1"/>
    <xf numFmtId="0" fontId="28" fillId="0" borderId="15" xfId="2" applyFont="1" applyBorder="1" applyAlignment="1">
      <alignment horizontal="center"/>
    </xf>
    <xf numFmtId="165" fontId="28" fillId="0" borderId="15" xfId="2" applyNumberFormat="1" applyFont="1" applyBorder="1" applyAlignment="1">
      <alignment horizontal="left"/>
    </xf>
    <xf numFmtId="166" fontId="28" fillId="0" borderId="15" xfId="2" applyNumberFormat="1" applyFont="1" applyBorder="1" applyAlignment="1">
      <alignment horizontal="left"/>
    </xf>
    <xf numFmtId="0" fontId="28" fillId="0" borderId="0" xfId="2" applyFont="1"/>
    <xf numFmtId="0" fontId="25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165" fontId="27" fillId="0" borderId="0" xfId="2" applyNumberFormat="1" applyFont="1" applyAlignment="1">
      <alignment horizontal="left"/>
    </xf>
    <xf numFmtId="166" fontId="28" fillId="0" borderId="0" xfId="2" applyNumberFormat="1" applyFont="1" applyAlignment="1">
      <alignment horizontal="left"/>
    </xf>
    <xf numFmtId="0" fontId="28" fillId="0" borderId="0" xfId="2" applyFont="1" applyAlignment="1">
      <alignment horizontal="center"/>
    </xf>
    <xf numFmtId="165" fontId="28" fillId="0" borderId="0" xfId="2" applyNumberFormat="1" applyFont="1" applyAlignment="1">
      <alignment horizontal="left"/>
    </xf>
    <xf numFmtId="0" fontId="22" fillId="0" borderId="16" xfId="2" applyFont="1" applyBorder="1" applyAlignment="1">
      <alignment horizontal="left"/>
    </xf>
    <xf numFmtId="0" fontId="20" fillId="0" borderId="17" xfId="2" applyFont="1" applyBorder="1" applyAlignment="1">
      <alignment horizontal="right"/>
    </xf>
    <xf numFmtId="166" fontId="22" fillId="0" borderId="17" xfId="2" applyNumberFormat="1" applyFont="1" applyBorder="1" applyAlignment="1">
      <alignment horizontal="left"/>
    </xf>
    <xf numFmtId="0" fontId="20" fillId="0" borderId="17" xfId="2" applyFont="1" applyBorder="1"/>
    <xf numFmtId="0" fontId="19" fillId="0" borderId="17" xfId="2" applyFont="1" applyBorder="1"/>
    <xf numFmtId="0" fontId="23" fillId="0" borderId="19" xfId="2" applyFont="1" applyBorder="1"/>
    <xf numFmtId="0" fontId="19" fillId="0" borderId="20" xfId="2" applyFont="1" applyBorder="1"/>
    <xf numFmtId="0" fontId="24" fillId="9" borderId="0" xfId="2" applyFont="1" applyFill="1" applyAlignment="1">
      <alignment vertical="center" wrapText="1"/>
    </xf>
    <xf numFmtId="0" fontId="24" fillId="9" borderId="0" xfId="2" applyFont="1" applyFill="1" applyAlignment="1">
      <alignment horizontal="center" vertical="center" wrapText="1"/>
    </xf>
    <xf numFmtId="0" fontId="28" fillId="9" borderId="15" xfId="2" applyFont="1" applyFill="1" applyBorder="1" applyAlignment="1">
      <alignment vertical="center" wrapText="1"/>
    </xf>
    <xf numFmtId="0" fontId="24" fillId="9" borderId="15" xfId="2" applyFont="1" applyFill="1" applyBorder="1" applyAlignment="1">
      <alignment vertical="center" wrapText="1"/>
    </xf>
    <xf numFmtId="0" fontId="17" fillId="9" borderId="10" xfId="2" applyFont="1" applyFill="1" applyBorder="1" applyAlignment="1">
      <alignment vertical="center" wrapText="1"/>
    </xf>
    <xf numFmtId="0" fontId="17" fillId="9" borderId="10" xfId="2" applyFont="1" applyFill="1" applyBorder="1" applyAlignment="1">
      <alignment horizontal="center" vertical="center" wrapText="1"/>
    </xf>
    <xf numFmtId="0" fontId="18" fillId="9" borderId="13" xfId="2" applyFont="1" applyFill="1" applyBorder="1" applyAlignment="1">
      <alignment vertical="center" wrapText="1"/>
    </xf>
    <xf numFmtId="0" fontId="18" fillId="9" borderId="1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18" fillId="14" borderId="0" xfId="2" applyNumberFormat="1" applyFont="1" applyFill="1" applyAlignment="1" applyProtection="1">
      <alignment horizontal="center" vertical="center" wrapText="1"/>
      <protection locked="0"/>
    </xf>
    <xf numFmtId="165" fontId="18" fillId="14" borderId="12" xfId="2" applyNumberFormat="1" applyFont="1" applyFill="1" applyBorder="1" applyAlignment="1" applyProtection="1">
      <alignment horizontal="center" vertical="center" wrapText="1"/>
      <protection locked="0"/>
    </xf>
    <xf numFmtId="165" fontId="18" fillId="14" borderId="15" xfId="2" applyNumberFormat="1" applyFont="1" applyFill="1" applyBorder="1" applyAlignment="1" applyProtection="1">
      <alignment horizontal="center" vertical="center" wrapText="1"/>
      <protection locked="0"/>
    </xf>
    <xf numFmtId="165" fontId="18" fillId="15" borderId="7" xfId="2" applyNumberFormat="1" applyFont="1" applyFill="1" applyBorder="1" applyAlignment="1" applyProtection="1">
      <alignment horizontal="center" vertical="center" wrapText="1"/>
      <protection locked="0"/>
    </xf>
    <xf numFmtId="0" fontId="17" fillId="9" borderId="7" xfId="2" applyFont="1" applyFill="1" applyBorder="1" applyAlignment="1">
      <alignment vertical="center" wrapText="1"/>
    </xf>
    <xf numFmtId="0" fontId="17" fillId="9" borderId="7" xfId="2" applyFont="1" applyFill="1" applyBorder="1" applyAlignment="1">
      <alignment horizontal="center" vertical="center" wrapText="1"/>
    </xf>
    <xf numFmtId="0" fontId="19" fillId="9" borderId="10" xfId="2" applyFont="1" applyFill="1" applyBorder="1" applyAlignment="1">
      <alignment vertical="center" wrapText="1"/>
    </xf>
    <xf numFmtId="0" fontId="19" fillId="0" borderId="11" xfId="2" applyFont="1" applyBorder="1" applyAlignment="1">
      <alignment vertical="center" wrapText="1"/>
    </xf>
    <xf numFmtId="166" fontId="20" fillId="15" borderId="17" xfId="2" applyNumberFormat="1" applyFont="1" applyFill="1" applyBorder="1" applyAlignment="1">
      <alignment horizontal="right" vertical="center"/>
    </xf>
    <xf numFmtId="0" fontId="20" fillId="15" borderId="18" xfId="2" applyFont="1" applyFill="1" applyBorder="1" applyAlignment="1">
      <alignment horizontal="right" vertical="center"/>
    </xf>
    <xf numFmtId="0" fontId="20" fillId="15" borderId="20" xfId="2" applyFont="1" applyFill="1" applyBorder="1" applyAlignment="1">
      <alignment horizontal="right" vertical="center"/>
    </xf>
    <xf numFmtId="0" fontId="20" fillId="15" borderId="21" xfId="2" applyFont="1" applyFill="1" applyBorder="1" applyAlignment="1">
      <alignment horizontal="right" vertical="center"/>
    </xf>
    <xf numFmtId="0" fontId="19" fillId="0" borderId="0" xfId="2" applyFont="1" applyAlignment="1">
      <alignment vertical="center" wrapText="1"/>
    </xf>
    <xf numFmtId="0" fontId="24" fillId="9" borderId="0" xfId="2" applyFont="1" applyFill="1" applyAlignment="1">
      <alignment vertical="center" wrapText="1"/>
    </xf>
    <xf numFmtId="0" fontId="27" fillId="9" borderId="0" xfId="2" applyFont="1" applyFill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wrapText="1"/>
    </xf>
    <xf numFmtId="0" fontId="2" fillId="7" borderId="5" xfId="0" applyFont="1" applyFill="1" applyBorder="1" applyAlignment="1">
      <alignment horizontal="center" vertical="center"/>
    </xf>
    <xf numFmtId="164" fontId="2" fillId="8" borderId="5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4" fontId="2" fillId="9" borderId="6" xfId="1" applyFont="1" applyFill="1" applyBorder="1" applyAlignment="1" applyProtection="1">
      <alignment horizontal="center" vertical="center"/>
    </xf>
    <xf numFmtId="0" fontId="29" fillId="9" borderId="10" xfId="2" applyFont="1" applyFill="1" applyBorder="1" applyAlignment="1">
      <alignment vertical="center" wrapText="1"/>
    </xf>
    <xf numFmtId="0" fontId="0" fillId="0" borderId="7" xfId="0" applyBorder="1" applyAlignment="1"/>
    <xf numFmtId="0" fontId="0" fillId="0" borderId="4" xfId="0" applyBorder="1" applyAlignment="1"/>
  </cellXfs>
  <cellStyles count="5">
    <cellStyle name="Procent 2" xfId="4" xr:uid="{975CCF43-6BC8-4C16-BA9C-EF7EFB4C25C8}"/>
    <cellStyle name="Standaard" xfId="0" builtinId="0"/>
    <cellStyle name="Standaard 2" xfId="2" xr:uid="{1FB62CD5-B4E6-43F0-8B31-ED16AA82678D}"/>
    <cellStyle name="Standaard 3" xfId="3" xr:uid="{D173CB91-01E2-495E-B2E3-D4651BC20376}"/>
    <cellStyle name="Valuta" xfId="1" builtinId="4"/>
  </cellStyles>
  <dxfs count="4"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SB-VastgoedObjectoverstijgend-Thema/Gedeelde%20documenten/Contracten/Onderhoudbestek%20Techniek%202025-2032/02%20Aanbesteding/Definitief/Bijlage%20B1-Objectenli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2"/>
      <sheetName val="Blad 1 (3)"/>
      <sheetName val="Blad 1"/>
      <sheetName val="Blad 1 (2)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el P van (Pascal)" id="{83F58046-12B9-423D-A8CC-FE258BEA2B34}" userId="S::pvwel@almere.nl::f1886528-54ae-4b76-8fab-4fd9c69ccdf0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6-24T09:24:09.22" personId="{83F58046-12B9-423D-A8CC-FE258BEA2B34}" id="{D7F3B242-4EA1-4F83-8C39-0C08F092FBFB}">
    <text>Prijs I of prijs II??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EC93-2B2F-4D75-9B0F-9AF232F99614}">
  <dimension ref="A1:C16"/>
  <sheetViews>
    <sheetView workbookViewId="0">
      <selection activeCell="A6" sqref="A6"/>
    </sheetView>
  </sheetViews>
  <sheetFormatPr defaultColWidth="9" defaultRowHeight="12.75"/>
  <cols>
    <col min="1" max="1" width="60" style="36" customWidth="1"/>
    <col min="2" max="2" width="23" style="36" customWidth="1"/>
    <col min="3" max="3" width="32.140625" style="36" customWidth="1"/>
    <col min="4" max="16384" width="9" style="36"/>
  </cols>
  <sheetData>
    <row r="1" spans="1:3" ht="17.649999999999999">
      <c r="A1" s="34" t="s">
        <v>0</v>
      </c>
      <c r="B1" s="35"/>
    </row>
    <row r="2" spans="1:3" ht="17.649999999999999">
      <c r="A2" s="37" t="s">
        <v>1</v>
      </c>
      <c r="B2" s="35"/>
    </row>
    <row r="3" spans="1:3" ht="17.649999999999999">
      <c r="A3" s="37"/>
      <c r="B3" s="35"/>
    </row>
    <row r="4" spans="1:3" ht="15.4">
      <c r="A4" s="38" t="s">
        <v>2</v>
      </c>
      <c r="B4" s="35"/>
    </row>
    <row r="5" spans="1:3" ht="15.4">
      <c r="A5" s="39" t="s">
        <v>3</v>
      </c>
      <c r="B5" s="35"/>
    </row>
    <row r="6" spans="1:3" ht="15.4">
      <c r="A6" s="39" t="s">
        <v>4</v>
      </c>
      <c r="B6" s="35"/>
    </row>
    <row r="7" spans="1:3" ht="13.9">
      <c r="A7" s="35"/>
      <c r="B7" s="35"/>
    </row>
    <row r="8" spans="1:3" ht="35.65" customHeight="1">
      <c r="A8" s="103" t="s">
        <v>5</v>
      </c>
      <c r="B8" s="103" t="s">
        <v>6</v>
      </c>
      <c r="C8" s="104">
        <v>2026</v>
      </c>
    </row>
    <row r="9" spans="1:3" ht="28.9" customHeight="1">
      <c r="A9" s="40" t="s">
        <v>7</v>
      </c>
      <c r="B9" s="41"/>
      <c r="C9" s="102">
        <f>SUM('Perceel 1'!W7:W77)</f>
        <v>0</v>
      </c>
    </row>
    <row r="10" spans="1:3" ht="13.9">
      <c r="A10" s="35"/>
      <c r="B10" s="35"/>
    </row>
    <row r="11" spans="1:3" ht="35.65" customHeight="1">
      <c r="A11" s="103" t="s">
        <v>8</v>
      </c>
      <c r="B11" s="103" t="s">
        <v>6</v>
      </c>
      <c r="C11" s="104"/>
    </row>
    <row r="12" spans="1:3" ht="28.9" customHeight="1">
      <c r="A12" s="40" t="s">
        <v>7</v>
      </c>
      <c r="B12" s="41"/>
      <c r="C12" s="102">
        <f>SUM('Perceel 2'!W7:W50)</f>
        <v>0</v>
      </c>
    </row>
    <row r="13" spans="1:3" ht="13.9">
      <c r="A13" s="35"/>
      <c r="B13" s="35"/>
    </row>
    <row r="14" spans="1:3" ht="13.9">
      <c r="A14" s="35"/>
      <c r="B14" s="35"/>
    </row>
    <row r="15" spans="1:3" ht="13.9">
      <c r="A15" s="35"/>
      <c r="B15" s="35"/>
    </row>
    <row r="16" spans="1:3" ht="13.9">
      <c r="A16" s="35"/>
      <c r="B16" s="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83F3-0254-4614-8F2A-41B02696A941}">
  <dimension ref="A1:I54"/>
  <sheetViews>
    <sheetView tabSelected="1" zoomScaleNormal="100" workbookViewId="0">
      <selection activeCell="A18" sqref="A18"/>
    </sheetView>
  </sheetViews>
  <sheetFormatPr defaultColWidth="9" defaultRowHeight="12.75"/>
  <cols>
    <col min="1" max="1" width="82.140625" style="36" customWidth="1"/>
    <col min="2" max="2" width="23" style="36" customWidth="1"/>
    <col min="3" max="3" width="25.28515625" style="36" customWidth="1"/>
    <col min="4" max="4" width="20.5703125" style="36" customWidth="1"/>
    <col min="5" max="5" width="16.42578125" style="36" customWidth="1"/>
    <col min="6" max="14" width="13.85546875" style="36" customWidth="1"/>
    <col min="15" max="16384" width="9" style="36"/>
  </cols>
  <sheetData>
    <row r="1" spans="1:9" ht="17.649999999999999">
      <c r="A1" s="34" t="s">
        <v>9</v>
      </c>
      <c r="B1" s="42"/>
      <c r="C1" s="42"/>
      <c r="D1" s="42"/>
      <c r="E1" s="42"/>
      <c r="F1" s="42"/>
      <c r="G1" s="42"/>
      <c r="H1" s="42"/>
      <c r="I1" s="42"/>
    </row>
    <row r="2" spans="1:9" ht="17.649999999999999">
      <c r="A2" s="37" t="s">
        <v>1</v>
      </c>
      <c r="B2" s="42"/>
      <c r="C2" s="42"/>
      <c r="D2" s="42"/>
      <c r="E2" s="42"/>
      <c r="F2" s="42"/>
      <c r="G2" s="42"/>
      <c r="H2" s="42"/>
      <c r="I2" s="42"/>
    </row>
    <row r="3" spans="1:9" ht="17.649999999999999">
      <c r="A3" s="37"/>
      <c r="B3" s="42"/>
      <c r="C3" s="42"/>
      <c r="D3" s="42"/>
      <c r="E3" s="42"/>
      <c r="F3" s="42"/>
      <c r="G3" s="42"/>
      <c r="H3" s="42"/>
      <c r="I3" s="42"/>
    </row>
    <row r="4" spans="1:9" ht="15.4">
      <c r="A4" s="38" t="s">
        <v>2</v>
      </c>
      <c r="B4" s="42"/>
      <c r="C4" s="42"/>
      <c r="D4" s="42"/>
      <c r="E4" s="42"/>
      <c r="F4" s="42"/>
      <c r="G4" s="42"/>
      <c r="H4" s="42"/>
      <c r="I4" s="42"/>
    </row>
    <row r="5" spans="1:9" ht="15.4">
      <c r="A5" s="39" t="s">
        <v>10</v>
      </c>
      <c r="B5" s="42"/>
      <c r="C5" s="42"/>
      <c r="D5" s="42"/>
      <c r="E5" s="42"/>
      <c r="F5" s="42"/>
      <c r="G5" s="42"/>
      <c r="H5" s="42"/>
      <c r="I5" s="42"/>
    </row>
    <row r="6" spans="1:9" ht="15.4">
      <c r="A6" s="39" t="s">
        <v>11</v>
      </c>
      <c r="B6" s="42"/>
      <c r="C6" s="42"/>
      <c r="D6" s="42"/>
      <c r="E6" s="42"/>
      <c r="F6" s="42"/>
      <c r="G6" s="42"/>
      <c r="H6" s="42"/>
      <c r="I6" s="42"/>
    </row>
    <row r="7" spans="1:9" ht="13.9">
      <c r="A7" s="42"/>
      <c r="B7" s="42"/>
      <c r="C7" s="42"/>
      <c r="D7" s="42"/>
      <c r="E7" s="42"/>
      <c r="F7" s="42"/>
      <c r="G7" s="42"/>
      <c r="H7" s="42"/>
      <c r="I7" s="42"/>
    </row>
    <row r="8" spans="1:9" ht="13.9">
      <c r="A8" s="43"/>
      <c r="B8" s="43"/>
      <c r="C8" s="42"/>
      <c r="D8" s="42"/>
      <c r="E8" s="42"/>
      <c r="F8" s="42"/>
      <c r="G8" s="42"/>
      <c r="H8" s="42"/>
      <c r="I8" s="42"/>
    </row>
    <row r="9" spans="1:9" ht="15">
      <c r="A9" s="126" t="s">
        <v>12</v>
      </c>
      <c r="B9" s="105"/>
      <c r="C9" s="94"/>
      <c r="D9" s="95" t="s">
        <v>13</v>
      </c>
      <c r="E9" s="94"/>
      <c r="F9" s="42"/>
      <c r="G9" s="44"/>
      <c r="H9" s="42"/>
      <c r="I9" s="42"/>
    </row>
    <row r="10" spans="1:9" ht="13.9">
      <c r="A10" s="96"/>
      <c r="B10" s="96"/>
      <c r="C10" s="96"/>
      <c r="D10" s="97" t="s">
        <v>14</v>
      </c>
      <c r="E10" s="96"/>
      <c r="F10" s="42"/>
      <c r="G10" s="45"/>
      <c r="H10" s="42"/>
      <c r="I10" s="42"/>
    </row>
    <row r="11" spans="1:9" ht="20.85" customHeight="1">
      <c r="A11" s="106" t="s">
        <v>15</v>
      </c>
      <c r="B11" s="106"/>
      <c r="C11" s="46"/>
      <c r="D11" s="99"/>
      <c r="E11" s="46"/>
      <c r="F11" s="42"/>
      <c r="G11" s="47"/>
      <c r="H11" s="42"/>
      <c r="I11" s="42"/>
    </row>
    <row r="12" spans="1:9" ht="20.85" customHeight="1">
      <c r="A12" s="106" t="s">
        <v>16</v>
      </c>
      <c r="B12" s="106"/>
      <c r="C12" s="48"/>
      <c r="D12" s="100"/>
      <c r="E12" s="48"/>
      <c r="F12" s="42"/>
      <c r="G12" s="47"/>
      <c r="H12" s="42"/>
      <c r="I12" s="42"/>
    </row>
    <row r="13" spans="1:9" ht="20.85" customHeight="1">
      <c r="A13" s="106" t="s">
        <v>17</v>
      </c>
      <c r="B13" s="106"/>
      <c r="C13" s="48"/>
      <c r="D13" s="100"/>
      <c r="E13" s="48"/>
      <c r="F13" s="42"/>
      <c r="G13" s="47"/>
      <c r="H13" s="42"/>
      <c r="I13" s="42"/>
    </row>
    <row r="14" spans="1:9" ht="20.85" customHeight="1">
      <c r="A14" s="111" t="s">
        <v>18</v>
      </c>
      <c r="B14" s="111"/>
      <c r="C14" s="49"/>
      <c r="D14" s="101"/>
      <c r="E14" s="49"/>
      <c r="F14" s="42"/>
      <c r="G14" s="47"/>
      <c r="H14" s="42"/>
      <c r="I14" s="42"/>
    </row>
    <row r="15" spans="1:9" ht="13.9">
      <c r="A15" s="50" t="s">
        <v>19</v>
      </c>
      <c r="B15" s="50"/>
      <c r="C15" s="51" t="s">
        <v>20</v>
      </c>
      <c r="D15" s="51" t="s">
        <v>20</v>
      </c>
      <c r="E15" s="51" t="s">
        <v>20</v>
      </c>
      <c r="F15" s="42"/>
      <c r="G15" s="47"/>
      <c r="H15" s="42"/>
      <c r="I15" s="42"/>
    </row>
    <row r="16" spans="1:9" ht="13.9">
      <c r="A16" s="42"/>
      <c r="B16" s="42"/>
      <c r="C16" s="42"/>
      <c r="D16" s="42"/>
      <c r="E16" s="42"/>
      <c r="F16" s="42"/>
      <c r="G16" s="42"/>
      <c r="H16" s="42"/>
      <c r="I16" s="42"/>
    </row>
    <row r="17" spans="1:9" ht="13.9">
      <c r="A17" s="42"/>
      <c r="B17" s="42"/>
      <c r="C17" s="42"/>
      <c r="D17" s="42"/>
      <c r="E17" s="42"/>
      <c r="F17" s="42"/>
      <c r="G17" s="42"/>
      <c r="H17" s="42"/>
      <c r="I17" s="42"/>
    </row>
    <row r="18" spans="1:9" ht="13.9">
      <c r="A18" s="52"/>
      <c r="B18" s="42"/>
      <c r="C18" s="42"/>
      <c r="D18" s="42"/>
      <c r="E18" s="42"/>
      <c r="F18" s="42"/>
      <c r="G18" s="42"/>
      <c r="H18" s="42"/>
      <c r="I18" s="42"/>
    </row>
    <row r="19" spans="1:9" ht="13.9">
      <c r="A19" s="53" t="s">
        <v>21</v>
      </c>
      <c r="B19" s="54"/>
      <c r="C19" s="55" t="s">
        <v>22</v>
      </c>
      <c r="D19" s="56"/>
      <c r="E19" s="56"/>
      <c r="F19" s="56"/>
      <c r="G19" s="56"/>
      <c r="H19" s="56"/>
      <c r="I19" s="56"/>
    </row>
    <row r="20" spans="1:9" ht="13.9">
      <c r="A20" s="92"/>
      <c r="B20" s="92"/>
      <c r="C20" s="93"/>
      <c r="D20" s="93"/>
      <c r="E20" s="93"/>
      <c r="F20" s="93"/>
      <c r="G20" s="93"/>
      <c r="H20" s="56"/>
      <c r="I20" s="56"/>
    </row>
    <row r="21" spans="1:9" ht="15">
      <c r="A21" s="112" t="s">
        <v>23</v>
      </c>
      <c r="B21" s="113"/>
      <c r="C21" s="91" t="s">
        <v>24</v>
      </c>
      <c r="D21" s="91" t="s">
        <v>25</v>
      </c>
      <c r="E21" s="90"/>
      <c r="F21" s="90"/>
      <c r="G21" s="90" t="s">
        <v>26</v>
      </c>
      <c r="H21" s="56"/>
      <c r="I21" s="56"/>
    </row>
    <row r="22" spans="1:9" ht="13.9">
      <c r="A22" s="57"/>
      <c r="B22" s="57"/>
      <c r="C22" s="58"/>
      <c r="D22" s="58"/>
      <c r="E22" s="59"/>
      <c r="F22" s="59"/>
      <c r="G22" s="60"/>
      <c r="H22" s="56"/>
      <c r="I22" s="56"/>
    </row>
    <row r="23" spans="1:9" ht="13.9">
      <c r="A23" s="54" t="s">
        <v>13</v>
      </c>
      <c r="B23" s="61"/>
      <c r="C23" s="62">
        <f>SUM(C24:C35)</f>
        <v>366</v>
      </c>
      <c r="D23" s="63"/>
      <c r="E23" s="63"/>
      <c r="F23" s="63"/>
      <c r="G23" s="63"/>
      <c r="H23" s="56"/>
      <c r="I23" s="56"/>
    </row>
    <row r="24" spans="1:9" ht="13.9">
      <c r="A24" s="57" t="s">
        <v>27</v>
      </c>
      <c r="B24" s="57"/>
      <c r="C24" s="58">
        <v>200</v>
      </c>
      <c r="D24" s="69">
        <f>D11</f>
        <v>0</v>
      </c>
      <c r="E24" s="59"/>
      <c r="F24" s="59"/>
      <c r="G24" s="64">
        <f>C24*D24</f>
        <v>0</v>
      </c>
      <c r="H24" s="56"/>
      <c r="I24" s="56"/>
    </row>
    <row r="25" spans="1:9" ht="13.9">
      <c r="A25" s="57" t="s">
        <v>28</v>
      </c>
      <c r="B25" s="57"/>
      <c r="C25" s="58">
        <v>100</v>
      </c>
      <c r="D25" s="69">
        <f t="shared" ref="D25:D27" si="0">D12</f>
        <v>0</v>
      </c>
      <c r="E25" s="59"/>
      <c r="F25" s="59"/>
      <c r="G25" s="64">
        <f t="shared" ref="G25:G28" si="1">C25*D25</f>
        <v>0</v>
      </c>
      <c r="H25" s="56"/>
      <c r="I25" s="56"/>
    </row>
    <row r="26" spans="1:9" ht="13.9">
      <c r="A26" s="57" t="s">
        <v>29</v>
      </c>
      <c r="B26" s="57"/>
      <c r="C26" s="58">
        <v>25</v>
      </c>
      <c r="D26" s="69">
        <f t="shared" si="0"/>
        <v>0</v>
      </c>
      <c r="E26" s="59"/>
      <c r="F26" s="59"/>
      <c r="G26" s="64">
        <f t="shared" si="1"/>
        <v>0</v>
      </c>
      <c r="H26" s="56"/>
      <c r="I26" s="56"/>
    </row>
    <row r="27" spans="1:9" ht="13.9">
      <c r="A27" s="57" t="s">
        <v>30</v>
      </c>
      <c r="B27" s="57"/>
      <c r="C27" s="58">
        <v>25</v>
      </c>
      <c r="D27" s="69">
        <f t="shared" si="0"/>
        <v>0</v>
      </c>
      <c r="E27" s="59"/>
      <c r="F27" s="59"/>
      <c r="G27" s="64">
        <f t="shared" si="1"/>
        <v>0</v>
      </c>
      <c r="H27" s="56"/>
      <c r="I27" s="56"/>
    </row>
    <row r="28" spans="1:9" ht="13.9">
      <c r="A28" s="57" t="s">
        <v>31</v>
      </c>
      <c r="B28" s="57"/>
      <c r="C28" s="58">
        <v>2</v>
      </c>
      <c r="D28" s="69"/>
      <c r="E28" s="59"/>
      <c r="F28" s="59"/>
      <c r="G28" s="64">
        <f t="shared" si="1"/>
        <v>0</v>
      </c>
      <c r="H28" s="56"/>
      <c r="I28" s="56"/>
    </row>
    <row r="29" spans="1:9" ht="13.9">
      <c r="A29" s="57"/>
      <c r="B29" s="57"/>
      <c r="C29" s="58"/>
      <c r="D29" s="58"/>
      <c r="E29" s="59"/>
      <c r="F29" s="59"/>
      <c r="G29" s="64"/>
      <c r="H29" s="56"/>
      <c r="I29" s="56"/>
    </row>
    <row r="30" spans="1:9" ht="13.9">
      <c r="A30" s="57"/>
      <c r="B30" s="57"/>
      <c r="C30" s="58"/>
      <c r="D30" s="58"/>
      <c r="E30" s="59"/>
      <c r="F30" s="59"/>
      <c r="G30" s="64"/>
      <c r="H30" s="56"/>
      <c r="I30" s="56"/>
    </row>
    <row r="31" spans="1:9" ht="13.9">
      <c r="A31" s="112" t="s">
        <v>32</v>
      </c>
      <c r="B31" s="113"/>
      <c r="C31" s="112"/>
      <c r="D31" s="113"/>
      <c r="E31" s="91" t="s">
        <v>33</v>
      </c>
      <c r="F31" s="90"/>
      <c r="G31" s="90" t="s">
        <v>26</v>
      </c>
      <c r="H31" s="56"/>
      <c r="I31" s="56"/>
    </row>
    <row r="32" spans="1:9" ht="13.9">
      <c r="A32" s="57"/>
      <c r="B32" s="57"/>
      <c r="C32" s="58"/>
      <c r="D32" s="58"/>
      <c r="E32" s="59"/>
      <c r="F32" s="59"/>
      <c r="G32" s="64"/>
      <c r="H32" s="56"/>
      <c r="I32" s="56"/>
    </row>
    <row r="33" spans="1:9" ht="13.9">
      <c r="A33" s="57" t="s">
        <v>34</v>
      </c>
      <c r="B33" s="57"/>
      <c r="C33" s="58">
        <v>11</v>
      </c>
      <c r="D33" s="58"/>
      <c r="E33" s="70"/>
      <c r="F33" s="59"/>
      <c r="G33" s="64">
        <f>C33*E33</f>
        <v>0</v>
      </c>
      <c r="H33" s="56"/>
      <c r="I33" s="56"/>
    </row>
    <row r="34" spans="1:9" ht="13.9">
      <c r="A34" s="57" t="s">
        <v>35</v>
      </c>
      <c r="B34" s="57"/>
      <c r="C34" s="58">
        <v>2</v>
      </c>
      <c r="D34" s="58"/>
      <c r="E34" s="70"/>
      <c r="F34" s="59"/>
      <c r="G34" s="64">
        <f t="shared" ref="G34:G44" si="2">C34*E34</f>
        <v>0</v>
      </c>
      <c r="H34" s="56"/>
      <c r="I34" s="56"/>
    </row>
    <row r="35" spans="1:9" ht="13.9">
      <c r="A35" s="57" t="s">
        <v>36</v>
      </c>
      <c r="B35" s="57"/>
      <c r="C35" s="58">
        <v>1</v>
      </c>
      <c r="D35" s="58"/>
      <c r="E35" s="70"/>
      <c r="F35" s="59"/>
      <c r="G35" s="64">
        <f t="shared" si="2"/>
        <v>0</v>
      </c>
      <c r="H35" s="56"/>
      <c r="I35" s="56"/>
    </row>
    <row r="36" spans="1:9" ht="13.9">
      <c r="A36" s="57" t="s">
        <v>37</v>
      </c>
      <c r="B36" s="65"/>
      <c r="C36" s="66">
        <v>3</v>
      </c>
      <c r="D36" s="66"/>
      <c r="E36" s="71"/>
      <c r="F36" s="67"/>
      <c r="G36" s="64">
        <f t="shared" si="2"/>
        <v>0</v>
      </c>
      <c r="H36" s="56"/>
      <c r="I36" s="56"/>
    </row>
    <row r="37" spans="1:9" ht="13.9">
      <c r="A37" s="57" t="s">
        <v>38</v>
      </c>
      <c r="B37" s="65"/>
      <c r="C37" s="62">
        <v>6</v>
      </c>
      <c r="D37" s="66"/>
      <c r="E37" s="71"/>
      <c r="F37" s="67"/>
      <c r="G37" s="64">
        <f t="shared" si="2"/>
        <v>0</v>
      </c>
      <c r="H37" s="56"/>
      <c r="I37" s="56"/>
    </row>
    <row r="38" spans="1:9" ht="13.9">
      <c r="A38" s="57" t="s">
        <v>39</v>
      </c>
      <c r="B38" s="57"/>
      <c r="C38" s="58">
        <v>17</v>
      </c>
      <c r="D38" s="58"/>
      <c r="E38" s="70"/>
      <c r="F38" s="59"/>
      <c r="G38" s="64">
        <f t="shared" si="2"/>
        <v>0</v>
      </c>
      <c r="H38" s="56"/>
      <c r="I38" s="56"/>
    </row>
    <row r="39" spans="1:9" ht="13.9">
      <c r="A39" s="57" t="s">
        <v>40</v>
      </c>
      <c r="B39" s="57"/>
      <c r="C39" s="58">
        <v>17</v>
      </c>
      <c r="D39" s="58"/>
      <c r="E39" s="70"/>
      <c r="F39" s="59"/>
      <c r="G39" s="64">
        <f t="shared" si="2"/>
        <v>0</v>
      </c>
      <c r="H39" s="56"/>
      <c r="I39" s="56"/>
    </row>
    <row r="40" spans="1:9" ht="13.9">
      <c r="A40" s="57" t="s">
        <v>41</v>
      </c>
      <c r="B40" s="57"/>
      <c r="C40" s="58">
        <v>3</v>
      </c>
      <c r="D40" s="58"/>
      <c r="E40" s="70"/>
      <c r="F40" s="59"/>
      <c r="G40" s="64">
        <f t="shared" si="2"/>
        <v>0</v>
      </c>
      <c r="H40" s="56"/>
      <c r="I40" s="56"/>
    </row>
    <row r="41" spans="1:9" ht="13.9">
      <c r="A41" s="57" t="s">
        <v>42</v>
      </c>
      <c r="B41" s="57"/>
      <c r="C41" s="58">
        <v>17</v>
      </c>
      <c r="D41" s="58"/>
      <c r="E41" s="70"/>
      <c r="F41" s="59"/>
      <c r="G41" s="64">
        <f t="shared" si="2"/>
        <v>0</v>
      </c>
      <c r="H41" s="56"/>
      <c r="I41" s="56"/>
    </row>
    <row r="42" spans="1:9" ht="13.9">
      <c r="A42" s="57" t="s">
        <v>43</v>
      </c>
      <c r="B42" s="57"/>
      <c r="C42" s="58">
        <v>11</v>
      </c>
      <c r="D42" s="58"/>
      <c r="E42" s="70"/>
      <c r="F42" s="59"/>
      <c r="G42" s="64">
        <f t="shared" si="2"/>
        <v>0</v>
      </c>
      <c r="H42" s="56"/>
      <c r="I42" s="56"/>
    </row>
    <row r="43" spans="1:9" ht="13.9">
      <c r="A43" s="57" t="s">
        <v>44</v>
      </c>
      <c r="B43" s="57"/>
      <c r="C43" s="58">
        <v>6</v>
      </c>
      <c r="D43" s="58"/>
      <c r="E43" s="70"/>
      <c r="F43" s="59"/>
      <c r="G43" s="64">
        <f t="shared" si="2"/>
        <v>0</v>
      </c>
      <c r="H43" s="56"/>
      <c r="I43" s="56"/>
    </row>
    <row r="44" spans="1:9" ht="26.25">
      <c r="A44" s="68" t="s">
        <v>45</v>
      </c>
      <c r="B44" s="57"/>
      <c r="C44" s="58">
        <v>2</v>
      </c>
      <c r="D44" s="58"/>
      <c r="E44" s="70"/>
      <c r="F44" s="59"/>
      <c r="G44" s="64">
        <f t="shared" si="2"/>
        <v>0</v>
      </c>
      <c r="H44" s="56"/>
      <c r="I44" s="56"/>
    </row>
    <row r="45" spans="1:9" ht="13.9">
      <c r="A45" s="72"/>
      <c r="B45" s="72"/>
      <c r="C45" s="73"/>
      <c r="D45" s="73"/>
      <c r="E45" s="74"/>
      <c r="F45" s="74"/>
      <c r="G45" s="75"/>
      <c r="H45" s="56"/>
      <c r="I45" s="56"/>
    </row>
    <row r="46" spans="1:9" ht="14.25" thickBot="1">
      <c r="A46" s="76"/>
      <c r="B46" s="56"/>
      <c r="C46" s="77"/>
      <c r="D46" s="78"/>
      <c r="E46" s="79"/>
      <c r="F46" s="79"/>
      <c r="G46" s="80"/>
      <c r="H46" s="56"/>
      <c r="I46" s="56"/>
    </row>
    <row r="47" spans="1:9" ht="13.9">
      <c r="A47" s="83" t="s">
        <v>46</v>
      </c>
      <c r="B47" s="84"/>
      <c r="C47" s="85"/>
      <c r="D47" s="86"/>
      <c r="E47" s="87"/>
      <c r="F47" s="107">
        <f>SUM(G33:G44)+SUM(G24:G28)</f>
        <v>0</v>
      </c>
      <c r="G47" s="108"/>
      <c r="H47" s="42"/>
      <c r="I47" s="42"/>
    </row>
    <row r="48" spans="1:9" ht="14.25" thickBot="1">
      <c r="A48" s="88"/>
      <c r="B48" s="89"/>
      <c r="C48" s="89"/>
      <c r="D48" s="89"/>
      <c r="E48" s="89"/>
      <c r="F48" s="109"/>
      <c r="G48" s="110"/>
      <c r="H48" s="42"/>
      <c r="I48" s="42"/>
    </row>
    <row r="49" spans="1:9" ht="13.9">
      <c r="A49" s="52"/>
      <c r="B49" s="42"/>
      <c r="C49" s="42"/>
      <c r="D49" s="42"/>
      <c r="E49" s="42"/>
      <c r="F49" s="42"/>
      <c r="G49" s="42"/>
      <c r="H49" s="42"/>
      <c r="I49" s="42"/>
    </row>
    <row r="50" spans="1:9" ht="13.9">
      <c r="A50" s="76"/>
      <c r="B50" s="76"/>
      <c r="C50" s="81"/>
      <c r="D50" s="81"/>
      <c r="E50" s="82"/>
      <c r="F50" s="82"/>
      <c r="G50" s="80"/>
      <c r="H50" s="56"/>
      <c r="I50" s="56"/>
    </row>
    <row r="51" spans="1:9" ht="13.9">
      <c r="A51" s="76"/>
      <c r="B51" s="76"/>
      <c r="C51" s="81"/>
      <c r="D51" s="81"/>
      <c r="E51" s="82"/>
      <c r="F51" s="82"/>
      <c r="G51" s="80"/>
      <c r="H51" s="56"/>
      <c r="I51" s="56"/>
    </row>
    <row r="52" spans="1:9" ht="13.9">
      <c r="A52" s="76"/>
      <c r="B52" s="54"/>
      <c r="C52" s="81"/>
      <c r="D52" s="81"/>
      <c r="E52" s="82"/>
      <c r="F52" s="56"/>
      <c r="G52" s="80"/>
      <c r="H52" s="56"/>
      <c r="I52" s="56"/>
    </row>
    <row r="53" spans="1:9" ht="13.9">
      <c r="A53" s="76"/>
      <c r="B53" s="76"/>
      <c r="C53" s="81"/>
      <c r="D53" s="81"/>
      <c r="E53" s="82"/>
      <c r="F53" s="82"/>
      <c r="G53" s="80"/>
      <c r="H53" s="56"/>
      <c r="I53" s="56"/>
    </row>
    <row r="54" spans="1:9" ht="13.9">
      <c r="A54" s="76"/>
      <c r="B54" s="76"/>
      <c r="C54" s="81"/>
      <c r="D54" s="81"/>
      <c r="E54" s="82"/>
      <c r="F54" s="82"/>
      <c r="G54" s="80"/>
      <c r="H54" s="56"/>
      <c r="I54" s="56"/>
    </row>
  </sheetData>
  <mergeCells count="9">
    <mergeCell ref="A9:B9"/>
    <mergeCell ref="A11:B11"/>
    <mergeCell ref="A12:B12"/>
    <mergeCell ref="F47:G48"/>
    <mergeCell ref="A13:B13"/>
    <mergeCell ref="A14:B14"/>
    <mergeCell ref="A21:B21"/>
    <mergeCell ref="A31:B31"/>
    <mergeCell ref="C31:D3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6E3C-61C0-428F-A434-21A47F6AFAB4}">
  <dimension ref="B3:W79"/>
  <sheetViews>
    <sheetView showGridLines="0" topLeftCell="M4" zoomScaleNormal="100" workbookViewId="0">
      <selection activeCell="D4" sqref="D4"/>
    </sheetView>
  </sheetViews>
  <sheetFormatPr defaultColWidth="8.85546875" defaultRowHeight="15" customHeight="1"/>
  <cols>
    <col min="1" max="1" width="3.7109375" customWidth="1"/>
    <col min="2" max="2" width="8.85546875" style="1"/>
    <col min="3" max="3" width="21.28515625" style="2" customWidth="1"/>
    <col min="4" max="4" width="48.85546875" style="2" bestFit="1" customWidth="1"/>
    <col min="5" max="5" width="24" style="2" bestFit="1" customWidth="1"/>
    <col min="6" max="6" width="9.28515625" style="2" customWidth="1"/>
    <col min="7" max="8" width="16.140625" style="2" customWidth="1"/>
    <col min="9" max="9" width="12" style="1" customWidth="1"/>
    <col min="10" max="10" width="16.42578125" customWidth="1"/>
    <col min="11" max="12" width="12" customWidth="1"/>
    <col min="13" max="13" width="14.7109375" customWidth="1"/>
    <col min="14" max="14" width="15.42578125" customWidth="1"/>
    <col min="15" max="15" width="16.85546875" customWidth="1"/>
    <col min="16" max="16" width="14.42578125" customWidth="1"/>
    <col min="17" max="17" width="17.7109375" customWidth="1"/>
    <col min="18" max="18" width="15" customWidth="1"/>
    <col min="19" max="19" width="12" customWidth="1"/>
    <col min="20" max="21" width="14.140625" customWidth="1"/>
    <col min="22" max="22" width="12" customWidth="1"/>
    <col min="23" max="23" width="15.42578125" customWidth="1"/>
  </cols>
  <sheetData>
    <row r="3" spans="2:23" ht="18.75" customHeight="1" thickBot="1">
      <c r="I3" s="3"/>
      <c r="J3" s="3"/>
      <c r="V3" s="3"/>
      <c r="W3" s="3" t="s">
        <v>47</v>
      </c>
    </row>
    <row r="4" spans="2:23" ht="45" customHeight="1" thickBot="1">
      <c r="B4" s="4"/>
      <c r="C4" s="5"/>
      <c r="D4" s="98" t="s">
        <v>5</v>
      </c>
      <c r="E4" s="5"/>
      <c r="F4" s="5"/>
      <c r="G4" s="5"/>
      <c r="H4" s="6"/>
      <c r="I4" s="7"/>
      <c r="J4" s="8"/>
      <c r="K4" s="114" t="s">
        <v>48</v>
      </c>
      <c r="L4" s="114"/>
      <c r="M4" s="115" t="s">
        <v>49</v>
      </c>
      <c r="N4" s="115"/>
      <c r="O4" s="115"/>
      <c r="P4" s="116" t="s">
        <v>50</v>
      </c>
      <c r="Q4" s="117"/>
      <c r="R4" s="118" t="s">
        <v>51</v>
      </c>
      <c r="S4" s="118"/>
      <c r="T4" s="119"/>
      <c r="U4" s="119"/>
      <c r="V4" s="119"/>
      <c r="W4" s="120"/>
    </row>
    <row r="5" spans="2:23" ht="33" customHeight="1">
      <c r="C5" s="1"/>
      <c r="D5" s="1"/>
      <c r="E5" s="1"/>
      <c r="F5" s="1"/>
      <c r="G5" s="1"/>
      <c r="H5" s="1"/>
      <c r="I5" s="9"/>
      <c r="J5" s="10"/>
      <c r="K5" s="121">
        <f>SUM(K7:L77)</f>
        <v>0</v>
      </c>
      <c r="L5" s="121"/>
      <c r="M5" s="122">
        <f>SUM(M7:M77)</f>
        <v>0</v>
      </c>
      <c r="N5" s="122"/>
      <c r="O5" s="122"/>
      <c r="P5" s="123"/>
      <c r="Q5" s="124"/>
      <c r="R5" s="125">
        <f>SUM(W7:W77)</f>
        <v>0</v>
      </c>
      <c r="S5" s="127"/>
      <c r="T5" s="127"/>
      <c r="U5" s="127"/>
      <c r="V5" s="127"/>
      <c r="W5" s="128"/>
    </row>
    <row r="6" spans="2:23" s="17" customFormat="1" ht="49.5" customHeight="1">
      <c r="B6" s="11" t="s">
        <v>52</v>
      </c>
      <c r="C6" s="11" t="s">
        <v>53</v>
      </c>
      <c r="D6" s="11" t="s">
        <v>54</v>
      </c>
      <c r="E6" s="11" t="s">
        <v>55</v>
      </c>
      <c r="F6" s="11" t="s">
        <v>56</v>
      </c>
      <c r="G6" s="11" t="s">
        <v>57</v>
      </c>
      <c r="H6" s="11" t="s">
        <v>58</v>
      </c>
      <c r="I6" s="12" t="s">
        <v>59</v>
      </c>
      <c r="J6" s="12" t="s">
        <v>60</v>
      </c>
      <c r="K6" s="13" t="s">
        <v>61</v>
      </c>
      <c r="L6" s="13" t="s">
        <v>62</v>
      </c>
      <c r="M6" s="14" t="s">
        <v>63</v>
      </c>
      <c r="N6" s="14" t="s">
        <v>64</v>
      </c>
      <c r="O6" s="14" t="s">
        <v>65</v>
      </c>
      <c r="P6" s="15" t="s">
        <v>66</v>
      </c>
      <c r="Q6" s="15" t="s">
        <v>67</v>
      </c>
      <c r="R6" s="16" t="s">
        <v>68</v>
      </c>
      <c r="S6" s="16" t="s">
        <v>69</v>
      </c>
      <c r="T6" s="16" t="s">
        <v>70</v>
      </c>
      <c r="U6" s="16" t="s">
        <v>71</v>
      </c>
      <c r="V6" s="16" t="s">
        <v>72</v>
      </c>
      <c r="W6" s="16" t="s">
        <v>73</v>
      </c>
    </row>
    <row r="7" spans="2:23" s="28" customFormat="1" ht="18.399999999999999" customHeight="1">
      <c r="B7" s="18">
        <v>1</v>
      </c>
      <c r="C7" s="19" t="s">
        <v>74</v>
      </c>
      <c r="D7" s="20" t="s">
        <v>75</v>
      </c>
      <c r="E7" s="19" t="s">
        <v>76</v>
      </c>
      <c r="F7" s="18">
        <v>1335</v>
      </c>
      <c r="G7" s="18" t="s">
        <v>77</v>
      </c>
      <c r="H7" s="18">
        <v>3</v>
      </c>
      <c r="I7" s="21" t="s">
        <v>78</v>
      </c>
      <c r="J7" s="22"/>
      <c r="K7" s="23"/>
      <c r="L7" s="23"/>
      <c r="M7" s="24">
        <f>(N7*K7)+(O7*L7)</f>
        <v>0</v>
      </c>
      <c r="N7" s="25"/>
      <c r="O7" s="25"/>
      <c r="P7" s="26"/>
      <c r="Q7" s="26"/>
      <c r="R7" s="27">
        <f>K7*P7</f>
        <v>0</v>
      </c>
      <c r="S7" s="27">
        <f>L7*Q7</f>
        <v>0</v>
      </c>
      <c r="T7" s="26"/>
      <c r="U7" s="26"/>
      <c r="V7" s="26"/>
      <c r="W7" s="22">
        <f>SUM(R7:V7)</f>
        <v>0</v>
      </c>
    </row>
    <row r="8" spans="2:23" s="28" customFormat="1" ht="18.399999999999999" customHeight="1">
      <c r="B8" s="18">
        <v>2</v>
      </c>
      <c r="C8" s="19" t="s">
        <v>79</v>
      </c>
      <c r="D8" s="20" t="s">
        <v>80</v>
      </c>
      <c r="E8" s="19" t="s">
        <v>81</v>
      </c>
      <c r="F8" s="18">
        <v>1336</v>
      </c>
      <c r="G8" s="18" t="s">
        <v>77</v>
      </c>
      <c r="H8" s="18">
        <v>3</v>
      </c>
      <c r="I8" s="21" t="s">
        <v>78</v>
      </c>
      <c r="J8" s="22"/>
      <c r="K8" s="23"/>
      <c r="L8" s="23"/>
      <c r="M8" s="24">
        <f>(N8*K8)+(O8*L8)</f>
        <v>0</v>
      </c>
      <c r="N8" s="25"/>
      <c r="O8" s="25"/>
      <c r="P8" s="26"/>
      <c r="Q8" s="26"/>
      <c r="R8" s="27">
        <f>K8*P8</f>
        <v>0</v>
      </c>
      <c r="S8" s="27">
        <f>L8*Q8</f>
        <v>0</v>
      </c>
      <c r="T8" s="26"/>
      <c r="U8" s="26"/>
      <c r="V8" s="26"/>
      <c r="W8" s="22">
        <f>SUM(R8:V8)</f>
        <v>0</v>
      </c>
    </row>
    <row r="9" spans="2:23" s="28" customFormat="1" ht="18.399999999999999" customHeight="1">
      <c r="B9" s="18">
        <v>3</v>
      </c>
      <c r="C9" s="19" t="s">
        <v>82</v>
      </c>
      <c r="D9" s="20" t="s">
        <v>83</v>
      </c>
      <c r="E9" s="19" t="s">
        <v>84</v>
      </c>
      <c r="F9" s="18">
        <v>1315</v>
      </c>
      <c r="G9" s="18" t="s">
        <v>85</v>
      </c>
      <c r="H9" s="18">
        <v>3</v>
      </c>
      <c r="I9" s="21" t="s">
        <v>86</v>
      </c>
      <c r="J9" s="22"/>
      <c r="K9" s="23"/>
      <c r="L9" s="23"/>
      <c r="M9" s="24">
        <f>(N9*K9)+(O9*L9)</f>
        <v>0</v>
      </c>
      <c r="N9" s="25"/>
      <c r="O9" s="25"/>
      <c r="P9" s="26"/>
      <c r="Q9" s="26"/>
      <c r="R9" s="27">
        <f>K9*P9</f>
        <v>0</v>
      </c>
      <c r="S9" s="27">
        <f>L9*Q9</f>
        <v>0</v>
      </c>
      <c r="T9" s="26"/>
      <c r="U9" s="26"/>
      <c r="V9" s="26"/>
      <c r="W9" s="22">
        <f>SUM(R9:V9)</f>
        <v>0</v>
      </c>
    </row>
    <row r="10" spans="2:23" s="28" customFormat="1" ht="18.399999999999999" customHeight="1">
      <c r="B10" s="18">
        <v>4</v>
      </c>
      <c r="C10" s="19" t="s">
        <v>87</v>
      </c>
      <c r="D10" s="20" t="s">
        <v>88</v>
      </c>
      <c r="E10" s="19" t="s">
        <v>89</v>
      </c>
      <c r="F10" s="18">
        <v>1315</v>
      </c>
      <c r="G10" s="18" t="s">
        <v>85</v>
      </c>
      <c r="H10" s="18">
        <v>3</v>
      </c>
      <c r="I10" s="21" t="s">
        <v>86</v>
      </c>
      <c r="J10" s="22"/>
      <c r="K10" s="23"/>
      <c r="L10" s="23"/>
      <c r="M10" s="24">
        <f>(N10*K10)+(O10*L10)</f>
        <v>0</v>
      </c>
      <c r="N10" s="25"/>
      <c r="O10" s="25"/>
      <c r="P10" s="26"/>
      <c r="Q10" s="26"/>
      <c r="R10" s="27">
        <f>K10*P10</f>
        <v>0</v>
      </c>
      <c r="S10" s="27">
        <f>L10*Q10</f>
        <v>0</v>
      </c>
      <c r="T10" s="26"/>
      <c r="U10" s="26"/>
      <c r="V10" s="26"/>
      <c r="W10" s="22">
        <f>SUM(R10:V10)</f>
        <v>0</v>
      </c>
    </row>
    <row r="11" spans="2:23" s="28" customFormat="1" ht="18.399999999999999" customHeight="1">
      <c r="B11" s="18">
        <v>5</v>
      </c>
      <c r="C11" s="19" t="s">
        <v>90</v>
      </c>
      <c r="D11" s="20" t="s">
        <v>91</v>
      </c>
      <c r="E11" s="19" t="s">
        <v>92</v>
      </c>
      <c r="F11" s="18">
        <v>1315</v>
      </c>
      <c r="G11" s="18" t="s">
        <v>85</v>
      </c>
      <c r="H11" s="18">
        <v>3</v>
      </c>
      <c r="I11" s="21" t="s">
        <v>86</v>
      </c>
      <c r="J11" s="22"/>
      <c r="K11" s="23"/>
      <c r="L11" s="23"/>
      <c r="M11" s="24">
        <f>(N11*K11)+(O11*L11)</f>
        <v>0</v>
      </c>
      <c r="N11" s="25"/>
      <c r="O11" s="25"/>
      <c r="P11" s="26"/>
      <c r="Q11" s="26"/>
      <c r="R11" s="27">
        <f>K11*P11</f>
        <v>0</v>
      </c>
      <c r="S11" s="27">
        <f>L11*Q11</f>
        <v>0</v>
      </c>
      <c r="T11" s="26"/>
      <c r="U11" s="26"/>
      <c r="V11" s="26"/>
      <c r="W11" s="22">
        <f>SUM(R11:V11)</f>
        <v>0</v>
      </c>
    </row>
    <row r="12" spans="2:23" s="28" customFormat="1" ht="18.399999999999999" customHeight="1">
      <c r="B12" s="18">
        <v>6</v>
      </c>
      <c r="C12" s="19" t="s">
        <v>93</v>
      </c>
      <c r="D12" s="20" t="s">
        <v>94</v>
      </c>
      <c r="E12" s="19" t="s">
        <v>95</v>
      </c>
      <c r="F12" s="18">
        <v>1315</v>
      </c>
      <c r="G12" s="18" t="s">
        <v>85</v>
      </c>
      <c r="H12" s="18">
        <v>3</v>
      </c>
      <c r="I12" s="21" t="s">
        <v>86</v>
      </c>
      <c r="J12" s="22"/>
      <c r="K12" s="23"/>
      <c r="L12" s="23"/>
      <c r="M12" s="24">
        <f>(N12*K12)+(O12*L12)</f>
        <v>0</v>
      </c>
      <c r="N12" s="25"/>
      <c r="O12" s="25"/>
      <c r="P12" s="26"/>
      <c r="Q12" s="26"/>
      <c r="R12" s="27">
        <f>K12*P12</f>
        <v>0</v>
      </c>
      <c r="S12" s="27">
        <f>L12*Q12</f>
        <v>0</v>
      </c>
      <c r="T12" s="26"/>
      <c r="U12" s="26"/>
      <c r="V12" s="26"/>
      <c r="W12" s="22">
        <f>SUM(R12:V12)</f>
        <v>0</v>
      </c>
    </row>
    <row r="13" spans="2:23" s="28" customFormat="1" ht="18.399999999999999" customHeight="1">
      <c r="B13" s="18">
        <v>7</v>
      </c>
      <c r="C13" s="19" t="s">
        <v>96</v>
      </c>
      <c r="D13" s="20" t="s">
        <v>97</v>
      </c>
      <c r="E13" s="19" t="s">
        <v>98</v>
      </c>
      <c r="F13" s="18">
        <v>1315</v>
      </c>
      <c r="G13" s="18" t="s">
        <v>85</v>
      </c>
      <c r="H13" s="18">
        <v>3</v>
      </c>
      <c r="I13" s="21" t="s">
        <v>86</v>
      </c>
      <c r="J13" s="22"/>
      <c r="K13" s="23"/>
      <c r="L13" s="23"/>
      <c r="M13" s="24">
        <f>(N13*K13)+(O13*L13)</f>
        <v>0</v>
      </c>
      <c r="N13" s="25"/>
      <c r="O13" s="25"/>
      <c r="P13" s="26"/>
      <c r="Q13" s="26"/>
      <c r="R13" s="27">
        <f>K13*P13</f>
        <v>0</v>
      </c>
      <c r="S13" s="27">
        <f>L13*Q13</f>
        <v>0</v>
      </c>
      <c r="T13" s="26"/>
      <c r="U13" s="26"/>
      <c r="V13" s="26"/>
      <c r="W13" s="22">
        <f>SUM(R13:V13)</f>
        <v>0</v>
      </c>
    </row>
    <row r="14" spans="2:23" s="28" customFormat="1" ht="18.399999999999999" customHeight="1">
      <c r="B14" s="18">
        <v>8</v>
      </c>
      <c r="C14" s="19" t="s">
        <v>99</v>
      </c>
      <c r="D14" s="20" t="s">
        <v>100</v>
      </c>
      <c r="E14" s="19" t="s">
        <v>101</v>
      </c>
      <c r="F14" s="18">
        <v>1315</v>
      </c>
      <c r="G14" s="18" t="s">
        <v>85</v>
      </c>
      <c r="H14" s="18">
        <v>3</v>
      </c>
      <c r="I14" s="21" t="s">
        <v>102</v>
      </c>
      <c r="J14" s="22"/>
      <c r="K14" s="23"/>
      <c r="L14" s="23"/>
      <c r="M14" s="24">
        <f>(N14*K14)+(O14*L14)</f>
        <v>0</v>
      </c>
      <c r="N14" s="25"/>
      <c r="O14" s="25"/>
      <c r="P14" s="26"/>
      <c r="Q14" s="26"/>
      <c r="R14" s="27">
        <f>K14*P14</f>
        <v>0</v>
      </c>
      <c r="S14" s="27">
        <f>L14*Q14</f>
        <v>0</v>
      </c>
      <c r="T14" s="26"/>
      <c r="U14" s="26"/>
      <c r="V14" s="26"/>
      <c r="W14" s="22">
        <f>SUM(R14:V14)</f>
        <v>0</v>
      </c>
    </row>
    <row r="15" spans="2:23" s="28" customFormat="1" ht="18.399999999999999" customHeight="1">
      <c r="B15" s="18">
        <v>9</v>
      </c>
      <c r="C15" s="19" t="s">
        <v>103</v>
      </c>
      <c r="D15" s="20" t="s">
        <v>104</v>
      </c>
      <c r="E15" s="19" t="s">
        <v>105</v>
      </c>
      <c r="F15" s="18">
        <v>1315</v>
      </c>
      <c r="G15" s="18" t="s">
        <v>85</v>
      </c>
      <c r="H15" s="18">
        <v>3</v>
      </c>
      <c r="I15" s="21" t="s">
        <v>102</v>
      </c>
      <c r="J15" s="22"/>
      <c r="K15" s="23"/>
      <c r="L15" s="23"/>
      <c r="M15" s="24">
        <f>(N15*K15)+(O15*L15)</f>
        <v>0</v>
      </c>
      <c r="N15" s="25"/>
      <c r="O15" s="25"/>
      <c r="P15" s="26"/>
      <c r="Q15" s="26"/>
      <c r="R15" s="27">
        <f>K15*P15</f>
        <v>0</v>
      </c>
      <c r="S15" s="27">
        <f>L15*Q15</f>
        <v>0</v>
      </c>
      <c r="T15" s="26"/>
      <c r="U15" s="26"/>
      <c r="V15" s="26"/>
      <c r="W15" s="22">
        <f>SUM(R15:V15)</f>
        <v>0</v>
      </c>
    </row>
    <row r="16" spans="2:23" s="28" customFormat="1" ht="18.399999999999999" customHeight="1">
      <c r="B16" s="18">
        <v>10</v>
      </c>
      <c r="C16" s="19" t="s">
        <v>106</v>
      </c>
      <c r="D16" s="20" t="s">
        <v>107</v>
      </c>
      <c r="E16" s="19" t="s">
        <v>108</v>
      </c>
      <c r="F16" s="18">
        <v>1315</v>
      </c>
      <c r="G16" s="18" t="s">
        <v>85</v>
      </c>
      <c r="H16" s="18">
        <v>3</v>
      </c>
      <c r="I16" s="21" t="s">
        <v>102</v>
      </c>
      <c r="J16" s="22"/>
      <c r="K16" s="23"/>
      <c r="L16" s="23"/>
      <c r="M16" s="24">
        <f>(N16*K16)+(O16*L16)</f>
        <v>0</v>
      </c>
      <c r="N16" s="25"/>
      <c r="O16" s="25"/>
      <c r="P16" s="26"/>
      <c r="Q16" s="26"/>
      <c r="R16" s="27">
        <f>K16*P16</f>
        <v>0</v>
      </c>
      <c r="S16" s="27">
        <f>L16*Q16</f>
        <v>0</v>
      </c>
      <c r="T16" s="26"/>
      <c r="U16" s="26"/>
      <c r="V16" s="26"/>
      <c r="W16" s="22">
        <f>SUM(R16:V16)</f>
        <v>0</v>
      </c>
    </row>
    <row r="17" spans="2:23" s="28" customFormat="1" ht="18.399999999999999" customHeight="1">
      <c r="B17" s="18">
        <v>11</v>
      </c>
      <c r="C17" s="19" t="s">
        <v>109</v>
      </c>
      <c r="D17" s="32" t="s">
        <v>110</v>
      </c>
      <c r="E17" s="19" t="s">
        <v>111</v>
      </c>
      <c r="F17" s="18">
        <v>1315</v>
      </c>
      <c r="G17" s="18" t="s">
        <v>85</v>
      </c>
      <c r="H17" s="18">
        <v>3</v>
      </c>
      <c r="I17" s="21" t="s">
        <v>86</v>
      </c>
      <c r="J17" s="22"/>
      <c r="K17" s="23"/>
      <c r="L17" s="23"/>
      <c r="M17" s="24">
        <f>(N17*K17)+(O17*L17)</f>
        <v>0</v>
      </c>
      <c r="N17" s="25"/>
      <c r="O17" s="25"/>
      <c r="P17" s="26"/>
      <c r="Q17" s="26"/>
      <c r="R17" s="27">
        <f>K17*P17</f>
        <v>0</v>
      </c>
      <c r="S17" s="27">
        <f>L17*Q17</f>
        <v>0</v>
      </c>
      <c r="T17" s="26"/>
      <c r="U17" s="26"/>
      <c r="V17" s="26"/>
      <c r="W17" s="22">
        <f>SUM(R17:V17)</f>
        <v>0</v>
      </c>
    </row>
    <row r="18" spans="2:23" s="28" customFormat="1" ht="18.399999999999999" customHeight="1">
      <c r="B18" s="18">
        <v>12</v>
      </c>
      <c r="C18" s="19" t="s">
        <v>112</v>
      </c>
      <c r="D18" s="20" t="s">
        <v>113</v>
      </c>
      <c r="E18" s="19" t="s">
        <v>114</v>
      </c>
      <c r="F18" s="18">
        <v>1334</v>
      </c>
      <c r="G18" s="18" t="s">
        <v>77</v>
      </c>
      <c r="H18" s="18">
        <v>3</v>
      </c>
      <c r="I18" s="21" t="s">
        <v>86</v>
      </c>
      <c r="J18" s="22"/>
      <c r="K18" s="23"/>
      <c r="L18" s="23"/>
      <c r="M18" s="24">
        <f>(N18*K18)+(O18*L18)</f>
        <v>0</v>
      </c>
      <c r="N18" s="25"/>
      <c r="O18" s="25"/>
      <c r="P18" s="26"/>
      <c r="Q18" s="26"/>
      <c r="R18" s="27">
        <f>K18*P18</f>
        <v>0</v>
      </c>
      <c r="S18" s="27">
        <f>L18*Q18</f>
        <v>0</v>
      </c>
      <c r="T18" s="26"/>
      <c r="U18" s="26"/>
      <c r="V18" s="26"/>
      <c r="W18" s="22">
        <f>SUM(R18:V18)</f>
        <v>0</v>
      </c>
    </row>
    <row r="19" spans="2:23" s="28" customFormat="1" ht="18.399999999999999" customHeight="1">
      <c r="B19" s="18">
        <v>13</v>
      </c>
      <c r="C19" s="19" t="s">
        <v>115</v>
      </c>
      <c r="D19" s="20" t="s">
        <v>116</v>
      </c>
      <c r="E19" s="19" t="s">
        <v>117</v>
      </c>
      <c r="F19" s="18">
        <v>1334</v>
      </c>
      <c r="G19" s="18" t="s">
        <v>77</v>
      </c>
      <c r="H19" s="18">
        <v>3</v>
      </c>
      <c r="I19" s="21" t="s">
        <v>86</v>
      </c>
      <c r="J19" s="22"/>
      <c r="K19" s="23"/>
      <c r="L19" s="23"/>
      <c r="M19" s="24">
        <f>(N19*K19)+(O19*L19)</f>
        <v>0</v>
      </c>
      <c r="N19" s="25"/>
      <c r="O19" s="25"/>
      <c r="P19" s="26"/>
      <c r="Q19" s="26"/>
      <c r="R19" s="27">
        <f>K19*P19</f>
        <v>0</v>
      </c>
      <c r="S19" s="27">
        <f>L19*Q19</f>
        <v>0</v>
      </c>
      <c r="T19" s="26"/>
      <c r="U19" s="26"/>
      <c r="V19" s="26"/>
      <c r="W19" s="22">
        <f>SUM(R19:V19)</f>
        <v>0</v>
      </c>
    </row>
    <row r="20" spans="2:23" s="28" customFormat="1" ht="18.399999999999999" customHeight="1">
      <c r="B20" s="18">
        <v>14</v>
      </c>
      <c r="C20" s="19" t="s">
        <v>118</v>
      </c>
      <c r="D20" s="20" t="s">
        <v>119</v>
      </c>
      <c r="E20" s="19" t="s">
        <v>120</v>
      </c>
      <c r="F20" s="18">
        <v>1334</v>
      </c>
      <c r="G20" s="18" t="s">
        <v>77</v>
      </c>
      <c r="H20" s="18">
        <v>3</v>
      </c>
      <c r="I20" s="21" t="s">
        <v>86</v>
      </c>
      <c r="J20" s="22"/>
      <c r="K20" s="23"/>
      <c r="L20" s="23"/>
      <c r="M20" s="24">
        <f>(N20*K20)+(O20*L20)</f>
        <v>0</v>
      </c>
      <c r="N20" s="25"/>
      <c r="O20" s="25"/>
      <c r="P20" s="26"/>
      <c r="Q20" s="26"/>
      <c r="R20" s="27">
        <f>K20*P20</f>
        <v>0</v>
      </c>
      <c r="S20" s="27">
        <f>L20*Q20</f>
        <v>0</v>
      </c>
      <c r="T20" s="26"/>
      <c r="U20" s="26"/>
      <c r="V20" s="26"/>
      <c r="W20" s="22">
        <f>SUM(R20:V20)</f>
        <v>0</v>
      </c>
    </row>
    <row r="21" spans="2:23" s="28" customFormat="1" ht="18.399999999999999" customHeight="1">
      <c r="B21" s="18">
        <v>15</v>
      </c>
      <c r="C21" s="19" t="s">
        <v>121</v>
      </c>
      <c r="D21" s="20" t="s">
        <v>122</v>
      </c>
      <c r="E21" s="19" t="s">
        <v>123</v>
      </c>
      <c r="F21" s="18">
        <v>1334</v>
      </c>
      <c r="G21" s="18" t="s">
        <v>77</v>
      </c>
      <c r="H21" s="18">
        <v>3</v>
      </c>
      <c r="I21" s="21" t="s">
        <v>86</v>
      </c>
      <c r="J21" s="22"/>
      <c r="K21" s="23"/>
      <c r="L21" s="23"/>
      <c r="M21" s="24">
        <f>(N21*K21)+(O21*L21)</f>
        <v>0</v>
      </c>
      <c r="N21" s="25"/>
      <c r="O21" s="25"/>
      <c r="P21" s="26"/>
      <c r="Q21" s="26"/>
      <c r="R21" s="27">
        <f>K21*P21</f>
        <v>0</v>
      </c>
      <c r="S21" s="27">
        <f>L21*Q21</f>
        <v>0</v>
      </c>
      <c r="T21" s="26"/>
      <c r="U21" s="26"/>
      <c r="V21" s="26"/>
      <c r="W21" s="22">
        <f>SUM(R21:V21)</f>
        <v>0</v>
      </c>
    </row>
    <row r="22" spans="2:23" s="28" customFormat="1" ht="18.399999999999999" customHeight="1">
      <c r="B22" s="18">
        <v>16</v>
      </c>
      <c r="C22" s="19" t="s">
        <v>124</v>
      </c>
      <c r="D22" s="20" t="s">
        <v>125</v>
      </c>
      <c r="E22" s="19" t="s">
        <v>126</v>
      </c>
      <c r="F22" s="18">
        <v>1334</v>
      </c>
      <c r="G22" s="18" t="s">
        <v>77</v>
      </c>
      <c r="H22" s="18">
        <v>3</v>
      </c>
      <c r="I22" s="21" t="s">
        <v>86</v>
      </c>
      <c r="J22" s="22"/>
      <c r="K22" s="23"/>
      <c r="L22" s="23"/>
      <c r="M22" s="24">
        <f>(N22*K22)+(O22*L22)</f>
        <v>0</v>
      </c>
      <c r="N22" s="25"/>
      <c r="O22" s="25"/>
      <c r="P22" s="26"/>
      <c r="Q22" s="26"/>
      <c r="R22" s="27">
        <f>K22*P22</f>
        <v>0</v>
      </c>
      <c r="S22" s="27">
        <f>L22*Q22</f>
        <v>0</v>
      </c>
      <c r="T22" s="26"/>
      <c r="U22" s="26"/>
      <c r="V22" s="26"/>
      <c r="W22" s="22">
        <f>SUM(R22:V22)</f>
        <v>0</v>
      </c>
    </row>
    <row r="23" spans="2:23" s="28" customFormat="1" ht="18.399999999999999" customHeight="1">
      <c r="B23" s="18">
        <v>17</v>
      </c>
      <c r="C23" s="19" t="s">
        <v>127</v>
      </c>
      <c r="D23" s="20" t="s">
        <v>128</v>
      </c>
      <c r="E23" s="19" t="s">
        <v>129</v>
      </c>
      <c r="F23" s="18">
        <v>1333</v>
      </c>
      <c r="G23" s="18" t="s">
        <v>77</v>
      </c>
      <c r="H23" s="18">
        <v>3</v>
      </c>
      <c r="I23" s="21" t="s">
        <v>78</v>
      </c>
      <c r="J23" s="22"/>
      <c r="K23" s="23"/>
      <c r="L23" s="23"/>
      <c r="M23" s="24">
        <f>(N23*K23)+(O23*L23)</f>
        <v>0</v>
      </c>
      <c r="N23" s="25"/>
      <c r="O23" s="25"/>
      <c r="P23" s="26"/>
      <c r="Q23" s="26"/>
      <c r="R23" s="27">
        <f>K23*P23</f>
        <v>0</v>
      </c>
      <c r="S23" s="27">
        <f>L23*Q23</f>
        <v>0</v>
      </c>
      <c r="T23" s="26"/>
      <c r="U23" s="26"/>
      <c r="V23" s="26"/>
      <c r="W23" s="22">
        <f>SUM(R23:V23)</f>
        <v>0</v>
      </c>
    </row>
    <row r="24" spans="2:23" s="28" customFormat="1" ht="18.399999999999999" customHeight="1">
      <c r="B24" s="18">
        <v>18</v>
      </c>
      <c r="C24" s="19" t="s">
        <v>130</v>
      </c>
      <c r="D24" s="20" t="s">
        <v>131</v>
      </c>
      <c r="E24" s="19" t="s">
        <v>132</v>
      </c>
      <c r="F24" s="18">
        <v>1325</v>
      </c>
      <c r="G24" s="18" t="s">
        <v>85</v>
      </c>
      <c r="H24" s="18">
        <v>3</v>
      </c>
      <c r="I24" s="21" t="s">
        <v>78</v>
      </c>
      <c r="J24" s="22"/>
      <c r="K24" s="23"/>
      <c r="L24" s="23"/>
      <c r="M24" s="24">
        <f>(N24*K24)+(O24*L24)</f>
        <v>0</v>
      </c>
      <c r="N24" s="25"/>
      <c r="O24" s="25"/>
      <c r="P24" s="26"/>
      <c r="Q24" s="26"/>
      <c r="R24" s="27">
        <f>K24*P24</f>
        <v>0</v>
      </c>
      <c r="S24" s="27">
        <f>L24*Q24</f>
        <v>0</v>
      </c>
      <c r="T24" s="26"/>
      <c r="U24" s="26"/>
      <c r="V24" s="26"/>
      <c r="W24" s="22">
        <f>SUM(R24:V24)</f>
        <v>0</v>
      </c>
    </row>
    <row r="25" spans="2:23" s="28" customFormat="1" ht="18.399999999999999" customHeight="1">
      <c r="B25" s="18">
        <v>19</v>
      </c>
      <c r="C25" s="19" t="s">
        <v>133</v>
      </c>
      <c r="D25" s="20" t="s">
        <v>134</v>
      </c>
      <c r="E25" s="19" t="s">
        <v>135</v>
      </c>
      <c r="F25" s="18">
        <v>1326</v>
      </c>
      <c r="G25" s="18" t="s">
        <v>85</v>
      </c>
      <c r="H25" s="18">
        <v>3</v>
      </c>
      <c r="I25" s="21" t="s">
        <v>78</v>
      </c>
      <c r="J25" s="22"/>
      <c r="K25" s="23"/>
      <c r="L25" s="23"/>
      <c r="M25" s="24">
        <f>(N25*K25)+(O25*L25)</f>
        <v>0</v>
      </c>
      <c r="N25" s="25"/>
      <c r="O25" s="25"/>
      <c r="P25" s="26"/>
      <c r="Q25" s="26"/>
      <c r="R25" s="27">
        <f>K25*P25</f>
        <v>0</v>
      </c>
      <c r="S25" s="27">
        <f>L25*Q25</f>
        <v>0</v>
      </c>
      <c r="T25" s="26"/>
      <c r="U25" s="26"/>
      <c r="V25" s="26"/>
      <c r="W25" s="22">
        <f>SUM(R25:V25)</f>
        <v>0</v>
      </c>
    </row>
    <row r="26" spans="2:23" s="28" customFormat="1" ht="18.399999999999999" customHeight="1">
      <c r="B26" s="18">
        <v>20</v>
      </c>
      <c r="C26" s="19" t="s">
        <v>136</v>
      </c>
      <c r="D26" s="20" t="s">
        <v>137</v>
      </c>
      <c r="E26" s="19" t="s">
        <v>138</v>
      </c>
      <c r="F26" s="18">
        <v>1318</v>
      </c>
      <c r="G26" s="18" t="s">
        <v>85</v>
      </c>
      <c r="H26" s="18">
        <v>3</v>
      </c>
      <c r="I26" s="21" t="s">
        <v>78</v>
      </c>
      <c r="J26" s="22"/>
      <c r="K26" s="23"/>
      <c r="L26" s="23"/>
      <c r="M26" s="24">
        <f>(N26*K26)+(O26*L26)</f>
        <v>0</v>
      </c>
      <c r="N26" s="25"/>
      <c r="O26" s="25"/>
      <c r="P26" s="26"/>
      <c r="Q26" s="26"/>
      <c r="R26" s="27">
        <f>K26*P26</f>
        <v>0</v>
      </c>
      <c r="S26" s="27">
        <f>L26*Q26</f>
        <v>0</v>
      </c>
      <c r="T26" s="26"/>
      <c r="U26" s="26"/>
      <c r="V26" s="26"/>
      <c r="W26" s="22">
        <f>SUM(R26:V26)</f>
        <v>0</v>
      </c>
    </row>
    <row r="27" spans="2:23" s="28" customFormat="1" ht="18.399999999999999" customHeight="1">
      <c r="B27" s="18">
        <v>21</v>
      </c>
      <c r="C27" s="19" t="s">
        <v>139</v>
      </c>
      <c r="D27" s="20" t="s">
        <v>140</v>
      </c>
      <c r="E27" s="19" t="s">
        <v>141</v>
      </c>
      <c r="F27" s="18">
        <v>1316</v>
      </c>
      <c r="G27" s="18" t="s">
        <v>85</v>
      </c>
      <c r="H27" s="18">
        <v>3</v>
      </c>
      <c r="I27" s="21" t="s">
        <v>78</v>
      </c>
      <c r="J27" s="22"/>
      <c r="K27" s="23"/>
      <c r="L27" s="23"/>
      <c r="M27" s="24">
        <f>(N27*K27)+(O27*L27)</f>
        <v>0</v>
      </c>
      <c r="N27" s="25"/>
      <c r="O27" s="25"/>
      <c r="P27" s="26"/>
      <c r="Q27" s="26"/>
      <c r="R27" s="27">
        <f>K27*P27</f>
        <v>0</v>
      </c>
      <c r="S27" s="27">
        <f>L27*Q27</f>
        <v>0</v>
      </c>
      <c r="T27" s="26"/>
      <c r="U27" s="26"/>
      <c r="V27" s="26"/>
      <c r="W27" s="22">
        <f>SUM(R27:V27)</f>
        <v>0</v>
      </c>
    </row>
    <row r="28" spans="2:23" s="28" customFormat="1" ht="18.399999999999999" customHeight="1">
      <c r="B28" s="18">
        <v>22</v>
      </c>
      <c r="C28" s="19" t="s">
        <v>142</v>
      </c>
      <c r="D28" s="20" t="s">
        <v>143</v>
      </c>
      <c r="E28" s="19" t="s">
        <v>144</v>
      </c>
      <c r="F28" s="18">
        <v>1339</v>
      </c>
      <c r="G28" s="18" t="s">
        <v>77</v>
      </c>
      <c r="H28" s="18">
        <v>3</v>
      </c>
      <c r="I28" s="21" t="s">
        <v>78</v>
      </c>
      <c r="J28" s="22"/>
      <c r="K28" s="23"/>
      <c r="L28" s="23"/>
      <c r="M28" s="24">
        <f>(N28*K28)+(O28*L28)</f>
        <v>0</v>
      </c>
      <c r="N28" s="25"/>
      <c r="O28" s="25"/>
      <c r="P28" s="26"/>
      <c r="Q28" s="26"/>
      <c r="R28" s="27">
        <f>K28*P28</f>
        <v>0</v>
      </c>
      <c r="S28" s="27">
        <f>L28*Q28</f>
        <v>0</v>
      </c>
      <c r="T28" s="26"/>
      <c r="U28" s="26"/>
      <c r="V28" s="26"/>
      <c r="W28" s="22">
        <f>SUM(R28:V28)</f>
        <v>0</v>
      </c>
    </row>
    <row r="29" spans="2:23" s="28" customFormat="1" ht="18.399999999999999" customHeight="1">
      <c r="B29" s="18">
        <v>23</v>
      </c>
      <c r="C29" s="19" t="s">
        <v>145</v>
      </c>
      <c r="D29" s="20" t="s">
        <v>146</v>
      </c>
      <c r="E29" s="19" t="s">
        <v>147</v>
      </c>
      <c r="F29" s="18">
        <v>1335</v>
      </c>
      <c r="G29" s="18" t="s">
        <v>77</v>
      </c>
      <c r="H29" s="18">
        <v>3</v>
      </c>
      <c r="I29" s="21" t="s">
        <v>78</v>
      </c>
      <c r="J29" s="22"/>
      <c r="K29" s="23"/>
      <c r="L29" s="23"/>
      <c r="M29" s="24">
        <f>(N29*K29)+(O29*L29)</f>
        <v>0</v>
      </c>
      <c r="N29" s="25"/>
      <c r="O29" s="25"/>
      <c r="P29" s="26"/>
      <c r="Q29" s="26"/>
      <c r="R29" s="27">
        <f>K29*P29</f>
        <v>0</v>
      </c>
      <c r="S29" s="27">
        <f>L29*Q29</f>
        <v>0</v>
      </c>
      <c r="T29" s="26"/>
      <c r="U29" s="26"/>
      <c r="V29" s="26"/>
      <c r="W29" s="22">
        <f>SUM(R29:V29)</f>
        <v>0</v>
      </c>
    </row>
    <row r="30" spans="2:23" s="31" customFormat="1" ht="18.399999999999999" customHeight="1">
      <c r="B30" s="18">
        <v>24</v>
      </c>
      <c r="C30" s="19" t="s">
        <v>148</v>
      </c>
      <c r="D30" s="20" t="s">
        <v>149</v>
      </c>
      <c r="E30" s="19" t="s">
        <v>150</v>
      </c>
      <c r="F30" s="18">
        <v>1339</v>
      </c>
      <c r="G30" s="18" t="s">
        <v>77</v>
      </c>
      <c r="H30" s="18">
        <v>3</v>
      </c>
      <c r="I30" s="21" t="s">
        <v>78</v>
      </c>
      <c r="J30" s="22"/>
      <c r="K30" s="23"/>
      <c r="L30" s="23"/>
      <c r="M30" s="24">
        <f>(N30*K30)+(O30*L30)</f>
        <v>0</v>
      </c>
      <c r="N30" s="25"/>
      <c r="O30" s="25"/>
      <c r="P30" s="26"/>
      <c r="Q30" s="26"/>
      <c r="R30" s="27">
        <f>K30*P30</f>
        <v>0</v>
      </c>
      <c r="S30" s="27">
        <f>L30*Q30</f>
        <v>0</v>
      </c>
      <c r="T30" s="26"/>
      <c r="U30" s="26"/>
      <c r="V30" s="26"/>
      <c r="W30" s="22">
        <f>SUM(R30:V30)</f>
        <v>0</v>
      </c>
    </row>
    <row r="31" spans="2:23" s="31" customFormat="1" ht="18.399999999999999" customHeight="1">
      <c r="B31" s="18">
        <v>25</v>
      </c>
      <c r="C31" s="19" t="s">
        <v>151</v>
      </c>
      <c r="D31" s="20" t="s">
        <v>152</v>
      </c>
      <c r="E31" s="19" t="s">
        <v>153</v>
      </c>
      <c r="F31" s="18">
        <v>1336</v>
      </c>
      <c r="G31" s="18" t="s">
        <v>77</v>
      </c>
      <c r="H31" s="18">
        <v>3</v>
      </c>
      <c r="I31" s="21" t="s">
        <v>78</v>
      </c>
      <c r="J31" s="22"/>
      <c r="K31" s="23"/>
      <c r="L31" s="23"/>
      <c r="M31" s="24">
        <f>(N31*K31)+(O31*L31)</f>
        <v>0</v>
      </c>
      <c r="N31" s="25"/>
      <c r="O31" s="25"/>
      <c r="P31" s="26"/>
      <c r="Q31" s="26"/>
      <c r="R31" s="27">
        <f>K31*P31</f>
        <v>0</v>
      </c>
      <c r="S31" s="27">
        <f>L31*Q31</f>
        <v>0</v>
      </c>
      <c r="T31" s="26"/>
      <c r="U31" s="26"/>
      <c r="V31" s="26"/>
      <c r="W31" s="22">
        <f>SUM(R31:V31)</f>
        <v>0</v>
      </c>
    </row>
    <row r="32" spans="2:23" s="31" customFormat="1" ht="18.399999999999999" customHeight="1">
      <c r="B32" s="18">
        <v>26</v>
      </c>
      <c r="C32" s="19" t="s">
        <v>154</v>
      </c>
      <c r="D32" s="20" t="s">
        <v>155</v>
      </c>
      <c r="E32" s="19" t="s">
        <v>156</v>
      </c>
      <c r="F32" s="18">
        <v>1329</v>
      </c>
      <c r="G32" s="18" t="s">
        <v>77</v>
      </c>
      <c r="H32" s="18">
        <v>3</v>
      </c>
      <c r="I32" s="21" t="s">
        <v>78</v>
      </c>
      <c r="J32" s="22"/>
      <c r="K32" s="23"/>
      <c r="L32" s="23"/>
      <c r="M32" s="24">
        <f>(N32*K32)+(O32*L32)</f>
        <v>0</v>
      </c>
      <c r="N32" s="25"/>
      <c r="O32" s="25"/>
      <c r="P32" s="26"/>
      <c r="Q32" s="26"/>
      <c r="R32" s="27">
        <f>K32*P32</f>
        <v>0</v>
      </c>
      <c r="S32" s="27">
        <f>L32*Q32</f>
        <v>0</v>
      </c>
      <c r="T32" s="26"/>
      <c r="U32" s="26"/>
      <c r="V32" s="26"/>
      <c r="W32" s="22">
        <f>SUM(R32:V32)</f>
        <v>0</v>
      </c>
    </row>
    <row r="33" spans="2:23" s="31" customFormat="1" ht="18.399999999999999" customHeight="1">
      <c r="B33" s="18">
        <v>27</v>
      </c>
      <c r="C33" s="19" t="s">
        <v>157</v>
      </c>
      <c r="D33" s="20" t="s">
        <v>158</v>
      </c>
      <c r="E33" s="19" t="s">
        <v>159</v>
      </c>
      <c r="F33" s="18">
        <v>1325</v>
      </c>
      <c r="G33" s="18" t="s">
        <v>85</v>
      </c>
      <c r="H33" s="18">
        <v>3</v>
      </c>
      <c r="I33" s="21" t="s">
        <v>78</v>
      </c>
      <c r="J33" s="22"/>
      <c r="K33" s="23"/>
      <c r="L33" s="23"/>
      <c r="M33" s="24">
        <f>(N33*K33)+(O33*L33)</f>
        <v>0</v>
      </c>
      <c r="N33" s="25"/>
      <c r="O33" s="25"/>
      <c r="P33" s="26"/>
      <c r="Q33" s="26"/>
      <c r="R33" s="27">
        <f>K33*P33</f>
        <v>0</v>
      </c>
      <c r="S33" s="27">
        <f>L33*Q33</f>
        <v>0</v>
      </c>
      <c r="T33" s="26"/>
      <c r="U33" s="26"/>
      <c r="V33" s="26"/>
      <c r="W33" s="22">
        <f>SUM(R33:V33)</f>
        <v>0</v>
      </c>
    </row>
    <row r="34" spans="2:23" s="31" customFormat="1" ht="18.399999999999999" customHeight="1">
      <c r="B34" s="18">
        <v>28</v>
      </c>
      <c r="C34" s="19" t="s">
        <v>160</v>
      </c>
      <c r="D34" s="20" t="s">
        <v>161</v>
      </c>
      <c r="E34" s="19" t="s">
        <v>162</v>
      </c>
      <c r="F34" s="18">
        <v>1336</v>
      </c>
      <c r="G34" s="18" t="s">
        <v>77</v>
      </c>
      <c r="H34" s="18">
        <v>3</v>
      </c>
      <c r="I34" s="21" t="s">
        <v>78</v>
      </c>
      <c r="J34" s="22"/>
      <c r="K34" s="23"/>
      <c r="L34" s="23"/>
      <c r="M34" s="24">
        <f>(N34*K34)+(O34*L34)</f>
        <v>0</v>
      </c>
      <c r="N34" s="25"/>
      <c r="O34" s="25"/>
      <c r="P34" s="26"/>
      <c r="Q34" s="26"/>
      <c r="R34" s="27">
        <f>K34*P34</f>
        <v>0</v>
      </c>
      <c r="S34" s="27">
        <f>L34*Q34</f>
        <v>0</v>
      </c>
      <c r="T34" s="26"/>
      <c r="U34" s="26"/>
      <c r="V34" s="26"/>
      <c r="W34" s="22">
        <f>SUM(R34:V34)</f>
        <v>0</v>
      </c>
    </row>
    <row r="35" spans="2:23" s="31" customFormat="1" ht="18.399999999999999" customHeight="1">
      <c r="B35" s="18">
        <v>29</v>
      </c>
      <c r="C35" s="19" t="s">
        <v>163</v>
      </c>
      <c r="D35" s="32" t="s">
        <v>164</v>
      </c>
      <c r="E35" s="19" t="s">
        <v>165</v>
      </c>
      <c r="F35" s="18">
        <v>1319</v>
      </c>
      <c r="G35" s="18" t="s">
        <v>85</v>
      </c>
      <c r="H35" s="18">
        <v>3</v>
      </c>
      <c r="I35" s="21" t="s">
        <v>78</v>
      </c>
      <c r="J35" s="22"/>
      <c r="K35" s="23"/>
      <c r="L35" s="23"/>
      <c r="M35" s="24">
        <f>(N35*K35)+(O35*L35)</f>
        <v>0</v>
      </c>
      <c r="N35" s="25"/>
      <c r="O35" s="25"/>
      <c r="P35" s="26"/>
      <c r="Q35" s="26"/>
      <c r="R35" s="27">
        <f>K35*P35</f>
        <v>0</v>
      </c>
      <c r="S35" s="27">
        <f>L35*Q35</f>
        <v>0</v>
      </c>
      <c r="T35" s="26"/>
      <c r="U35" s="26"/>
      <c r="V35" s="26"/>
      <c r="W35" s="22">
        <f>SUM(R35:V35)</f>
        <v>0</v>
      </c>
    </row>
    <row r="36" spans="2:23" s="31" customFormat="1" ht="18.399999999999999" customHeight="1">
      <c r="B36" s="18">
        <v>30</v>
      </c>
      <c r="C36" s="19" t="s">
        <v>166</v>
      </c>
      <c r="D36" s="20" t="s">
        <v>167</v>
      </c>
      <c r="E36" s="19" t="s">
        <v>168</v>
      </c>
      <c r="F36" s="18">
        <v>1326</v>
      </c>
      <c r="G36" s="18" t="s">
        <v>85</v>
      </c>
      <c r="H36" s="18">
        <v>3</v>
      </c>
      <c r="I36" s="21" t="s">
        <v>78</v>
      </c>
      <c r="J36" s="22"/>
      <c r="K36" s="23"/>
      <c r="L36" s="23"/>
      <c r="M36" s="24">
        <f>(N36*K36)+(O36*L36)</f>
        <v>0</v>
      </c>
      <c r="N36" s="25"/>
      <c r="O36" s="25"/>
      <c r="P36" s="26"/>
      <c r="Q36" s="26"/>
      <c r="R36" s="27">
        <f>K36*P36</f>
        <v>0</v>
      </c>
      <c r="S36" s="27">
        <f>L36*Q36</f>
        <v>0</v>
      </c>
      <c r="T36" s="26"/>
      <c r="U36" s="26"/>
      <c r="V36" s="26"/>
      <c r="W36" s="22">
        <f>SUM(R36:V36)</f>
        <v>0</v>
      </c>
    </row>
    <row r="37" spans="2:23" s="31" customFormat="1" ht="18.399999999999999" customHeight="1">
      <c r="B37" s="18">
        <v>31</v>
      </c>
      <c r="C37" s="19" t="s">
        <v>169</v>
      </c>
      <c r="D37" s="20" t="s">
        <v>170</v>
      </c>
      <c r="E37" s="19" t="s">
        <v>171</v>
      </c>
      <c r="F37" s="18">
        <v>1318</v>
      </c>
      <c r="G37" s="18" t="s">
        <v>85</v>
      </c>
      <c r="H37" s="18">
        <v>3</v>
      </c>
      <c r="I37" s="21" t="s">
        <v>78</v>
      </c>
      <c r="J37" s="22"/>
      <c r="K37" s="23"/>
      <c r="L37" s="23"/>
      <c r="M37" s="24">
        <f>(N37*K37)+(O37*L37)</f>
        <v>0</v>
      </c>
      <c r="N37" s="25"/>
      <c r="O37" s="25"/>
      <c r="P37" s="26"/>
      <c r="Q37" s="26"/>
      <c r="R37" s="27">
        <f>K37*P37</f>
        <v>0</v>
      </c>
      <c r="S37" s="27">
        <f>L37*Q37</f>
        <v>0</v>
      </c>
      <c r="T37" s="26"/>
      <c r="U37" s="26"/>
      <c r="V37" s="26"/>
      <c r="W37" s="22">
        <f>SUM(R37:V37)</f>
        <v>0</v>
      </c>
    </row>
    <row r="38" spans="2:23" s="31" customFormat="1" ht="18.399999999999999" customHeight="1">
      <c r="B38" s="18">
        <v>32</v>
      </c>
      <c r="C38" s="19" t="s">
        <v>172</v>
      </c>
      <c r="D38" s="20" t="s">
        <v>173</v>
      </c>
      <c r="E38" s="19" t="s">
        <v>174</v>
      </c>
      <c r="F38" s="18">
        <v>1316</v>
      </c>
      <c r="G38" s="18" t="s">
        <v>85</v>
      </c>
      <c r="H38" s="18">
        <v>3</v>
      </c>
      <c r="I38" s="21" t="s">
        <v>86</v>
      </c>
      <c r="J38" s="22"/>
      <c r="K38" s="23"/>
      <c r="L38" s="23"/>
      <c r="M38" s="24">
        <f>(N38*K38)+(O38*L38)</f>
        <v>0</v>
      </c>
      <c r="N38" s="25"/>
      <c r="O38" s="25"/>
      <c r="P38" s="26"/>
      <c r="Q38" s="26"/>
      <c r="R38" s="27">
        <f>K38*P38</f>
        <v>0</v>
      </c>
      <c r="S38" s="27">
        <f>L38*Q38</f>
        <v>0</v>
      </c>
      <c r="T38" s="26"/>
      <c r="U38" s="26"/>
      <c r="V38" s="26"/>
      <c r="W38" s="22">
        <f>SUM(R38:V38)</f>
        <v>0</v>
      </c>
    </row>
    <row r="39" spans="2:23" s="31" customFormat="1" ht="18.399999999999999" customHeight="1">
      <c r="B39" s="18">
        <v>33</v>
      </c>
      <c r="C39" s="19" t="s">
        <v>175</v>
      </c>
      <c r="D39" s="20" t="s">
        <v>176</v>
      </c>
      <c r="E39" s="19" t="s">
        <v>177</v>
      </c>
      <c r="F39" s="18">
        <v>1333</v>
      </c>
      <c r="G39" s="18" t="s">
        <v>77</v>
      </c>
      <c r="H39" s="18">
        <v>3</v>
      </c>
      <c r="I39" s="21" t="s">
        <v>86</v>
      </c>
      <c r="J39" s="22"/>
      <c r="K39" s="23"/>
      <c r="L39" s="23"/>
      <c r="M39" s="24">
        <f>(N39*K39)+(O39*L39)</f>
        <v>0</v>
      </c>
      <c r="N39" s="25"/>
      <c r="O39" s="25"/>
      <c r="P39" s="26"/>
      <c r="Q39" s="26"/>
      <c r="R39" s="27">
        <f>K39*P39</f>
        <v>0</v>
      </c>
      <c r="S39" s="27">
        <f>L39*Q39</f>
        <v>0</v>
      </c>
      <c r="T39" s="26"/>
      <c r="U39" s="26"/>
      <c r="V39" s="26"/>
      <c r="W39" s="22">
        <f>SUM(R39:V39)</f>
        <v>0</v>
      </c>
    </row>
    <row r="40" spans="2:23" s="31" customFormat="1" ht="18.399999999999999" customHeight="1">
      <c r="B40" s="18">
        <v>34</v>
      </c>
      <c r="C40" s="19" t="s">
        <v>178</v>
      </c>
      <c r="D40" s="20" t="s">
        <v>179</v>
      </c>
      <c r="E40" s="19" t="s">
        <v>180</v>
      </c>
      <c r="F40" s="18">
        <v>1335</v>
      </c>
      <c r="G40" s="18" t="s">
        <v>77</v>
      </c>
      <c r="H40" s="18">
        <v>3</v>
      </c>
      <c r="I40" s="21" t="s">
        <v>78</v>
      </c>
      <c r="J40" s="22"/>
      <c r="K40" s="23"/>
      <c r="L40" s="23"/>
      <c r="M40" s="24">
        <f>(N40*K40)+(O40*L40)</f>
        <v>0</v>
      </c>
      <c r="N40" s="25"/>
      <c r="O40" s="25"/>
      <c r="P40" s="26"/>
      <c r="Q40" s="26"/>
      <c r="R40" s="27">
        <f>K40*P40</f>
        <v>0</v>
      </c>
      <c r="S40" s="27">
        <f>L40*Q40</f>
        <v>0</v>
      </c>
      <c r="T40" s="26"/>
      <c r="U40" s="26"/>
      <c r="V40" s="26"/>
      <c r="W40" s="22">
        <f>SUM(R40:V40)</f>
        <v>0</v>
      </c>
    </row>
    <row r="41" spans="2:23" s="31" customFormat="1" ht="18.399999999999999" customHeight="1">
      <c r="B41" s="18">
        <v>35</v>
      </c>
      <c r="C41" s="19" t="s">
        <v>181</v>
      </c>
      <c r="D41" s="20" t="s">
        <v>179</v>
      </c>
      <c r="E41" s="19" t="s">
        <v>180</v>
      </c>
      <c r="F41" s="18">
        <v>1335</v>
      </c>
      <c r="G41" s="18" t="s">
        <v>77</v>
      </c>
      <c r="H41" s="18">
        <v>3</v>
      </c>
      <c r="I41" s="21" t="s">
        <v>78</v>
      </c>
      <c r="J41" s="22"/>
      <c r="K41" s="23"/>
      <c r="L41" s="23"/>
      <c r="M41" s="24">
        <f>(N41*K41)+(O41*L41)</f>
        <v>0</v>
      </c>
      <c r="N41" s="25"/>
      <c r="O41" s="25"/>
      <c r="P41" s="26"/>
      <c r="Q41" s="26"/>
      <c r="R41" s="27">
        <f>K41*P41</f>
        <v>0</v>
      </c>
      <c r="S41" s="27">
        <f>L41*Q41</f>
        <v>0</v>
      </c>
      <c r="T41" s="26"/>
      <c r="U41" s="26"/>
      <c r="V41" s="26"/>
      <c r="W41" s="22">
        <f>SUM(R41:V41)</f>
        <v>0</v>
      </c>
    </row>
    <row r="42" spans="2:23" s="31" customFormat="1" ht="18.399999999999999" customHeight="1">
      <c r="B42" s="18">
        <v>36</v>
      </c>
      <c r="C42" s="19" t="s">
        <v>182</v>
      </c>
      <c r="D42" s="33" t="s">
        <v>183</v>
      </c>
      <c r="E42" s="19" t="s">
        <v>184</v>
      </c>
      <c r="F42" s="18">
        <v>1341</v>
      </c>
      <c r="G42" s="18" t="s">
        <v>77</v>
      </c>
      <c r="H42" s="18">
        <v>3</v>
      </c>
      <c r="I42" s="21" t="s">
        <v>86</v>
      </c>
      <c r="J42" s="22"/>
      <c r="K42" s="23"/>
      <c r="L42" s="23"/>
      <c r="M42" s="24"/>
      <c r="N42" s="25"/>
      <c r="O42" s="25"/>
      <c r="P42" s="26"/>
      <c r="Q42" s="26"/>
      <c r="R42" s="27"/>
      <c r="S42" s="27"/>
      <c r="T42" s="26"/>
      <c r="U42" s="26"/>
      <c r="V42" s="26"/>
      <c r="W42" s="22"/>
    </row>
    <row r="43" spans="2:23" s="31" customFormat="1" ht="18.399999999999999" customHeight="1">
      <c r="B43" s="18">
        <v>37</v>
      </c>
      <c r="C43" s="19" t="s">
        <v>185</v>
      </c>
      <c r="D43" s="20" t="s">
        <v>186</v>
      </c>
      <c r="E43" s="19" t="s">
        <v>187</v>
      </c>
      <c r="F43" s="18">
        <v>1318</v>
      </c>
      <c r="G43" s="18" t="s">
        <v>85</v>
      </c>
      <c r="H43" s="18">
        <v>3</v>
      </c>
      <c r="I43" s="21" t="s">
        <v>78</v>
      </c>
      <c r="J43" s="22"/>
      <c r="K43" s="23"/>
      <c r="L43" s="23"/>
      <c r="M43" s="24">
        <f>(N43*K43)+(O43*L43)</f>
        <v>0</v>
      </c>
      <c r="N43" s="25"/>
      <c r="O43" s="25"/>
      <c r="P43" s="26"/>
      <c r="Q43" s="26"/>
      <c r="R43" s="27">
        <f>K43*P43</f>
        <v>0</v>
      </c>
      <c r="S43" s="27">
        <f>L43*Q43</f>
        <v>0</v>
      </c>
      <c r="T43" s="26"/>
      <c r="U43" s="26"/>
      <c r="V43" s="26"/>
      <c r="W43" s="22">
        <f>SUM(R43:V43)</f>
        <v>0</v>
      </c>
    </row>
    <row r="44" spans="2:23" s="31" customFormat="1" ht="18.399999999999999" customHeight="1">
      <c r="B44" s="18">
        <v>38</v>
      </c>
      <c r="C44" s="19" t="s">
        <v>188</v>
      </c>
      <c r="D44" s="20" t="s">
        <v>189</v>
      </c>
      <c r="E44" s="19" t="s">
        <v>190</v>
      </c>
      <c r="F44" s="18">
        <v>1314</v>
      </c>
      <c r="G44" s="18" t="s">
        <v>85</v>
      </c>
      <c r="H44" s="18">
        <v>3</v>
      </c>
      <c r="I44" s="21" t="s">
        <v>78</v>
      </c>
      <c r="J44" s="22"/>
      <c r="K44" s="23"/>
      <c r="L44" s="23"/>
      <c r="M44" s="24">
        <f>(N44*K44)+(O44*L44)</f>
        <v>0</v>
      </c>
      <c r="N44" s="25"/>
      <c r="O44" s="25"/>
      <c r="P44" s="26"/>
      <c r="Q44" s="26"/>
      <c r="R44" s="27">
        <f>K44*P44</f>
        <v>0</v>
      </c>
      <c r="S44" s="27">
        <f>L44*Q44</f>
        <v>0</v>
      </c>
      <c r="T44" s="26"/>
      <c r="U44" s="26"/>
      <c r="V44" s="26"/>
      <c r="W44" s="22">
        <f>SUM(R44:V44)</f>
        <v>0</v>
      </c>
    </row>
    <row r="45" spans="2:23" s="31" customFormat="1" ht="18.399999999999999" customHeight="1">
      <c r="B45" s="18">
        <v>39</v>
      </c>
      <c r="C45" s="19" t="s">
        <v>191</v>
      </c>
      <c r="D45" s="20" t="s">
        <v>192</v>
      </c>
      <c r="E45" s="19" t="s">
        <v>193</v>
      </c>
      <c r="F45" s="18">
        <v>1326</v>
      </c>
      <c r="G45" s="18" t="s">
        <v>85</v>
      </c>
      <c r="H45" s="18">
        <v>3</v>
      </c>
      <c r="I45" s="21" t="s">
        <v>78</v>
      </c>
      <c r="J45" s="22"/>
      <c r="K45" s="23"/>
      <c r="L45" s="23"/>
      <c r="M45" s="24">
        <f>(N45*K45)+(O45*L45)</f>
        <v>0</v>
      </c>
      <c r="N45" s="25"/>
      <c r="O45" s="25"/>
      <c r="P45" s="26"/>
      <c r="Q45" s="26"/>
      <c r="R45" s="27">
        <f>K45*P45</f>
        <v>0</v>
      </c>
      <c r="S45" s="27">
        <f>L45*Q45</f>
        <v>0</v>
      </c>
      <c r="T45" s="26"/>
      <c r="U45" s="26"/>
      <c r="V45" s="26"/>
      <c r="W45" s="22">
        <f>SUM(R45:V45)</f>
        <v>0</v>
      </c>
    </row>
    <row r="46" spans="2:23" s="31" customFormat="1" ht="18.399999999999999" customHeight="1">
      <c r="B46" s="18">
        <v>40</v>
      </c>
      <c r="C46" s="19" t="s">
        <v>194</v>
      </c>
      <c r="D46" s="20" t="s">
        <v>195</v>
      </c>
      <c r="E46" s="19" t="s">
        <v>196</v>
      </c>
      <c r="F46" s="18">
        <v>1335</v>
      </c>
      <c r="G46" s="18" t="s">
        <v>77</v>
      </c>
      <c r="H46" s="18">
        <v>3</v>
      </c>
      <c r="I46" s="21" t="s">
        <v>78</v>
      </c>
      <c r="J46" s="22"/>
      <c r="K46" s="23"/>
      <c r="L46" s="23"/>
      <c r="M46" s="24">
        <f>(N46*K46)+(O46*L46)</f>
        <v>0</v>
      </c>
      <c r="N46" s="25"/>
      <c r="O46" s="25"/>
      <c r="P46" s="26"/>
      <c r="Q46" s="26"/>
      <c r="R46" s="27">
        <f>K46*P46</f>
        <v>0</v>
      </c>
      <c r="S46" s="27">
        <f>L46*Q46</f>
        <v>0</v>
      </c>
      <c r="T46" s="26"/>
      <c r="U46" s="26"/>
      <c r="V46" s="26"/>
      <c r="W46" s="22">
        <f>SUM(R46:V46)</f>
        <v>0</v>
      </c>
    </row>
    <row r="47" spans="2:23" s="31" customFormat="1" ht="18.399999999999999" customHeight="1">
      <c r="B47" s="18">
        <v>41</v>
      </c>
      <c r="C47" s="19" t="s">
        <v>197</v>
      </c>
      <c r="D47" s="32" t="s">
        <v>198</v>
      </c>
      <c r="E47" s="19" t="s">
        <v>199</v>
      </c>
      <c r="F47" s="18">
        <v>1334</v>
      </c>
      <c r="G47" s="18" t="s">
        <v>77</v>
      </c>
      <c r="H47" s="18">
        <v>3</v>
      </c>
      <c r="I47" s="21" t="s">
        <v>78</v>
      </c>
      <c r="J47" s="22"/>
      <c r="K47" s="23"/>
      <c r="L47" s="23"/>
      <c r="M47" s="24">
        <f>(N47*K47)+(O47*L47)</f>
        <v>0</v>
      </c>
      <c r="N47" s="25"/>
      <c r="O47" s="25"/>
      <c r="P47" s="26"/>
      <c r="Q47" s="26"/>
      <c r="R47" s="27">
        <f>K47*P47</f>
        <v>0</v>
      </c>
      <c r="S47" s="27">
        <f>L47*Q47</f>
        <v>0</v>
      </c>
      <c r="T47" s="26"/>
      <c r="U47" s="26"/>
      <c r="V47" s="26"/>
      <c r="W47" s="22">
        <f>SUM(R47:V47)</f>
        <v>0</v>
      </c>
    </row>
    <row r="48" spans="2:23" s="31" customFormat="1" ht="18.399999999999999" customHeight="1">
      <c r="B48" s="18">
        <v>42</v>
      </c>
      <c r="C48" s="19" t="s">
        <v>200</v>
      </c>
      <c r="D48" s="32" t="s">
        <v>198</v>
      </c>
      <c r="E48" s="19" t="s">
        <v>199</v>
      </c>
      <c r="F48" s="18">
        <v>1334</v>
      </c>
      <c r="G48" s="18" t="s">
        <v>77</v>
      </c>
      <c r="H48" s="18">
        <v>3</v>
      </c>
      <c r="I48" s="21" t="s">
        <v>78</v>
      </c>
      <c r="J48" s="22"/>
      <c r="K48" s="23"/>
      <c r="L48" s="23"/>
      <c r="M48" s="24">
        <f>(N48*K48)+(O48*L48)</f>
        <v>0</v>
      </c>
      <c r="N48" s="25"/>
      <c r="O48" s="25"/>
      <c r="P48" s="26"/>
      <c r="Q48" s="26"/>
      <c r="R48" s="27">
        <f>K48*P48</f>
        <v>0</v>
      </c>
      <c r="S48" s="27">
        <f>L48*Q48</f>
        <v>0</v>
      </c>
      <c r="T48" s="26"/>
      <c r="U48" s="26"/>
      <c r="V48" s="26"/>
      <c r="W48" s="22">
        <f>SUM(R48:V48)</f>
        <v>0</v>
      </c>
    </row>
    <row r="49" spans="2:23" s="31" customFormat="1" ht="18.399999999999999" customHeight="1">
      <c r="B49" s="18">
        <v>43</v>
      </c>
      <c r="C49" s="19" t="s">
        <v>201</v>
      </c>
      <c r="D49" s="20" t="s">
        <v>202</v>
      </c>
      <c r="E49" s="19" t="s">
        <v>203</v>
      </c>
      <c r="F49" s="18">
        <v>1318</v>
      </c>
      <c r="G49" s="18" t="s">
        <v>85</v>
      </c>
      <c r="H49" s="18">
        <v>3</v>
      </c>
      <c r="I49" s="21" t="s">
        <v>78</v>
      </c>
      <c r="J49" s="22"/>
      <c r="K49" s="23"/>
      <c r="L49" s="23"/>
      <c r="M49" s="24">
        <f>(N49*K49)+(O49*L49)</f>
        <v>0</v>
      </c>
      <c r="N49" s="25"/>
      <c r="O49" s="25"/>
      <c r="P49" s="26"/>
      <c r="Q49" s="26"/>
      <c r="R49" s="27">
        <f>K49*P49</f>
        <v>0</v>
      </c>
      <c r="S49" s="27">
        <f>L49*Q49</f>
        <v>0</v>
      </c>
      <c r="T49" s="26"/>
      <c r="U49" s="26"/>
      <c r="V49" s="26"/>
      <c r="W49" s="22">
        <f>SUM(R49:V49)</f>
        <v>0</v>
      </c>
    </row>
    <row r="50" spans="2:23" s="31" customFormat="1" ht="18.399999999999999" customHeight="1">
      <c r="B50" s="18">
        <v>44</v>
      </c>
      <c r="C50" s="19" t="s">
        <v>204</v>
      </c>
      <c r="D50" s="20" t="s">
        <v>205</v>
      </c>
      <c r="E50" s="19" t="s">
        <v>206</v>
      </c>
      <c r="F50" s="18">
        <v>1315</v>
      </c>
      <c r="G50" s="18" t="s">
        <v>85</v>
      </c>
      <c r="H50" s="18">
        <v>3</v>
      </c>
      <c r="I50" s="21" t="s">
        <v>102</v>
      </c>
      <c r="J50" s="22"/>
      <c r="K50" s="23"/>
      <c r="L50" s="23"/>
      <c r="M50" s="24">
        <f>(N50*K50)+(O50*L50)</f>
        <v>0</v>
      </c>
      <c r="N50" s="25"/>
      <c r="O50" s="25"/>
      <c r="P50" s="26"/>
      <c r="Q50" s="26"/>
      <c r="R50" s="27">
        <f>K50*P50</f>
        <v>0</v>
      </c>
      <c r="S50" s="27">
        <f>L50*Q50</f>
        <v>0</v>
      </c>
      <c r="T50" s="26"/>
      <c r="U50" s="26"/>
      <c r="V50" s="26"/>
      <c r="W50" s="22">
        <f>SUM(R50:V50)</f>
        <v>0</v>
      </c>
    </row>
    <row r="51" spans="2:23" s="31" customFormat="1" ht="18.399999999999999" customHeight="1">
      <c r="B51" s="18">
        <v>45</v>
      </c>
      <c r="C51" s="19" t="s">
        <v>207</v>
      </c>
      <c r="D51" s="20" t="s">
        <v>205</v>
      </c>
      <c r="E51" s="19" t="s">
        <v>206</v>
      </c>
      <c r="F51" s="18">
        <v>1315</v>
      </c>
      <c r="G51" s="18" t="s">
        <v>85</v>
      </c>
      <c r="H51" s="18">
        <v>3</v>
      </c>
      <c r="I51" s="21" t="s">
        <v>102</v>
      </c>
      <c r="J51" s="22"/>
      <c r="K51" s="23"/>
      <c r="L51" s="23"/>
      <c r="M51" s="24">
        <f>(N51*K51)+(O51*L51)</f>
        <v>0</v>
      </c>
      <c r="N51" s="25"/>
      <c r="O51" s="25"/>
      <c r="P51" s="26"/>
      <c r="Q51" s="26"/>
      <c r="R51" s="27">
        <f>K51*P51</f>
        <v>0</v>
      </c>
      <c r="S51" s="27">
        <f>L51*Q51</f>
        <v>0</v>
      </c>
      <c r="T51" s="26"/>
      <c r="U51" s="26"/>
      <c r="V51" s="26"/>
      <c r="W51" s="22">
        <f>SUM(R51:V51)</f>
        <v>0</v>
      </c>
    </row>
    <row r="52" spans="2:23" s="31" customFormat="1" ht="18.399999999999999" customHeight="1">
      <c r="B52" s="18">
        <v>46</v>
      </c>
      <c r="C52" s="19" t="s">
        <v>208</v>
      </c>
      <c r="D52" s="20" t="s">
        <v>205</v>
      </c>
      <c r="E52" s="19" t="s">
        <v>206</v>
      </c>
      <c r="F52" s="18">
        <v>1315</v>
      </c>
      <c r="G52" s="18" t="s">
        <v>85</v>
      </c>
      <c r="H52" s="18">
        <v>3</v>
      </c>
      <c r="I52" s="21" t="s">
        <v>102</v>
      </c>
      <c r="J52" s="22"/>
      <c r="K52" s="23"/>
      <c r="L52" s="23"/>
      <c r="M52" s="24">
        <f>(N52*K52)+(O52*L52)</f>
        <v>0</v>
      </c>
      <c r="N52" s="25"/>
      <c r="O52" s="25"/>
      <c r="P52" s="26"/>
      <c r="Q52" s="26"/>
      <c r="R52" s="27">
        <f>K52*P52</f>
        <v>0</v>
      </c>
      <c r="S52" s="27">
        <f>L52*Q52</f>
        <v>0</v>
      </c>
      <c r="T52" s="26"/>
      <c r="U52" s="26"/>
      <c r="V52" s="26"/>
      <c r="W52" s="22">
        <f>SUM(R52:V52)</f>
        <v>0</v>
      </c>
    </row>
    <row r="53" spans="2:23" s="31" customFormat="1" ht="18.399999999999999" customHeight="1">
      <c r="B53" s="18">
        <v>47</v>
      </c>
      <c r="C53" s="19" t="s">
        <v>209</v>
      </c>
      <c r="D53" s="20" t="s">
        <v>205</v>
      </c>
      <c r="E53" s="19" t="s">
        <v>206</v>
      </c>
      <c r="F53" s="18">
        <v>1315</v>
      </c>
      <c r="G53" s="18" t="s">
        <v>85</v>
      </c>
      <c r="H53" s="18">
        <v>3</v>
      </c>
      <c r="I53" s="21" t="s">
        <v>102</v>
      </c>
      <c r="J53" s="22"/>
      <c r="K53" s="23"/>
      <c r="L53" s="23"/>
      <c r="M53" s="24">
        <f>(N53*K53)+(O53*L53)</f>
        <v>0</v>
      </c>
      <c r="N53" s="25"/>
      <c r="O53" s="25"/>
      <c r="P53" s="26"/>
      <c r="Q53" s="26"/>
      <c r="R53" s="27">
        <f>K53*P53</f>
        <v>0</v>
      </c>
      <c r="S53" s="27">
        <f>L53*Q53</f>
        <v>0</v>
      </c>
      <c r="T53" s="26"/>
      <c r="U53" s="26"/>
      <c r="V53" s="26"/>
      <c r="W53" s="22">
        <f>SUM(R53:V53)</f>
        <v>0</v>
      </c>
    </row>
    <row r="54" spans="2:23" s="31" customFormat="1" ht="18.399999999999999" customHeight="1">
      <c r="B54" s="18">
        <v>48</v>
      </c>
      <c r="C54" s="19" t="s">
        <v>210</v>
      </c>
      <c r="D54" s="20" t="s">
        <v>205</v>
      </c>
      <c r="E54" s="19" t="s">
        <v>206</v>
      </c>
      <c r="F54" s="18">
        <v>1315</v>
      </c>
      <c r="G54" s="18" t="s">
        <v>85</v>
      </c>
      <c r="H54" s="18">
        <v>3</v>
      </c>
      <c r="I54" s="21" t="s">
        <v>102</v>
      </c>
      <c r="J54" s="22"/>
      <c r="K54" s="23"/>
      <c r="L54" s="23"/>
      <c r="M54" s="24">
        <f>(N54*K54)+(O54*L54)</f>
        <v>0</v>
      </c>
      <c r="N54" s="25"/>
      <c r="O54" s="25"/>
      <c r="P54" s="26"/>
      <c r="Q54" s="26"/>
      <c r="R54" s="27">
        <f>K54*P54</f>
        <v>0</v>
      </c>
      <c r="S54" s="27">
        <f>L54*Q54</f>
        <v>0</v>
      </c>
      <c r="T54" s="26"/>
      <c r="U54" s="26"/>
      <c r="V54" s="26"/>
      <c r="W54" s="22">
        <f>SUM(R54:V54)</f>
        <v>0</v>
      </c>
    </row>
    <row r="55" spans="2:23" s="31" customFormat="1" ht="18.399999999999999" customHeight="1">
      <c r="B55" s="18">
        <v>49</v>
      </c>
      <c r="C55" s="19" t="s">
        <v>211</v>
      </c>
      <c r="D55" s="20" t="s">
        <v>205</v>
      </c>
      <c r="E55" s="19" t="s">
        <v>206</v>
      </c>
      <c r="F55" s="18">
        <v>1315</v>
      </c>
      <c r="G55" s="18" t="s">
        <v>85</v>
      </c>
      <c r="H55" s="18">
        <v>3</v>
      </c>
      <c r="I55" s="21" t="s">
        <v>102</v>
      </c>
      <c r="J55" s="22"/>
      <c r="K55" s="23"/>
      <c r="L55" s="23"/>
      <c r="M55" s="24">
        <f>(N55*K55)+(O55*L55)</f>
        <v>0</v>
      </c>
      <c r="N55" s="25"/>
      <c r="O55" s="25"/>
      <c r="P55" s="26"/>
      <c r="Q55" s="26"/>
      <c r="R55" s="27">
        <f>K55*P55</f>
        <v>0</v>
      </c>
      <c r="S55" s="27">
        <f>L55*Q55</f>
        <v>0</v>
      </c>
      <c r="T55" s="26"/>
      <c r="U55" s="26"/>
      <c r="V55" s="26"/>
      <c r="W55" s="22">
        <f>SUM(R55:V55)</f>
        <v>0</v>
      </c>
    </row>
    <row r="56" spans="2:23" s="31" customFormat="1" ht="18.399999999999999" customHeight="1">
      <c r="B56" s="18">
        <v>50</v>
      </c>
      <c r="C56" s="19" t="s">
        <v>212</v>
      </c>
      <c r="D56" s="20" t="s">
        <v>205</v>
      </c>
      <c r="E56" s="19" t="s">
        <v>206</v>
      </c>
      <c r="F56" s="18">
        <v>1315</v>
      </c>
      <c r="G56" s="18" t="s">
        <v>85</v>
      </c>
      <c r="H56" s="18">
        <v>3</v>
      </c>
      <c r="I56" s="21" t="s">
        <v>102</v>
      </c>
      <c r="J56" s="22"/>
      <c r="K56" s="23"/>
      <c r="L56" s="23"/>
      <c r="M56" s="24">
        <f>(N56*K56)+(O56*L56)</f>
        <v>0</v>
      </c>
      <c r="N56" s="25"/>
      <c r="O56" s="25"/>
      <c r="P56" s="26"/>
      <c r="Q56" s="26"/>
      <c r="R56" s="27">
        <f>K56*P56</f>
        <v>0</v>
      </c>
      <c r="S56" s="27">
        <f>L56*Q56</f>
        <v>0</v>
      </c>
      <c r="T56" s="26"/>
      <c r="U56" s="26"/>
      <c r="V56" s="26"/>
      <c r="W56" s="22">
        <f>SUM(R56:V56)</f>
        <v>0</v>
      </c>
    </row>
    <row r="57" spans="2:23" s="31" customFormat="1" ht="18.399999999999999" customHeight="1">
      <c r="B57" s="18">
        <v>51</v>
      </c>
      <c r="C57" s="19" t="s">
        <v>213</v>
      </c>
      <c r="D57" s="20" t="s">
        <v>205</v>
      </c>
      <c r="E57" s="19" t="s">
        <v>206</v>
      </c>
      <c r="F57" s="18">
        <v>1315</v>
      </c>
      <c r="G57" s="18" t="s">
        <v>85</v>
      </c>
      <c r="H57" s="18">
        <v>3</v>
      </c>
      <c r="I57" s="21" t="s">
        <v>102</v>
      </c>
      <c r="J57" s="22"/>
      <c r="K57" s="23"/>
      <c r="L57" s="23"/>
      <c r="M57" s="24">
        <f>(N57*K57)+(O57*L57)</f>
        <v>0</v>
      </c>
      <c r="N57" s="25"/>
      <c r="O57" s="25"/>
      <c r="P57" s="26"/>
      <c r="Q57" s="26"/>
      <c r="R57" s="27">
        <f>K57*P57</f>
        <v>0</v>
      </c>
      <c r="S57" s="27">
        <f>L57*Q57</f>
        <v>0</v>
      </c>
      <c r="T57" s="26"/>
      <c r="U57" s="26"/>
      <c r="V57" s="26"/>
      <c r="W57" s="22">
        <f>SUM(R57:V57)</f>
        <v>0</v>
      </c>
    </row>
    <row r="58" spans="2:23" s="31" customFormat="1" ht="18.399999999999999" customHeight="1">
      <c r="B58" s="18">
        <v>52</v>
      </c>
      <c r="C58" s="19" t="s">
        <v>214</v>
      </c>
      <c r="D58" s="20" t="s">
        <v>205</v>
      </c>
      <c r="E58" s="19" t="s">
        <v>206</v>
      </c>
      <c r="F58" s="18">
        <v>1315</v>
      </c>
      <c r="G58" s="18" t="s">
        <v>85</v>
      </c>
      <c r="H58" s="18">
        <v>3</v>
      </c>
      <c r="I58" s="21" t="s">
        <v>102</v>
      </c>
      <c r="J58" s="22"/>
      <c r="K58" s="23"/>
      <c r="L58" s="23"/>
      <c r="M58" s="24">
        <f>(N58*K58)+(O58*L58)</f>
        <v>0</v>
      </c>
      <c r="N58" s="25"/>
      <c r="O58" s="25"/>
      <c r="P58" s="26"/>
      <c r="Q58" s="26"/>
      <c r="R58" s="27">
        <f>K58*P58</f>
        <v>0</v>
      </c>
      <c r="S58" s="27">
        <f>L58*Q58</f>
        <v>0</v>
      </c>
      <c r="T58" s="26"/>
      <c r="U58" s="26"/>
      <c r="V58" s="26"/>
      <c r="W58" s="22">
        <f>SUM(R58:V58)</f>
        <v>0</v>
      </c>
    </row>
    <row r="59" spans="2:23" s="31" customFormat="1" ht="18.399999999999999" customHeight="1">
      <c r="B59" s="18">
        <v>53</v>
      </c>
      <c r="C59" s="19" t="s">
        <v>215</v>
      </c>
      <c r="D59" s="20" t="s">
        <v>205</v>
      </c>
      <c r="E59" s="19" t="s">
        <v>206</v>
      </c>
      <c r="F59" s="18">
        <v>1315</v>
      </c>
      <c r="G59" s="18" t="s">
        <v>85</v>
      </c>
      <c r="H59" s="18">
        <v>3</v>
      </c>
      <c r="I59" s="21" t="s">
        <v>102</v>
      </c>
      <c r="J59" s="22"/>
      <c r="K59" s="23"/>
      <c r="L59" s="23"/>
      <c r="M59" s="24">
        <f>(N59*K59)+(O59*L59)</f>
        <v>0</v>
      </c>
      <c r="N59" s="25"/>
      <c r="O59" s="25"/>
      <c r="P59" s="26"/>
      <c r="Q59" s="26"/>
      <c r="R59" s="27">
        <f>K59*P59</f>
        <v>0</v>
      </c>
      <c r="S59" s="27">
        <f>L59*Q59</f>
        <v>0</v>
      </c>
      <c r="T59" s="26"/>
      <c r="U59" s="26"/>
      <c r="V59" s="26"/>
      <c r="W59" s="22">
        <f>SUM(R59:V59)</f>
        <v>0</v>
      </c>
    </row>
    <row r="60" spans="2:23" s="31" customFormat="1" ht="18.399999999999999" customHeight="1">
      <c r="B60" s="18">
        <v>54</v>
      </c>
      <c r="C60" s="19" t="s">
        <v>216</v>
      </c>
      <c r="D60" s="20" t="s">
        <v>205</v>
      </c>
      <c r="E60" s="19" t="s">
        <v>206</v>
      </c>
      <c r="F60" s="18">
        <v>1315</v>
      </c>
      <c r="G60" s="18" t="s">
        <v>85</v>
      </c>
      <c r="H60" s="18">
        <v>3</v>
      </c>
      <c r="I60" s="21" t="s">
        <v>102</v>
      </c>
      <c r="J60" s="22"/>
      <c r="K60" s="23"/>
      <c r="L60" s="23"/>
      <c r="M60" s="24">
        <f>(N60*K60)+(O60*L60)</f>
        <v>0</v>
      </c>
      <c r="N60" s="25"/>
      <c r="O60" s="25"/>
      <c r="P60" s="26"/>
      <c r="Q60" s="26"/>
      <c r="R60" s="27">
        <f>K60*P60</f>
        <v>0</v>
      </c>
      <c r="S60" s="27">
        <f>L60*Q60</f>
        <v>0</v>
      </c>
      <c r="T60" s="26"/>
      <c r="U60" s="26"/>
      <c r="V60" s="26"/>
      <c r="W60" s="22">
        <f>SUM(R60:V60)</f>
        <v>0</v>
      </c>
    </row>
    <row r="61" spans="2:23" s="31" customFormat="1" ht="18.399999999999999" customHeight="1">
      <c r="B61" s="18">
        <v>55</v>
      </c>
      <c r="C61" s="19" t="s">
        <v>217</v>
      </c>
      <c r="D61" s="20" t="s">
        <v>205</v>
      </c>
      <c r="E61" s="19" t="s">
        <v>206</v>
      </c>
      <c r="F61" s="18">
        <v>1315</v>
      </c>
      <c r="G61" s="18" t="s">
        <v>85</v>
      </c>
      <c r="H61" s="18">
        <v>3</v>
      </c>
      <c r="I61" s="21" t="s">
        <v>102</v>
      </c>
      <c r="J61" s="22"/>
      <c r="K61" s="23"/>
      <c r="L61" s="23"/>
      <c r="M61" s="24">
        <f>(N61*K61)+(O61*L61)</f>
        <v>0</v>
      </c>
      <c r="N61" s="25"/>
      <c r="O61" s="25"/>
      <c r="P61" s="26"/>
      <c r="Q61" s="26"/>
      <c r="R61" s="27">
        <f>K61*P61</f>
        <v>0</v>
      </c>
      <c r="S61" s="27">
        <f>L61*Q61</f>
        <v>0</v>
      </c>
      <c r="T61" s="26"/>
      <c r="U61" s="26"/>
      <c r="V61" s="26"/>
      <c r="W61" s="22">
        <f>SUM(R61:V61)</f>
        <v>0</v>
      </c>
    </row>
    <row r="62" spans="2:23" s="31" customFormat="1" ht="18.399999999999999" customHeight="1">
      <c r="B62" s="18">
        <v>56</v>
      </c>
      <c r="C62" s="19" t="s">
        <v>218</v>
      </c>
      <c r="D62" s="20" t="s">
        <v>219</v>
      </c>
      <c r="E62" s="19" t="s">
        <v>220</v>
      </c>
      <c r="F62" s="18">
        <v>1315</v>
      </c>
      <c r="G62" s="18" t="s">
        <v>85</v>
      </c>
      <c r="H62" s="18">
        <v>3</v>
      </c>
      <c r="I62" s="21" t="s">
        <v>102</v>
      </c>
      <c r="J62" s="22"/>
      <c r="K62" s="23"/>
      <c r="L62" s="23"/>
      <c r="M62" s="24">
        <f>(N62*K62)+(O62*L62)</f>
        <v>0</v>
      </c>
      <c r="N62" s="25"/>
      <c r="O62" s="25"/>
      <c r="P62" s="26"/>
      <c r="Q62" s="26"/>
      <c r="R62" s="27">
        <f>K62*P62</f>
        <v>0</v>
      </c>
      <c r="S62" s="27">
        <f>L62*Q62</f>
        <v>0</v>
      </c>
      <c r="T62" s="26"/>
      <c r="U62" s="26"/>
      <c r="V62" s="26"/>
      <c r="W62" s="22">
        <f>SUM(R62:V62)</f>
        <v>0</v>
      </c>
    </row>
    <row r="63" spans="2:23" s="31" customFormat="1" ht="18.399999999999999" customHeight="1">
      <c r="B63" s="18">
        <v>57</v>
      </c>
      <c r="C63" s="19" t="s">
        <v>221</v>
      </c>
      <c r="D63" s="20" t="s">
        <v>219</v>
      </c>
      <c r="E63" s="19" t="s">
        <v>220</v>
      </c>
      <c r="F63" s="18">
        <v>1315</v>
      </c>
      <c r="G63" s="18" t="s">
        <v>85</v>
      </c>
      <c r="H63" s="18">
        <v>3</v>
      </c>
      <c r="I63" s="21" t="s">
        <v>102</v>
      </c>
      <c r="J63" s="22"/>
      <c r="K63" s="23"/>
      <c r="L63" s="23"/>
      <c r="M63" s="24">
        <f>(N63*K63)+(O63*L63)</f>
        <v>0</v>
      </c>
      <c r="N63" s="25"/>
      <c r="O63" s="25"/>
      <c r="P63" s="26"/>
      <c r="Q63" s="26"/>
      <c r="R63" s="27">
        <f>K63*P63</f>
        <v>0</v>
      </c>
      <c r="S63" s="27">
        <f>L63*Q63</f>
        <v>0</v>
      </c>
      <c r="T63" s="26"/>
      <c r="U63" s="26"/>
      <c r="V63" s="26"/>
      <c r="W63" s="22">
        <f>SUM(R63:V63)</f>
        <v>0</v>
      </c>
    </row>
    <row r="64" spans="2:23" s="31" customFormat="1" ht="18.399999999999999" customHeight="1">
      <c r="B64" s="18">
        <v>58</v>
      </c>
      <c r="C64" s="19" t="s">
        <v>222</v>
      </c>
      <c r="D64" s="20" t="s">
        <v>219</v>
      </c>
      <c r="E64" s="19" t="s">
        <v>220</v>
      </c>
      <c r="F64" s="18">
        <v>1315</v>
      </c>
      <c r="G64" s="18" t="s">
        <v>85</v>
      </c>
      <c r="H64" s="18">
        <v>3</v>
      </c>
      <c r="I64" s="21" t="s">
        <v>102</v>
      </c>
      <c r="J64" s="22"/>
      <c r="K64" s="23"/>
      <c r="L64" s="23"/>
      <c r="M64" s="24">
        <f>(N64*K64)+(O64*L64)</f>
        <v>0</v>
      </c>
      <c r="N64" s="25"/>
      <c r="O64" s="25"/>
      <c r="P64" s="26"/>
      <c r="Q64" s="26"/>
      <c r="R64" s="27">
        <f>K64*P64</f>
        <v>0</v>
      </c>
      <c r="S64" s="27">
        <f>L64*Q64</f>
        <v>0</v>
      </c>
      <c r="T64" s="26"/>
      <c r="U64" s="26"/>
      <c r="V64" s="26"/>
      <c r="W64" s="22">
        <f>SUM(R64:V64)</f>
        <v>0</v>
      </c>
    </row>
    <row r="65" spans="2:23" s="31" customFormat="1" ht="18.399999999999999" customHeight="1">
      <c r="B65" s="18">
        <v>59</v>
      </c>
      <c r="C65" s="19" t="s">
        <v>223</v>
      </c>
      <c r="D65" s="20" t="s">
        <v>219</v>
      </c>
      <c r="E65" s="19" t="s">
        <v>220</v>
      </c>
      <c r="F65" s="18">
        <v>1315</v>
      </c>
      <c r="G65" s="18" t="s">
        <v>85</v>
      </c>
      <c r="H65" s="18">
        <v>3</v>
      </c>
      <c r="I65" s="21" t="s">
        <v>102</v>
      </c>
      <c r="J65" s="22"/>
      <c r="K65" s="23"/>
      <c r="L65" s="23"/>
      <c r="M65" s="24">
        <f>(N65*K65)+(O65*L65)</f>
        <v>0</v>
      </c>
      <c r="N65" s="25"/>
      <c r="O65" s="25"/>
      <c r="P65" s="26"/>
      <c r="Q65" s="26"/>
      <c r="R65" s="27">
        <f>K65*P65</f>
        <v>0</v>
      </c>
      <c r="S65" s="27">
        <f>L65*Q65</f>
        <v>0</v>
      </c>
      <c r="T65" s="26"/>
      <c r="U65" s="26"/>
      <c r="V65" s="26"/>
      <c r="W65" s="22">
        <f>SUM(R65:V65)</f>
        <v>0</v>
      </c>
    </row>
    <row r="66" spans="2:23" s="31" customFormat="1" ht="18.399999999999999" customHeight="1">
      <c r="B66" s="18">
        <v>60</v>
      </c>
      <c r="C66" s="19" t="s">
        <v>224</v>
      </c>
      <c r="D66" s="20" t="s">
        <v>219</v>
      </c>
      <c r="E66" s="19" t="s">
        <v>220</v>
      </c>
      <c r="F66" s="18">
        <v>1315</v>
      </c>
      <c r="G66" s="18" t="s">
        <v>85</v>
      </c>
      <c r="H66" s="18">
        <v>3</v>
      </c>
      <c r="I66" s="21" t="s">
        <v>102</v>
      </c>
      <c r="J66" s="22"/>
      <c r="K66" s="23"/>
      <c r="L66" s="23"/>
      <c r="M66" s="24">
        <f>(N66*K66)+(O66*L66)</f>
        <v>0</v>
      </c>
      <c r="N66" s="25"/>
      <c r="O66" s="25"/>
      <c r="P66" s="26"/>
      <c r="Q66" s="26"/>
      <c r="R66" s="27">
        <f>K66*P66</f>
        <v>0</v>
      </c>
      <c r="S66" s="27">
        <f>L66*Q66</f>
        <v>0</v>
      </c>
      <c r="T66" s="26"/>
      <c r="U66" s="26"/>
      <c r="V66" s="26"/>
      <c r="W66" s="22">
        <f>SUM(R66:V66)</f>
        <v>0</v>
      </c>
    </row>
    <row r="67" spans="2:23" s="31" customFormat="1" ht="18.399999999999999" customHeight="1">
      <c r="B67" s="18">
        <v>61</v>
      </c>
      <c r="C67" s="19" t="s">
        <v>225</v>
      </c>
      <c r="D67" s="20" t="s">
        <v>219</v>
      </c>
      <c r="E67" s="19" t="s">
        <v>220</v>
      </c>
      <c r="F67" s="18">
        <v>1315</v>
      </c>
      <c r="G67" s="18" t="s">
        <v>85</v>
      </c>
      <c r="H67" s="18">
        <v>3</v>
      </c>
      <c r="I67" s="21" t="s">
        <v>102</v>
      </c>
      <c r="J67" s="22"/>
      <c r="K67" s="23"/>
      <c r="L67" s="23"/>
      <c r="M67" s="24">
        <f>(N67*K67)+(O67*L67)</f>
        <v>0</v>
      </c>
      <c r="N67" s="25"/>
      <c r="O67" s="25"/>
      <c r="P67" s="26"/>
      <c r="Q67" s="26"/>
      <c r="R67" s="27">
        <f>K67*P67</f>
        <v>0</v>
      </c>
      <c r="S67" s="27">
        <f>L67*Q67</f>
        <v>0</v>
      </c>
      <c r="T67" s="26"/>
      <c r="U67" s="26"/>
      <c r="V67" s="26"/>
      <c r="W67" s="22">
        <f>SUM(R67:V67)</f>
        <v>0</v>
      </c>
    </row>
    <row r="68" spans="2:23" s="31" customFormat="1" ht="18.399999999999999" customHeight="1">
      <c r="B68" s="18">
        <v>62</v>
      </c>
      <c r="C68" s="19" t="s">
        <v>226</v>
      </c>
      <c r="D68" s="20" t="s">
        <v>219</v>
      </c>
      <c r="E68" s="19" t="s">
        <v>220</v>
      </c>
      <c r="F68" s="18">
        <v>1315</v>
      </c>
      <c r="G68" s="18" t="s">
        <v>85</v>
      </c>
      <c r="H68" s="18">
        <v>3</v>
      </c>
      <c r="I68" s="21" t="s">
        <v>102</v>
      </c>
      <c r="J68" s="22"/>
      <c r="K68" s="23"/>
      <c r="L68" s="23"/>
      <c r="M68" s="24">
        <f>(N68*K68)+(O68*L68)</f>
        <v>0</v>
      </c>
      <c r="N68" s="25"/>
      <c r="O68" s="25"/>
      <c r="P68" s="26"/>
      <c r="Q68" s="26"/>
      <c r="R68" s="27">
        <f>K68*P68</f>
        <v>0</v>
      </c>
      <c r="S68" s="27">
        <f>L68*Q68</f>
        <v>0</v>
      </c>
      <c r="T68" s="26"/>
      <c r="U68" s="26"/>
      <c r="V68" s="26"/>
      <c r="W68" s="22">
        <f>SUM(R68:V68)</f>
        <v>0</v>
      </c>
    </row>
    <row r="69" spans="2:23" s="31" customFormat="1" ht="18.399999999999999" customHeight="1">
      <c r="B69" s="18">
        <v>63</v>
      </c>
      <c r="C69" s="19" t="s">
        <v>227</v>
      </c>
      <c r="D69" s="20" t="s">
        <v>219</v>
      </c>
      <c r="E69" s="19" t="s">
        <v>220</v>
      </c>
      <c r="F69" s="18">
        <v>1315</v>
      </c>
      <c r="G69" s="18" t="s">
        <v>85</v>
      </c>
      <c r="H69" s="18">
        <v>3</v>
      </c>
      <c r="I69" s="21" t="s">
        <v>102</v>
      </c>
      <c r="J69" s="22"/>
      <c r="K69" s="23"/>
      <c r="L69" s="23"/>
      <c r="M69" s="24">
        <f>(N69*K69)+(O69*L69)</f>
        <v>0</v>
      </c>
      <c r="N69" s="25"/>
      <c r="O69" s="25"/>
      <c r="P69" s="26"/>
      <c r="Q69" s="26"/>
      <c r="R69" s="27">
        <f>K69*P69</f>
        <v>0</v>
      </c>
      <c r="S69" s="27">
        <f>L69*Q69</f>
        <v>0</v>
      </c>
      <c r="T69" s="26"/>
      <c r="U69" s="26"/>
      <c r="V69" s="26"/>
      <c r="W69" s="22">
        <f>SUM(R69:V69)</f>
        <v>0</v>
      </c>
    </row>
    <row r="70" spans="2:23" s="31" customFormat="1" ht="18.399999999999999" customHeight="1">
      <c r="B70" s="18">
        <v>64</v>
      </c>
      <c r="C70" s="19" t="s">
        <v>228</v>
      </c>
      <c r="D70" s="20" t="s">
        <v>219</v>
      </c>
      <c r="E70" s="19" t="s">
        <v>220</v>
      </c>
      <c r="F70" s="18">
        <v>1315</v>
      </c>
      <c r="G70" s="18" t="s">
        <v>85</v>
      </c>
      <c r="H70" s="18">
        <v>3</v>
      </c>
      <c r="I70" s="21" t="s">
        <v>102</v>
      </c>
      <c r="J70" s="22"/>
      <c r="K70" s="23"/>
      <c r="L70" s="23"/>
      <c r="M70" s="24">
        <f>(N70*K70)+(O70*L70)</f>
        <v>0</v>
      </c>
      <c r="N70" s="25"/>
      <c r="O70" s="25"/>
      <c r="P70" s="26"/>
      <c r="Q70" s="26"/>
      <c r="R70" s="27">
        <f>K70*P70</f>
        <v>0</v>
      </c>
      <c r="S70" s="27">
        <f>L70*Q70</f>
        <v>0</v>
      </c>
      <c r="T70" s="26"/>
      <c r="U70" s="26"/>
      <c r="V70" s="26"/>
      <c r="W70" s="22">
        <f>SUM(R70:V70)</f>
        <v>0</v>
      </c>
    </row>
    <row r="71" spans="2:23" s="31" customFormat="1" ht="18.399999999999999" customHeight="1">
      <c r="B71" s="18">
        <v>65</v>
      </c>
      <c r="C71" s="19" t="s">
        <v>229</v>
      </c>
      <c r="D71" s="20" t="s">
        <v>219</v>
      </c>
      <c r="E71" s="19" t="s">
        <v>220</v>
      </c>
      <c r="F71" s="18">
        <v>1315</v>
      </c>
      <c r="G71" s="18" t="s">
        <v>85</v>
      </c>
      <c r="H71" s="18">
        <v>3</v>
      </c>
      <c r="I71" s="21" t="s">
        <v>102</v>
      </c>
      <c r="J71" s="22"/>
      <c r="K71" s="23"/>
      <c r="L71" s="23"/>
      <c r="M71" s="24">
        <f>(N71*K71)+(O71*L71)</f>
        <v>0</v>
      </c>
      <c r="N71" s="25"/>
      <c r="O71" s="25"/>
      <c r="P71" s="26"/>
      <c r="Q71" s="26"/>
      <c r="R71" s="27">
        <f>K71*P71</f>
        <v>0</v>
      </c>
      <c r="S71" s="27">
        <f>L71*Q71</f>
        <v>0</v>
      </c>
      <c r="T71" s="26"/>
      <c r="U71" s="26"/>
      <c r="V71" s="26"/>
      <c r="W71" s="22">
        <f>SUM(R71:V71)</f>
        <v>0</v>
      </c>
    </row>
    <row r="72" spans="2:23" s="31" customFormat="1" ht="18.399999999999999" customHeight="1">
      <c r="B72" s="18">
        <v>66</v>
      </c>
      <c r="C72" s="19" t="s">
        <v>230</v>
      </c>
      <c r="D72" s="20" t="s">
        <v>231</v>
      </c>
      <c r="E72" s="19" t="s">
        <v>232</v>
      </c>
      <c r="F72" s="18">
        <v>1314</v>
      </c>
      <c r="G72" s="18" t="s">
        <v>85</v>
      </c>
      <c r="H72" s="18">
        <v>3</v>
      </c>
      <c r="I72" s="21" t="s">
        <v>78</v>
      </c>
      <c r="J72" s="22"/>
      <c r="K72" s="23"/>
      <c r="L72" s="23"/>
      <c r="M72" s="24">
        <f>(N72*K72)+(O72*L72)</f>
        <v>0</v>
      </c>
      <c r="N72" s="25"/>
      <c r="O72" s="25"/>
      <c r="P72" s="26"/>
      <c r="Q72" s="26"/>
      <c r="R72" s="27">
        <f>K72*P72</f>
        <v>0</v>
      </c>
      <c r="S72" s="27">
        <f>L72*Q72</f>
        <v>0</v>
      </c>
      <c r="T72" s="26"/>
      <c r="U72" s="26"/>
      <c r="V72" s="26"/>
      <c r="W72" s="22">
        <f>SUM(R72:V72)</f>
        <v>0</v>
      </c>
    </row>
    <row r="73" spans="2:23" s="31" customFormat="1" ht="18.399999999999999" customHeight="1">
      <c r="B73" s="18">
        <v>67</v>
      </c>
      <c r="C73" s="19" t="s">
        <v>233</v>
      </c>
      <c r="D73" s="20" t="s">
        <v>234</v>
      </c>
      <c r="E73" s="19" t="s">
        <v>150</v>
      </c>
      <c r="F73" s="18">
        <v>1339</v>
      </c>
      <c r="G73" s="18" t="s">
        <v>77</v>
      </c>
      <c r="H73" s="18">
        <v>3</v>
      </c>
      <c r="I73" s="21" t="s">
        <v>78</v>
      </c>
      <c r="J73" s="22"/>
      <c r="K73" s="23"/>
      <c r="L73" s="23"/>
      <c r="M73" s="24">
        <f>(N73*K73)+(O73*L73)</f>
        <v>0</v>
      </c>
      <c r="N73" s="25"/>
      <c r="O73" s="25"/>
      <c r="P73" s="26"/>
      <c r="Q73" s="26"/>
      <c r="R73" s="27">
        <f>K73*P73</f>
        <v>0</v>
      </c>
      <c r="S73" s="27">
        <f>L73*Q73</f>
        <v>0</v>
      </c>
      <c r="T73" s="26"/>
      <c r="U73" s="26"/>
      <c r="V73" s="26"/>
      <c r="W73" s="22">
        <f>SUM(R73:V73)</f>
        <v>0</v>
      </c>
    </row>
    <row r="74" spans="2:23" s="31" customFormat="1" ht="18.399999999999999" customHeight="1">
      <c r="B74" s="18">
        <v>68</v>
      </c>
      <c r="C74" s="19" t="s">
        <v>235</v>
      </c>
      <c r="D74" s="20" t="s">
        <v>236</v>
      </c>
      <c r="E74" s="19" t="s">
        <v>237</v>
      </c>
      <c r="F74" s="18">
        <v>1319</v>
      </c>
      <c r="G74" s="18" t="s">
        <v>85</v>
      </c>
      <c r="H74" s="18">
        <v>3</v>
      </c>
      <c r="I74" s="21" t="s">
        <v>78</v>
      </c>
      <c r="J74" s="22"/>
      <c r="K74" s="23"/>
      <c r="L74" s="23"/>
      <c r="M74" s="24">
        <f>(N74*K74)+(O74*L74)</f>
        <v>0</v>
      </c>
      <c r="N74" s="25"/>
      <c r="O74" s="25"/>
      <c r="P74" s="26"/>
      <c r="Q74" s="26"/>
      <c r="R74" s="27">
        <f>K74*P74</f>
        <v>0</v>
      </c>
      <c r="S74" s="27">
        <f>L74*Q74</f>
        <v>0</v>
      </c>
      <c r="T74" s="26"/>
      <c r="U74" s="26"/>
      <c r="V74" s="26"/>
      <c r="W74" s="22">
        <f>SUM(R74:V74)</f>
        <v>0</v>
      </c>
    </row>
    <row r="75" spans="2:23" s="31" customFormat="1" ht="18.399999999999999" customHeight="1">
      <c r="B75" s="18">
        <v>69</v>
      </c>
      <c r="C75" s="19" t="s">
        <v>238</v>
      </c>
      <c r="D75" s="19" t="s">
        <v>239</v>
      </c>
      <c r="E75" s="20" t="s">
        <v>240</v>
      </c>
      <c r="F75" s="18">
        <v>1336</v>
      </c>
      <c r="G75" s="18" t="s">
        <v>77</v>
      </c>
      <c r="H75" s="18">
        <v>3</v>
      </c>
      <c r="I75" s="21" t="s">
        <v>78</v>
      </c>
      <c r="J75" s="22"/>
      <c r="K75" s="23"/>
      <c r="L75" s="23"/>
      <c r="M75" s="24">
        <f>(N75*K75)+(O75*L75)</f>
        <v>0</v>
      </c>
      <c r="N75" s="25"/>
      <c r="O75" s="25"/>
      <c r="P75" s="26"/>
      <c r="Q75" s="26"/>
      <c r="R75" s="27">
        <f>K75*P75</f>
        <v>0</v>
      </c>
      <c r="S75" s="27">
        <f>L75*Q75</f>
        <v>0</v>
      </c>
      <c r="T75" s="26"/>
      <c r="U75" s="26"/>
      <c r="V75" s="26"/>
      <c r="W75" s="22">
        <f>SUM(R75:V75)</f>
        <v>0</v>
      </c>
    </row>
    <row r="76" spans="2:23" s="31" customFormat="1" ht="18.399999999999999" customHeight="1">
      <c r="B76" s="18">
        <v>70</v>
      </c>
      <c r="C76" s="19" t="s">
        <v>241</v>
      </c>
      <c r="D76" s="19" t="s">
        <v>239</v>
      </c>
      <c r="E76" s="20" t="s">
        <v>240</v>
      </c>
      <c r="F76" s="18">
        <v>1336</v>
      </c>
      <c r="G76" s="18" t="s">
        <v>77</v>
      </c>
      <c r="H76" s="18">
        <v>3</v>
      </c>
      <c r="I76" s="21" t="s">
        <v>78</v>
      </c>
      <c r="J76" s="22"/>
      <c r="K76" s="23"/>
      <c r="L76" s="23"/>
      <c r="M76" s="24">
        <f>(N76*K76)+(O76*L76)</f>
        <v>0</v>
      </c>
      <c r="N76" s="25"/>
      <c r="O76" s="25"/>
      <c r="P76" s="26"/>
      <c r="Q76" s="26"/>
      <c r="R76" s="27">
        <f>K76*P76</f>
        <v>0</v>
      </c>
      <c r="S76" s="27">
        <f>L76*Q76</f>
        <v>0</v>
      </c>
      <c r="T76" s="26"/>
      <c r="U76" s="26"/>
      <c r="V76" s="26"/>
      <c r="W76" s="22">
        <f>SUM(R76:V76)</f>
        <v>0</v>
      </c>
    </row>
    <row r="77" spans="2:23" s="31" customFormat="1" ht="18.399999999999999" customHeight="1">
      <c r="B77" s="18">
        <v>71</v>
      </c>
      <c r="C77" s="19" t="s">
        <v>242</v>
      </c>
      <c r="D77" s="19" t="s">
        <v>239</v>
      </c>
      <c r="E77" s="20" t="s">
        <v>240</v>
      </c>
      <c r="F77" s="18">
        <v>1336</v>
      </c>
      <c r="G77" s="18" t="s">
        <v>77</v>
      </c>
      <c r="H77" s="18">
        <v>3</v>
      </c>
      <c r="I77" s="21" t="s">
        <v>78</v>
      </c>
      <c r="J77" s="22"/>
      <c r="K77" s="23"/>
      <c r="L77" s="23"/>
      <c r="M77" s="24">
        <f>(N77*K77)+(O77*L77)</f>
        <v>0</v>
      </c>
      <c r="N77" s="25"/>
      <c r="O77" s="25"/>
      <c r="P77" s="26"/>
      <c r="Q77" s="26"/>
      <c r="R77" s="27">
        <f>K77*P77</f>
        <v>0</v>
      </c>
      <c r="S77" s="27">
        <f>L77*Q77</f>
        <v>0</v>
      </c>
      <c r="T77" s="26"/>
      <c r="U77" s="26"/>
      <c r="V77" s="26"/>
      <c r="W77" s="22">
        <f>SUM(R77:V77)</f>
        <v>0</v>
      </c>
    </row>
    <row r="79" spans="2:23" ht="14.25"/>
  </sheetData>
  <autoFilter ref="B6:W77" xr:uid="{B3D8B75E-F7D5-470D-81FA-78F00FE13B2C}"/>
  <mergeCells count="8">
    <mergeCell ref="K4:L4"/>
    <mergeCell ref="M4:O4"/>
    <mergeCell ref="P4:Q4"/>
    <mergeCell ref="R4:W4"/>
    <mergeCell ref="K5:L5"/>
    <mergeCell ref="M5:O5"/>
    <mergeCell ref="P5:Q5"/>
    <mergeCell ref="R5:W5"/>
  </mergeCells>
  <conditionalFormatting sqref="K7:L77 N7:Q77 T7:V77">
    <cfRule type="notContainsBlanks" dxfId="3" priority="1">
      <formula>LEN(TRIM(K7))&gt;0</formula>
    </cfRule>
    <cfRule type="containsBlanks" dxfId="2" priority="2">
      <formula>LEN(TRIM(K7))=0</formula>
    </cfRule>
  </conditionalFormatting>
  <dataValidations count="1">
    <dataValidation type="list" allowBlank="1" showInputMessage="1" showErrorMessage="1" sqref="I7:I77" xr:uid="{74B00156-2D39-4075-993B-0EC4139EDBA4}">
      <formula1>"Hoog,Midden,Laag"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360E-4AFB-4ACA-B1E4-AC2AFD5F5850}">
  <dimension ref="B3:W52"/>
  <sheetViews>
    <sheetView showGridLines="0" zoomScaleNormal="100" workbookViewId="0">
      <selection activeCell="D5" sqref="D5"/>
    </sheetView>
  </sheetViews>
  <sheetFormatPr defaultColWidth="8.85546875" defaultRowHeight="15" customHeight="1"/>
  <cols>
    <col min="1" max="1" width="3.7109375" customWidth="1"/>
    <col min="2" max="2" width="8.85546875" style="1"/>
    <col min="3" max="3" width="21.28515625" style="2" customWidth="1"/>
    <col min="4" max="4" width="48.85546875" style="2" bestFit="1" customWidth="1"/>
    <col min="5" max="5" width="24" style="2" bestFit="1" customWidth="1"/>
    <col min="6" max="6" width="9.28515625" style="2" customWidth="1"/>
    <col min="7" max="8" width="16.140625" style="2" customWidth="1"/>
    <col min="9" max="9" width="12" style="1" customWidth="1"/>
    <col min="10" max="10" width="16.42578125" customWidth="1"/>
    <col min="11" max="12" width="12" customWidth="1"/>
    <col min="13" max="13" width="14.7109375" customWidth="1"/>
    <col min="14" max="14" width="15.42578125" customWidth="1"/>
    <col min="15" max="15" width="16.85546875" customWidth="1"/>
    <col min="16" max="16" width="14.42578125" customWidth="1"/>
    <col min="17" max="17" width="17.7109375" customWidth="1"/>
    <col min="18" max="18" width="15" customWidth="1"/>
    <col min="19" max="19" width="12" customWidth="1"/>
    <col min="20" max="21" width="14.140625" customWidth="1"/>
    <col min="22" max="22" width="12" customWidth="1"/>
    <col min="23" max="23" width="15.42578125" customWidth="1"/>
  </cols>
  <sheetData>
    <row r="3" spans="2:23" ht="18.75" customHeight="1" thickBot="1">
      <c r="I3" s="3"/>
      <c r="J3" s="3"/>
      <c r="V3" s="3"/>
      <c r="W3" s="3" t="s">
        <v>47</v>
      </c>
    </row>
    <row r="4" spans="2:23" ht="45" customHeight="1" thickBot="1">
      <c r="B4" s="4"/>
      <c r="C4" s="5"/>
      <c r="D4" s="98" t="s">
        <v>8</v>
      </c>
      <c r="E4" s="5"/>
      <c r="F4" s="5"/>
      <c r="G4" s="5"/>
      <c r="H4" s="6"/>
      <c r="I4" s="7"/>
      <c r="J4" s="8"/>
      <c r="K4" s="114" t="s">
        <v>48</v>
      </c>
      <c r="L4" s="114"/>
      <c r="M4" s="115" t="s">
        <v>49</v>
      </c>
      <c r="N4" s="115"/>
      <c r="O4" s="115"/>
      <c r="P4" s="116" t="s">
        <v>50</v>
      </c>
      <c r="Q4" s="117"/>
      <c r="R4" s="118" t="s">
        <v>51</v>
      </c>
      <c r="S4" s="118"/>
      <c r="T4" s="119"/>
      <c r="U4" s="119"/>
      <c r="V4" s="119"/>
      <c r="W4" s="120"/>
    </row>
    <row r="5" spans="2:23" ht="33" customHeight="1">
      <c r="C5" s="1"/>
      <c r="D5" s="1"/>
      <c r="E5" s="1"/>
      <c r="F5" s="1"/>
      <c r="G5" s="1"/>
      <c r="H5" s="1"/>
      <c r="I5" s="9"/>
      <c r="J5" s="10"/>
      <c r="K5" s="121">
        <f>SUM(K7:L50)</f>
        <v>0</v>
      </c>
      <c r="L5" s="121"/>
      <c r="M5" s="122">
        <f>SUM(M7:M50)</f>
        <v>0</v>
      </c>
      <c r="N5" s="122"/>
      <c r="O5" s="122"/>
      <c r="P5" s="123"/>
      <c r="Q5" s="124"/>
      <c r="R5" s="125">
        <f>SUM(W7:W50)</f>
        <v>0</v>
      </c>
      <c r="S5" s="127"/>
      <c r="T5" s="127"/>
      <c r="U5" s="127"/>
      <c r="V5" s="127"/>
      <c r="W5" s="128"/>
    </row>
    <row r="6" spans="2:23" s="17" customFormat="1" ht="49.5" customHeight="1">
      <c r="B6" s="11" t="s">
        <v>52</v>
      </c>
      <c r="C6" s="11" t="s">
        <v>53</v>
      </c>
      <c r="D6" s="11" t="s">
        <v>54</v>
      </c>
      <c r="E6" s="11" t="s">
        <v>55</v>
      </c>
      <c r="F6" s="11" t="s">
        <v>56</v>
      </c>
      <c r="G6" s="11" t="s">
        <v>57</v>
      </c>
      <c r="H6" s="11" t="s">
        <v>58</v>
      </c>
      <c r="I6" s="12" t="s">
        <v>59</v>
      </c>
      <c r="J6" s="12" t="s">
        <v>60</v>
      </c>
      <c r="K6" s="13" t="s">
        <v>61</v>
      </c>
      <c r="L6" s="13" t="s">
        <v>62</v>
      </c>
      <c r="M6" s="14" t="s">
        <v>63</v>
      </c>
      <c r="N6" s="14" t="s">
        <v>64</v>
      </c>
      <c r="O6" s="14" t="s">
        <v>65</v>
      </c>
      <c r="P6" s="15" t="s">
        <v>66</v>
      </c>
      <c r="Q6" s="15" t="s">
        <v>67</v>
      </c>
      <c r="R6" s="16" t="s">
        <v>68</v>
      </c>
      <c r="S6" s="16" t="s">
        <v>69</v>
      </c>
      <c r="T6" s="16" t="s">
        <v>70</v>
      </c>
      <c r="U6" s="16" t="s">
        <v>71</v>
      </c>
      <c r="V6" s="16" t="s">
        <v>72</v>
      </c>
      <c r="W6" s="16" t="s">
        <v>73</v>
      </c>
    </row>
    <row r="7" spans="2:23" s="28" customFormat="1" ht="11.65">
      <c r="B7" s="18">
        <v>1</v>
      </c>
      <c r="C7" s="19" t="s">
        <v>243</v>
      </c>
      <c r="D7" s="20" t="s">
        <v>244</v>
      </c>
      <c r="E7" s="19" t="s">
        <v>245</v>
      </c>
      <c r="F7" s="18">
        <v>1315</v>
      </c>
      <c r="G7" s="18" t="s">
        <v>85</v>
      </c>
      <c r="H7" s="18">
        <v>3</v>
      </c>
      <c r="I7" s="21" t="s">
        <v>102</v>
      </c>
      <c r="J7" s="22"/>
      <c r="K7" s="23"/>
      <c r="L7" s="23"/>
      <c r="M7" s="24">
        <f>(N7*K7)+(O7*L7)</f>
        <v>0</v>
      </c>
      <c r="N7" s="25"/>
      <c r="O7" s="25"/>
      <c r="P7" s="26"/>
      <c r="Q7" s="26"/>
      <c r="R7" s="27">
        <f>K7*P7</f>
        <v>0</v>
      </c>
      <c r="S7" s="27">
        <f>L7*Q7</f>
        <v>0</v>
      </c>
      <c r="T7" s="26"/>
      <c r="U7" s="26"/>
      <c r="V7" s="26"/>
      <c r="W7" s="22">
        <f>SUM(R7:V7)</f>
        <v>0</v>
      </c>
    </row>
    <row r="8" spans="2:23" s="28" customFormat="1" ht="11.65">
      <c r="B8" s="18">
        <v>2</v>
      </c>
      <c r="C8" s="19" t="s">
        <v>246</v>
      </c>
      <c r="D8" s="20" t="s">
        <v>244</v>
      </c>
      <c r="E8" s="19" t="s">
        <v>245</v>
      </c>
      <c r="F8" s="18">
        <v>1315</v>
      </c>
      <c r="G8" s="18" t="s">
        <v>85</v>
      </c>
      <c r="H8" s="18">
        <v>3</v>
      </c>
      <c r="I8" s="21" t="s">
        <v>102</v>
      </c>
      <c r="J8" s="22"/>
      <c r="K8" s="23"/>
      <c r="L8" s="23"/>
      <c r="M8" s="24">
        <f>(N8*K8)+(O8*L8)</f>
        <v>0</v>
      </c>
      <c r="N8" s="25"/>
      <c r="O8" s="25"/>
      <c r="P8" s="26"/>
      <c r="Q8" s="26"/>
      <c r="R8" s="27">
        <f>K8*P8</f>
        <v>0</v>
      </c>
      <c r="S8" s="27">
        <f>L8*Q8</f>
        <v>0</v>
      </c>
      <c r="T8" s="26"/>
      <c r="U8" s="26"/>
      <c r="V8" s="26"/>
      <c r="W8" s="22">
        <f>SUM(R8:V8)</f>
        <v>0</v>
      </c>
    </row>
    <row r="9" spans="2:23" s="28" customFormat="1" ht="11.65">
      <c r="B9" s="18">
        <v>3</v>
      </c>
      <c r="C9" s="19" t="s">
        <v>247</v>
      </c>
      <c r="D9" s="20" t="s">
        <v>244</v>
      </c>
      <c r="E9" s="19" t="s">
        <v>245</v>
      </c>
      <c r="F9" s="18">
        <v>1315</v>
      </c>
      <c r="G9" s="18" t="s">
        <v>85</v>
      </c>
      <c r="H9" s="18">
        <v>3</v>
      </c>
      <c r="I9" s="21" t="s">
        <v>102</v>
      </c>
      <c r="J9" s="22"/>
      <c r="K9" s="23"/>
      <c r="L9" s="23"/>
      <c r="M9" s="24">
        <f>(N9*K9)+(O9*L9)</f>
        <v>0</v>
      </c>
      <c r="N9" s="25"/>
      <c r="O9" s="25"/>
      <c r="P9" s="26"/>
      <c r="Q9" s="26"/>
      <c r="R9" s="27">
        <f>K9*P9</f>
        <v>0</v>
      </c>
      <c r="S9" s="27">
        <f>L9*Q9</f>
        <v>0</v>
      </c>
      <c r="T9" s="26"/>
      <c r="U9" s="26"/>
      <c r="V9" s="26"/>
      <c r="W9" s="22">
        <f>SUM(R9:V9)</f>
        <v>0</v>
      </c>
    </row>
    <row r="10" spans="2:23" s="28" customFormat="1" ht="11.65">
      <c r="B10" s="18">
        <v>4</v>
      </c>
      <c r="C10" s="19" t="s">
        <v>248</v>
      </c>
      <c r="D10" s="20" t="s">
        <v>244</v>
      </c>
      <c r="E10" s="19" t="s">
        <v>245</v>
      </c>
      <c r="F10" s="18">
        <v>1315</v>
      </c>
      <c r="G10" s="18" t="s">
        <v>85</v>
      </c>
      <c r="H10" s="18">
        <v>3</v>
      </c>
      <c r="I10" s="21" t="s">
        <v>102</v>
      </c>
      <c r="J10" s="22"/>
      <c r="K10" s="23"/>
      <c r="L10" s="23"/>
      <c r="M10" s="24">
        <f>(N10*K10)+(O10*L10)</f>
        <v>0</v>
      </c>
      <c r="N10" s="25"/>
      <c r="O10" s="25"/>
      <c r="P10" s="26"/>
      <c r="Q10" s="26"/>
      <c r="R10" s="27">
        <f>K10*P10</f>
        <v>0</v>
      </c>
      <c r="S10" s="27">
        <f>L10*Q10</f>
        <v>0</v>
      </c>
      <c r="T10" s="26"/>
      <c r="U10" s="26"/>
      <c r="V10" s="26"/>
      <c r="W10" s="22">
        <f>SUM(R10:V10)</f>
        <v>0</v>
      </c>
    </row>
    <row r="11" spans="2:23" s="28" customFormat="1" ht="11.65">
      <c r="B11" s="18">
        <v>5</v>
      </c>
      <c r="C11" s="19" t="s">
        <v>249</v>
      </c>
      <c r="D11" s="20" t="s">
        <v>244</v>
      </c>
      <c r="E11" s="19" t="s">
        <v>245</v>
      </c>
      <c r="F11" s="18">
        <v>1315</v>
      </c>
      <c r="G11" s="18" t="s">
        <v>85</v>
      </c>
      <c r="H11" s="18">
        <v>3</v>
      </c>
      <c r="I11" s="21" t="s">
        <v>102</v>
      </c>
      <c r="J11" s="22"/>
      <c r="K11" s="23"/>
      <c r="L11" s="23"/>
      <c r="M11" s="24">
        <f>(N11*K11)+(O11*L11)</f>
        <v>0</v>
      </c>
      <c r="N11" s="25"/>
      <c r="O11" s="25"/>
      <c r="P11" s="26"/>
      <c r="Q11" s="26"/>
      <c r="R11" s="27">
        <f>K11*P11</f>
        <v>0</v>
      </c>
      <c r="S11" s="27">
        <f>L11*Q11</f>
        <v>0</v>
      </c>
      <c r="T11" s="26"/>
      <c r="U11" s="26"/>
      <c r="V11" s="26"/>
      <c r="W11" s="22">
        <f>SUM(R11:V11)</f>
        <v>0</v>
      </c>
    </row>
    <row r="12" spans="2:23" s="28" customFormat="1" ht="11.65">
      <c r="B12" s="18">
        <v>6</v>
      </c>
      <c r="C12" s="19" t="s">
        <v>250</v>
      </c>
      <c r="D12" s="20" t="s">
        <v>244</v>
      </c>
      <c r="E12" s="19" t="s">
        <v>245</v>
      </c>
      <c r="F12" s="18">
        <v>1315</v>
      </c>
      <c r="G12" s="18" t="s">
        <v>85</v>
      </c>
      <c r="H12" s="18">
        <v>3</v>
      </c>
      <c r="I12" s="21" t="s">
        <v>102</v>
      </c>
      <c r="J12" s="22"/>
      <c r="K12" s="23"/>
      <c r="L12" s="23"/>
      <c r="M12" s="24">
        <f>(N12*K12)+(O12*L12)</f>
        <v>0</v>
      </c>
      <c r="N12" s="25"/>
      <c r="O12" s="25"/>
      <c r="P12" s="26"/>
      <c r="Q12" s="26"/>
      <c r="R12" s="27">
        <f>K12*P12</f>
        <v>0</v>
      </c>
      <c r="S12" s="27">
        <f>L12*Q12</f>
        <v>0</v>
      </c>
      <c r="T12" s="26"/>
      <c r="U12" s="26"/>
      <c r="V12" s="26"/>
      <c r="W12" s="22">
        <f>SUM(R12:V12)</f>
        <v>0</v>
      </c>
    </row>
    <row r="13" spans="2:23" s="28" customFormat="1" ht="11.65">
      <c r="B13" s="18">
        <v>7</v>
      </c>
      <c r="C13" s="19" t="s">
        <v>251</v>
      </c>
      <c r="D13" s="20" t="s">
        <v>244</v>
      </c>
      <c r="E13" s="19" t="s">
        <v>245</v>
      </c>
      <c r="F13" s="18">
        <v>1315</v>
      </c>
      <c r="G13" s="18" t="s">
        <v>85</v>
      </c>
      <c r="H13" s="18">
        <v>3</v>
      </c>
      <c r="I13" s="21" t="s">
        <v>102</v>
      </c>
      <c r="J13" s="22"/>
      <c r="K13" s="23"/>
      <c r="L13" s="23"/>
      <c r="M13" s="24">
        <f>(N13*K13)+(O13*L13)</f>
        <v>0</v>
      </c>
      <c r="N13" s="25"/>
      <c r="O13" s="25"/>
      <c r="P13" s="26"/>
      <c r="Q13" s="26"/>
      <c r="R13" s="27">
        <f>K13*P13</f>
        <v>0</v>
      </c>
      <c r="S13" s="27">
        <f>L13*Q13</f>
        <v>0</v>
      </c>
      <c r="T13" s="26"/>
      <c r="U13" s="26"/>
      <c r="V13" s="26"/>
      <c r="W13" s="22">
        <f>SUM(R13:V13)</f>
        <v>0</v>
      </c>
    </row>
    <row r="14" spans="2:23" s="28" customFormat="1" ht="11.65">
      <c r="B14" s="18">
        <v>8</v>
      </c>
      <c r="C14" s="19" t="s">
        <v>252</v>
      </c>
      <c r="D14" s="20" t="s">
        <v>244</v>
      </c>
      <c r="E14" s="19" t="s">
        <v>245</v>
      </c>
      <c r="F14" s="18">
        <v>1315</v>
      </c>
      <c r="G14" s="18" t="s">
        <v>85</v>
      </c>
      <c r="H14" s="18">
        <v>3</v>
      </c>
      <c r="I14" s="21" t="s">
        <v>102</v>
      </c>
      <c r="J14" s="22"/>
      <c r="K14" s="23"/>
      <c r="L14" s="23"/>
      <c r="M14" s="24">
        <f>(N14*K14)+(O14*L14)</f>
        <v>0</v>
      </c>
      <c r="N14" s="25"/>
      <c r="O14" s="25"/>
      <c r="P14" s="26"/>
      <c r="Q14" s="26"/>
      <c r="R14" s="27">
        <f>K14*P14</f>
        <v>0</v>
      </c>
      <c r="S14" s="27">
        <f>L14*Q14</f>
        <v>0</v>
      </c>
      <c r="T14" s="26"/>
      <c r="U14" s="26"/>
      <c r="V14" s="26"/>
      <c r="W14" s="22">
        <f>SUM(R14:V14)</f>
        <v>0</v>
      </c>
    </row>
    <row r="15" spans="2:23" s="28" customFormat="1" ht="11.65">
      <c r="B15" s="18">
        <v>9</v>
      </c>
      <c r="C15" s="19" t="s">
        <v>253</v>
      </c>
      <c r="D15" s="20" t="s">
        <v>244</v>
      </c>
      <c r="E15" s="19" t="s">
        <v>245</v>
      </c>
      <c r="F15" s="18">
        <v>1315</v>
      </c>
      <c r="G15" s="18" t="s">
        <v>85</v>
      </c>
      <c r="H15" s="18">
        <v>3</v>
      </c>
      <c r="I15" s="21" t="s">
        <v>102</v>
      </c>
      <c r="J15" s="22"/>
      <c r="K15" s="23"/>
      <c r="L15" s="23"/>
      <c r="M15" s="24">
        <f>(N15*K15)+(O15*L15)</f>
        <v>0</v>
      </c>
      <c r="N15" s="25"/>
      <c r="O15" s="25"/>
      <c r="P15" s="26"/>
      <c r="Q15" s="26"/>
      <c r="R15" s="27">
        <f>K15*P15</f>
        <v>0</v>
      </c>
      <c r="S15" s="27">
        <f>L15*Q15</f>
        <v>0</v>
      </c>
      <c r="T15" s="26"/>
      <c r="U15" s="26"/>
      <c r="V15" s="26"/>
      <c r="W15" s="22">
        <f>SUM(R15:V15)</f>
        <v>0</v>
      </c>
    </row>
    <row r="16" spans="2:23" s="28" customFormat="1" ht="11.65">
      <c r="B16" s="18">
        <v>10</v>
      </c>
      <c r="C16" s="19" t="s">
        <v>254</v>
      </c>
      <c r="D16" s="20" t="s">
        <v>244</v>
      </c>
      <c r="E16" s="19" t="s">
        <v>245</v>
      </c>
      <c r="F16" s="18">
        <v>1315</v>
      </c>
      <c r="G16" s="18" t="s">
        <v>85</v>
      </c>
      <c r="H16" s="18">
        <v>3</v>
      </c>
      <c r="I16" s="21" t="s">
        <v>102</v>
      </c>
      <c r="J16" s="22"/>
      <c r="K16" s="23"/>
      <c r="L16" s="23"/>
      <c r="M16" s="24">
        <f>(N16*K16)+(O16*L16)</f>
        <v>0</v>
      </c>
      <c r="N16" s="25"/>
      <c r="O16" s="25"/>
      <c r="P16" s="26"/>
      <c r="Q16" s="26"/>
      <c r="R16" s="27">
        <f>K16*P16</f>
        <v>0</v>
      </c>
      <c r="S16" s="27">
        <f>L16*Q16</f>
        <v>0</v>
      </c>
      <c r="T16" s="26"/>
      <c r="U16" s="26"/>
      <c r="V16" s="26"/>
      <c r="W16" s="22">
        <f>SUM(R16:V16)</f>
        <v>0</v>
      </c>
    </row>
    <row r="17" spans="2:23" s="28" customFormat="1" ht="11.65">
      <c r="B17" s="18">
        <v>11</v>
      </c>
      <c r="C17" s="19" t="s">
        <v>255</v>
      </c>
      <c r="D17" s="20" t="s">
        <v>244</v>
      </c>
      <c r="E17" s="19" t="s">
        <v>245</v>
      </c>
      <c r="F17" s="18">
        <v>1315</v>
      </c>
      <c r="G17" s="18" t="s">
        <v>85</v>
      </c>
      <c r="H17" s="18">
        <v>3</v>
      </c>
      <c r="I17" s="21" t="s">
        <v>102</v>
      </c>
      <c r="J17" s="22"/>
      <c r="K17" s="23"/>
      <c r="L17" s="23"/>
      <c r="M17" s="24">
        <f>(N17*K17)+(O17*L17)</f>
        <v>0</v>
      </c>
      <c r="N17" s="25"/>
      <c r="O17" s="25"/>
      <c r="P17" s="26"/>
      <c r="Q17" s="26"/>
      <c r="R17" s="27">
        <f>K17*P17</f>
        <v>0</v>
      </c>
      <c r="S17" s="27">
        <f>L17*Q17</f>
        <v>0</v>
      </c>
      <c r="T17" s="26"/>
      <c r="U17" s="26"/>
      <c r="V17" s="26"/>
      <c r="W17" s="22">
        <f>SUM(R17:V17)</f>
        <v>0</v>
      </c>
    </row>
    <row r="18" spans="2:23" s="28" customFormat="1" ht="11.65">
      <c r="B18" s="18">
        <v>12</v>
      </c>
      <c r="C18" s="19" t="s">
        <v>256</v>
      </c>
      <c r="D18" s="20" t="s">
        <v>244</v>
      </c>
      <c r="E18" s="19" t="s">
        <v>245</v>
      </c>
      <c r="F18" s="18">
        <v>1315</v>
      </c>
      <c r="G18" s="18" t="s">
        <v>85</v>
      </c>
      <c r="H18" s="18">
        <v>3</v>
      </c>
      <c r="I18" s="21" t="s">
        <v>102</v>
      </c>
      <c r="J18" s="22"/>
      <c r="K18" s="23"/>
      <c r="L18" s="23"/>
      <c r="M18" s="24">
        <f>(N18*K18)+(O18*L18)</f>
        <v>0</v>
      </c>
      <c r="N18" s="25"/>
      <c r="O18" s="25"/>
      <c r="P18" s="26"/>
      <c r="Q18" s="26"/>
      <c r="R18" s="27">
        <f>K18*P18</f>
        <v>0</v>
      </c>
      <c r="S18" s="27">
        <f>L18*Q18</f>
        <v>0</v>
      </c>
      <c r="T18" s="26"/>
      <c r="U18" s="26"/>
      <c r="V18" s="26"/>
      <c r="W18" s="22">
        <f>SUM(R18:V18)</f>
        <v>0</v>
      </c>
    </row>
    <row r="19" spans="2:23" s="28" customFormat="1" ht="11.65">
      <c r="B19" s="18">
        <v>13</v>
      </c>
      <c r="C19" s="19" t="s">
        <v>257</v>
      </c>
      <c r="D19" s="20" t="s">
        <v>244</v>
      </c>
      <c r="E19" s="19" t="s">
        <v>245</v>
      </c>
      <c r="F19" s="18">
        <v>1315</v>
      </c>
      <c r="G19" s="18" t="s">
        <v>85</v>
      </c>
      <c r="H19" s="18">
        <v>3</v>
      </c>
      <c r="I19" s="21" t="s">
        <v>102</v>
      </c>
      <c r="J19" s="22"/>
      <c r="K19" s="23"/>
      <c r="L19" s="23"/>
      <c r="M19" s="24">
        <f>(N19*K19)+(O19*L19)</f>
        <v>0</v>
      </c>
      <c r="N19" s="25"/>
      <c r="O19" s="25"/>
      <c r="P19" s="26"/>
      <c r="Q19" s="26"/>
      <c r="R19" s="27">
        <f>K19*P19</f>
        <v>0</v>
      </c>
      <c r="S19" s="27">
        <f>L19*Q19</f>
        <v>0</v>
      </c>
      <c r="T19" s="26"/>
      <c r="U19" s="26"/>
      <c r="V19" s="26"/>
      <c r="W19" s="22">
        <f>SUM(R19:V19)</f>
        <v>0</v>
      </c>
    </row>
    <row r="20" spans="2:23" s="28" customFormat="1" ht="11.65">
      <c r="B20" s="18">
        <v>14</v>
      </c>
      <c r="C20" s="19" t="s">
        <v>258</v>
      </c>
      <c r="D20" s="20" t="s">
        <v>259</v>
      </c>
      <c r="E20" s="19" t="s">
        <v>260</v>
      </c>
      <c r="F20" s="18">
        <v>1311</v>
      </c>
      <c r="G20" s="18" t="s">
        <v>85</v>
      </c>
      <c r="H20" s="18">
        <v>3</v>
      </c>
      <c r="I20" s="21" t="s">
        <v>78</v>
      </c>
      <c r="J20" s="22"/>
      <c r="K20" s="23"/>
      <c r="L20" s="23"/>
      <c r="M20" s="24">
        <f>(N20*K20)+(O20*L20)</f>
        <v>0</v>
      </c>
      <c r="N20" s="25"/>
      <c r="O20" s="25"/>
      <c r="P20" s="26"/>
      <c r="Q20" s="26"/>
      <c r="R20" s="27">
        <f>K20*P20</f>
        <v>0</v>
      </c>
      <c r="S20" s="27">
        <f>L20*Q20</f>
        <v>0</v>
      </c>
      <c r="T20" s="26"/>
      <c r="U20" s="26"/>
      <c r="V20" s="26"/>
      <c r="W20" s="22">
        <f>SUM(R20:V20)</f>
        <v>0</v>
      </c>
    </row>
    <row r="21" spans="2:23" s="28" customFormat="1" ht="11.65">
      <c r="B21" s="18">
        <v>15</v>
      </c>
      <c r="C21" s="19" t="s">
        <v>261</v>
      </c>
      <c r="D21" s="20" t="s">
        <v>262</v>
      </c>
      <c r="E21" s="19" t="s">
        <v>263</v>
      </c>
      <c r="F21" s="18">
        <v>1358</v>
      </c>
      <c r="G21" s="18" t="s">
        <v>264</v>
      </c>
      <c r="H21" s="18">
        <v>3</v>
      </c>
      <c r="I21" s="21" t="s">
        <v>78</v>
      </c>
      <c r="J21" s="22"/>
      <c r="K21" s="23"/>
      <c r="L21" s="23"/>
      <c r="M21" s="24">
        <f>(N21*K21)+(O21*L21)</f>
        <v>0</v>
      </c>
      <c r="N21" s="25"/>
      <c r="O21" s="25"/>
      <c r="P21" s="26"/>
      <c r="Q21" s="26"/>
      <c r="R21" s="27">
        <f>K21*P21</f>
        <v>0</v>
      </c>
      <c r="S21" s="27">
        <f>L21*Q21</f>
        <v>0</v>
      </c>
      <c r="T21" s="26"/>
      <c r="U21" s="26"/>
      <c r="V21" s="26"/>
      <c r="W21" s="22">
        <f>SUM(R21:V21)</f>
        <v>0</v>
      </c>
    </row>
    <row r="22" spans="2:23" s="28" customFormat="1" ht="14.25" customHeight="1">
      <c r="B22" s="18">
        <v>16</v>
      </c>
      <c r="C22" s="19" t="s">
        <v>265</v>
      </c>
      <c r="D22" s="20" t="s">
        <v>266</v>
      </c>
      <c r="E22" s="19" t="s">
        <v>267</v>
      </c>
      <c r="F22" s="18">
        <v>1363</v>
      </c>
      <c r="G22" s="18" t="s">
        <v>268</v>
      </c>
      <c r="H22" s="18">
        <v>3</v>
      </c>
      <c r="I22" s="21" t="s">
        <v>78</v>
      </c>
      <c r="J22" s="22"/>
      <c r="K22" s="23"/>
      <c r="L22" s="23"/>
      <c r="M22" s="24">
        <f>(N22*K22)+(O22*L22)</f>
        <v>0</v>
      </c>
      <c r="N22" s="25"/>
      <c r="O22" s="25"/>
      <c r="P22" s="26"/>
      <c r="Q22" s="26"/>
      <c r="R22" s="27">
        <f>K22*P22</f>
        <v>0</v>
      </c>
      <c r="S22" s="27">
        <f>L22*Q22</f>
        <v>0</v>
      </c>
      <c r="T22" s="26"/>
      <c r="U22" s="26"/>
      <c r="V22" s="26"/>
      <c r="W22" s="22">
        <f>SUM(R22:V22)</f>
        <v>0</v>
      </c>
    </row>
    <row r="23" spans="2:23" s="28" customFormat="1" ht="11.65">
      <c r="B23" s="18">
        <v>17</v>
      </c>
      <c r="C23" s="19" t="s">
        <v>269</v>
      </c>
      <c r="D23" s="20" t="s">
        <v>270</v>
      </c>
      <c r="E23" s="19" t="s">
        <v>271</v>
      </c>
      <c r="F23" s="18">
        <v>1351</v>
      </c>
      <c r="G23" s="18" t="s">
        <v>264</v>
      </c>
      <c r="H23" s="18">
        <v>3</v>
      </c>
      <c r="I23" s="21" t="s">
        <v>78</v>
      </c>
      <c r="J23" s="22"/>
      <c r="K23" s="23"/>
      <c r="L23" s="23"/>
      <c r="M23" s="24">
        <f>(N23*K23)+(O23*L23)</f>
        <v>0</v>
      </c>
      <c r="N23" s="25"/>
      <c r="O23" s="25"/>
      <c r="P23" s="26"/>
      <c r="Q23" s="26"/>
      <c r="R23" s="27">
        <f>K23*P23</f>
        <v>0</v>
      </c>
      <c r="S23" s="27">
        <f>L23*Q23</f>
        <v>0</v>
      </c>
      <c r="T23" s="26"/>
      <c r="U23" s="26"/>
      <c r="V23" s="26"/>
      <c r="W23" s="22">
        <f>SUM(R23:V23)</f>
        <v>0</v>
      </c>
    </row>
    <row r="24" spans="2:23" s="28" customFormat="1" ht="12.75">
      <c r="B24" s="18">
        <v>18</v>
      </c>
      <c r="C24" s="19" t="s">
        <v>272</v>
      </c>
      <c r="D24" s="29" t="s">
        <v>273</v>
      </c>
      <c r="E24" s="30" t="s">
        <v>274</v>
      </c>
      <c r="F24" s="18">
        <v>1351</v>
      </c>
      <c r="G24" s="18" t="s">
        <v>264</v>
      </c>
      <c r="H24" s="18">
        <v>3</v>
      </c>
      <c r="I24" s="21" t="s">
        <v>78</v>
      </c>
      <c r="J24" s="22"/>
      <c r="K24" s="23"/>
      <c r="L24" s="23"/>
      <c r="M24" s="24">
        <f>(N24*K24)+(O24*L24)</f>
        <v>0</v>
      </c>
      <c r="N24" s="25"/>
      <c r="O24" s="25"/>
      <c r="P24" s="26"/>
      <c r="Q24" s="26"/>
      <c r="R24" s="27">
        <f>K24*P24</f>
        <v>0</v>
      </c>
      <c r="S24" s="27">
        <f>L24*Q24</f>
        <v>0</v>
      </c>
      <c r="T24" s="26"/>
      <c r="U24" s="26"/>
      <c r="V24" s="26"/>
      <c r="W24" s="22">
        <f>SUM(R24:V24)</f>
        <v>0</v>
      </c>
    </row>
    <row r="25" spans="2:23" s="28" customFormat="1" ht="11.65">
      <c r="B25" s="18">
        <v>19</v>
      </c>
      <c r="C25" s="19" t="s">
        <v>275</v>
      </c>
      <c r="D25" s="20" t="s">
        <v>273</v>
      </c>
      <c r="E25" s="19" t="s">
        <v>274</v>
      </c>
      <c r="F25" s="18">
        <v>1351</v>
      </c>
      <c r="G25" s="18" t="s">
        <v>264</v>
      </c>
      <c r="H25" s="18">
        <v>3</v>
      </c>
      <c r="I25" s="21" t="s">
        <v>86</v>
      </c>
      <c r="J25" s="22"/>
      <c r="K25" s="23"/>
      <c r="L25" s="23"/>
      <c r="M25" s="24">
        <f>(N25*K25)+(O25*L25)</f>
        <v>0</v>
      </c>
      <c r="N25" s="25"/>
      <c r="O25" s="25"/>
      <c r="P25" s="26"/>
      <c r="Q25" s="26"/>
      <c r="R25" s="27">
        <f>K25*P25</f>
        <v>0</v>
      </c>
      <c r="S25" s="27">
        <f>L25*Q25</f>
        <v>0</v>
      </c>
      <c r="T25" s="26"/>
      <c r="U25" s="26"/>
      <c r="V25" s="26"/>
      <c r="W25" s="22">
        <f>SUM(R25:V25)</f>
        <v>0</v>
      </c>
    </row>
    <row r="26" spans="2:23" s="28" customFormat="1" ht="11.65">
      <c r="B26" s="18">
        <v>20</v>
      </c>
      <c r="C26" s="19" t="s">
        <v>276</v>
      </c>
      <c r="D26" s="20" t="s">
        <v>277</v>
      </c>
      <c r="E26" s="19" t="s">
        <v>278</v>
      </c>
      <c r="F26" s="18">
        <v>1363</v>
      </c>
      <c r="G26" s="18" t="s">
        <v>268</v>
      </c>
      <c r="H26" s="18">
        <v>3</v>
      </c>
      <c r="I26" s="21" t="s">
        <v>78</v>
      </c>
      <c r="J26" s="22"/>
      <c r="K26" s="23"/>
      <c r="L26" s="23"/>
      <c r="M26" s="24">
        <f>(N26*K26)+(O26*L26)</f>
        <v>0</v>
      </c>
      <c r="N26" s="25"/>
      <c r="O26" s="25"/>
      <c r="P26" s="26"/>
      <c r="Q26" s="26"/>
      <c r="R26" s="27">
        <f>K26*P26</f>
        <v>0</v>
      </c>
      <c r="S26" s="27">
        <f>L26*Q26</f>
        <v>0</v>
      </c>
      <c r="T26" s="26"/>
      <c r="U26" s="26"/>
      <c r="V26" s="26"/>
      <c r="W26" s="22">
        <f>SUM(R26:V26)</f>
        <v>0</v>
      </c>
    </row>
    <row r="27" spans="2:23" s="28" customFormat="1" ht="11.65">
      <c r="B27" s="18">
        <v>21</v>
      </c>
      <c r="C27" s="19" t="s">
        <v>279</v>
      </c>
      <c r="D27" s="20" t="s">
        <v>280</v>
      </c>
      <c r="E27" s="19" t="s">
        <v>281</v>
      </c>
      <c r="F27" s="18">
        <v>1363</v>
      </c>
      <c r="G27" s="18" t="s">
        <v>268</v>
      </c>
      <c r="H27" s="18">
        <v>3</v>
      </c>
      <c r="I27" s="21" t="s">
        <v>78</v>
      </c>
      <c r="J27" s="22"/>
      <c r="K27" s="23"/>
      <c r="L27" s="23"/>
      <c r="M27" s="24">
        <f>(N27*K27)+(O27*L27)</f>
        <v>0</v>
      </c>
      <c r="N27" s="25"/>
      <c r="O27" s="25"/>
      <c r="P27" s="26"/>
      <c r="Q27" s="26"/>
      <c r="R27" s="27">
        <f>K27*P27</f>
        <v>0</v>
      </c>
      <c r="S27" s="27">
        <f>L27*Q27</f>
        <v>0</v>
      </c>
      <c r="T27" s="26"/>
      <c r="U27" s="26"/>
      <c r="V27" s="26"/>
      <c r="W27" s="22">
        <f>SUM(R27:V27)</f>
        <v>0</v>
      </c>
    </row>
    <row r="28" spans="2:23" s="28" customFormat="1" ht="11.65">
      <c r="B28" s="18">
        <v>22</v>
      </c>
      <c r="C28" s="19" t="s">
        <v>282</v>
      </c>
      <c r="D28" s="20" t="s">
        <v>283</v>
      </c>
      <c r="E28" s="19" t="s">
        <v>284</v>
      </c>
      <c r="F28" s="18">
        <v>1363</v>
      </c>
      <c r="G28" s="18" t="s">
        <v>268</v>
      </c>
      <c r="H28" s="18">
        <v>3</v>
      </c>
      <c r="I28" s="21" t="s">
        <v>78</v>
      </c>
      <c r="J28" s="22"/>
      <c r="K28" s="23"/>
      <c r="L28" s="23"/>
      <c r="M28" s="24">
        <f>(N28*K28)+(O28*L28)</f>
        <v>0</v>
      </c>
      <c r="N28" s="25"/>
      <c r="O28" s="25"/>
      <c r="P28" s="26"/>
      <c r="Q28" s="26"/>
      <c r="R28" s="27">
        <f>K28*P28</f>
        <v>0</v>
      </c>
      <c r="S28" s="27">
        <f>L28*Q28</f>
        <v>0</v>
      </c>
      <c r="T28" s="26"/>
      <c r="U28" s="26"/>
      <c r="V28" s="26"/>
      <c r="W28" s="22">
        <f>SUM(R28:V28)</f>
        <v>0</v>
      </c>
    </row>
    <row r="29" spans="2:23" s="28" customFormat="1" ht="11.65">
      <c r="B29" s="18">
        <v>23</v>
      </c>
      <c r="C29" s="19" t="s">
        <v>285</v>
      </c>
      <c r="D29" s="20" t="s">
        <v>286</v>
      </c>
      <c r="E29" s="19" t="s">
        <v>287</v>
      </c>
      <c r="F29" s="18">
        <v>1341</v>
      </c>
      <c r="G29" s="18" t="s">
        <v>288</v>
      </c>
      <c r="H29" s="18">
        <v>3</v>
      </c>
      <c r="I29" s="21" t="s">
        <v>78</v>
      </c>
      <c r="J29" s="22"/>
      <c r="K29" s="23"/>
      <c r="L29" s="23"/>
      <c r="M29" s="24">
        <f>(N29*K29)+(O29*L29)</f>
        <v>0</v>
      </c>
      <c r="N29" s="25"/>
      <c r="O29" s="25"/>
      <c r="P29" s="26"/>
      <c r="Q29" s="26"/>
      <c r="R29" s="27">
        <f>K29*P29</f>
        <v>0</v>
      </c>
      <c r="S29" s="27">
        <f>L29*Q29</f>
        <v>0</v>
      </c>
      <c r="T29" s="26"/>
      <c r="U29" s="26"/>
      <c r="V29" s="26"/>
      <c r="W29" s="22">
        <f>SUM(R29:V29)</f>
        <v>0</v>
      </c>
    </row>
    <row r="30" spans="2:23" s="31" customFormat="1" ht="11.65">
      <c r="B30" s="18">
        <v>24</v>
      </c>
      <c r="C30" s="19" t="s">
        <v>289</v>
      </c>
      <c r="D30" s="20" t="s">
        <v>290</v>
      </c>
      <c r="E30" s="19" t="s">
        <v>291</v>
      </c>
      <c r="F30" s="18">
        <v>1359</v>
      </c>
      <c r="G30" s="18" t="s">
        <v>264</v>
      </c>
      <c r="H30" s="18">
        <v>3</v>
      </c>
      <c r="I30" s="21" t="s">
        <v>78</v>
      </c>
      <c r="J30" s="22"/>
      <c r="K30" s="23"/>
      <c r="L30" s="23"/>
      <c r="M30" s="24">
        <f>(N30*K30)+(O30*L30)</f>
        <v>0</v>
      </c>
      <c r="N30" s="25"/>
      <c r="O30" s="25"/>
      <c r="P30" s="26"/>
      <c r="Q30" s="26"/>
      <c r="R30" s="27">
        <f>K30*P30</f>
        <v>0</v>
      </c>
      <c r="S30" s="27">
        <f>L30*Q30</f>
        <v>0</v>
      </c>
      <c r="T30" s="26"/>
      <c r="U30" s="26"/>
      <c r="V30" s="26"/>
      <c r="W30" s="22">
        <f>SUM(R30:V30)</f>
        <v>0</v>
      </c>
    </row>
    <row r="31" spans="2:23" s="31" customFormat="1" ht="11.65">
      <c r="B31" s="18">
        <v>25</v>
      </c>
      <c r="C31" s="19" t="s">
        <v>292</v>
      </c>
      <c r="D31" s="20" t="s">
        <v>293</v>
      </c>
      <c r="E31" s="19" t="s">
        <v>294</v>
      </c>
      <c r="F31" s="18">
        <v>1361</v>
      </c>
      <c r="G31" s="18" t="s">
        <v>268</v>
      </c>
      <c r="H31" s="18">
        <v>3</v>
      </c>
      <c r="I31" s="21" t="s">
        <v>78</v>
      </c>
      <c r="J31" s="22"/>
      <c r="K31" s="23"/>
      <c r="L31" s="23"/>
      <c r="M31" s="24">
        <f>(N31*K31)+(O31*L31)</f>
        <v>0</v>
      </c>
      <c r="N31" s="25"/>
      <c r="O31" s="25"/>
      <c r="P31" s="26"/>
      <c r="Q31" s="26"/>
      <c r="R31" s="27">
        <f>K31*P31</f>
        <v>0</v>
      </c>
      <c r="S31" s="27">
        <f>L31*Q31</f>
        <v>0</v>
      </c>
      <c r="T31" s="26"/>
      <c r="U31" s="26"/>
      <c r="V31" s="26"/>
      <c r="W31" s="22">
        <f>SUM(R31:V31)</f>
        <v>0</v>
      </c>
    </row>
    <row r="32" spans="2:23" s="31" customFormat="1" ht="11.65">
      <c r="B32" s="18">
        <v>26</v>
      </c>
      <c r="C32" s="19" t="s">
        <v>295</v>
      </c>
      <c r="D32" s="20" t="s">
        <v>296</v>
      </c>
      <c r="E32" s="19" t="s">
        <v>297</v>
      </c>
      <c r="F32" s="18">
        <v>1323</v>
      </c>
      <c r="G32" s="18" t="s">
        <v>85</v>
      </c>
      <c r="H32" s="18">
        <v>3</v>
      </c>
      <c r="I32" s="21" t="s">
        <v>78</v>
      </c>
      <c r="J32" s="22"/>
      <c r="K32" s="23"/>
      <c r="L32" s="23"/>
      <c r="M32" s="24">
        <f>(N32*K32)+(O32*L32)</f>
        <v>0</v>
      </c>
      <c r="N32" s="25"/>
      <c r="O32" s="25"/>
      <c r="P32" s="26"/>
      <c r="Q32" s="26"/>
      <c r="R32" s="27">
        <f>K32*P32</f>
        <v>0</v>
      </c>
      <c r="S32" s="27">
        <f>L32*Q32</f>
        <v>0</v>
      </c>
      <c r="T32" s="26"/>
      <c r="U32" s="26"/>
      <c r="V32" s="26"/>
      <c r="W32" s="22">
        <f>SUM(R32:V32)</f>
        <v>0</v>
      </c>
    </row>
    <row r="33" spans="2:23" s="31" customFormat="1" ht="14.25" customHeight="1">
      <c r="B33" s="18">
        <v>27</v>
      </c>
      <c r="C33" s="19" t="s">
        <v>298</v>
      </c>
      <c r="D33" s="20" t="s">
        <v>299</v>
      </c>
      <c r="E33" s="19" t="s">
        <v>300</v>
      </c>
      <c r="F33" s="18">
        <v>1321</v>
      </c>
      <c r="G33" s="18" t="s">
        <v>85</v>
      </c>
      <c r="H33" s="18">
        <v>3</v>
      </c>
      <c r="I33" s="21" t="s">
        <v>78</v>
      </c>
      <c r="J33" s="22"/>
      <c r="K33" s="23"/>
      <c r="L33" s="23"/>
      <c r="M33" s="24">
        <f>(N33*K33)+(O33*L33)</f>
        <v>0</v>
      </c>
      <c r="N33" s="25"/>
      <c r="O33" s="25"/>
      <c r="P33" s="26"/>
      <c r="Q33" s="26"/>
      <c r="R33" s="27">
        <f>K33*P33</f>
        <v>0</v>
      </c>
      <c r="S33" s="27">
        <f>L33*Q33</f>
        <v>0</v>
      </c>
      <c r="T33" s="26"/>
      <c r="U33" s="26"/>
      <c r="V33" s="26"/>
      <c r="W33" s="22">
        <f>SUM(R33:V33)</f>
        <v>0</v>
      </c>
    </row>
    <row r="34" spans="2:23" s="31" customFormat="1" ht="11.65">
      <c r="B34" s="18">
        <v>28</v>
      </c>
      <c r="C34" s="19" t="s">
        <v>301</v>
      </c>
      <c r="D34" s="20" t="s">
        <v>302</v>
      </c>
      <c r="E34" s="19" t="s">
        <v>303</v>
      </c>
      <c r="F34" s="18">
        <v>1353</v>
      </c>
      <c r="G34" s="18" t="s">
        <v>264</v>
      </c>
      <c r="H34" s="18">
        <v>3</v>
      </c>
      <c r="I34" s="21" t="s">
        <v>78</v>
      </c>
      <c r="J34" s="22"/>
      <c r="K34" s="23"/>
      <c r="L34" s="23"/>
      <c r="M34" s="24">
        <f>(N34*K34)+(O34*L34)</f>
        <v>0</v>
      </c>
      <c r="N34" s="25"/>
      <c r="O34" s="25"/>
      <c r="P34" s="26"/>
      <c r="Q34" s="26"/>
      <c r="R34" s="27">
        <f>K34*P34</f>
        <v>0</v>
      </c>
      <c r="S34" s="27">
        <f>L34*Q34</f>
        <v>0</v>
      </c>
      <c r="T34" s="26"/>
      <c r="U34" s="26"/>
      <c r="V34" s="26"/>
      <c r="W34" s="22">
        <f>SUM(R34:V34)</f>
        <v>0</v>
      </c>
    </row>
    <row r="35" spans="2:23" s="31" customFormat="1" ht="11.65">
      <c r="B35" s="18">
        <v>29</v>
      </c>
      <c r="C35" s="19" t="s">
        <v>304</v>
      </c>
      <c r="D35" s="20" t="s">
        <v>305</v>
      </c>
      <c r="E35" s="19" t="s">
        <v>306</v>
      </c>
      <c r="F35" s="18">
        <v>1321</v>
      </c>
      <c r="G35" s="18" t="s">
        <v>85</v>
      </c>
      <c r="H35" s="18">
        <v>3</v>
      </c>
      <c r="I35" s="21" t="s">
        <v>78</v>
      </c>
      <c r="J35" s="22"/>
      <c r="K35" s="23"/>
      <c r="L35" s="23"/>
      <c r="M35" s="24">
        <f>(N35*K35)+(O35*L35)</f>
        <v>0</v>
      </c>
      <c r="N35" s="25"/>
      <c r="O35" s="25"/>
      <c r="P35" s="26"/>
      <c r="Q35" s="26"/>
      <c r="R35" s="27">
        <f>K35*P35</f>
        <v>0</v>
      </c>
      <c r="S35" s="27">
        <f>L35*Q35</f>
        <v>0</v>
      </c>
      <c r="T35" s="26"/>
      <c r="U35" s="26"/>
      <c r="V35" s="26"/>
      <c r="W35" s="22">
        <f>SUM(R35:V35)</f>
        <v>0</v>
      </c>
    </row>
    <row r="36" spans="2:23" s="31" customFormat="1" ht="11.65">
      <c r="B36" s="18">
        <v>30</v>
      </c>
      <c r="C36" s="19" t="s">
        <v>307</v>
      </c>
      <c r="D36" s="20" t="s">
        <v>308</v>
      </c>
      <c r="E36" s="19" t="s">
        <v>309</v>
      </c>
      <c r="F36" s="18">
        <v>1362</v>
      </c>
      <c r="G36" s="18" t="s">
        <v>268</v>
      </c>
      <c r="H36" s="18">
        <v>3</v>
      </c>
      <c r="I36" s="21" t="s">
        <v>102</v>
      </c>
      <c r="J36" s="22"/>
      <c r="K36" s="23"/>
      <c r="L36" s="23"/>
      <c r="M36" s="24">
        <f>(N36*K36)+(O36*L36)</f>
        <v>0</v>
      </c>
      <c r="N36" s="25"/>
      <c r="O36" s="25"/>
      <c r="P36" s="26"/>
      <c r="Q36" s="26"/>
      <c r="R36" s="27">
        <f>K36*P36</f>
        <v>0</v>
      </c>
      <c r="S36" s="27">
        <f>L36*Q36</f>
        <v>0</v>
      </c>
      <c r="T36" s="26"/>
      <c r="U36" s="26"/>
      <c r="V36" s="26"/>
      <c r="W36" s="22">
        <f>SUM(R36:V36)</f>
        <v>0</v>
      </c>
    </row>
    <row r="37" spans="2:23" s="31" customFormat="1" ht="11.65">
      <c r="B37" s="18">
        <v>31</v>
      </c>
      <c r="C37" s="19" t="s">
        <v>310</v>
      </c>
      <c r="D37" s="20" t="s">
        <v>311</v>
      </c>
      <c r="E37" s="19" t="s">
        <v>312</v>
      </c>
      <c r="F37" s="18">
        <v>1362</v>
      </c>
      <c r="G37" s="18" t="s">
        <v>268</v>
      </c>
      <c r="H37" s="18">
        <v>3</v>
      </c>
      <c r="I37" s="21" t="s">
        <v>102</v>
      </c>
      <c r="J37" s="22"/>
      <c r="K37" s="23"/>
      <c r="L37" s="23"/>
      <c r="M37" s="24">
        <f>(N37*K37)+(O37*L37)</f>
        <v>0</v>
      </c>
      <c r="N37" s="25"/>
      <c r="O37" s="25"/>
      <c r="P37" s="26"/>
      <c r="Q37" s="26"/>
      <c r="R37" s="27">
        <f>K37*P37</f>
        <v>0</v>
      </c>
      <c r="S37" s="27">
        <f>L37*Q37</f>
        <v>0</v>
      </c>
      <c r="T37" s="26"/>
      <c r="U37" s="26"/>
      <c r="V37" s="26"/>
      <c r="W37" s="22">
        <f>SUM(R37:V37)</f>
        <v>0</v>
      </c>
    </row>
    <row r="38" spans="2:23" s="31" customFormat="1" ht="11.65">
      <c r="B38" s="18">
        <v>32</v>
      </c>
      <c r="C38" s="19" t="s">
        <v>313</v>
      </c>
      <c r="D38" s="20" t="s">
        <v>311</v>
      </c>
      <c r="E38" s="19" t="s">
        <v>312</v>
      </c>
      <c r="F38" s="18">
        <v>1362</v>
      </c>
      <c r="G38" s="18" t="s">
        <v>268</v>
      </c>
      <c r="H38" s="18">
        <v>3</v>
      </c>
      <c r="I38" s="21" t="s">
        <v>102</v>
      </c>
      <c r="J38" s="22"/>
      <c r="K38" s="23"/>
      <c r="L38" s="23"/>
      <c r="M38" s="24">
        <f>(N38*K38)+(O38*L38)</f>
        <v>0</v>
      </c>
      <c r="N38" s="25"/>
      <c r="O38" s="25"/>
      <c r="P38" s="26"/>
      <c r="Q38" s="26"/>
      <c r="R38" s="27">
        <f>K38*P38</f>
        <v>0</v>
      </c>
      <c r="S38" s="27">
        <f>L38*Q38</f>
        <v>0</v>
      </c>
      <c r="T38" s="26"/>
      <c r="U38" s="26"/>
      <c r="V38" s="26"/>
      <c r="W38" s="22">
        <f>SUM(R38:V38)</f>
        <v>0</v>
      </c>
    </row>
    <row r="39" spans="2:23" s="31" customFormat="1" ht="11.65">
      <c r="B39" s="18">
        <v>33</v>
      </c>
      <c r="C39" s="19" t="s">
        <v>314</v>
      </c>
      <c r="D39" s="20" t="s">
        <v>315</v>
      </c>
      <c r="E39" s="19" t="s">
        <v>316</v>
      </c>
      <c r="F39" s="18">
        <v>1324</v>
      </c>
      <c r="G39" s="18" t="s">
        <v>85</v>
      </c>
      <c r="H39" s="18">
        <v>3</v>
      </c>
      <c r="I39" s="21" t="s">
        <v>78</v>
      </c>
      <c r="J39" s="22"/>
      <c r="K39" s="23"/>
      <c r="L39" s="23"/>
      <c r="M39" s="24">
        <f>(N39*K39)+(O39*L39)</f>
        <v>0</v>
      </c>
      <c r="N39" s="25"/>
      <c r="O39" s="25"/>
      <c r="P39" s="26"/>
      <c r="Q39" s="26"/>
      <c r="R39" s="27">
        <f>K39*P39</f>
        <v>0</v>
      </c>
      <c r="S39" s="27">
        <f>L39*Q39</f>
        <v>0</v>
      </c>
      <c r="T39" s="26"/>
      <c r="U39" s="26"/>
      <c r="V39" s="26"/>
      <c r="W39" s="22">
        <f>SUM(R39:V39)</f>
        <v>0</v>
      </c>
    </row>
    <row r="40" spans="2:23" s="31" customFormat="1" ht="11.65">
      <c r="B40" s="18">
        <v>34</v>
      </c>
      <c r="C40" s="19" t="s">
        <v>317</v>
      </c>
      <c r="D40" s="20" t="s">
        <v>318</v>
      </c>
      <c r="E40" s="19" t="s">
        <v>319</v>
      </c>
      <c r="F40" s="18">
        <v>1315</v>
      </c>
      <c r="G40" s="18" t="s">
        <v>85</v>
      </c>
      <c r="H40" s="18">
        <v>3</v>
      </c>
      <c r="I40" s="21" t="s">
        <v>78</v>
      </c>
      <c r="J40" s="22"/>
      <c r="K40" s="23"/>
      <c r="L40" s="23"/>
      <c r="M40" s="24">
        <f>(N40*K40)+(O40*L40)</f>
        <v>0</v>
      </c>
      <c r="N40" s="25"/>
      <c r="O40" s="25"/>
      <c r="P40" s="26"/>
      <c r="Q40" s="26"/>
      <c r="R40" s="27">
        <f>K40*P40</f>
        <v>0</v>
      </c>
      <c r="S40" s="27">
        <f>L40*Q40</f>
        <v>0</v>
      </c>
      <c r="T40" s="26"/>
      <c r="U40" s="26"/>
      <c r="V40" s="26"/>
      <c r="W40" s="22">
        <f>SUM(R40:V40)</f>
        <v>0</v>
      </c>
    </row>
    <row r="41" spans="2:23" s="31" customFormat="1" ht="11.65">
      <c r="B41" s="18">
        <v>35</v>
      </c>
      <c r="C41" s="19" t="s">
        <v>320</v>
      </c>
      <c r="D41" s="20" t="s">
        <v>321</v>
      </c>
      <c r="E41" s="19" t="s">
        <v>322</v>
      </c>
      <c r="F41" s="18">
        <v>1315</v>
      </c>
      <c r="G41" s="18" t="s">
        <v>85</v>
      </c>
      <c r="H41" s="18">
        <v>3</v>
      </c>
      <c r="I41" s="21" t="s">
        <v>78</v>
      </c>
      <c r="J41" s="22"/>
      <c r="K41" s="23"/>
      <c r="L41" s="23"/>
      <c r="M41" s="24">
        <f>(N41*K41)+(O41*L41)</f>
        <v>0</v>
      </c>
      <c r="N41" s="25"/>
      <c r="O41" s="25"/>
      <c r="P41" s="26"/>
      <c r="Q41" s="26"/>
      <c r="R41" s="27">
        <f>K41*P41</f>
        <v>0</v>
      </c>
      <c r="S41" s="27">
        <f>L41*Q41</f>
        <v>0</v>
      </c>
      <c r="T41" s="26"/>
      <c r="U41" s="26"/>
      <c r="V41" s="26"/>
      <c r="W41" s="22">
        <f>SUM(R41:V41)</f>
        <v>0</v>
      </c>
    </row>
    <row r="42" spans="2:23" s="31" customFormat="1" ht="11.65">
      <c r="B42" s="18">
        <v>36</v>
      </c>
      <c r="C42" s="19" t="s">
        <v>323</v>
      </c>
      <c r="D42" s="20" t="s">
        <v>324</v>
      </c>
      <c r="E42" s="19" t="s">
        <v>325</v>
      </c>
      <c r="F42" s="18">
        <v>1321</v>
      </c>
      <c r="G42" s="18" t="s">
        <v>85</v>
      </c>
      <c r="H42" s="18">
        <v>3</v>
      </c>
      <c r="I42" s="21" t="s">
        <v>78</v>
      </c>
      <c r="J42" s="22"/>
      <c r="K42" s="23"/>
      <c r="L42" s="23"/>
      <c r="M42" s="24">
        <f>(N42*K42)+(O42*L42)</f>
        <v>0</v>
      </c>
      <c r="N42" s="25"/>
      <c r="O42" s="25"/>
      <c r="P42" s="26"/>
      <c r="Q42" s="26"/>
      <c r="R42" s="27">
        <f>K42*P42</f>
        <v>0</v>
      </c>
      <c r="S42" s="27">
        <f>L42*Q42</f>
        <v>0</v>
      </c>
      <c r="T42" s="26"/>
      <c r="U42" s="26"/>
      <c r="V42" s="26"/>
      <c r="W42" s="22">
        <f>SUM(R42:V42)</f>
        <v>0</v>
      </c>
    </row>
    <row r="43" spans="2:23" s="31" customFormat="1" ht="11.65">
      <c r="B43" s="18">
        <v>37</v>
      </c>
      <c r="C43" s="19" t="s">
        <v>326</v>
      </c>
      <c r="D43" s="20" t="s">
        <v>327</v>
      </c>
      <c r="E43" s="19" t="s">
        <v>328</v>
      </c>
      <c r="F43" s="18">
        <v>1312</v>
      </c>
      <c r="G43" s="18" t="s">
        <v>85</v>
      </c>
      <c r="H43" s="18">
        <v>3</v>
      </c>
      <c r="I43" s="21" t="s">
        <v>78</v>
      </c>
      <c r="J43" s="22"/>
      <c r="K43" s="23"/>
      <c r="L43" s="23"/>
      <c r="M43" s="24">
        <f>(N43*K43)+(O43*L43)</f>
        <v>0</v>
      </c>
      <c r="N43" s="25"/>
      <c r="O43" s="25"/>
      <c r="P43" s="26"/>
      <c r="Q43" s="26"/>
      <c r="R43" s="27">
        <f>K43*P43</f>
        <v>0</v>
      </c>
      <c r="S43" s="27">
        <f>L43*Q43</f>
        <v>0</v>
      </c>
      <c r="T43" s="26"/>
      <c r="U43" s="26"/>
      <c r="V43" s="26"/>
      <c r="W43" s="22">
        <f>SUM(R43:V43)</f>
        <v>0</v>
      </c>
    </row>
    <row r="44" spans="2:23" s="31" customFormat="1" ht="11.65">
      <c r="B44" s="18">
        <v>38</v>
      </c>
      <c r="C44" s="19" t="s">
        <v>329</v>
      </c>
      <c r="D44" s="20" t="s">
        <v>330</v>
      </c>
      <c r="E44" s="19" t="s">
        <v>331</v>
      </c>
      <c r="F44" s="18">
        <v>1315</v>
      </c>
      <c r="G44" s="18" t="s">
        <v>85</v>
      </c>
      <c r="H44" s="18">
        <v>3</v>
      </c>
      <c r="I44" s="21" t="s">
        <v>78</v>
      </c>
      <c r="J44" s="22"/>
      <c r="K44" s="23"/>
      <c r="L44" s="23"/>
      <c r="M44" s="24">
        <f>(N44*K44)+(O44*L44)</f>
        <v>0</v>
      </c>
      <c r="N44" s="25"/>
      <c r="O44" s="25"/>
      <c r="P44" s="26"/>
      <c r="Q44" s="26"/>
      <c r="R44" s="27">
        <f>K44*P44</f>
        <v>0</v>
      </c>
      <c r="S44" s="27">
        <f>L44*Q44</f>
        <v>0</v>
      </c>
      <c r="T44" s="26"/>
      <c r="U44" s="26"/>
      <c r="V44" s="26"/>
      <c r="W44" s="22">
        <f>SUM(R44:V44)</f>
        <v>0</v>
      </c>
    </row>
    <row r="45" spans="2:23" s="31" customFormat="1" ht="11.65">
      <c r="B45" s="18">
        <v>39</v>
      </c>
      <c r="C45" s="19" t="s">
        <v>332</v>
      </c>
      <c r="D45" s="20" t="s">
        <v>330</v>
      </c>
      <c r="E45" s="19" t="s">
        <v>331</v>
      </c>
      <c r="F45" s="18">
        <v>1315</v>
      </c>
      <c r="G45" s="18" t="s">
        <v>85</v>
      </c>
      <c r="H45" s="18">
        <v>3</v>
      </c>
      <c r="I45" s="21" t="s">
        <v>78</v>
      </c>
      <c r="J45" s="22"/>
      <c r="K45" s="23"/>
      <c r="L45" s="23"/>
      <c r="M45" s="24">
        <f>(N45*K45)+(O45*L45)</f>
        <v>0</v>
      </c>
      <c r="N45" s="25"/>
      <c r="O45" s="25"/>
      <c r="P45" s="26"/>
      <c r="Q45" s="26"/>
      <c r="R45" s="27">
        <f>K45*P45</f>
        <v>0</v>
      </c>
      <c r="S45" s="27">
        <f>L45*Q45</f>
        <v>0</v>
      </c>
      <c r="T45" s="26"/>
      <c r="U45" s="26"/>
      <c r="V45" s="26"/>
      <c r="W45" s="22">
        <f>SUM(R45:V45)</f>
        <v>0</v>
      </c>
    </row>
    <row r="46" spans="2:23" s="31" customFormat="1" ht="11.65">
      <c r="B46" s="18">
        <v>40</v>
      </c>
      <c r="C46" s="19" t="s">
        <v>333</v>
      </c>
      <c r="D46" s="20" t="s">
        <v>334</v>
      </c>
      <c r="E46" s="19" t="s">
        <v>335</v>
      </c>
      <c r="F46" s="18">
        <v>1315</v>
      </c>
      <c r="G46" s="18" t="s">
        <v>85</v>
      </c>
      <c r="H46" s="18">
        <v>3</v>
      </c>
      <c r="I46" s="21" t="s">
        <v>86</v>
      </c>
      <c r="J46" s="22"/>
      <c r="K46" s="23"/>
      <c r="L46" s="23"/>
      <c r="M46" s="24">
        <f>(N46*K46)+(O46*L46)</f>
        <v>0</v>
      </c>
      <c r="N46" s="25"/>
      <c r="O46" s="25"/>
      <c r="P46" s="26"/>
      <c r="Q46" s="26"/>
      <c r="R46" s="27">
        <f>K46*P46</f>
        <v>0</v>
      </c>
      <c r="S46" s="27">
        <f>L46*Q46</f>
        <v>0</v>
      </c>
      <c r="T46" s="26"/>
      <c r="U46" s="26"/>
      <c r="V46" s="26"/>
      <c r="W46" s="22">
        <f>SUM(R46:V46)</f>
        <v>0</v>
      </c>
    </row>
    <row r="47" spans="2:23" s="31" customFormat="1" ht="11.65">
      <c r="B47" s="18">
        <v>41</v>
      </c>
      <c r="C47" s="19" t="s">
        <v>336</v>
      </c>
      <c r="D47" s="20" t="s">
        <v>334</v>
      </c>
      <c r="E47" s="19" t="s">
        <v>335</v>
      </c>
      <c r="F47" s="18">
        <v>1315</v>
      </c>
      <c r="G47" s="18" t="s">
        <v>85</v>
      </c>
      <c r="H47" s="18">
        <v>3</v>
      </c>
      <c r="I47" s="21" t="s">
        <v>86</v>
      </c>
      <c r="J47" s="22"/>
      <c r="K47" s="23"/>
      <c r="L47" s="23"/>
      <c r="M47" s="24">
        <f>(N47*K47)+(O47*L47)</f>
        <v>0</v>
      </c>
      <c r="N47" s="25"/>
      <c r="O47" s="25"/>
      <c r="P47" s="26"/>
      <c r="Q47" s="26"/>
      <c r="R47" s="27">
        <f>K47*P47</f>
        <v>0</v>
      </c>
      <c r="S47" s="27">
        <f>L47*Q47</f>
        <v>0</v>
      </c>
      <c r="T47" s="26"/>
      <c r="U47" s="26"/>
      <c r="V47" s="26"/>
      <c r="W47" s="22">
        <f>SUM(R47:V47)</f>
        <v>0</v>
      </c>
    </row>
    <row r="48" spans="2:23" s="31" customFormat="1" ht="14.25" customHeight="1">
      <c r="B48" s="18">
        <v>42</v>
      </c>
      <c r="C48" s="19" t="s">
        <v>337</v>
      </c>
      <c r="D48" s="20" t="s">
        <v>334</v>
      </c>
      <c r="E48" s="19" t="s">
        <v>335</v>
      </c>
      <c r="F48" s="18">
        <v>1315</v>
      </c>
      <c r="G48" s="18" t="s">
        <v>85</v>
      </c>
      <c r="H48" s="18">
        <v>3</v>
      </c>
      <c r="I48" s="21" t="s">
        <v>86</v>
      </c>
      <c r="J48" s="22"/>
      <c r="K48" s="23"/>
      <c r="L48" s="23"/>
      <c r="M48" s="24">
        <f>(N48*K48)+(O48*L48)</f>
        <v>0</v>
      </c>
      <c r="N48" s="25"/>
      <c r="O48" s="25"/>
      <c r="P48" s="26"/>
      <c r="Q48" s="26"/>
      <c r="R48" s="27">
        <f>K48*P48</f>
        <v>0</v>
      </c>
      <c r="S48" s="27">
        <f>L48*Q48</f>
        <v>0</v>
      </c>
      <c r="T48" s="26"/>
      <c r="U48" s="26"/>
      <c r="V48" s="26"/>
      <c r="W48" s="22">
        <f>SUM(R48:V48)</f>
        <v>0</v>
      </c>
    </row>
    <row r="49" spans="2:23" s="31" customFormat="1" ht="14.25" customHeight="1">
      <c r="B49" s="18">
        <v>43</v>
      </c>
      <c r="C49" s="19" t="s">
        <v>338</v>
      </c>
      <c r="D49" s="20" t="s">
        <v>339</v>
      </c>
      <c r="E49" s="19" t="s">
        <v>340</v>
      </c>
      <c r="F49" s="18">
        <v>1362</v>
      </c>
      <c r="G49" s="18" t="s">
        <v>268</v>
      </c>
      <c r="H49" s="18">
        <v>3</v>
      </c>
      <c r="I49" s="21" t="s">
        <v>78</v>
      </c>
      <c r="J49" s="22"/>
      <c r="K49" s="23"/>
      <c r="L49" s="23"/>
      <c r="M49" s="24">
        <f>(N49*K49)+(O49*L49)</f>
        <v>0</v>
      </c>
      <c r="N49" s="25"/>
      <c r="O49" s="25"/>
      <c r="P49" s="26"/>
      <c r="Q49" s="26"/>
      <c r="R49" s="27">
        <f>K49*P49</f>
        <v>0</v>
      </c>
      <c r="S49" s="27">
        <f>L49*Q49</f>
        <v>0</v>
      </c>
      <c r="T49" s="26"/>
      <c r="U49" s="26"/>
      <c r="V49" s="26"/>
      <c r="W49" s="22">
        <f>SUM(R49:V49)</f>
        <v>0</v>
      </c>
    </row>
    <row r="50" spans="2:23" s="31" customFormat="1" ht="11.65">
      <c r="B50" s="18">
        <v>44</v>
      </c>
      <c r="C50" s="19" t="s">
        <v>341</v>
      </c>
      <c r="D50" s="20" t="s">
        <v>342</v>
      </c>
      <c r="E50" s="19" t="s">
        <v>343</v>
      </c>
      <c r="F50" s="18">
        <v>1353</v>
      </c>
      <c r="G50" s="18" t="s">
        <v>264</v>
      </c>
      <c r="H50" s="18">
        <v>3</v>
      </c>
      <c r="I50" s="21" t="s">
        <v>78</v>
      </c>
      <c r="J50" s="22"/>
      <c r="K50" s="23"/>
      <c r="L50" s="23"/>
      <c r="M50" s="24">
        <f>(N50*K50)+(O50*L50)</f>
        <v>0</v>
      </c>
      <c r="N50" s="25"/>
      <c r="O50" s="25"/>
      <c r="P50" s="26"/>
      <c r="Q50" s="26"/>
      <c r="R50" s="27">
        <f>K50*P50</f>
        <v>0</v>
      </c>
      <c r="S50" s="27">
        <f>L50*Q50</f>
        <v>0</v>
      </c>
      <c r="T50" s="26"/>
      <c r="U50" s="26"/>
      <c r="V50" s="26"/>
      <c r="W50" s="22">
        <f>SUM(R50:V50)</f>
        <v>0</v>
      </c>
    </row>
    <row r="52" spans="2:23" ht="14.25"/>
  </sheetData>
  <autoFilter ref="B6:W50" xr:uid="{B3D8B75E-F7D5-470D-81FA-78F00FE13B2C}"/>
  <mergeCells count="8">
    <mergeCell ref="K4:L4"/>
    <mergeCell ref="M4:O4"/>
    <mergeCell ref="P4:Q4"/>
    <mergeCell ref="R4:W4"/>
    <mergeCell ref="K5:L5"/>
    <mergeCell ref="M5:O5"/>
    <mergeCell ref="P5:Q5"/>
    <mergeCell ref="R5:W5"/>
  </mergeCells>
  <conditionalFormatting sqref="K7:L50 N7:Q50 T7:V50">
    <cfRule type="notContainsBlanks" dxfId="1" priority="1">
      <formula>LEN(TRIM(K7))&gt;0</formula>
    </cfRule>
    <cfRule type="containsBlanks" dxfId="0" priority="2">
      <formula>LEN(TRIM(K7))=0</formula>
    </cfRule>
  </conditionalFormatting>
  <dataValidations count="1">
    <dataValidation type="list" allowBlank="1" showInputMessage="1" showErrorMessage="1" sqref="I7:I50" xr:uid="{314689E1-BD04-4C6A-B1DA-6717A7DF864E}">
      <formula1>"Hoog,Midden,Laag"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33fc33796384c19818b29a1f52fa6b8 xmlns="e1f914b6-a544-4516-8258-dce33e67d544">
      <Terms xmlns="http://schemas.microsoft.com/office/infopath/2007/PartnerControls"/>
    </m33fc33796384c19818b29a1f52fa6b8>
    <Behandelaar xmlns="e1f914b6-a544-4516-8258-dce33e67d544">
      <UserInfo>
        <DisplayName/>
        <AccountId xsi:nil="true"/>
        <AccountType/>
      </UserInfo>
    </Behandelaar>
    <DocumentSetDescription xmlns="http://schemas.microsoft.com/sharepoint/v3" xsi:nil="true"/>
    <TaxCatchAll xmlns="e1f914b6-a544-4516-8258-dce33e67d544" xsi:nil="true"/>
    <Documentstatus xmlns="e1f914b6-a544-4516-8258-dce33e67d544">Concept</Documentstatus>
    <Dossierstatus xmlns="e1f914b6-a544-4516-8258-dce33e67d544">In behandeling</Dossierstatus>
    <Kopie xmlns="e1f914b6-a544-4516-8258-dce33e67d544">false</Kopie>
    <j7e7edac40694a75a14dc8a1f940b8b2 xmlns="e1f914b6-a544-4516-8258-dce33e67d544">
      <Terms xmlns="http://schemas.microsoft.com/office/infopath/2007/PartnerControls"/>
    </j7e7edac40694a75a14dc8a1f940b8b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-werkmap" ma:contentTypeID="0x0101004C3C11058C24A243A3D3240DE8D68F5100139543DE989EF146843FA9FECEE19F4E" ma:contentTypeVersion="240" ma:contentTypeDescription="" ma:contentTypeScope="" ma:versionID="8e11255863fa4ddf89d19063b3806543">
  <xsd:schema xmlns:xsd="http://www.w3.org/2001/XMLSchema" xmlns:xs="http://www.w3.org/2001/XMLSchema" xmlns:p="http://schemas.microsoft.com/office/2006/metadata/properties" xmlns:ns1="http://schemas.microsoft.com/sharepoint/v3" xmlns:ns2="e1f914b6-a544-4516-8258-dce33e67d544" targetNamespace="http://schemas.microsoft.com/office/2006/metadata/properties" ma:root="true" ma:fieldsID="4ef91145834fdf913e49dfa332f738f7" ns1:_="" ns2:_="">
    <xsd:import namespace="http://schemas.microsoft.com/sharepoint/v3"/>
    <xsd:import namespace="e1f914b6-a544-4516-8258-dce33e67d544"/>
    <xsd:element name="properties">
      <xsd:complexType>
        <xsd:sequence>
          <xsd:element name="documentManagement">
            <xsd:complexType>
              <xsd:all>
                <xsd:element ref="ns2:Behandelaar" minOccurs="0"/>
                <xsd:element ref="ns2:j7e7edac40694a75a14dc8a1f940b8b2" minOccurs="0"/>
                <xsd:element ref="ns2:TaxCatchAll" minOccurs="0"/>
                <xsd:element ref="ns2:TaxCatchAllLabel" minOccurs="0"/>
                <xsd:element ref="ns2:Documentstatus" minOccurs="0"/>
                <xsd:element ref="ns2:m33fc33796384c19818b29a1f52fa6b8" minOccurs="0"/>
                <xsd:element ref="ns2:Kopie" minOccurs="0"/>
                <xsd:element ref="ns1:DocumentSetDescription" minOccurs="0"/>
                <xsd:element ref="ns2:Dossie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7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914b6-a544-4516-8258-dce33e67d544" elementFormDefault="qualified">
    <xsd:import namespace="http://schemas.microsoft.com/office/2006/documentManagement/types"/>
    <xsd:import namespace="http://schemas.microsoft.com/office/infopath/2007/PartnerControls"/>
    <xsd:element name="Behandelaar" ma:index="8" nillable="true" ma:displayName="Behandelaar" ma:list="UserInfo" ma:SharePointGroup="0" ma:internalName="Behandelaa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7e7edac40694a75a14dc8a1f940b8b2" ma:index="9" nillable="true" ma:taxonomy="true" ma:internalName="j7e7edac40694a75a14dc8a1f940b8b2" ma:taxonomyFieldName="Documenttypen" ma:displayName="Documenttypen" ma:default="" ma:fieldId="{37e7edac-4069-4a75-a14d-c8a1f940b8b2}" ma:taxonomyMulti="true" ma:sspId="264fed88-3460-4323-80f9-15b2a3d3d26d" ma:termSetId="0cdd49ee-224d-499f-bc0f-91623649ef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3a8d5eb-5e30-4c09-846d-148f63c4bb5d}" ma:internalName="TaxCatchAll" ma:showField="CatchAllData" ma:web="d072ca85-ceee-4ba7-9f7c-14d79416f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43a8d5eb-5e30-4c09-846d-148f63c4bb5d}" ma:internalName="TaxCatchAllLabel" ma:readOnly="true" ma:showField="CatchAllDataLabel" ma:web="d072ca85-ceee-4ba7-9f7c-14d79416f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status" ma:index="13" nillable="true" ma:displayName="Documentstatus" ma:default="Concept" ma:format="Dropdown" ma:internalName="Documentstatus">
      <xsd:simpleType>
        <xsd:restriction base="dms:Choice">
          <xsd:enumeration value="Concept"/>
          <xsd:enumeration value="Ter review"/>
          <xsd:enumeration value="Vastgesteld"/>
          <xsd:enumeration value="Gereed"/>
          <xsd:enumeration value="Vervallen"/>
        </xsd:restriction>
      </xsd:simpleType>
    </xsd:element>
    <xsd:element name="m33fc33796384c19818b29a1f52fa6b8" ma:index="14" nillable="true" ma:taxonomy="true" ma:internalName="m33fc33796384c19818b29a1f52fa6b8" ma:taxonomyFieldName="Passende_x0020_Trefwoorden" ma:displayName="Passende Trefwoorden" ma:default="" ma:fieldId="{633fc337-9638-4c19-818b-29a1f52fa6b8}" ma:taxonomyMulti="true" ma:sspId="264fed88-3460-4323-80f9-15b2a3d3d26d" ma:termSetId="149e103c-5860-4dce-b39c-53bee8e9cad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opie" ma:index="16" nillable="true" ma:displayName="Kopie" ma:default="0" ma:internalName="Kopie">
      <xsd:simpleType>
        <xsd:restriction base="dms:Boolean"/>
      </xsd:simpleType>
    </xsd:element>
    <xsd:element name="Dossierstatus" ma:index="18" nillable="true" ma:displayName="Dossierstatus" ma:default="In behandeling" ma:format="Dropdown" ma:indexed="true" ma:internalName="Dossierstatus">
      <xsd:simpleType>
        <xsd:restriction base="dms:Choice">
          <xsd:enumeration value="In behandeling"/>
          <xsd:enumeration value="Afgehandel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64fed88-3460-4323-80f9-15b2a3d3d26d" ContentTypeId="0x0101004C3C11058C24A243A3D3240DE8D68F5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168616-0C11-4D9E-B570-50DEC2A4FC94}"/>
</file>

<file path=customXml/itemProps2.xml><?xml version="1.0" encoding="utf-8"?>
<ds:datastoreItem xmlns:ds="http://schemas.openxmlformats.org/officeDocument/2006/customXml" ds:itemID="{DD08DA94-D0EA-4B01-8A21-8A5D9FA9CB31}"/>
</file>

<file path=customXml/itemProps3.xml><?xml version="1.0" encoding="utf-8"?>
<ds:datastoreItem xmlns:ds="http://schemas.openxmlformats.org/officeDocument/2006/customXml" ds:itemID="{112B9B13-C545-46FF-B3DD-AC4A750471AD}"/>
</file>

<file path=customXml/itemProps4.xml><?xml version="1.0" encoding="utf-8"?>
<ds:datastoreItem xmlns:ds="http://schemas.openxmlformats.org/officeDocument/2006/customXml" ds:itemID="{07B4D743-274B-44D3-B849-E4F2F0B4A8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Keur RP (Rob)</dc:creator>
  <cp:keywords/>
  <dc:description/>
  <cp:lastModifiedBy>Groot D de (Davy)</cp:lastModifiedBy>
  <cp:revision/>
  <dcterms:created xsi:type="dcterms:W3CDTF">2025-09-05T13:13:46Z</dcterms:created>
  <dcterms:modified xsi:type="dcterms:W3CDTF">2025-09-10T12:25:34Z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0x0101004C3C11058C24A243A3D3240DE8D68F5100139543DE989EF146843FA9FECEE19F4E</vt:lpwstr>
  </property>
  <property fmtid="{D5CDD505-2E9C-101B-9397-08002B2CF9AE}" pid="3" name="MediaServiceImageTags">
    <vt:lpwstr/>
  </property>
  <property fmtid="{D5CDD505-2E9C-101B-9397-08002B2CF9AE}" pid="6" name="Wijk_x002F_buurt">
    <vt:lpwstr/>
  </property>
  <property fmtid="{D5CDD505-2E9C-101B-9397-08002B2CF9AE}" pid="7" name="Documenttypen">
    <vt:lpwstr/>
  </property>
  <property fmtid="{D5CDD505-2E9C-101B-9397-08002B2CF9AE}" pid="8" name="Wijk_x0020_of_x0020_buurt">
    <vt:lpwstr/>
  </property>
  <property fmtid="{D5CDD505-2E9C-101B-9397-08002B2CF9AE}" pid="10" name="c87fccfceab44f7a9dd13a70fa32393b">
    <vt:lpwstr/>
  </property>
  <property fmtid="{D5CDD505-2E9C-101B-9397-08002B2CF9AE}" pid="11" name="Stadsdeel">
    <vt:lpwstr/>
  </property>
  <property fmtid="{D5CDD505-2E9C-101B-9397-08002B2CF9AE}" pid="12" name="oae82dd5d8c9485585d643a2b3d2b482">
    <vt:lpwstr/>
  </property>
  <property fmtid="{D5CDD505-2E9C-101B-9397-08002B2CF9AE}" pid="13" name="Passende_x0020_Trefwoorden">
    <vt:lpwstr/>
  </property>
  <property fmtid="{D5CDD505-2E9C-101B-9397-08002B2CF9AE}" pid="14" name="Gebiedscode">
    <vt:lpwstr/>
  </property>
  <property fmtid="{D5CDD505-2E9C-101B-9397-08002B2CF9AE}" pid="15" name="ed27092e72324e7b8a09504db5c18e16">
    <vt:lpwstr/>
  </property>
  <property fmtid="{D5CDD505-2E9C-101B-9397-08002B2CF9AE}" pid="16" name="n41d1d9e6658456fb3801f1178eb217b">
    <vt:lpwstr/>
  </property>
  <property fmtid="{D5CDD505-2E9C-101B-9397-08002B2CF9AE}" pid="17" name="lcf76f155ced4ddcb4097134ff3c332f">
    <vt:lpwstr/>
  </property>
  <property fmtid="{D5CDD505-2E9C-101B-9397-08002B2CF9AE}" pid="18" name="Wijk of buurt">
    <vt:lpwstr/>
  </property>
  <property fmtid="{D5CDD505-2E9C-101B-9397-08002B2CF9AE}" pid="19" name="Wijk/buurt">
    <vt:lpwstr/>
  </property>
  <property fmtid="{D5CDD505-2E9C-101B-9397-08002B2CF9AE}" pid="20" name="Passende Trefwoorden">
    <vt:lpwstr/>
  </property>
</Properties>
</file>