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A3D43301-76D7-4A66-8BB4-62AA5B4EB483}" xr6:coauthVersionLast="47" xr6:coauthVersionMax="47" xr10:uidLastSave="{00000000-0000-0000-0000-000000000000}"/>
  <bookViews>
    <workbookView xWindow="-110" yWindow="-110" windowWidth="19420" windowHeight="11620" tabRatio="874" xr2:uid="{00000000-000D-0000-FFFF-FFFF00000000}"/>
  </bookViews>
  <sheets>
    <sheet name="Kosten MVP" sheetId="3" r:id="rId1"/>
    <sheet name="Personele kosten na MVP" sheetId="2" r:id="rId2"/>
    <sheet name="Licentiekosten na MVP" sheetId="6" r:id="rId3"/>
    <sheet name="Totaalprijs en ondertekening"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G13" i="2" s="1"/>
  <c r="F14" i="2"/>
  <c r="G14" i="2" s="1"/>
  <c r="F12" i="2"/>
  <c r="G12" i="2" s="1"/>
  <c r="E15" i="6" l="1"/>
  <c r="F15" i="6" s="1"/>
  <c r="E14" i="6"/>
  <c r="F14" i="6" s="1"/>
  <c r="E13" i="6"/>
  <c r="F13" i="6" s="1"/>
  <c r="E12" i="6"/>
  <c r="F12" i="6" s="1"/>
  <c r="E11" i="6"/>
  <c r="F11" i="6" s="1"/>
  <c r="E10" i="6"/>
  <c r="F10" i="6" s="1"/>
  <c r="E9" i="6"/>
  <c r="F9" i="6" s="1"/>
  <c r="F17" i="6" l="1"/>
  <c r="E16" i="2" l="1"/>
  <c r="F11" i="2"/>
  <c r="G11" i="2" s="1"/>
  <c r="F10" i="2"/>
  <c r="G10" i="2" s="1"/>
  <c r="F9" i="2"/>
  <c r="G9" i="2" s="1"/>
  <c r="F8" i="2"/>
  <c r="G8" i="2" s="1"/>
  <c r="F7" i="2"/>
  <c r="G7" i="2" s="1"/>
  <c r="D13" i="3"/>
  <c r="G17" i="2" l="1"/>
  <c r="C3" i="5" s="1"/>
</calcChain>
</file>

<file path=xl/sharedStrings.xml><?xml version="1.0" encoding="utf-8"?>
<sst xmlns="http://schemas.openxmlformats.org/spreadsheetml/2006/main" count="91" uniqueCount="56">
  <si>
    <t>Prijs</t>
  </si>
  <si>
    <t>Toelichting door Inschrijver</t>
  </si>
  <si>
    <t>&lt;specificeer welke componenten het betreft&gt;</t>
  </si>
  <si>
    <t xml:space="preserve">&lt; desgewenst kunt u hier regels toevoegen &gt; </t>
  </si>
  <si>
    <t>Rol</t>
  </si>
  <si>
    <t>Niveau</t>
  </si>
  <si>
    <t xml:space="preserve">fte </t>
  </si>
  <si>
    <t>Uurtarief</t>
  </si>
  <si>
    <t>Kosten per jaar</t>
  </si>
  <si>
    <t>medior</t>
  </si>
  <si>
    <t>senior</t>
  </si>
  <si>
    <t>Controle van het aantal fte</t>
  </si>
  <si>
    <t xml:space="preserve">Kosten voor 4 jaar </t>
  </si>
  <si>
    <t>Component</t>
  </si>
  <si>
    <t>Tarief</t>
  </si>
  <si>
    <t>Hoeveelheid</t>
  </si>
  <si>
    <t>Eenmalige kosten voor opleveren MVP</t>
  </si>
  <si>
    <t>Totale kosten opleveren MVP</t>
  </si>
  <si>
    <t>Totale kosten</t>
  </si>
  <si>
    <t>Totale kosten licenties (C)</t>
  </si>
  <si>
    <t>Handtekening</t>
  </si>
  <si>
    <t>Naam van Inschrijver</t>
  </si>
  <si>
    <t>Naam van de gemachtigde ondertekenaar</t>
  </si>
  <si>
    <t>Functietitel van de gemachtigde ondertekenaar</t>
  </si>
  <si>
    <t>Datum</t>
  </si>
  <si>
    <t>Ondertekening</t>
  </si>
  <si>
    <t>Inschrijver, ter zake rechtsgeldig vertegenwoordigd door de ondertekenaar, verklaart door ondertekening van dit formulier:</t>
  </si>
  <si>
    <t xml:space="preserve">- dat deze documenten tezamen de bindende offerte vormen en naar waarheid zijn ingevuld; </t>
  </si>
  <si>
    <t>- kennis te hebben genomen van alle bij deze Inschrijving ingediende documenten;</t>
  </si>
  <si>
    <t xml:space="preserve">- dat Inschrijver de aangeboden diensten tegen de aangeboden prijzen zal verlenen conform alle eisen en voorwaarden beschreven in de aanbestedingsstukken. </t>
  </si>
  <si>
    <t>Architect</t>
  </si>
  <si>
    <t>Informatieanalist</t>
  </si>
  <si>
    <t>Tester</t>
  </si>
  <si>
    <t xml:space="preserve">Dit prijzenblad gaat uit van 1656 inzetbare uren per fte per jaar (46 weken van 36 uur), om vergelijkbare offertes te verkrijgen. </t>
  </si>
  <si>
    <t>U dient alleen de lichtblauwe velden aan te passen.</t>
  </si>
  <si>
    <t xml:space="preserve">De personele inzet na oplevering MVP zal tijdens contractuitvoering overeengekomen worden, tegen de tarieven die u opgeeft op dit tabblad. Uitgangspunt zal daarbij zijn dat er geen onnodige wisselingen plaatsvinden, met andere woorden dat het doorontwikkelteam zoveel mogelijk ingevuld wordt door mensen die u ook hebt ingezet voor de oplevering van het MVP. </t>
  </si>
  <si>
    <t>Inzet van andere rollen dan hier opgenomen is in overleg mogelijk, de tarieven daarvoor zullen dan overeengekomen in lijn met de hier opgegeven tarieven.
U dient voor alle hier opgegeven rollen een reëel tarief in te vullen; ook als u van mening mocht zijn dat deze rol bijvoorbeeld niet benodigd is.</t>
  </si>
  <si>
    <t xml:space="preserve">Aantallen gebruikers in deze fase: u dient te zorgen voor voldoende licenties (gebruiksrechten) in deze fase, opdat zowel Opdrachtnemer als ANVS geen belemmering ondervinden om de oplossing te ontwikkelen en geheel te testen inclusief acceptatietests. </t>
  </si>
  <si>
    <t>Totale kosten DevOps team</t>
  </si>
  <si>
    <r>
      <t xml:space="preserve">NB: de Inschrijfprijs mag niet hoger zijn dan </t>
    </r>
    <r>
      <rPr>
        <b/>
        <sz val="11"/>
        <color theme="1"/>
        <rFont val="Calibri"/>
        <family val="2"/>
        <scheme val="minor"/>
      </rPr>
      <t xml:space="preserve">€10.260.000,-. </t>
    </r>
    <r>
      <rPr>
        <sz val="11"/>
        <color theme="1"/>
        <rFont val="Calibri"/>
        <family val="2"/>
        <scheme val="minor"/>
      </rPr>
      <t xml:space="preserve">Bij een hogere inschrijfprijs wordt uw Inschrijving ongeldig verklaard. </t>
    </r>
  </si>
  <si>
    <t xml:space="preserve">Inschrijfprijs = MVP + personele kosten na MVP + licentiekosten na MVP = </t>
  </si>
  <si>
    <t xml:space="preserve">Op dit tabblad specificeert u alle kosten voor het succesvol opleveren en geaccepteerd krijgen van het MVP. 
U dient in uw Inschrijving de opgegeven kosten te onderbouwen. De kosten moeten in reële verhouding staan tot de te verrichten activiteiten. 
Alle kosten om tot de werkende oplossing te komen dienen inbegrepen te zijn. Dat omvat tenminste de elementen: Inrichten infrastructuur, softwarelicenties, eventuele ontwikkeling van aanvullende software, inrichten van koppelingen met ketenpartners, implementeren van de aangegeven processen, migratie van de data, training van ANVS-medewerkers, inrichten van de SIAM-rol.
Uitgezonderd zijn de hostingkosten; deze kosten lopen niet via Opdrachtnemer. </t>
  </si>
  <si>
    <t>&lt;Naam component&gt;</t>
  </si>
  <si>
    <t>&lt;Eventuele specificatie&gt;</t>
  </si>
  <si>
    <t>Specificatie en toelichting</t>
  </si>
  <si>
    <t>Ontwikkelaar</t>
  </si>
  <si>
    <t>Technisch Applicatie Beheerder</t>
  </si>
  <si>
    <t>Release Train Engineer</t>
  </si>
  <si>
    <t>Scrum Master</t>
  </si>
  <si>
    <t xml:space="preserve">Kosten voor het gebruik van de software geeft u hier op. U dient deze zoveel mogelijk uit te splitsen naar componenten (modules) van uw oplossing. </t>
  </si>
  <si>
    <t xml:space="preserve">NB: De kosten voor gebruik van het (tijdelijke) DMS dienen in elk geval apart inzichtelijk gemaakt te worden. </t>
  </si>
  <si>
    <t xml:space="preserve">U wordt verzocht om het gehanteerde licentiemodel te beschrijven. Indien nodig kunt u hiervoor een extra bijlage toevoegen. Geeist wordt dat een eventuele groei in gebruik van de applicatie een niet meer dan evenredige groei aan kosten met zich meebrengt. </t>
  </si>
  <si>
    <t>Personele kosten voor onderhoud+doorontwikkeling+gebruik na oplevering MVP. Deel 1: Personele kosten</t>
  </si>
  <si>
    <t>Kosten voor onderhoud+doorontwikkeling+gebruik na oplevering MVP. Deel 2: Gebruikskosten</t>
  </si>
  <si>
    <t>Service Integrator</t>
  </si>
  <si>
    <t>De prijsopgave moet gebaseerd zijn op minimaal het volgende aantal gebruikers:
• 140 gebruikers van het medewerkersportaal: 120 medewerkers van ANVS, 20 personen van ketenpartners
• 15.000 gebruikers (bedrijven, burgers, organisaties) van het ANVS webportaal 
• 2 functioneel beheerders van ANVS
En de prijsopgave moet gebaseerd zijn op de overige aantallen die aangegeven zijn in de Vraagspecificatie, hoofdstuk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</si>
</sst>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quot;€&quot;\ #,##0.00"/>
  </numFmts>
  <fonts count="6"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8"/>
      <name val="Calibri"/>
      <family val="2"/>
      <scheme val="minor"/>
    </font>
    <font>
      <sz val="11"/>
      <color theme="1"/>
      <name val="Calibri"/>
      <family val="2"/>
      <scheme val="minor"/>
    </font>
  </fonts>
  <fills count="5">
    <fill>
      <patternFill patternType="none"/>
    </fill>
    <fill>
      <patternFill patternType="gray125"/>
    </fill>
    <fill>
      <patternFill patternType="solid">
        <fgColor rgb="FF739DD2"/>
        <bgColor indexed="64"/>
      </patternFill>
    </fill>
    <fill>
      <patternFill patternType="solid">
        <fgColor theme="9" tint="0.79998168889431442"/>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0" fontId="5" fillId="0" borderId="0"/>
  </cellStyleXfs>
  <cellXfs count="22">
    <xf numFmtId="0" fontId="0" fillId="0" borderId="0" xfId="0"/>
    <xf numFmtId="0" fontId="1" fillId="2" borderId="0" xfId="0" applyFont="1" applyFill="1" applyAlignment="1" applyProtection="1">
      <alignment vertical="top"/>
      <protection locked="0"/>
    </xf>
    <xf numFmtId="0" fontId="1" fillId="2" borderId="0" xfId="0" applyFont="1" applyFill="1" applyAlignment="1" applyProtection="1">
      <alignment horizontal="center" vertical="top"/>
      <protection locked="0"/>
    </xf>
    <xf numFmtId="164" fontId="1" fillId="2" borderId="0" xfId="0" applyNumberFormat="1" applyFont="1" applyFill="1" applyAlignment="1" applyProtection="1">
      <alignment vertical="top"/>
      <protection locked="0"/>
    </xf>
    <xf numFmtId="0" fontId="0" fillId="0" borderId="0" xfId="0" applyAlignment="1">
      <alignment vertical="top"/>
    </xf>
    <xf numFmtId="164" fontId="0" fillId="0" borderId="0" xfId="0" applyNumberFormat="1" applyAlignment="1">
      <alignment vertical="top"/>
    </xf>
    <xf numFmtId="0" fontId="2" fillId="0" borderId="0" xfId="0" applyFont="1" applyAlignment="1">
      <alignment vertical="top"/>
    </xf>
    <xf numFmtId="164" fontId="2" fillId="3" borderId="0" xfId="0" applyNumberFormat="1" applyFont="1" applyFill="1" applyAlignment="1">
      <alignment vertical="top"/>
    </xf>
    <xf numFmtId="164" fontId="0" fillId="0" borderId="0" xfId="0" applyNumberFormat="1"/>
    <xf numFmtId="0" fontId="2" fillId="0" borderId="0" xfId="0" applyFont="1"/>
    <xf numFmtId="0" fontId="0" fillId="0" borderId="0" xfId="0" applyFill="1" applyAlignment="1">
      <alignment horizontal="center"/>
    </xf>
    <xf numFmtId="0" fontId="0" fillId="0" borderId="0" xfId="0" applyAlignment="1">
      <alignment horizontal="left" vertical="top" wrapText="1"/>
    </xf>
    <xf numFmtId="165" fontId="2" fillId="3" borderId="0" xfId="0" applyNumberFormat="1" applyFont="1" applyFill="1" applyAlignment="1">
      <alignment vertical="top"/>
    </xf>
    <xf numFmtId="0" fontId="0" fillId="0" borderId="0" xfId="0" applyFont="1"/>
    <xf numFmtId="0" fontId="0" fillId="3" borderId="0" xfId="0" applyFont="1" applyFill="1" applyAlignment="1">
      <alignment horizontal="center"/>
    </xf>
    <xf numFmtId="0" fontId="0" fillId="4" borderId="0" xfId="0" applyFill="1" applyAlignment="1">
      <alignment vertical="top"/>
    </xf>
    <xf numFmtId="164" fontId="0" fillId="4" borderId="0" xfId="0" applyNumberFormat="1" applyFill="1" applyAlignment="1">
      <alignment vertical="top"/>
    </xf>
    <xf numFmtId="165" fontId="0" fillId="4" borderId="0" xfId="0" applyNumberFormat="1" applyFill="1" applyAlignment="1">
      <alignment vertical="top"/>
    </xf>
    <xf numFmtId="0" fontId="0" fillId="0" borderId="0" xfId="0" quotePrefix="1" applyAlignment="1">
      <alignment vertical="top"/>
    </xf>
    <xf numFmtId="0" fontId="0" fillId="4" borderId="0" xfId="0" applyFill="1"/>
    <xf numFmtId="0" fontId="0" fillId="0" borderId="0" xfId="0" applyAlignment="1">
      <alignment horizontal="left" vertical="top" wrapText="1"/>
    </xf>
    <xf numFmtId="0" fontId="3" fillId="0" borderId="0" xfId="0" applyFont="1" applyAlignment="1">
      <alignment horizontal="left" vertical="top" wrapText="1"/>
    </xf>
  </cellXfs>
  <cellStyles count="2">
    <cellStyle name="Normal 6" xfId="1" xr:uid="{52B2B633-BC9C-46EC-9809-C89EB0CD5CCD}"/>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CEB6C-2B07-4C0D-AE23-70F58E015749}">
  <sheetPr>
    <pageSetUpPr fitToPage="1"/>
  </sheetPr>
  <dimension ref="A1:E15"/>
  <sheetViews>
    <sheetView tabSelected="1" workbookViewId="0">
      <selection activeCell="A2" sqref="A2"/>
    </sheetView>
  </sheetViews>
  <sheetFormatPr defaultColWidth="8.81640625" defaultRowHeight="14.5" x14ac:dyDescent="0.35"/>
  <cols>
    <col min="1" max="1" width="2.7265625" style="4" customWidth="1"/>
    <col min="2" max="2" width="3.1796875" style="4" customWidth="1"/>
    <col min="3" max="3" width="75.54296875" style="4" customWidth="1"/>
    <col min="4" max="4" width="16.54296875" style="5" customWidth="1"/>
    <col min="5" max="5" width="50.81640625" style="4" bestFit="1" customWidth="1"/>
    <col min="6" max="16384" width="8.81640625" style="4"/>
  </cols>
  <sheetData>
    <row r="1" spans="1:5" x14ac:dyDescent="0.35">
      <c r="A1" s="1" t="s">
        <v>16</v>
      </c>
      <c r="B1" s="1"/>
      <c r="C1" s="1"/>
      <c r="D1" s="3" t="s">
        <v>0</v>
      </c>
      <c r="E1" s="1" t="s">
        <v>1</v>
      </c>
    </row>
    <row r="2" spans="1:5" ht="103.5" customHeight="1" x14ac:dyDescent="0.35">
      <c r="B2" s="20" t="s">
        <v>41</v>
      </c>
      <c r="C2" s="20"/>
      <c r="D2" s="20"/>
      <c r="E2" s="20"/>
    </row>
    <row r="3" spans="1:5" ht="31" customHeight="1" x14ac:dyDescent="0.35">
      <c r="B3" s="20" t="s">
        <v>37</v>
      </c>
      <c r="C3" s="20"/>
      <c r="D3" s="20"/>
      <c r="E3" s="20"/>
    </row>
    <row r="4" spans="1:5" ht="17.5" customHeight="1" x14ac:dyDescent="0.35">
      <c r="B4" s="20" t="s">
        <v>34</v>
      </c>
      <c r="C4" s="20"/>
      <c r="D4" s="20"/>
      <c r="E4" s="20"/>
    </row>
    <row r="5" spans="1:5" x14ac:dyDescent="0.35">
      <c r="C5" s="19" t="s">
        <v>42</v>
      </c>
      <c r="D5" s="17">
        <v>0</v>
      </c>
      <c r="E5" s="15" t="s">
        <v>2</v>
      </c>
    </row>
    <row r="6" spans="1:5" x14ac:dyDescent="0.35">
      <c r="C6" s="19" t="s">
        <v>42</v>
      </c>
      <c r="D6" s="17">
        <v>0</v>
      </c>
      <c r="E6" s="15" t="s">
        <v>2</v>
      </c>
    </row>
    <row r="7" spans="1:5" x14ac:dyDescent="0.35">
      <c r="C7" s="19" t="s">
        <v>42</v>
      </c>
      <c r="D7" s="17">
        <v>0</v>
      </c>
      <c r="E7" s="15" t="s">
        <v>2</v>
      </c>
    </row>
    <row r="8" spans="1:5" x14ac:dyDescent="0.35">
      <c r="C8" s="19" t="s">
        <v>42</v>
      </c>
      <c r="D8" s="17">
        <v>0</v>
      </c>
      <c r="E8" s="15" t="s">
        <v>2</v>
      </c>
    </row>
    <row r="9" spans="1:5" x14ac:dyDescent="0.35">
      <c r="C9" s="19" t="s">
        <v>42</v>
      </c>
      <c r="D9" s="17">
        <v>0</v>
      </c>
      <c r="E9" s="15" t="s">
        <v>2</v>
      </c>
    </row>
    <row r="10" spans="1:5" x14ac:dyDescent="0.35">
      <c r="C10" s="19" t="s">
        <v>42</v>
      </c>
      <c r="D10" s="17">
        <v>0</v>
      </c>
      <c r="E10" s="15" t="s">
        <v>2</v>
      </c>
    </row>
    <row r="11" spans="1:5" x14ac:dyDescent="0.35">
      <c r="C11" s="15" t="s">
        <v>3</v>
      </c>
      <c r="D11" s="17">
        <v>0</v>
      </c>
      <c r="E11" s="15" t="s">
        <v>2</v>
      </c>
    </row>
    <row r="13" spans="1:5" x14ac:dyDescent="0.35">
      <c r="B13" s="4" t="s">
        <v>17</v>
      </c>
      <c r="D13" s="12">
        <f>SUBTOTAL(9,D1:D12)</f>
        <v>0</v>
      </c>
    </row>
    <row r="15" spans="1:5" x14ac:dyDescent="0.35">
      <c r="A15" s="1"/>
      <c r="B15" s="1"/>
      <c r="C15" s="1"/>
      <c r="D15" s="3"/>
      <c r="E15" s="1"/>
    </row>
  </sheetData>
  <mergeCells count="3">
    <mergeCell ref="B2:E2"/>
    <mergeCell ref="B4:E4"/>
    <mergeCell ref="B3:E3"/>
  </mergeCells>
  <phoneticPr fontId="4" type="noConversion"/>
  <printOptions gridLines="1"/>
  <pageMargins left="0.70866141732283472" right="0.70866141732283472" top="0.74803149606299213" bottom="0.74803149606299213" header="0.31496062992125984" footer="0.31496062992125984"/>
  <pageSetup paperSize="9" scale="88" orientation="landscape" r:id="rId1"/>
  <headerFooter>
    <oddHeader>&amp;CPrijzenblad PPP ANVS</oddHeader>
    <oddFooter>&amp;C&amp;A,  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30E3B-F42A-47E1-8DFC-B60AC8710F9E}">
  <sheetPr>
    <pageSetUpPr fitToPage="1"/>
  </sheetPr>
  <dimension ref="A1:G17"/>
  <sheetViews>
    <sheetView workbookViewId="0">
      <selection activeCell="G7" sqref="G7"/>
    </sheetView>
  </sheetViews>
  <sheetFormatPr defaultRowHeight="14.5" x14ac:dyDescent="0.35"/>
  <cols>
    <col min="1" max="1" width="3.26953125" customWidth="1"/>
    <col min="2" max="2" width="48" customWidth="1"/>
    <col min="3" max="4" width="16.81640625" customWidth="1"/>
    <col min="5" max="6" width="17.36328125" customWidth="1"/>
    <col min="7" max="7" width="16.54296875" customWidth="1"/>
  </cols>
  <sheetData>
    <row r="1" spans="1:7" s="4" customFormat="1" x14ac:dyDescent="0.35">
      <c r="A1" s="1"/>
      <c r="B1" s="1" t="s">
        <v>52</v>
      </c>
      <c r="C1" s="1"/>
      <c r="D1" s="3"/>
      <c r="E1" s="3"/>
      <c r="F1" s="1"/>
      <c r="G1" s="1"/>
    </row>
    <row r="2" spans="1:7" s="4" customFormat="1" ht="44" customHeight="1" x14ac:dyDescent="0.35">
      <c r="B2" s="21" t="s">
        <v>35</v>
      </c>
      <c r="C2" s="21"/>
      <c r="D2" s="21"/>
      <c r="E2" s="21"/>
      <c r="F2" s="21"/>
      <c r="G2" s="21"/>
    </row>
    <row r="3" spans="1:7" s="4" customFormat="1" ht="31.5" customHeight="1" x14ac:dyDescent="0.35">
      <c r="B3" s="21" t="s">
        <v>36</v>
      </c>
      <c r="C3" s="21"/>
      <c r="D3" s="21"/>
      <c r="E3" s="21"/>
      <c r="F3" s="21"/>
      <c r="G3" s="21"/>
    </row>
    <row r="4" spans="1:7" s="4" customFormat="1" ht="14.5" customHeight="1" x14ac:dyDescent="0.35">
      <c r="B4" s="21" t="s">
        <v>34</v>
      </c>
      <c r="C4" s="21"/>
      <c r="D4" s="21"/>
      <c r="E4" s="21"/>
      <c r="F4" s="21"/>
      <c r="G4" s="21"/>
    </row>
    <row r="5" spans="1:7" s="4" customFormat="1" x14ac:dyDescent="0.35">
      <c r="B5" s="20" t="s">
        <v>33</v>
      </c>
      <c r="C5" s="20"/>
      <c r="D5" s="20"/>
      <c r="E5" s="20"/>
      <c r="F5" s="20"/>
    </row>
    <row r="6" spans="1:7" x14ac:dyDescent="0.35">
      <c r="B6" s="1" t="s">
        <v>4</v>
      </c>
      <c r="C6" s="1" t="s">
        <v>5</v>
      </c>
      <c r="D6" s="1" t="s">
        <v>7</v>
      </c>
      <c r="E6" s="2" t="s">
        <v>6</v>
      </c>
      <c r="F6" s="1" t="s">
        <v>8</v>
      </c>
      <c r="G6" s="1" t="s">
        <v>12</v>
      </c>
    </row>
    <row r="7" spans="1:7" x14ac:dyDescent="0.35">
      <c r="B7" t="s">
        <v>48</v>
      </c>
      <c r="C7" t="s">
        <v>10</v>
      </c>
      <c r="D7" s="16">
        <v>0</v>
      </c>
      <c r="E7" s="10">
        <v>0.6</v>
      </c>
      <c r="F7" s="8">
        <f t="shared" ref="F7:F11" si="0">E7*D7*1656</f>
        <v>0</v>
      </c>
      <c r="G7" s="8">
        <f>F7*4</f>
        <v>0</v>
      </c>
    </row>
    <row r="8" spans="1:7" x14ac:dyDescent="0.35">
      <c r="B8" t="s">
        <v>30</v>
      </c>
      <c r="C8" t="s">
        <v>10</v>
      </c>
      <c r="D8" s="16">
        <v>0</v>
      </c>
      <c r="E8" s="10">
        <v>0.2</v>
      </c>
      <c r="F8" s="8">
        <f t="shared" si="0"/>
        <v>0</v>
      </c>
      <c r="G8" s="8">
        <f t="shared" ref="G8:G11" si="1">F8*4</f>
        <v>0</v>
      </c>
    </row>
    <row r="9" spans="1:7" x14ac:dyDescent="0.35">
      <c r="B9" t="s">
        <v>31</v>
      </c>
      <c r="C9" t="s">
        <v>9</v>
      </c>
      <c r="D9" s="16">
        <v>0</v>
      </c>
      <c r="E9" s="10">
        <v>0.4</v>
      </c>
      <c r="F9" s="8">
        <f t="shared" si="0"/>
        <v>0</v>
      </c>
      <c r="G9" s="8">
        <f t="shared" si="1"/>
        <v>0</v>
      </c>
    </row>
    <row r="10" spans="1:7" x14ac:dyDescent="0.35">
      <c r="B10" t="s">
        <v>45</v>
      </c>
      <c r="C10" t="s">
        <v>9</v>
      </c>
      <c r="D10" s="16">
        <v>0</v>
      </c>
      <c r="E10" s="10">
        <v>0.8</v>
      </c>
      <c r="F10" s="8">
        <f t="shared" si="0"/>
        <v>0</v>
      </c>
      <c r="G10" s="8">
        <f t="shared" si="1"/>
        <v>0</v>
      </c>
    </row>
    <row r="11" spans="1:7" x14ac:dyDescent="0.35">
      <c r="B11" t="s">
        <v>32</v>
      </c>
      <c r="C11" t="s">
        <v>9</v>
      </c>
      <c r="D11" s="16">
        <v>0</v>
      </c>
      <c r="E11" s="10">
        <v>0.8</v>
      </c>
      <c r="F11" s="8">
        <f t="shared" si="0"/>
        <v>0</v>
      </c>
      <c r="G11" s="8">
        <f t="shared" si="1"/>
        <v>0</v>
      </c>
    </row>
    <row r="12" spans="1:7" x14ac:dyDescent="0.35">
      <c r="B12" t="s">
        <v>47</v>
      </c>
      <c r="C12" t="s">
        <v>9</v>
      </c>
      <c r="D12" s="16">
        <v>0</v>
      </c>
      <c r="E12" s="10">
        <v>1</v>
      </c>
      <c r="F12" s="8">
        <f t="shared" ref="F12:F14" si="2">E12*D12*1656</f>
        <v>0</v>
      </c>
      <c r="G12" s="8">
        <f t="shared" ref="G12:G14" si="3">F12*4</f>
        <v>0</v>
      </c>
    </row>
    <row r="13" spans="1:7" x14ac:dyDescent="0.35">
      <c r="B13" t="s">
        <v>46</v>
      </c>
      <c r="C13" t="s">
        <v>9</v>
      </c>
      <c r="D13" s="16">
        <v>0</v>
      </c>
      <c r="E13" s="10">
        <v>0.8</v>
      </c>
      <c r="F13" s="8">
        <f t="shared" ref="F13" si="4">E13*D13*1656</f>
        <v>0</v>
      </c>
      <c r="G13" s="8">
        <f t="shared" ref="G13" si="5">F13*4</f>
        <v>0</v>
      </c>
    </row>
    <row r="14" spans="1:7" x14ac:dyDescent="0.35">
      <c r="B14" t="s">
        <v>54</v>
      </c>
      <c r="C14" t="s">
        <v>9</v>
      </c>
      <c r="D14" s="16">
        <v>0</v>
      </c>
      <c r="E14" s="10">
        <v>0.4</v>
      </c>
      <c r="F14" s="8">
        <f t="shared" si="2"/>
        <v>0</v>
      </c>
      <c r="G14" s="8">
        <f t="shared" si="3"/>
        <v>0</v>
      </c>
    </row>
    <row r="15" spans="1:7" x14ac:dyDescent="0.35">
      <c r="E15" s="10"/>
    </row>
    <row r="16" spans="1:7" s="13" customFormat="1" x14ac:dyDescent="0.35">
      <c r="B16" s="13" t="s">
        <v>11</v>
      </c>
      <c r="E16" s="14">
        <f>SUM(E6:E15)</f>
        <v>5</v>
      </c>
    </row>
    <row r="17" spans="2:7" x14ac:dyDescent="0.35">
      <c r="B17" s="9" t="s">
        <v>38</v>
      </c>
      <c r="C17" s="9"/>
      <c r="D17" s="9"/>
      <c r="E17" s="9"/>
      <c r="G17" s="12">
        <f>SUM(G6:G15)</f>
        <v>0</v>
      </c>
    </row>
  </sheetData>
  <mergeCells count="4">
    <mergeCell ref="B5:F5"/>
    <mergeCell ref="B2:G2"/>
    <mergeCell ref="B4:G4"/>
    <mergeCell ref="B3:G3"/>
  </mergeCells>
  <printOptions gridLines="1"/>
  <pageMargins left="0.70866141732283472" right="0.70866141732283472" top="0.74803149606299213" bottom="0.74803149606299213" header="0.31496062992125984" footer="0.31496062992125984"/>
  <pageSetup paperSize="9" scale="96" orientation="landscape" r:id="rId1"/>
  <headerFooter>
    <oddHeader>&amp;CPrijzenblad PPP ANVS</oddHeader>
    <oddFooter>&amp;C&amp;A,  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246A9-654F-4372-AA95-1A8C8D8D232B}">
  <sheetPr>
    <pageSetUpPr fitToPage="1"/>
  </sheetPr>
  <dimension ref="A1:G17"/>
  <sheetViews>
    <sheetView workbookViewId="0">
      <selection activeCell="F9" sqref="F9"/>
    </sheetView>
  </sheetViews>
  <sheetFormatPr defaultRowHeight="14.5" x14ac:dyDescent="0.35"/>
  <cols>
    <col min="1" max="1" width="3.26953125" customWidth="1"/>
    <col min="2" max="2" width="48" customWidth="1"/>
    <col min="3" max="5" width="19.7265625" customWidth="1"/>
    <col min="6" max="6" width="16.54296875" customWidth="1"/>
    <col min="7" max="7" width="38.6328125" customWidth="1"/>
  </cols>
  <sheetData>
    <row r="1" spans="1:7" s="4" customFormat="1" x14ac:dyDescent="0.35">
      <c r="A1" s="1"/>
      <c r="B1" s="1" t="s">
        <v>53</v>
      </c>
      <c r="C1" s="3"/>
      <c r="D1" s="3"/>
      <c r="E1" s="1"/>
      <c r="F1" s="1"/>
      <c r="G1" s="1"/>
    </row>
    <row r="2" spans="1:7" s="4" customFormat="1" ht="14.5" customHeight="1" x14ac:dyDescent="0.35">
      <c r="B2" s="21" t="s">
        <v>49</v>
      </c>
      <c r="C2" s="21"/>
      <c r="D2" s="21"/>
      <c r="E2" s="21"/>
      <c r="F2" s="21"/>
    </row>
    <row r="3" spans="1:7" s="4" customFormat="1" ht="14.5" customHeight="1" x14ac:dyDescent="0.35">
      <c r="B3" s="21" t="s">
        <v>50</v>
      </c>
      <c r="C3" s="21"/>
      <c r="D3" s="21"/>
      <c r="E3" s="21"/>
      <c r="F3" s="21"/>
    </row>
    <row r="4" spans="1:7" s="4" customFormat="1" ht="75.5" customHeight="1" x14ac:dyDescent="0.35">
      <c r="B4" s="21" t="s">
        <v>55</v>
      </c>
      <c r="C4" s="21"/>
      <c r="D4" s="21"/>
      <c r="E4" s="21"/>
      <c r="F4" s="21"/>
    </row>
    <row r="5" spans="1:7" s="4" customFormat="1" ht="29.5" customHeight="1" x14ac:dyDescent="0.35">
      <c r="B5" s="21" t="s">
        <v>51</v>
      </c>
      <c r="C5" s="21"/>
      <c r="D5" s="21"/>
      <c r="E5" s="21"/>
      <c r="F5" s="21"/>
    </row>
    <row r="6" spans="1:7" s="4" customFormat="1" ht="14.5" customHeight="1" x14ac:dyDescent="0.35">
      <c r="B6" s="21" t="s">
        <v>34</v>
      </c>
      <c r="C6" s="21"/>
      <c r="D6" s="21"/>
      <c r="E6" s="21"/>
      <c r="F6" s="21"/>
    </row>
    <row r="7" spans="1:7" s="4" customFormat="1" ht="14.5" customHeight="1" x14ac:dyDescent="0.35">
      <c r="B7" s="21"/>
      <c r="C7" s="21"/>
      <c r="D7" s="21"/>
      <c r="E7" s="21"/>
      <c r="F7" s="21"/>
    </row>
    <row r="8" spans="1:7" x14ac:dyDescent="0.35">
      <c r="B8" s="1" t="s">
        <v>13</v>
      </c>
      <c r="C8" s="1" t="s">
        <v>14</v>
      </c>
      <c r="D8" s="2" t="s">
        <v>15</v>
      </c>
      <c r="E8" s="1" t="s">
        <v>8</v>
      </c>
      <c r="F8" s="1" t="s">
        <v>12</v>
      </c>
      <c r="G8" s="1" t="s">
        <v>44</v>
      </c>
    </row>
    <row r="9" spans="1:7" x14ac:dyDescent="0.35">
      <c r="B9" s="19" t="s">
        <v>42</v>
      </c>
      <c r="C9" s="16">
        <v>0</v>
      </c>
      <c r="D9" s="19">
        <v>1</v>
      </c>
      <c r="E9" s="8">
        <f>C9*D9</f>
        <v>0</v>
      </c>
      <c r="F9" s="8">
        <f t="shared" ref="F9:F15" si="0">E9*4</f>
        <v>0</v>
      </c>
      <c r="G9" s="15" t="s">
        <v>43</v>
      </c>
    </row>
    <row r="10" spans="1:7" x14ac:dyDescent="0.35">
      <c r="B10" s="19" t="s">
        <v>42</v>
      </c>
      <c r="C10" s="16">
        <v>0</v>
      </c>
      <c r="D10" s="19">
        <v>1</v>
      </c>
      <c r="E10" s="8">
        <f t="shared" ref="E10:E15" si="1">C10*D10</f>
        <v>0</v>
      </c>
      <c r="F10" s="8">
        <f t="shared" si="0"/>
        <v>0</v>
      </c>
      <c r="G10" s="15" t="s">
        <v>43</v>
      </c>
    </row>
    <row r="11" spans="1:7" x14ac:dyDescent="0.35">
      <c r="B11" s="19" t="s">
        <v>42</v>
      </c>
      <c r="C11" s="16">
        <v>0</v>
      </c>
      <c r="D11" s="19">
        <v>1</v>
      </c>
      <c r="E11" s="8">
        <f t="shared" si="1"/>
        <v>0</v>
      </c>
      <c r="F11" s="8">
        <f t="shared" si="0"/>
        <v>0</v>
      </c>
      <c r="G11" s="15" t="s">
        <v>43</v>
      </c>
    </row>
    <row r="12" spans="1:7" x14ac:dyDescent="0.35">
      <c r="B12" s="19" t="s">
        <v>42</v>
      </c>
      <c r="C12" s="16">
        <v>0</v>
      </c>
      <c r="D12" s="19">
        <v>1</v>
      </c>
      <c r="E12" s="8">
        <f t="shared" si="1"/>
        <v>0</v>
      </c>
      <c r="F12" s="8">
        <f t="shared" si="0"/>
        <v>0</v>
      </c>
      <c r="G12" s="15" t="s">
        <v>43</v>
      </c>
    </row>
    <row r="13" spans="1:7" x14ac:dyDescent="0.35">
      <c r="B13" s="19" t="s">
        <v>42</v>
      </c>
      <c r="C13" s="16">
        <v>0</v>
      </c>
      <c r="D13" s="19">
        <v>1</v>
      </c>
      <c r="E13" s="8">
        <f t="shared" si="1"/>
        <v>0</v>
      </c>
      <c r="F13" s="8">
        <f t="shared" si="0"/>
        <v>0</v>
      </c>
      <c r="G13" s="15" t="s">
        <v>43</v>
      </c>
    </row>
    <row r="14" spans="1:7" x14ac:dyDescent="0.35">
      <c r="B14" s="19" t="s">
        <v>42</v>
      </c>
      <c r="C14" s="16">
        <v>0</v>
      </c>
      <c r="D14" s="19">
        <v>1</v>
      </c>
      <c r="E14" s="8">
        <f t="shared" si="1"/>
        <v>0</v>
      </c>
      <c r="F14" s="8">
        <f t="shared" si="0"/>
        <v>0</v>
      </c>
      <c r="G14" s="15" t="s">
        <v>43</v>
      </c>
    </row>
    <row r="15" spans="1:7" x14ac:dyDescent="0.35">
      <c r="B15" s="15" t="s">
        <v>3</v>
      </c>
      <c r="C15" s="16">
        <v>0</v>
      </c>
      <c r="D15" s="19">
        <v>1</v>
      </c>
      <c r="E15" s="8">
        <f t="shared" si="1"/>
        <v>0</v>
      </c>
      <c r="F15" s="8">
        <f t="shared" si="0"/>
        <v>0</v>
      </c>
      <c r="G15" s="15" t="s">
        <v>43</v>
      </c>
    </row>
    <row r="17" spans="2:6" x14ac:dyDescent="0.35">
      <c r="B17" s="9" t="s">
        <v>19</v>
      </c>
      <c r="C17" s="9"/>
      <c r="D17" s="9"/>
      <c r="F17" s="7">
        <f>SUM(F8:F16)</f>
        <v>0</v>
      </c>
    </row>
  </sheetData>
  <mergeCells count="6">
    <mergeCell ref="B7:F7"/>
    <mergeCell ref="B2:F2"/>
    <mergeCell ref="B6:F6"/>
    <mergeCell ref="B4:F4"/>
    <mergeCell ref="B3:F3"/>
    <mergeCell ref="B5:F5"/>
  </mergeCells>
  <printOptions gridLines="1"/>
  <pageMargins left="0.70866141732283472" right="0.70866141732283472" top="0.74803149606299213" bottom="0.74803149606299213" header="0.31496062992125984" footer="0.31496062992125984"/>
  <pageSetup paperSize="9" scale="79" orientation="landscape" r:id="rId1"/>
  <headerFooter>
    <oddHeader>&amp;CPrijzenblad PPP ANVS</oddHeader>
    <oddFooter>&amp;C&amp;A,  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0351A-BE0B-4581-B42B-77C8C2B20C23}">
  <sheetPr>
    <pageSetUpPr fitToPage="1"/>
  </sheetPr>
  <dimension ref="A1:C19"/>
  <sheetViews>
    <sheetView workbookViewId="0">
      <selection activeCell="B13" sqref="B13"/>
    </sheetView>
  </sheetViews>
  <sheetFormatPr defaultColWidth="8.81640625" defaultRowHeight="14.5" x14ac:dyDescent="0.35"/>
  <cols>
    <col min="1" max="1" width="2.7265625" style="4" customWidth="1"/>
    <col min="2" max="2" width="80.1796875" style="4" customWidth="1"/>
    <col min="3" max="3" width="57.08984375" style="4" customWidth="1"/>
    <col min="4" max="16384" width="8.81640625" style="4"/>
  </cols>
  <sheetData>
    <row r="1" spans="1:3" x14ac:dyDescent="0.35">
      <c r="A1" s="1" t="s">
        <v>18</v>
      </c>
      <c r="B1" s="1"/>
      <c r="C1" s="3" t="s">
        <v>0</v>
      </c>
    </row>
    <row r="2" spans="1:3" x14ac:dyDescent="0.35">
      <c r="B2" s="11"/>
      <c r="C2" s="5"/>
    </row>
    <row r="3" spans="1:3" s="6" customFormat="1" x14ac:dyDescent="0.35">
      <c r="B3" s="6" t="s">
        <v>40</v>
      </c>
      <c r="C3" s="7">
        <f>'Kosten MVP'!D13+'Personele kosten na MVP'!G17+'Licentiekosten na MVP'!F17</f>
        <v>0</v>
      </c>
    </row>
    <row r="5" spans="1:3" x14ac:dyDescent="0.35">
      <c r="B5" s="4" t="s">
        <v>39</v>
      </c>
    </row>
    <row r="8" spans="1:3" x14ac:dyDescent="0.35">
      <c r="A8" s="1" t="s">
        <v>25</v>
      </c>
      <c r="B8" s="1"/>
      <c r="C8" s="3"/>
    </row>
    <row r="10" spans="1:3" x14ac:dyDescent="0.35">
      <c r="B10" s="4" t="s">
        <v>26</v>
      </c>
    </row>
    <row r="11" spans="1:3" x14ac:dyDescent="0.35">
      <c r="B11" s="18" t="s">
        <v>28</v>
      </c>
    </row>
    <row r="12" spans="1:3" x14ac:dyDescent="0.35">
      <c r="B12" s="18" t="s">
        <v>27</v>
      </c>
    </row>
    <row r="13" spans="1:3" x14ac:dyDescent="0.35">
      <c r="B13" s="18" t="s">
        <v>29</v>
      </c>
    </row>
    <row r="15" spans="1:3" x14ac:dyDescent="0.35">
      <c r="B15" s="4" t="s">
        <v>21</v>
      </c>
      <c r="C15" s="15"/>
    </row>
    <row r="16" spans="1:3" x14ac:dyDescent="0.35">
      <c r="B16" s="4" t="s">
        <v>22</v>
      </c>
      <c r="C16" s="15"/>
    </row>
    <row r="17" spans="2:3" x14ac:dyDescent="0.35">
      <c r="B17" s="4" t="s">
        <v>23</v>
      </c>
      <c r="C17" s="15"/>
    </row>
    <row r="18" spans="2:3" ht="63" customHeight="1" x14ac:dyDescent="0.35">
      <c r="B18" s="4" t="s">
        <v>20</v>
      </c>
      <c r="C18" s="15"/>
    </row>
    <row r="19" spans="2:3" x14ac:dyDescent="0.35">
      <c r="B19" s="4" t="s">
        <v>24</v>
      </c>
      <c r="C19" s="15"/>
    </row>
  </sheetData>
  <printOptions gridLines="1"/>
  <pageMargins left="0.70866141732283472" right="0.70866141732283472" top="0.74803149606299213" bottom="0.74803149606299213" header="0.31496062992125984" footer="0.31496062992125984"/>
  <pageSetup paperSize="9" scale="93" orientation="landscape" r:id="rId1"/>
  <headerFooter>
    <oddHeader>&amp;CPrijzenblad PPP ANVS</oddHeader>
    <oddFooter>&amp;C&amp;A,  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FF64F022F9F343A50AD1913609209E" ma:contentTypeVersion="2" ma:contentTypeDescription="Een nieuw document maken." ma:contentTypeScope="" ma:versionID="73e6491449a2aed8d58e6c601f106e30">
  <xsd:schema xmlns:xsd="http://www.w3.org/2001/XMLSchema" xmlns:xs="http://www.w3.org/2001/XMLSchema" xmlns:p="http://schemas.microsoft.com/office/2006/metadata/properties" xmlns:ns2="44e5b450-7668-4132-bdd9-704d6821970e" targetNamespace="http://schemas.microsoft.com/office/2006/metadata/properties" ma:root="true" ma:fieldsID="3c4a0cab5d8f6eb33ba13cc0409a7315" ns2:_="">
    <xsd:import namespace="44e5b450-7668-4132-bdd9-704d6821970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e5b450-7668-4132-bdd9-704d6821970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4e5b450-7668-4132-bdd9-704d6821970e">
      <UserInfo>
        <DisplayName>Boneschanscher, M.N. (Machiel) (Rijksmedewerker)</DisplayName>
        <AccountId>7</AccountId>
        <AccountType/>
      </UserInfo>
    </SharedWithUsers>
  </documentManagement>
</p:properties>
</file>

<file path=customXml/itemProps1.xml><?xml version="1.0" encoding="utf-8"?>
<ds:datastoreItem xmlns:ds="http://schemas.openxmlformats.org/officeDocument/2006/customXml" ds:itemID="{1B91B7E6-1A78-4CA4-AA23-718AEB720537}"/>
</file>

<file path=customXml/itemProps2.xml><?xml version="1.0" encoding="utf-8"?>
<ds:datastoreItem xmlns:ds="http://schemas.openxmlformats.org/officeDocument/2006/customXml" ds:itemID="{806C5025-D5EB-4964-8D3E-31CDFE341EDF}"/>
</file>

<file path=customXml/itemProps3.xml><?xml version="1.0" encoding="utf-8"?>
<ds:datastoreItem xmlns:ds="http://schemas.openxmlformats.org/officeDocument/2006/customXml" ds:itemID="{F14B3141-4272-47E6-B233-F7F1EDBEAE3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Kosten MVP</vt:lpstr>
      <vt:lpstr>Personele kosten na MVP</vt:lpstr>
      <vt:lpstr>Licentiekosten na MVP</vt:lpstr>
      <vt:lpstr>Totaalprijs en ondertekening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2025-01-06T08:37:58Z</dcterms:created>
  <dcterms:modified xsi:type="dcterms:W3CDTF">2025-01-06T08:42:34Z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0x01010014FF64F022F9F343A50AD1913609209E</vt:lpwstr>
  </property>
</Properties>
</file>