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utrechtcloud-my.sharepoint.com/personal/j_van_straaten_utrecht_nl/Documents/Bureaublad - AVD/Projecten COIN/Projecten Patricia/Grondbank/"/>
    </mc:Choice>
  </mc:AlternateContent>
  <xr:revisionPtr revIDLastSave="0" documentId="8_{444797CC-FA8D-44A4-80C5-2C49A9079E31}" xr6:coauthVersionLast="47" xr6:coauthVersionMax="47" xr10:uidLastSave="{00000000-0000-0000-0000-000000000000}"/>
  <bookViews>
    <workbookView xWindow="-120" yWindow="-16320" windowWidth="29040" windowHeight="15720" tabRatio="775" xr2:uid="{00000000-000D-0000-FFFF-FFFF00000000}"/>
  </bookViews>
  <sheets>
    <sheet name="Informatie bouwplaats (OG)" sheetId="37" r:id="rId1"/>
    <sheet name="Uitkomsten" sheetId="36" r:id="rId2"/>
    <sheet name="inschrijving (ON)" sheetId="24" r:id="rId3"/>
    <sheet name="Blad1" sheetId="35" state="hidden" r:id="rId4"/>
    <sheet name="materieellijst SEB" sheetId="33" r:id="rId5"/>
    <sheet name="logboek (ON)" sheetId="31" r:id="rId6"/>
  </sheets>
  <definedNames>
    <definedName name="_xlnm._FilterDatabase" localSheetId="2" hidden="1">'inschrijving (ON)'!$C$11:$E$30</definedName>
    <definedName name="_xlnm.Print_Area" localSheetId="2">'inschrijving (ON)'!$A$1:$K$64</definedName>
    <definedName name="_xlnm.Print_Area" localSheetId="5">'logboek (ON)'!$A$1:$H$56</definedName>
    <definedName name="asfaltMAXkorting">#REF!</definedName>
    <definedName name="bandenCIRCdrempel">#REF!</definedName>
    <definedName name="bandenCIRCfactor">#REF!</definedName>
    <definedName name="bandenCIRCkorting">#REF!</definedName>
    <definedName name="bandenCIRCplafond">#REF!</definedName>
    <definedName name="bandenMAXkorting">#REF!</definedName>
    <definedName name="bandenMKIdrempel">#REF!</definedName>
    <definedName name="bandenMKIfactor">#REF!</definedName>
    <definedName name="bandenMKIkorting">#REF!</definedName>
    <definedName name="bandenMKIplafond">#REF!</definedName>
    <definedName name="bandMKIdrempel">#REF!</definedName>
    <definedName name="bandMKIplafond">#REF!</definedName>
    <definedName name="betonMAXkorting">#REF!</definedName>
    <definedName name="buizenCIRCdrempel">#REF!</definedName>
    <definedName name="buizenCIRCfactor">#REF!</definedName>
    <definedName name="buizenCIRCkorting">#REF!</definedName>
    <definedName name="buizenCIRCplafond">#REF!</definedName>
    <definedName name="buizenMAXkorting">#REF!</definedName>
    <definedName name="buizenMKIdrempel">#REF!</definedName>
    <definedName name="buizenMKIfactor">#REF!</definedName>
    <definedName name="buizenMKIkorting">#REF!</definedName>
    <definedName name="buizenMKIplafond">#REF!</definedName>
    <definedName name="deklaagCIRCdrempel">#REF!</definedName>
    <definedName name="deklaagCIRCfactor">#REF!</definedName>
    <definedName name="deklaagCIRCkorting">#REF!</definedName>
    <definedName name="deklaagCIRCplafond">#REF!</definedName>
    <definedName name="deklaagGARdrempel">#REF!</definedName>
    <definedName name="deklaagGARkorting">#REF!</definedName>
    <definedName name="deklaagGARplafond">#REF!</definedName>
    <definedName name="deklaagMAXkorting">#REF!</definedName>
    <definedName name="deklaagMKIdrempel">#REF!</definedName>
    <definedName name="deklaagMKIfactor">#REF!</definedName>
    <definedName name="deklaagMKIkorting">#REF!</definedName>
    <definedName name="deklaagMKIplafond">#REF!</definedName>
    <definedName name="kortingGS">#REF!</definedName>
    <definedName name="kortingTOTAAL">#REF!</definedName>
    <definedName name="kortingVT">#REF!</definedName>
    <definedName name="kortingWT">#REF!</definedName>
    <definedName name="MaterieelLijst">'materieellijst SEB'!$B$7:$B$123</definedName>
    <definedName name="onderCIRCdrempel">#REF!</definedName>
    <definedName name="onderCIRCfactor">#REF!</definedName>
    <definedName name="onderCIRCkorting">#REF!</definedName>
    <definedName name="onderCIRCplafond">#REF!</definedName>
    <definedName name="onderGARdrempel">#REF!</definedName>
    <definedName name="onderGARkorting">#REF!</definedName>
    <definedName name="onderGARplafond">#REF!</definedName>
    <definedName name="onderMAXkorting">#REF!</definedName>
    <definedName name="onderMKIdrempel">#REF!</definedName>
    <definedName name="onderMKIfactor">#REF!</definedName>
    <definedName name="onderMKIkorting">#REF!</definedName>
    <definedName name="onderMKIplafond">#REF!</definedName>
    <definedName name="roodCIRCdrempel">#REF!</definedName>
    <definedName name="roodCIRCkorting">#REF!</definedName>
    <definedName name="roodCIRCplafond">#REF!</definedName>
    <definedName name="roodGARdrempel">#REF!</definedName>
    <definedName name="roodGARkorting">#REF!</definedName>
    <definedName name="roodGARplafond">#REF!</definedName>
    <definedName name="roodMKIdrempel">#REF!</definedName>
    <definedName name="roodMKIkorting">#REF!</definedName>
    <definedName name="roodMKIplafond">#REF!</definedName>
    <definedName name="stenenCIRdrempel">#REF!</definedName>
    <definedName name="stenenCIRkorting">#REF!</definedName>
    <definedName name="stenenCIRplafond">#REF!</definedName>
    <definedName name="stenenMAXkorting">#REF!</definedName>
    <definedName name="stenenMKIdrempel">#REF!</definedName>
    <definedName name="stenenMKIkorting">#REF!</definedName>
    <definedName name="stenenMKIplafond">#REF!</definedName>
    <definedName name="tegelsCIRdrempel">#REF!</definedName>
    <definedName name="tegelsCIRkorting">#REF!</definedName>
    <definedName name="tegelsCIRplafond">#REF!</definedName>
    <definedName name="tegelsMAXkorting">#REF!</definedName>
    <definedName name="tegelsMKIdrempel">#REF!</definedName>
    <definedName name="tegelsMKIkoritng">#REF!</definedName>
    <definedName name="tegelsMKIkorting">#REF!</definedName>
    <definedName name="tegelsMKIplafond">#REF!</definedName>
    <definedName name="tussenCIRCdrempel">#REF!</definedName>
    <definedName name="tussenCIRCfactor">#REF!</definedName>
    <definedName name="tussenCIRCkorting">#REF!</definedName>
    <definedName name="tussenCIRCplafond">#REF!</definedName>
    <definedName name="tussenGARdrempel">#REF!</definedName>
    <definedName name="tussenGARkorting">#REF!</definedName>
    <definedName name="tussenGARplafond">#REF!</definedName>
    <definedName name="tussenMAXkorting">#REF!</definedName>
    <definedName name="tussenMKIdrempel">#REF!</definedName>
    <definedName name="tussenMKIkorting">#REF!</definedName>
    <definedName name="tussenMKIplafond">#REF!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31" l="1"/>
  <c r="F12" i="31"/>
  <c r="E12" i="31"/>
  <c r="D8" i="36"/>
  <c r="I17" i="36"/>
  <c r="J30" i="24"/>
  <c r="J14" i="24"/>
  <c r="J15" i="24"/>
  <c r="J16" i="24"/>
  <c r="J17" i="24"/>
  <c r="J18" i="24"/>
  <c r="J19" i="24"/>
  <c r="J20" i="24"/>
  <c r="J21" i="24"/>
  <c r="J22" i="24"/>
  <c r="J23" i="24"/>
  <c r="J24" i="24"/>
  <c r="J25" i="24"/>
  <c r="J26" i="24"/>
  <c r="J27" i="24"/>
  <c r="J28" i="24"/>
  <c r="J29" i="24"/>
  <c r="J13" i="24"/>
  <c r="J12" i="24"/>
  <c r="C13" i="31"/>
  <c r="D13" i="31"/>
  <c r="E13" i="31"/>
  <c r="F13" i="31"/>
  <c r="H13" i="31"/>
  <c r="C14" i="31"/>
  <c r="D14" i="31"/>
  <c r="E14" i="31"/>
  <c r="F14" i="31"/>
  <c r="H14" i="31"/>
  <c r="C15" i="31"/>
  <c r="D15" i="31"/>
  <c r="E15" i="31"/>
  <c r="F15" i="31"/>
  <c r="G15" i="31"/>
  <c r="H15" i="31"/>
  <c r="C16" i="31"/>
  <c r="D16" i="31"/>
  <c r="E16" i="31"/>
  <c r="F16" i="31"/>
  <c r="G16" i="31"/>
  <c r="H16" i="31"/>
  <c r="C17" i="31"/>
  <c r="D17" i="31"/>
  <c r="E17" i="31"/>
  <c r="F17" i="31"/>
  <c r="G17" i="31"/>
  <c r="H17" i="31"/>
  <c r="C18" i="31"/>
  <c r="D18" i="31"/>
  <c r="E18" i="31"/>
  <c r="F18" i="31"/>
  <c r="G18" i="31"/>
  <c r="H18" i="31"/>
  <c r="C19" i="31"/>
  <c r="D19" i="31"/>
  <c r="E19" i="31"/>
  <c r="F19" i="31"/>
  <c r="G19" i="31"/>
  <c r="H19" i="31"/>
  <c r="C20" i="31"/>
  <c r="D20" i="31"/>
  <c r="E20" i="31"/>
  <c r="F20" i="31"/>
  <c r="G20" i="31"/>
  <c r="H20" i="31"/>
  <c r="C21" i="31"/>
  <c r="D21" i="31"/>
  <c r="E21" i="31"/>
  <c r="F21" i="31"/>
  <c r="G21" i="31"/>
  <c r="H21" i="31"/>
  <c r="C22" i="31"/>
  <c r="D22" i="31"/>
  <c r="E22" i="31"/>
  <c r="F22" i="31"/>
  <c r="G22" i="31"/>
  <c r="H22" i="31"/>
  <c r="C23" i="31"/>
  <c r="D23" i="31"/>
  <c r="E23" i="31"/>
  <c r="F23" i="31"/>
  <c r="G23" i="31"/>
  <c r="H23" i="31"/>
  <c r="C24" i="31"/>
  <c r="D24" i="31"/>
  <c r="E24" i="31"/>
  <c r="F24" i="31"/>
  <c r="G24" i="31"/>
  <c r="H24" i="31"/>
  <c r="C25" i="31"/>
  <c r="D25" i="31"/>
  <c r="E25" i="31"/>
  <c r="F25" i="31"/>
  <c r="G25" i="31"/>
  <c r="H25" i="31"/>
  <c r="C26" i="31"/>
  <c r="D26" i="31"/>
  <c r="E26" i="31"/>
  <c r="F26" i="31"/>
  <c r="G26" i="31"/>
  <c r="H26" i="31"/>
  <c r="C27" i="31"/>
  <c r="D27" i="31"/>
  <c r="E27" i="31"/>
  <c r="F27" i="31"/>
  <c r="G27" i="31"/>
  <c r="H27" i="31"/>
  <c r="C28" i="31"/>
  <c r="D28" i="31"/>
  <c r="E28" i="31"/>
  <c r="F28" i="31"/>
  <c r="G28" i="31"/>
  <c r="H28" i="31"/>
  <c r="C29" i="31"/>
  <c r="D29" i="31"/>
  <c r="E29" i="31"/>
  <c r="F29" i="31"/>
  <c r="G29" i="31"/>
  <c r="H29" i="31"/>
  <c r="C30" i="31"/>
  <c r="D30" i="31"/>
  <c r="E30" i="31"/>
  <c r="F30" i="31"/>
  <c r="G30" i="31"/>
  <c r="H30" i="31"/>
  <c r="C31" i="31"/>
  <c r="D31" i="31"/>
  <c r="E31" i="31"/>
  <c r="F31" i="31"/>
  <c r="G31" i="31"/>
  <c r="H31" i="31"/>
  <c r="D12" i="31"/>
  <c r="H12" i="31"/>
  <c r="I54" i="31"/>
  <c r="I55" i="31"/>
  <c r="D35" i="31"/>
  <c r="E35" i="31"/>
  <c r="F35" i="31"/>
  <c r="G35" i="31"/>
  <c r="I35" i="31" s="1"/>
  <c r="H35" i="31"/>
  <c r="C35" i="31"/>
  <c r="J37" i="31"/>
  <c r="J38" i="31"/>
  <c r="J39" i="31"/>
  <c r="J40" i="31"/>
  <c r="J41" i="31"/>
  <c r="J42" i="31"/>
  <c r="J43" i="31"/>
  <c r="J44" i="31"/>
  <c r="J45" i="31"/>
  <c r="J46" i="31"/>
  <c r="J47" i="31"/>
  <c r="J48" i="31"/>
  <c r="J49" i="31"/>
  <c r="J50" i="31"/>
  <c r="J51" i="31"/>
  <c r="J52" i="31"/>
  <c r="J53" i="31"/>
  <c r="J54" i="31"/>
  <c r="J55" i="31"/>
  <c r="J36" i="31"/>
  <c r="J13" i="31"/>
  <c r="J14" i="31"/>
  <c r="J15" i="31"/>
  <c r="J16" i="31"/>
  <c r="J17" i="31"/>
  <c r="J18" i="31"/>
  <c r="J19" i="31"/>
  <c r="J20" i="31"/>
  <c r="J21" i="31"/>
  <c r="J22" i="31"/>
  <c r="J23" i="31"/>
  <c r="J24" i="31"/>
  <c r="J25" i="31"/>
  <c r="J26" i="31"/>
  <c r="J27" i="31"/>
  <c r="J28" i="31"/>
  <c r="J29" i="31"/>
  <c r="J30" i="31"/>
  <c r="J31" i="31"/>
  <c r="J12" i="31"/>
  <c r="D11" i="31"/>
  <c r="E11" i="31"/>
  <c r="F11" i="31"/>
  <c r="G11" i="31"/>
  <c r="H11" i="31"/>
  <c r="I11" i="31"/>
  <c r="C11" i="31"/>
  <c r="H37" i="31"/>
  <c r="H38" i="31"/>
  <c r="H39" i="31"/>
  <c r="H40" i="31"/>
  <c r="H41" i="31"/>
  <c r="H42" i="31"/>
  <c r="H43" i="31"/>
  <c r="H44" i="31"/>
  <c r="H45" i="31"/>
  <c r="H46" i="31"/>
  <c r="H47" i="31"/>
  <c r="H48" i="31"/>
  <c r="H49" i="31"/>
  <c r="H50" i="31"/>
  <c r="H51" i="31"/>
  <c r="H52" i="31"/>
  <c r="H53" i="31"/>
  <c r="G37" i="31"/>
  <c r="I37" i="31" s="1"/>
  <c r="G38" i="31"/>
  <c r="I38" i="31" s="1"/>
  <c r="G39" i="31"/>
  <c r="I39" i="31" s="1"/>
  <c r="G40" i="31"/>
  <c r="I40" i="31" s="1"/>
  <c r="G41" i="31"/>
  <c r="I41" i="31" s="1"/>
  <c r="G42" i="31"/>
  <c r="I42" i="31" s="1"/>
  <c r="G43" i="31"/>
  <c r="I43" i="31" s="1"/>
  <c r="G44" i="31"/>
  <c r="I44" i="31" s="1"/>
  <c r="G45" i="31"/>
  <c r="I45" i="31" s="1"/>
  <c r="G46" i="31"/>
  <c r="I46" i="31" s="1"/>
  <c r="G47" i="31"/>
  <c r="I47" i="31" s="1"/>
  <c r="G48" i="31"/>
  <c r="I48" i="31" s="1"/>
  <c r="G49" i="31"/>
  <c r="I49" i="31" s="1"/>
  <c r="G50" i="31"/>
  <c r="I50" i="31" s="1"/>
  <c r="G51" i="31"/>
  <c r="I51" i="31" s="1"/>
  <c r="G52" i="31"/>
  <c r="I52" i="31" s="1"/>
  <c r="G53" i="31"/>
  <c r="I53" i="31" s="1"/>
  <c r="F37" i="31"/>
  <c r="F38" i="31"/>
  <c r="F39" i="31"/>
  <c r="F40" i="31"/>
  <c r="F41" i="31"/>
  <c r="F42" i="31"/>
  <c r="F43" i="31"/>
  <c r="F44" i="31"/>
  <c r="F45" i="31"/>
  <c r="F46" i="31"/>
  <c r="F47" i="31"/>
  <c r="F48" i="31"/>
  <c r="F49" i="31"/>
  <c r="F50" i="31"/>
  <c r="F51" i="31"/>
  <c r="F52" i="31"/>
  <c r="F53" i="31"/>
  <c r="E37" i="31"/>
  <c r="E38" i="31"/>
  <c r="E39" i="31"/>
  <c r="E40" i="31"/>
  <c r="E41" i="31"/>
  <c r="E42" i="31"/>
  <c r="E43" i="31"/>
  <c r="E44" i="31"/>
  <c r="E45" i="31"/>
  <c r="E46" i="31"/>
  <c r="E47" i="31"/>
  <c r="E48" i="31"/>
  <c r="E49" i="31"/>
  <c r="E50" i="31"/>
  <c r="E51" i="31"/>
  <c r="E52" i="31"/>
  <c r="E53" i="31"/>
  <c r="E54" i="31"/>
  <c r="D37" i="31"/>
  <c r="D38" i="31"/>
  <c r="D39" i="31"/>
  <c r="D40" i="31"/>
  <c r="D41" i="31"/>
  <c r="D42" i="31"/>
  <c r="D43" i="31"/>
  <c r="D44" i="31"/>
  <c r="D45" i="31"/>
  <c r="D46" i="31"/>
  <c r="D47" i="31"/>
  <c r="D48" i="31"/>
  <c r="D49" i="31"/>
  <c r="D50" i="31"/>
  <c r="D51" i="31"/>
  <c r="D52" i="31"/>
  <c r="D53" i="31"/>
  <c r="D54" i="31"/>
  <c r="C37" i="31"/>
  <c r="C38" i="31"/>
  <c r="C39" i="31"/>
  <c r="C40" i="31"/>
  <c r="C41" i="31"/>
  <c r="C42" i="31"/>
  <c r="C43" i="31"/>
  <c r="C44" i="31"/>
  <c r="C45" i="31"/>
  <c r="C46" i="31"/>
  <c r="C47" i="31"/>
  <c r="C48" i="31"/>
  <c r="C49" i="31"/>
  <c r="C50" i="31"/>
  <c r="C51" i="31"/>
  <c r="C52" i="31"/>
  <c r="C53" i="31"/>
  <c r="C54" i="31"/>
  <c r="D36" i="31"/>
  <c r="E36" i="31"/>
  <c r="F36" i="31"/>
  <c r="G36" i="31"/>
  <c r="I36" i="31" s="1"/>
  <c r="H36" i="31"/>
  <c r="C36" i="31"/>
  <c r="I13" i="24"/>
  <c r="I14" i="24"/>
  <c r="I15" i="24"/>
  <c r="I16" i="24"/>
  <c r="I17" i="24"/>
  <c r="I18" i="24"/>
  <c r="I19" i="24"/>
  <c r="I20" i="24"/>
  <c r="I21" i="24"/>
  <c r="I22" i="24"/>
  <c r="I23" i="24"/>
  <c r="I24" i="24"/>
  <c r="I25" i="24"/>
  <c r="I26" i="24"/>
  <c r="I27" i="24"/>
  <c r="I28" i="24"/>
  <c r="I29" i="24"/>
  <c r="I30" i="24"/>
  <c r="I15" i="36"/>
  <c r="I14" i="36"/>
  <c r="I12" i="36"/>
  <c r="I11" i="36"/>
  <c r="I9" i="36"/>
  <c r="I8" i="36"/>
  <c r="I12" i="24"/>
  <c r="I13" i="31"/>
  <c r="I14" i="31"/>
  <c r="I15" i="31"/>
  <c r="I16" i="31"/>
  <c r="I17" i="31"/>
  <c r="I18" i="31"/>
  <c r="I19" i="31"/>
  <c r="I20" i="31"/>
  <c r="I21" i="31"/>
  <c r="I22" i="31"/>
  <c r="I23" i="31"/>
  <c r="I24" i="31"/>
  <c r="I25" i="31"/>
  <c r="I26" i="31"/>
  <c r="I27" i="31"/>
  <c r="I28" i="31"/>
  <c r="I29" i="31"/>
  <c r="I30" i="31"/>
  <c r="I31" i="31"/>
  <c r="D9" i="36" l="1"/>
  <c r="D10" i="36" s="1"/>
  <c r="I12" i="31"/>
  <c r="E8" i="36"/>
  <c r="I16" i="36"/>
  <c r="J15" i="36" s="1"/>
  <c r="I13" i="36"/>
  <c r="J12" i="36" s="1"/>
  <c r="I10" i="36"/>
  <c r="J9" i="36" s="1"/>
  <c r="E9" i="36" l="1"/>
  <c r="E10" i="36" s="1"/>
  <c r="J14" i="36"/>
  <c r="J16" i="36" s="1"/>
  <c r="J11" i="36"/>
  <c r="J13" i="36" s="1"/>
  <c r="J8" i="36"/>
  <c r="J10" i="36" s="1"/>
  <c r="C55" i="31" l="1"/>
  <c r="D55" i="31"/>
  <c r="E55" i="31"/>
  <c r="C12" i="31" l="1"/>
</calcChain>
</file>

<file path=xl/sharedStrings.xml><?xml version="1.0" encoding="utf-8"?>
<sst xmlns="http://schemas.openxmlformats.org/spreadsheetml/2006/main" count="668" uniqueCount="323">
  <si>
    <t>Informatie bouwplaats (in te vullen door projectteam)</t>
  </si>
  <si>
    <t>Instructies:</t>
  </si>
  <si>
    <t>Laat u emissieloze bouwmachines en emissieloze vaartuigen toepassen in aanbestedingen van infrastructurele bouwwerkzaamheden? Dan kunt u de SPUK SEB aanvragen. Hiermee krijgt u (deels) de meerkosten vergoed voor de inzet van emissieloos materieel. Onderstaande informatie over het project is vereist in de omgeving van het RVO om de SPUK aanvraag te doen. Op elke vraag dient een antwoord te zijn gegeven, anders kan de SPUK aanvraag niet worden voldaan.</t>
  </si>
  <si>
    <t>https://www.rvo.nl/subsidies-financiering/spuk-seb</t>
  </si>
  <si>
    <t>Vraag RVO</t>
  </si>
  <si>
    <t>Invulling projectteam</t>
  </si>
  <si>
    <t>Aanvullende informatie</t>
  </si>
  <si>
    <t>Wat is de naam van de bouwwerkzaamheid?</t>
  </si>
  <si>
    <t>Geef een korte omschrijving van de bouwwerkzaamheid</t>
  </si>
  <si>
    <t>er wordt met dit contract elk jaar 100 kilometer riool gereinigen en geïnspecteerd. Door dit te doen willen we het inzicht in de riolering op orde krijgen en het beheer ook. Eventuele schades worden opgemerkt en die zullen in de toekomst adequaat opgepakt kunnen worden</t>
  </si>
  <si>
    <t>Startdatum (VAN)</t>
  </si>
  <si>
    <t>De bouwwerkzaamheid mag al wel gestart zijn, maar het materieel waarvoor u rijksbijdrage aanvraagt mag nog niet ingezet zijn (DD-MM-YYYY)</t>
  </si>
  <si>
    <t>Einddatum (TOT)</t>
  </si>
  <si>
    <t>DD-MM-YYYY</t>
  </si>
  <si>
    <t xml:space="preserve">Welke soort bouwwerkzaamheid betreft het? </t>
  </si>
  <si>
    <t>onderhoud civiele werkern</t>
  </si>
  <si>
    <t>Wat is de CPV code?</t>
  </si>
  <si>
    <t xml:space="preserve">Common Procurement Vocabulary. Zie hyperlink naar site Pianoo voor meer informatie en overzicht excel. Doorgaans zijn veel projecten rondom CPV 45233000 tot 45234000-6 
</t>
  </si>
  <si>
    <t>Link Pianoo</t>
  </si>
  <si>
    <t xml:space="preserve">Op welke locatie wordt de bouwwerkzaamheid uitgevoerd? </t>
  </si>
  <si>
    <t>Geef hier de postcode van de locatie op. Is er geen postcode, geef dan de plaatsnaam van de locatie op</t>
  </si>
  <si>
    <t xml:space="preserve">Hoeveel bedragen de totale kosten van de bouwwerkzaamheid? </t>
  </si>
  <si>
    <t xml:space="preserve">In euro's </t>
  </si>
  <si>
    <t>Is de hoofdaannemer een MKB onderneming?</t>
  </si>
  <si>
    <t>De dienst moet nog aanbesteed worden en de grote van het bedrijf is nog onbekend.</t>
  </si>
  <si>
    <t xml:space="preserve">Naar welk WBS nummer kan de subsidie worden overgemaakt? </t>
  </si>
  <si>
    <t>?</t>
  </si>
  <si>
    <t xml:space="preserve">Uitkomsten </t>
  </si>
  <si>
    <t xml:space="preserve">In dit tabblad worden de uitkomsten getoond naar aanleiding van de gegevens die in het invulblad van de opdrachtnemer worden getoond. In de aanbestedingsfase kan dit onderdeel door de opdrachtnemer gebruikt worden om te toetsen hoeveel % emissieloos voor bouwtransport en materieel kan worden gerealiseerd.
Onderstaande input dient als gegevens voor het programma Schoon en Emissieloos bouwen en wordt meegenomen bij de indiening van de SPUK aanvraag. Hier hoeft u verder niets voor te doen. </t>
  </si>
  <si>
    <t>inzet per categorie</t>
  </si>
  <si>
    <t>categorie</t>
  </si>
  <si>
    <t xml:space="preserve">aandrijving </t>
  </si>
  <si>
    <t>Draaiuren * vermogen</t>
  </si>
  <si>
    <t xml:space="preserve">Totaal % </t>
  </si>
  <si>
    <t>Totaal km</t>
  </si>
  <si>
    <t>Mobiele werktuigen</t>
  </si>
  <si>
    <t>Emissieloos</t>
  </si>
  <si>
    <t>N1</t>
  </si>
  <si>
    <t>km emissieloos</t>
  </si>
  <si>
    <t>Niet-emissieloos</t>
  </si>
  <si>
    <t xml:space="preserve">km niet-emissieloos </t>
  </si>
  <si>
    <t>totaal</t>
  </si>
  <si>
    <t xml:space="preserve">N2 </t>
  </si>
  <si>
    <t>Km emissieloos</t>
  </si>
  <si>
    <t>km niet-emissieloos</t>
  </si>
  <si>
    <t>N3</t>
  </si>
  <si>
    <t>Km niet-emissieloos</t>
  </si>
  <si>
    <t>totaal km</t>
  </si>
  <si>
    <t>km</t>
  </si>
  <si>
    <t>Project: reinigen en inspecteren riolering 2025-2028</t>
  </si>
  <si>
    <t>Bewijslast</t>
  </si>
  <si>
    <t>Instructie</t>
  </si>
  <si>
    <t>In dit formulier vult u al het in te zetten materieel, voer- en vaartuigen in. U dient alleen de lichtblauwe cellen in te vullen. Dit doet u op basis van uw calculatie. In het tabblad 'overzicht' kunt u zien welk percentage emissieloos u aanbiedt.</t>
  </si>
  <si>
    <t xml:space="preserve">Dit materieelinzetplan is een voorbeeld en dient u te helpen bij het bepalen van uw percentage emissieloos voor bouwmaterieel en transport. Bij gunning is het mogelijk dat u gevraagd worden om uw materieelinzet elders vast te leggen. </t>
  </si>
  <si>
    <r>
      <t>De grijze kolommen dienen ingevuld te worden na voorlopige</t>
    </r>
    <r>
      <rPr>
        <sz val="11"/>
        <color rgb="FFFF0000"/>
        <rFont val="Calibri"/>
        <family val="2"/>
        <scheme val="minor"/>
      </rPr>
      <t xml:space="preserve"> </t>
    </r>
    <r>
      <rPr>
        <sz val="11"/>
        <rFont val="Calibri"/>
        <family val="2"/>
        <scheme val="minor"/>
      </rPr>
      <t>gunning met daarin identificerende kenmerken van het materieelstuk.</t>
    </r>
  </si>
  <si>
    <t xml:space="preserve">Inschrijver </t>
  </si>
  <si>
    <t xml:space="preserve">&lt;organisatie&gt; </t>
  </si>
  <si>
    <t>WERKTUIGEN en GEREEDSCHAP</t>
  </si>
  <si>
    <t xml:space="preserve">Te specificeren na gunning </t>
  </si>
  <si>
    <t>Omschrijving (volgens materieellijst)*</t>
  </si>
  <si>
    <t>Materieel hier invullen dat niet in de materieellijst staat</t>
  </si>
  <si>
    <t>Stageklasse
/aandrijving*</t>
  </si>
  <si>
    <t>Brandstof**</t>
  </si>
  <si>
    <t>Totaal draaiuren</t>
  </si>
  <si>
    <t>Vermogen (kW)</t>
  </si>
  <si>
    <t>SPUK inzetdagen (min 2 uur/dag)</t>
  </si>
  <si>
    <t>Merk</t>
  </si>
  <si>
    <t xml:space="preserve">Kenteken of registratienr. </t>
  </si>
  <si>
    <t>SSEB verkregen ja/nee</t>
  </si>
  <si>
    <t xml:space="preserve">Batterij of stekker-elektrisch? </t>
  </si>
  <si>
    <t>Indien anders (hiernaast invullen)</t>
  </si>
  <si>
    <t>combi vrachtwagen</t>
  </si>
  <si>
    <t>stage IV (met roetfilter)</t>
  </si>
  <si>
    <t>diesel</t>
  </si>
  <si>
    <t>VOORBEELD: Hitachi</t>
  </si>
  <si>
    <t>XXx-xxx-xxx</t>
  </si>
  <si>
    <t>nee</t>
  </si>
  <si>
    <t>batterijelektrisch</t>
  </si>
  <si>
    <t>A2.9 mobiele (vuil)-waterpomp</t>
  </si>
  <si>
    <t>pompopbouw op combi vrachtwagen</t>
  </si>
  <si>
    <t>stage V</t>
  </si>
  <si>
    <t>inspectiebus</t>
  </si>
  <si>
    <t>stage IV</t>
  </si>
  <si>
    <t>* keuzemenu, gelieve juiste categorie te selecteren</t>
  </si>
  <si>
    <t>** Brandstof dient overeen te komen met bijbehehorende aandrijving/stageklasse. Bijvoorbeeld emissieloos + stroom/waterstof of stage IV (met roetfilter) + diesel</t>
  </si>
  <si>
    <t>VOERTUIGEN</t>
  </si>
  <si>
    <t>Optie 1</t>
  </si>
  <si>
    <t>Optie 2</t>
  </si>
  <si>
    <t>Te specificeren na gunning</t>
  </si>
  <si>
    <t>Omschrijving voertuig</t>
  </si>
  <si>
    <t>Voertuig categorie*</t>
  </si>
  <si>
    <t>Euronorm / emissieklasse*</t>
  </si>
  <si>
    <t>Totaal aantal kilometers***</t>
  </si>
  <si>
    <t>Totaal aantal inzetdagen</t>
  </si>
  <si>
    <t>Kenteken</t>
  </si>
  <si>
    <t>VOORBEELD: Bestelauto</t>
  </si>
  <si>
    <t>waterstof</t>
  </si>
  <si>
    <t>n.v.t.</t>
  </si>
  <si>
    <t>Renault Vivaro</t>
  </si>
  <si>
    <t>Xxx-xxx-xxx</t>
  </si>
  <si>
    <t>VOORBEELD: Trekker-oplegger</t>
  </si>
  <si>
    <t>N2</t>
  </si>
  <si>
    <t>Euro 6</t>
  </si>
  <si>
    <t>benzine/diesel</t>
  </si>
  <si>
    <t>Volvo FMX</t>
  </si>
  <si>
    <t>XXX-xxx-xxx</t>
  </si>
  <si>
    <t>VOORBEELD: Kieper</t>
  </si>
  <si>
    <t>VOLVO FMX</t>
  </si>
  <si>
    <t>** Brandstof dient overeen te komen met bijbehehorende euronorm/emissieklasse. Bijvoorbeeld emissieloos + stroom/waterstof of euro 6 met benzine/diesel</t>
  </si>
  <si>
    <t>***totaal aantal kilometers in dit project. Opsomming van enkele reis van herkomst naar bestemming</t>
  </si>
  <si>
    <t>Vaartuigen | Niet vereist voor gunningscriterium</t>
  </si>
  <si>
    <t>Omschrijving materieelstuk*</t>
  </si>
  <si>
    <t>Materieelstuk indien anders</t>
  </si>
  <si>
    <t>Aandrijving</t>
  </si>
  <si>
    <t>Gemiddeld verbruik (kW of liters diesel</t>
  </si>
  <si>
    <t>km inzet</t>
  </si>
  <si>
    <t>Totaal verbruik</t>
  </si>
  <si>
    <t>stroom</t>
  </si>
  <si>
    <t>biodiesel</t>
  </si>
  <si>
    <t>brandstofcel</t>
  </si>
  <si>
    <t>Som als functie</t>
  </si>
  <si>
    <t>Benzine/diesel</t>
  </si>
  <si>
    <t>Diesel</t>
  </si>
  <si>
    <t>emissieloos</t>
  </si>
  <si>
    <r>
      <rPr>
        <b/>
        <sz val="26"/>
        <color rgb="FF007AC6"/>
        <rFont val="Liberation Sans Narrow"/>
        <family val="2"/>
      </rPr>
      <t>Lijst van bouwmachines SSEB 2024</t>
    </r>
  </si>
  <si>
    <r>
      <rPr>
        <b/>
        <sz val="14"/>
        <color rgb="FF007AC6"/>
        <rFont val="Liberation Sans Narrow"/>
        <family val="2"/>
      </rPr>
      <t>A. Bouwwerktuigen</t>
    </r>
  </si>
  <si>
    <r>
      <rPr>
        <sz val="9"/>
        <rFont val="Verdana"/>
        <family val="2"/>
      </rPr>
      <t>Aanschaf en retrofit emissieloos</t>
    </r>
  </si>
  <si>
    <t>Retrofit SCR of hermotorisering</t>
  </si>
  <si>
    <r>
      <rPr>
        <b/>
        <sz val="9"/>
        <color rgb="FF007AC6"/>
        <rFont val="Verdana"/>
        <family val="2"/>
      </rPr>
      <t>Mobiele machines</t>
    </r>
  </si>
  <si>
    <t>Grondwerk</t>
  </si>
  <si>
    <t>Ja</t>
  </si>
  <si>
    <r>
      <rPr>
        <sz val="9"/>
        <rFont val="Verdana"/>
        <family val="2"/>
      </rPr>
      <t>A1.1 asfalt-/betonzagen (rijdend)</t>
    </r>
  </si>
  <si>
    <r>
      <rPr>
        <sz val="9"/>
        <rFont val="Verdana"/>
        <family val="2"/>
      </rPr>
      <t>J</t>
    </r>
  </si>
  <si>
    <t>Civiele betonbouw</t>
  </si>
  <si>
    <t>Nee</t>
  </si>
  <si>
    <r>
      <rPr>
        <sz val="9"/>
        <rFont val="Verdana"/>
        <family val="2"/>
      </rPr>
      <t>A1.2 asfaltspreidmachine / asfaltwerkmachine</t>
    </r>
  </si>
  <si>
    <t>Installatiewerk</t>
  </si>
  <si>
    <t>Weet ik niet</t>
  </si>
  <si>
    <r>
      <rPr>
        <sz val="9"/>
        <rFont val="Verdana"/>
        <family val="2"/>
      </rPr>
      <t>A1.3 asfaltvoorlader</t>
    </r>
  </si>
  <si>
    <t>Wegenbouw</t>
  </si>
  <si>
    <r>
      <rPr>
        <sz val="9"/>
        <rFont val="Verdana"/>
        <family val="2"/>
      </rPr>
      <t>A1.4 ballastafwerkmachine</t>
    </r>
  </si>
  <si>
    <t>Straatwerk</t>
  </si>
  <si>
    <r>
      <rPr>
        <sz val="9"/>
        <rFont val="Verdana"/>
        <family val="2"/>
      </rPr>
      <t>A1.5 bestratingsmachine (zelfrijdend)</t>
    </r>
  </si>
  <si>
    <t>Waterbouw</t>
  </si>
  <si>
    <t>A1.6 beton- of mortelmachine / paver / mobiele 3D printer</t>
  </si>
  <si>
    <t>Anders</t>
  </si>
  <si>
    <r>
      <rPr>
        <sz val="9"/>
        <rFont val="Verdana"/>
        <family val="2"/>
      </rPr>
      <t>A1.7 betonpomp (stand-alone)</t>
    </r>
  </si>
  <si>
    <r>
      <rPr>
        <sz val="9"/>
        <rFont val="Verdana"/>
        <family val="2"/>
      </rPr>
      <t>A1.8 bodemstabiliseerder</t>
    </r>
  </si>
  <si>
    <r>
      <rPr>
        <sz val="9"/>
        <rFont val="Verdana"/>
        <family val="2"/>
      </rPr>
      <t>A1.9 bulldozer</t>
    </r>
  </si>
  <si>
    <r>
      <rPr>
        <sz val="9"/>
        <rFont val="Verdana"/>
        <family val="2"/>
      </rPr>
      <t>A1.10 emulsiespuitwagen</t>
    </r>
  </si>
  <si>
    <r>
      <rPr>
        <sz val="9"/>
        <rFont val="Verdana"/>
        <family val="2"/>
      </rPr>
      <t>A1.11 freesmachine voor asfalt of beton</t>
    </r>
  </si>
  <si>
    <r>
      <rPr>
        <sz val="9"/>
        <rFont val="Verdana"/>
        <family val="2"/>
      </rPr>
      <t>A1.12 sondeermachine/sondeertruck/sondeerrups</t>
    </r>
  </si>
  <si>
    <r>
      <rPr>
        <sz val="9"/>
        <rFont val="Verdana"/>
        <family val="2"/>
      </rPr>
      <t>A1.15 gietasfaltketel</t>
    </r>
  </si>
  <si>
    <r>
      <rPr>
        <sz val="9"/>
        <rFont val="Verdana"/>
        <family val="2"/>
      </rPr>
      <t>A1.16 graaflaadcombinatie</t>
    </r>
  </si>
  <si>
    <r>
      <rPr>
        <sz val="9"/>
        <rFont val="Verdana"/>
        <family val="2"/>
      </rPr>
      <t>A1.17 grader/wegschaaf</t>
    </r>
  </si>
  <si>
    <r>
      <rPr>
        <sz val="9"/>
        <rFont val="Verdana"/>
        <family val="2"/>
      </rPr>
      <t>A1.18 funderingsmachine (gemotoriseerd materieel): heimachine/(damwand) drukmachine/trilstelling/vibrostelling</t>
    </r>
  </si>
  <si>
    <r>
      <rPr>
        <sz val="9"/>
        <rFont val="Verdana"/>
        <family val="2"/>
      </rPr>
      <t>A1.19 hoogwerker (zelfrijdend of getrokken) vanaf 56 kW</t>
    </r>
  </si>
  <si>
    <r>
      <rPr>
        <sz val="9"/>
        <rFont val="Verdana"/>
        <family val="2"/>
      </rPr>
      <t>N</t>
    </r>
  </si>
  <si>
    <r>
      <rPr>
        <sz val="9"/>
        <rFont val="Verdana"/>
        <family val="2"/>
      </rPr>
      <t>A1.20 kabeltreklier</t>
    </r>
  </si>
  <si>
    <r>
      <rPr>
        <sz val="9"/>
        <rFont val="Verdana"/>
        <family val="2"/>
      </rPr>
      <t>A1.21 mobiele boorinstallatie/grondboormachine/mobiele (anker) boorinstallatie/grondboormachine/gestuurde boring machine/boorrups</t>
    </r>
  </si>
  <si>
    <r>
      <rPr>
        <sz val="9"/>
        <rFont val="Verdana"/>
        <family val="2"/>
      </rPr>
      <t>A1.22 mobiele compressor</t>
    </r>
  </si>
  <si>
    <r>
      <rPr>
        <sz val="9"/>
        <rFont val="Verdana"/>
        <family val="2"/>
      </rPr>
      <t>A1.23 mobiele graafmachine (niet zijnde 'overslagmachine')</t>
    </r>
  </si>
  <si>
    <r>
      <rPr>
        <sz val="9"/>
        <rFont val="Verdana"/>
        <family val="2"/>
      </rPr>
      <t>A1.24 mobiele kraan (telescoopkraan, torenkraan, rupshijskraan, ruwterreinkraan, draadkraan, minihijskraan, dragline-kraan)</t>
    </r>
  </si>
  <si>
    <t>A1.25 mobiele lopende band (transportband), zelf aangedreven mobiel modulair transportsysteem</t>
  </si>
  <si>
    <r>
      <rPr>
        <sz val="9"/>
        <rFont val="Verdana"/>
        <family val="2"/>
      </rPr>
      <t>A1.26 mobiele puinbreekinstallatie</t>
    </r>
  </si>
  <si>
    <r>
      <rPr>
        <sz val="9"/>
        <rFont val="Verdana"/>
        <family val="2"/>
      </rPr>
      <t>A1.27 mobiele zeefinstallatie/grondzeef</t>
    </r>
  </si>
  <si>
    <r>
      <rPr>
        <sz val="9"/>
        <rFont val="Verdana"/>
        <family val="2"/>
      </rPr>
      <t>A1.28 mobiele overslagmachine, rupsoverslagmachine, overslagkraan (niet zijnde statisch en bekabeld elektrisch)</t>
    </r>
  </si>
  <si>
    <r>
      <rPr>
        <sz val="9"/>
        <rFont val="Verdana"/>
        <family val="2"/>
      </rPr>
      <t>A1.29 rupsdumper</t>
    </r>
  </si>
  <si>
    <r>
      <rPr>
        <sz val="9"/>
        <rFont val="Verdana"/>
        <family val="2"/>
      </rPr>
      <t>A1.30 rupsgraafmachine</t>
    </r>
  </si>
  <si>
    <t>A1.31 ruw terrein heftruck 4x4 aangedreven</t>
  </si>
  <si>
    <r>
      <rPr>
        <sz val="9"/>
        <rFont val="Verdana"/>
        <family val="2"/>
      </rPr>
      <t>A1.32 schranklader</t>
    </r>
  </si>
  <si>
    <t>A1.33 shovel, laadschop, wiellader op banden of rups</t>
  </si>
  <si>
    <r>
      <rPr>
        <sz val="9"/>
        <rFont val="Verdana"/>
        <family val="2"/>
      </rPr>
      <t>A1.34 shuttle buggy</t>
    </r>
  </si>
  <si>
    <r>
      <rPr>
        <sz val="9"/>
        <rFont val="Verdana"/>
        <family val="2"/>
      </rPr>
      <t>A1.35 sleepgraver/dragline</t>
    </r>
  </si>
  <si>
    <r>
      <rPr>
        <sz val="9"/>
        <rFont val="Verdana"/>
        <family val="2"/>
      </rPr>
      <t>A1.36 sloopkraan</t>
    </r>
  </si>
  <si>
    <r>
      <rPr>
        <sz val="9"/>
        <rFont val="Verdana"/>
        <family val="2"/>
      </rPr>
      <t>A1.37 teer-/asfaltsproeier</t>
    </r>
  </si>
  <si>
    <r>
      <rPr>
        <sz val="9"/>
        <rFont val="Verdana"/>
        <family val="2"/>
      </rPr>
      <t>A1.38 tractor met motorvermogen vanaf 19 kW</t>
    </r>
  </si>
  <si>
    <r>
      <rPr>
        <sz val="9"/>
        <rFont val="Verdana"/>
        <family val="2"/>
      </rPr>
      <t>A1.39 veegmachine met motorvermogen vanaf 56 kW</t>
    </r>
  </si>
  <si>
    <r>
      <rPr>
        <sz val="9"/>
        <rFont val="Verdana"/>
        <family val="2"/>
      </rPr>
      <t>A1.40 verreiker (star of roterend)</t>
    </r>
  </si>
  <si>
    <r>
      <rPr>
        <sz val="9"/>
        <rFont val="Verdana"/>
        <family val="2"/>
      </rPr>
      <t>A1.41 vlindermachine (uitsluitend ride-on)</t>
    </r>
  </si>
  <si>
    <r>
      <rPr>
        <sz val="9"/>
        <rFont val="Verdana"/>
        <family val="2"/>
      </rPr>
      <t>A1.42 wals (klein, knik-, rol-, banden-, grond-)</t>
    </r>
  </si>
  <si>
    <r>
      <rPr>
        <sz val="9"/>
        <rFont val="Verdana"/>
        <family val="2"/>
      </rPr>
      <t>A1.43 waterwagen bij asfalt en frees</t>
    </r>
  </si>
  <si>
    <r>
      <rPr>
        <sz val="9"/>
        <rFont val="Verdana"/>
        <family val="2"/>
      </rPr>
      <t>A1.44 (weg)markeringsmachine</t>
    </r>
  </si>
  <si>
    <r>
      <rPr>
        <sz val="9"/>
        <rFont val="Verdana"/>
        <family val="2"/>
      </rPr>
      <t>A1.45 wieldumper</t>
    </r>
  </si>
  <si>
    <r>
      <rPr>
        <sz val="9"/>
        <rFont val="Verdana"/>
        <family val="2"/>
      </rPr>
      <t>A1.46 boomverplantingsmachine</t>
    </r>
  </si>
  <si>
    <r>
      <rPr>
        <sz val="9"/>
        <rFont val="Verdana"/>
        <family val="2"/>
      </rPr>
      <t>A2.1 aggregaat met verbrandingsmotor voor off-grid stroomvoorziening vanaf 560 kW</t>
    </r>
  </si>
  <si>
    <r>
      <rPr>
        <sz val="9"/>
        <rFont val="Verdana"/>
        <family val="2"/>
      </rPr>
      <t>A2.2 aggregaat op wind- of zonne-energie voor off-grid stroomvoorziening (niet hybride met verbrandingsmotor)</t>
    </r>
  </si>
  <si>
    <r>
      <rPr>
        <sz val="9"/>
        <rFont val="Verdana"/>
        <family val="2"/>
      </rPr>
      <t>A2.3 aggregaat voor off-grid stroomvoorziening aangedreven door waterstof of waterstofdragers</t>
    </r>
  </si>
  <si>
    <r>
      <rPr>
        <sz val="9"/>
        <rFont val="Verdana"/>
        <family val="2"/>
      </rPr>
      <t>A2.4 hydraulisch aggregaat</t>
    </r>
  </si>
  <si>
    <r>
      <rPr>
        <sz val="9"/>
        <rFont val="Verdana"/>
        <family val="2"/>
      </rPr>
      <t>A2.5 lasaggregaat</t>
    </r>
  </si>
  <si>
    <r>
      <rPr>
        <sz val="9"/>
        <rFont val="Verdana"/>
        <family val="2"/>
      </rPr>
      <t>A2.6 lichtmastaggregaat/lichtmast (zelf aangedreven)</t>
    </r>
  </si>
  <si>
    <r>
      <rPr>
        <sz val="9"/>
        <rFont val="Verdana"/>
        <family val="2"/>
      </rPr>
      <t>A2.7 mobiel batterijpakket voor off-grid stroomvoorziening vanaf 50 kWh, niet zijnde een verwisselbaar batterijpakket behorend bij een bouwwerktuig</t>
    </r>
  </si>
  <si>
    <r>
      <rPr>
        <sz val="9"/>
        <rFont val="Verdana"/>
        <family val="2"/>
      </rPr>
      <t>A2.8 trilplaat/trilblok/stamper</t>
    </r>
  </si>
  <si>
    <r>
      <rPr>
        <sz val="9"/>
        <rFont val="Verdana"/>
        <family val="2"/>
      </rPr>
      <t>A2.9 mobiele (vuil)-waterpomp</t>
    </r>
  </si>
  <si>
    <r>
      <rPr>
        <sz val="9"/>
        <rFont val="Verdana"/>
        <family val="2"/>
      </rPr>
      <t>A2.10 pompen voor baggeren (DOP-pomp, jetpomp, booster- baggerstation)</t>
    </r>
  </si>
  <si>
    <t>A2.11 Verwisselbaar batterijpakket vanaf 50 kWh behorend bij een bouwwerktuig</t>
  </si>
  <si>
    <r>
      <rPr>
        <vertAlign val="subscript"/>
        <sz val="9"/>
        <rFont val="Verdana"/>
        <family val="2"/>
      </rPr>
      <t>J</t>
    </r>
    <r>
      <rPr>
        <sz val="6"/>
        <rFont val="Verdana"/>
        <family val="2"/>
      </rPr>
      <t>1</t>
    </r>
  </si>
  <si>
    <r>
      <rPr>
        <sz val="9"/>
        <rFont val="Verdana"/>
        <family val="2"/>
      </rPr>
      <t>A2.12 vliegwiel als vermogensvoorziening</t>
    </r>
  </si>
  <si>
    <t>A2.13 DC (gelijkstroom) laadstation</t>
  </si>
  <si>
    <r>
      <rPr>
        <sz val="9"/>
        <rFont val="Verdana"/>
        <family val="2"/>
      </rPr>
      <t>A3.1 afbrandstuiklasmachine (stomplasmachine)</t>
    </r>
  </si>
  <si>
    <r>
      <rPr>
        <sz val="9"/>
        <rFont val="Verdana"/>
        <family val="2"/>
      </rPr>
      <t>A3.2 ballastreinigingsmachine (hormachine / kettinghor, MFS- wagon)</t>
    </r>
  </si>
  <si>
    <r>
      <rPr>
        <sz val="9"/>
        <rFont val="Verdana"/>
        <family val="2"/>
      </rPr>
      <t>A3.3 freestrein, spoorse freesmachine</t>
    </r>
  </si>
  <si>
    <r>
      <rPr>
        <sz val="9"/>
        <rFont val="Verdana"/>
        <family val="2"/>
      </rPr>
      <t>A3.4 hefbordeswagen</t>
    </r>
  </si>
  <si>
    <r>
      <rPr>
        <sz val="9"/>
        <rFont val="Verdana"/>
        <family val="2"/>
      </rPr>
      <t>A3.5 inspectietrein</t>
    </r>
  </si>
  <si>
    <r>
      <rPr>
        <sz val="9"/>
        <rFont val="Verdana"/>
        <family val="2"/>
      </rPr>
      <t>A3.6 krol (kraan op lorries), spoorkraan</t>
    </r>
  </si>
  <si>
    <r>
      <rPr>
        <sz val="9"/>
        <rFont val="Verdana"/>
        <family val="2"/>
      </rPr>
      <t>A3.7 meettrein (meetgereedschap specifiek voor op het spoor)</t>
    </r>
  </si>
  <si>
    <r>
      <rPr>
        <sz val="9"/>
        <rFont val="Verdana"/>
        <family val="2"/>
      </rPr>
      <t>A3.8 schuifboot</t>
    </r>
  </si>
  <si>
    <r>
      <rPr>
        <sz val="9"/>
        <rFont val="Verdana"/>
        <family val="2"/>
      </rPr>
      <t>A3.9 slijptrein, spoorse slijpmachine</t>
    </r>
  </si>
  <si>
    <r>
      <rPr>
        <sz val="9"/>
        <rFont val="Verdana"/>
        <family val="2"/>
      </rPr>
      <t>A3.10 machine voor stoppen, na-verdichten en/of afwerken (stopmachine, ballastafwerkmachine, spoorstabilisator)</t>
    </r>
  </si>
  <si>
    <r>
      <rPr>
        <sz val="9"/>
        <rFont val="Verdana"/>
        <family val="2"/>
      </rPr>
      <t>A3.11 vernieuwingstrein (voor spoor of rijdraad)/ombouwtrein, ondergrond-behandeling/sanering-machines</t>
    </r>
  </si>
  <si>
    <r>
      <rPr>
        <sz val="9"/>
        <rFont val="Verdana"/>
        <family val="2"/>
      </rPr>
      <t>A3.12 locomotief met voorziening om onafhankelijk van bovenleiding te kunnen rijden, voorziening om elektrisch railvoertuig onafhankelijk van bovenleiding te kunnen rijden</t>
    </r>
  </si>
  <si>
    <r>
      <rPr>
        <sz val="9"/>
        <rFont val="Verdana"/>
        <family val="2"/>
      </rPr>
      <t>A3.13 werkvlet</t>
    </r>
  </si>
  <si>
    <r>
      <rPr>
        <sz val="9"/>
        <rFont val="Verdana"/>
        <family val="2"/>
      </rPr>
      <t>A3.14 zuigboot</t>
    </r>
  </si>
  <si>
    <r>
      <rPr>
        <sz val="9"/>
        <rFont val="Verdana"/>
        <family val="2"/>
      </rPr>
      <t>A3.15 baggervaartuig voor binnenwateren</t>
    </r>
  </si>
  <si>
    <r>
      <rPr>
        <sz val="9"/>
        <rFont val="Verdana"/>
        <family val="2"/>
      </rPr>
      <t>A3.16 crew transfer vessel</t>
    </r>
  </si>
  <si>
    <r>
      <rPr>
        <sz val="9"/>
        <rFont val="Verdana"/>
        <family val="2"/>
      </rPr>
      <t>A3.17 railwegvoertuig, tweewegvoertuig</t>
    </r>
  </si>
  <si>
    <r>
      <rPr>
        <sz val="9"/>
        <rFont val="Verdana"/>
        <family val="2"/>
      </rPr>
      <t>A3.18 gemotoriseerde lasaanhanger</t>
    </r>
  </si>
  <si>
    <r>
      <rPr>
        <sz val="9"/>
        <rFont val="Verdana"/>
        <family val="2"/>
      </rPr>
      <t>B1. elektrische aandrijfmotor met een brandstofcel of een niet loodhoudend accupakket voor aandrijving van de opbouw van een voertuig, oplegger of spoorvoertuig (inclusief vrachtauto- railvoertuig), zijnde een:</t>
    </r>
  </si>
  <si>
    <r>
      <rPr>
        <sz val="9"/>
        <rFont val="Verdana"/>
        <family val="2"/>
      </rPr>
      <t>B1.1 autolaadkraan</t>
    </r>
  </si>
  <si>
    <r>
      <rPr>
        <sz val="9"/>
        <rFont val="Verdana"/>
        <family val="2"/>
      </rPr>
      <t>B1.2 betonmixer</t>
    </r>
  </si>
  <si>
    <r>
      <rPr>
        <sz val="9"/>
        <rFont val="Verdana"/>
        <family val="2"/>
      </rPr>
      <t>B1.3 betonpomp</t>
    </r>
  </si>
  <si>
    <r>
      <rPr>
        <sz val="9"/>
        <rFont val="Verdana"/>
        <family val="2"/>
      </rPr>
      <t>B1.4 binnenlader</t>
    </r>
  </si>
  <si>
    <r>
      <rPr>
        <sz val="9"/>
        <rFont val="Verdana"/>
        <family val="2"/>
      </rPr>
      <t>B1.5 boor</t>
    </r>
  </si>
  <si>
    <r>
      <rPr>
        <sz val="9"/>
        <rFont val="Verdana"/>
        <family val="2"/>
      </rPr>
      <t>B1.6 front-end cylinder</t>
    </r>
  </si>
  <si>
    <r>
      <rPr>
        <sz val="9"/>
        <rFont val="Verdana"/>
        <family val="2"/>
      </rPr>
      <t>B1.7 haakarm</t>
    </r>
  </si>
  <si>
    <r>
      <rPr>
        <sz val="9"/>
        <rFont val="Verdana"/>
        <family val="2"/>
      </rPr>
      <t>B1.8 kabelsysteem</t>
    </r>
  </si>
  <si>
    <r>
      <rPr>
        <sz val="9"/>
        <rFont val="Verdana"/>
        <family val="2"/>
      </rPr>
      <t>B1.9 kettingsysteem</t>
    </r>
  </si>
  <si>
    <r>
      <rPr>
        <sz val="9"/>
        <rFont val="Verdana"/>
        <family val="2"/>
      </rPr>
      <t>B1.10 onderwaartse cylinder</t>
    </r>
  </si>
  <si>
    <r>
      <rPr>
        <sz val="9"/>
        <rFont val="Verdana"/>
        <family val="2"/>
      </rPr>
      <t>B1.11 portaalarmsysteem</t>
    </r>
  </si>
  <si>
    <t>B2.12 mobiele kraan (telescoopkraan, torenkraan, rupshijskraan, ruwterreinkraan, draadkraan, 
minihijskraan)</t>
  </si>
  <si>
    <r>
      <rPr>
        <sz val="9"/>
        <rFont val="Verdana"/>
        <family val="2"/>
      </rPr>
      <t>B3. elektrische aandrijfmotor met een brandstofcel of een niet loodhoudend accupakket voor aandrijving van hulpfunctie op een vaartuig, niet de voortstuwing, zijnde een:</t>
    </r>
  </si>
  <si>
    <r>
      <rPr>
        <sz val="9"/>
        <rFont val="Verdana"/>
        <family val="2"/>
      </rPr>
      <t>B3.1 grondpers</t>
    </r>
  </si>
  <si>
    <r>
      <rPr>
        <sz val="9"/>
        <rFont val="Verdana"/>
        <family val="2"/>
      </rPr>
      <t>B3.2 hei-installatie op een heischip</t>
    </r>
  </si>
  <si>
    <r>
      <rPr>
        <sz val="9"/>
        <rFont val="Verdana"/>
        <family val="2"/>
      </rPr>
      <t>B3.3 kraan</t>
    </r>
  </si>
  <si>
    <r>
      <rPr>
        <sz val="9"/>
        <rFont val="Verdana"/>
        <family val="2"/>
      </rPr>
      <t>C1. betonmixer (carrosseriecode 15)</t>
    </r>
  </si>
  <si>
    <r>
      <rPr>
        <sz val="9"/>
        <rFont val="Verdana"/>
        <family val="2"/>
      </rPr>
      <t>C2. betonpompvoertuig (carrosseriecode 16)</t>
    </r>
  </si>
  <si>
    <r>
      <rPr>
        <sz val="9"/>
        <rFont val="Verdana"/>
        <family val="2"/>
      </rPr>
      <t>C3. boorwagen (carrosseriecode 28)</t>
    </r>
  </si>
  <si>
    <r>
      <rPr>
        <sz val="9"/>
        <rFont val="Verdana"/>
        <family val="2"/>
      </rPr>
      <t>C4. hoogwerker (carrosseriecode 27)</t>
    </r>
  </si>
  <si>
    <r>
      <rPr>
        <sz val="9"/>
        <rFont val="Verdana"/>
        <family val="2"/>
      </rPr>
      <t>C5. kieptruck (carrosseriecode 10)</t>
    </r>
  </si>
  <si>
    <r>
      <rPr>
        <sz val="9"/>
        <rFont val="Verdana"/>
        <family val="2"/>
      </rPr>
      <t>C6. kraanwagen (carrosseriecode 26 of aanduiding SF)</t>
    </r>
  </si>
  <si>
    <t>Bestelvoertuig</t>
  </si>
  <si>
    <t>C7. voertuig met haakarm (carrosseriecode 9)</t>
  </si>
  <si>
    <t>D1. ankerbehandelingssleepboten</t>
  </si>
  <si>
    <r>
      <rPr>
        <sz val="9"/>
        <rFont val="Verdana"/>
        <family val="2"/>
      </rPr>
      <t>D2. multifunctionele sleepboot</t>
    </r>
  </si>
  <si>
    <r>
      <rPr>
        <sz val="9"/>
        <rFont val="Verdana"/>
        <family val="2"/>
      </rPr>
      <t>D3. duwboot</t>
    </r>
  </si>
  <si>
    <r>
      <rPr>
        <sz val="9"/>
        <rFont val="Verdana"/>
        <family val="2"/>
      </rPr>
      <t>D4. pushbuster</t>
    </r>
  </si>
  <si>
    <r>
      <rPr>
        <sz val="9"/>
        <rFont val="Verdana"/>
        <family val="2"/>
      </rPr>
      <t>D5. half-afzinkbare duwbakken/pontons</t>
    </r>
  </si>
  <si>
    <r>
      <rPr>
        <sz val="9"/>
        <rFont val="Verdana"/>
        <family val="2"/>
      </rPr>
      <t>D6. kabellegger / pijpbegravingschip</t>
    </r>
  </si>
  <si>
    <r>
      <rPr>
        <sz val="9"/>
        <rFont val="Verdana"/>
        <family val="2"/>
      </rPr>
      <t>D7. kraanschip</t>
    </r>
  </si>
  <si>
    <r>
      <rPr>
        <sz val="9"/>
        <rFont val="Verdana"/>
        <family val="2"/>
      </rPr>
      <t>D8. multifunctioneel werkschip/multicat</t>
    </r>
  </si>
  <si>
    <r>
      <rPr>
        <sz val="9"/>
        <rFont val="Verdana"/>
        <family val="2"/>
      </rPr>
      <t>D9. offshore/zeegaande installatieschepen</t>
    </r>
  </si>
  <si>
    <r>
      <rPr>
        <sz val="9"/>
        <rFont val="Verdana"/>
        <family val="2"/>
      </rPr>
      <t>D10. projectladingschip / zwareladingschip</t>
    </r>
  </si>
  <si>
    <r>
      <rPr>
        <sz val="9"/>
        <rFont val="Verdana"/>
        <family val="2"/>
      </rPr>
      <t>D11. schepen voor bouwondersteuning, bevoorrading, special purpose</t>
    </r>
  </si>
  <si>
    <r>
      <rPr>
        <sz val="9"/>
        <rFont val="Verdana"/>
        <family val="2"/>
      </rPr>
      <t>D12. (sleep)hopperzuiger</t>
    </r>
  </si>
  <si>
    <r>
      <rPr>
        <sz val="9"/>
        <rFont val="Verdana"/>
        <family val="2"/>
      </rPr>
      <t>D13. snijkopzuiger</t>
    </r>
  </si>
  <si>
    <r>
      <rPr>
        <sz val="9"/>
        <rFont val="Verdana"/>
        <family val="2"/>
      </rPr>
      <t>D14. waterinjectiebaggervaartuig</t>
    </r>
  </si>
  <si>
    <r>
      <rPr>
        <sz val="9"/>
        <rFont val="Verdana"/>
        <family val="2"/>
      </rPr>
      <t>D15. splijthopper</t>
    </r>
  </si>
  <si>
    <r>
      <rPr>
        <sz val="9"/>
        <rFont val="Verdana"/>
        <family val="2"/>
      </rPr>
      <t>D16. lepelkraanbaggerpontons</t>
    </r>
  </si>
  <si>
    <r>
      <rPr>
        <sz val="9"/>
        <rFont val="Verdana"/>
        <family val="2"/>
      </rPr>
      <t>D17. steenstortschip/valpijpschip</t>
    </r>
  </si>
  <si>
    <t>Logboek</t>
  </si>
  <si>
    <t xml:space="preserve">Dit onderdeel hoeft bij inschrijving niet gevuld te worden, maar is ter illustratie voor het monitoren van de daadwerkelijke inzet bij het project.  </t>
  </si>
  <si>
    <t>Inschrijver [naam]</t>
  </si>
  <si>
    <t/>
  </si>
  <si>
    <t>WERKTUIGEN</t>
  </si>
  <si>
    <t>belofte</t>
  </si>
  <si>
    <t>inzet</t>
  </si>
  <si>
    <t>weekinzet (draaiuren)</t>
  </si>
  <si>
    <t>weekinzet opvolgend jaar</t>
  </si>
  <si>
    <t>totale inzet</t>
  </si>
  <si>
    <t>wk 01</t>
  </si>
  <si>
    <t>wk 02</t>
  </si>
  <si>
    <t>wk 03</t>
  </si>
  <si>
    <t>wk 04</t>
  </si>
  <si>
    <t>wk 05</t>
  </si>
  <si>
    <t>wk 06</t>
  </si>
  <si>
    <t>wk 07</t>
  </si>
  <si>
    <t>wk 08</t>
  </si>
  <si>
    <t>wk 09</t>
  </si>
  <si>
    <t>wk 10</t>
  </si>
  <si>
    <t>wk 11</t>
  </si>
  <si>
    <t>wk 12</t>
  </si>
  <si>
    <t>wk 13</t>
  </si>
  <si>
    <t>wk 14</t>
  </si>
  <si>
    <t>wk 15</t>
  </si>
  <si>
    <t>wk 16</t>
  </si>
  <si>
    <t>wk 17</t>
  </si>
  <si>
    <t>wk 18</t>
  </si>
  <si>
    <t>wk 19</t>
  </si>
  <si>
    <t>wk 20</t>
  </si>
  <si>
    <t>wk 21</t>
  </si>
  <si>
    <t>wk 22</t>
  </si>
  <si>
    <t>wk 23</t>
  </si>
  <si>
    <t>wk 24</t>
  </si>
  <si>
    <t>wk 25</t>
  </si>
  <si>
    <t>wk 26</t>
  </si>
  <si>
    <t>wk 27</t>
  </si>
  <si>
    <t>wk 28</t>
  </si>
  <si>
    <t>wk 29</t>
  </si>
  <si>
    <t>wk 30</t>
  </si>
  <si>
    <t>wk 31</t>
  </si>
  <si>
    <t>wk 32</t>
  </si>
  <si>
    <t>wk 33</t>
  </si>
  <si>
    <t>wk 34</t>
  </si>
  <si>
    <t>wk 35</t>
  </si>
  <si>
    <t>wk 36</t>
  </si>
  <si>
    <t>wk 37</t>
  </si>
  <si>
    <t>wk 38</t>
  </si>
  <si>
    <t>wk 39</t>
  </si>
  <si>
    <t>wk 40</t>
  </si>
  <si>
    <t>wk 41</t>
  </si>
  <si>
    <t>wk 42</t>
  </si>
  <si>
    <t>wk 43</t>
  </si>
  <si>
    <t>wk 44</t>
  </si>
  <si>
    <t>wk 45</t>
  </si>
  <si>
    <t>wk 46</t>
  </si>
  <si>
    <t>wk 47</t>
  </si>
  <si>
    <t>wk 48</t>
  </si>
  <si>
    <t>wk 49</t>
  </si>
  <si>
    <t>wk 50</t>
  </si>
  <si>
    <t>wk 51</t>
  </si>
  <si>
    <t>wk 52</t>
  </si>
  <si>
    <t>wk 53</t>
  </si>
  <si>
    <t>weekinzet (kilometers)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</si>
</sst>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0.00_);_(&quot;€&quot;* \(#,##0.00\);_(&quot;€&quot;* &quot;-&quot;??_);_(@_)"/>
    <numFmt numFmtId="165" formatCode="_ &quot;€&quot;\ * #,##0_ ;_ &quot;€&quot;\ * \-#,##0_ ;_ &quot;€&quot;\ * &quot;-&quot;??_ ;_ @_ "/>
  </numFmts>
  <fonts count="41">
    <font>
      <sz val="11"/>
      <color theme="1"/>
      <name val="Calibri"/>
      <family val="2"/>
      <scheme val="minor"/>
    </font>
    <font>
      <sz val="11"/>
      <color theme="1"/>
      <name val="Calibri"/>
      <family val="2"/>
      <scheme val="minor"/>
    </font>
    <font>
      <sz val="11"/>
      <name val="Calibri"/>
      <family val="2"/>
      <scheme val="minor"/>
    </font>
    <font>
      <sz val="11"/>
      <color theme="1"/>
      <name val="Calibri "/>
    </font>
    <font>
      <sz val="11"/>
      <color theme="0" tint="-0.249977111117893"/>
      <name val="Calibri"/>
      <family val="2"/>
      <scheme val="minor"/>
    </font>
    <font>
      <b/>
      <sz val="14"/>
      <color theme="0"/>
      <name val="Calibri"/>
      <family val="2"/>
      <scheme val="minor"/>
    </font>
    <font>
      <b/>
      <sz val="14"/>
      <color indexed="8"/>
      <name val="Calibri"/>
      <family val="2"/>
    </font>
    <font>
      <b/>
      <sz val="14"/>
      <name val="Calibri"/>
      <family val="2"/>
      <scheme val="minor"/>
    </font>
    <font>
      <i/>
      <u/>
      <sz val="11"/>
      <name val="Calibri"/>
      <family val="2"/>
      <scheme val="minor"/>
    </font>
    <font>
      <b/>
      <sz val="14"/>
      <color theme="0" tint="-0.499984740745262"/>
      <name val="Calibri"/>
      <family val="2"/>
      <scheme val="minor"/>
    </font>
    <font>
      <b/>
      <sz val="11"/>
      <name val="Calibri"/>
      <family val="2"/>
      <scheme val="minor"/>
    </font>
    <font>
      <b/>
      <sz val="12"/>
      <color theme="1"/>
      <name val="Calibri"/>
      <family val="2"/>
      <scheme val="minor"/>
    </font>
    <font>
      <sz val="12"/>
      <name val="Calibri"/>
      <family val="2"/>
      <scheme val="minor"/>
    </font>
    <font>
      <b/>
      <sz val="12"/>
      <name val="Calibri"/>
      <family val="2"/>
      <scheme val="minor"/>
    </font>
    <font>
      <sz val="12"/>
      <name val="Calibri"/>
      <family val="2"/>
    </font>
    <font>
      <sz val="8"/>
      <name val="Calibri"/>
      <family val="2"/>
      <scheme val="minor"/>
    </font>
    <font>
      <sz val="10"/>
      <color rgb="FF000000"/>
      <name val="Times New Roman"/>
      <family val="1"/>
    </font>
    <font>
      <b/>
      <sz val="26"/>
      <name val="Liberation Sans Narrow"/>
    </font>
    <font>
      <b/>
      <sz val="26"/>
      <color rgb="FF007AC6"/>
      <name val="Liberation Sans Narrow"/>
      <family val="2"/>
    </font>
    <font>
      <b/>
      <sz val="14"/>
      <name val="Liberation Sans Narrow"/>
    </font>
    <font>
      <b/>
      <sz val="14"/>
      <color rgb="FF007AC6"/>
      <name val="Liberation Sans Narrow"/>
      <family val="2"/>
    </font>
    <font>
      <sz val="9"/>
      <name val="Verdana"/>
      <family val="2"/>
    </font>
    <font>
      <b/>
      <sz val="9"/>
      <name val="Verdana"/>
      <family val="2"/>
    </font>
    <font>
      <b/>
      <sz val="9"/>
      <color rgb="FF007AC6"/>
      <name val="Verdana"/>
      <family val="2"/>
    </font>
    <font>
      <vertAlign val="subscript"/>
      <sz val="9"/>
      <name val="Verdana"/>
      <family val="2"/>
    </font>
    <font>
      <sz val="6"/>
      <name val="Verdana"/>
      <family val="2"/>
    </font>
    <font>
      <b/>
      <sz val="12"/>
      <name val="Calibri"/>
      <family val="2"/>
    </font>
    <font>
      <u/>
      <sz val="11"/>
      <color theme="10"/>
      <name val="Calibri"/>
      <family val="2"/>
      <scheme val="minor"/>
    </font>
    <font>
      <b/>
      <sz val="11"/>
      <color theme="1"/>
      <name val="Calibri"/>
      <family val="2"/>
      <scheme val="minor"/>
    </font>
    <font>
      <b/>
      <i/>
      <sz val="11"/>
      <name val="Calibri"/>
      <family val="2"/>
      <scheme val="minor"/>
    </font>
    <font>
      <b/>
      <i/>
      <sz val="12"/>
      <name val="Calibri"/>
      <family val="2"/>
      <scheme val="minor"/>
    </font>
    <font>
      <sz val="14"/>
      <color theme="1"/>
      <name val="Calibri"/>
      <family val="2"/>
      <scheme val="minor"/>
    </font>
    <font>
      <b/>
      <sz val="14"/>
      <color theme="1"/>
      <name val="Calibri"/>
      <family val="2"/>
      <scheme val="minor"/>
    </font>
    <font>
      <sz val="11"/>
      <color rgb="FFFF0000"/>
      <name val="Calibri"/>
      <family val="2"/>
      <scheme val="minor"/>
    </font>
    <font>
      <sz val="12"/>
      <color rgb="FFFF0000"/>
      <name val="Calibri"/>
      <family val="2"/>
    </font>
    <font>
      <b/>
      <u/>
      <sz val="26"/>
      <name val="Calibri"/>
      <family val="2"/>
      <scheme val="minor"/>
    </font>
    <font>
      <b/>
      <u/>
      <sz val="16"/>
      <name val="Calibri"/>
      <family val="2"/>
      <scheme val="minor"/>
    </font>
    <font>
      <i/>
      <sz val="12"/>
      <color rgb="FF000000"/>
      <name val="Calibri"/>
      <family val="2"/>
      <scheme val="minor"/>
    </font>
    <font>
      <b/>
      <sz val="14"/>
      <color rgb="FF000000"/>
      <name val="Calibri"/>
      <family val="2"/>
      <scheme val="minor"/>
    </font>
    <font>
      <b/>
      <sz val="12"/>
      <color rgb="FF000000"/>
      <name val="Calibri"/>
      <family val="2"/>
      <scheme val="minor"/>
    </font>
    <font>
      <sz val="11"/>
      <color rgb="FF242424"/>
      <name val="Aptos Narrow"/>
      <charset val="1"/>
    </font>
  </fonts>
  <fills count="12">
    <fill>
      <patternFill patternType="none"/>
    </fill>
    <fill>
      <patternFill patternType="gray125"/>
    </fill>
    <fill>
      <patternFill patternType="solid">
        <fgColor rgb="FFFF0000"/>
        <bgColor indexed="64"/>
      </patternFill>
    </fill>
    <fill>
      <patternFill patternType="solid">
        <fgColor theme="3"/>
        <bgColor indexed="64"/>
      </patternFill>
    </fill>
    <fill>
      <patternFill patternType="solid">
        <fgColor theme="4" tint="0.79998168889431442"/>
        <bgColor indexed="64"/>
      </patternFill>
    </fill>
    <fill>
      <patternFill patternType="solid">
        <fgColor theme="0"/>
        <bgColor indexed="64"/>
      </patternFill>
    </fill>
    <fill>
      <patternFill patternType="solid">
        <fgColor rgb="FFDDEBF7"/>
        <bgColor rgb="FF000000"/>
      </patternFill>
    </fill>
    <fill>
      <patternFill patternType="solid">
        <fgColor rgb="FFF8F8F8"/>
      </patternFill>
    </fill>
    <fill>
      <patternFill patternType="solid">
        <fgColor theme="2" tint="-0.249977111117893"/>
        <bgColor rgb="FF000000"/>
      </patternFill>
    </fill>
    <fill>
      <patternFill patternType="solid">
        <fgColor theme="2" tint="-0.249977111117893"/>
        <bgColor indexed="64"/>
      </patternFill>
    </fill>
    <fill>
      <patternFill patternType="solid">
        <fgColor theme="0" tint="-0.14999847407452621"/>
        <bgColor indexed="64"/>
      </patternFill>
    </fill>
    <fill>
      <patternFill patternType="solid">
        <fgColor theme="2" tint="-9.9978637043366805E-2"/>
        <bgColor indexed="64"/>
      </patternFill>
    </fill>
  </fills>
  <borders count="41">
    <border>
      <left/>
      <right/>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rgb="FFBEBEBE"/>
      </left>
      <right/>
      <top style="thin">
        <color rgb="FFBEBEBE"/>
      </top>
      <bottom style="thin">
        <color rgb="FFBEBEBE"/>
      </bottom>
      <diagonal/>
    </border>
    <border>
      <left/>
      <right/>
      <top style="thin">
        <color rgb="FFBEBEBE"/>
      </top>
      <bottom style="thin">
        <color rgb="FFBEBEBE"/>
      </bottom>
      <diagonal/>
    </border>
    <border>
      <left/>
      <right style="thin">
        <color rgb="FFBEBEBE"/>
      </right>
      <top style="thin">
        <color rgb="FFBEBEBE"/>
      </top>
      <bottom style="thin">
        <color rgb="FFBEBEBE"/>
      </bottom>
      <diagonal/>
    </border>
    <border>
      <left style="thin">
        <color rgb="FFBEBEBE"/>
      </left>
      <right style="thin">
        <color rgb="FFBEBEBE"/>
      </right>
      <top style="thin">
        <color rgb="FFBEBEBE"/>
      </top>
      <bottom style="thin">
        <color rgb="FFBEBEBE"/>
      </bottom>
      <diagonal/>
    </border>
    <border>
      <left style="thin">
        <color rgb="FFBEBEBE"/>
      </left>
      <right style="thin">
        <color rgb="FFBEBEBE"/>
      </right>
      <top style="thin">
        <color rgb="FFBEBEBE"/>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s>
  <cellStyleXfs count="8">
    <xf numFmtId="0" fontId="0" fillId="0" borderId="0"/>
    <xf numFmtId="164" fontId="1" fillId="0" borderId="0" applyFont="0" applyFill="0" applyBorder="0" applyAlignment="0" applyProtection="0"/>
    <xf numFmtId="164" fontId="1" fillId="0" borderId="0" applyFont="0" applyFill="0" applyBorder="0" applyAlignment="0" applyProtection="0"/>
    <xf numFmtId="0" fontId="16" fillId="0" borderId="0"/>
    <xf numFmtId="9" fontId="1" fillId="0" borderId="0" applyFont="0" applyFill="0" applyBorder="0" applyAlignment="0" applyProtection="0"/>
    <xf numFmtId="0" fontId="27"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198">
    <xf numFmtId="0" fontId="0" fillId="0" borderId="0" xfId="0"/>
    <xf numFmtId="0" fontId="6" fillId="0" borderId="0" xfId="0" applyFont="1"/>
    <xf numFmtId="0" fontId="7" fillId="0" borderId="0" xfId="0" applyFont="1"/>
    <xf numFmtId="0" fontId="2" fillId="0" borderId="0" xfId="0" applyFont="1"/>
    <xf numFmtId="0" fontId="2" fillId="0" borderId="0" xfId="0" applyFont="1" applyAlignment="1">
      <alignment horizontal="center"/>
    </xf>
    <xf numFmtId="0" fontId="2" fillId="0" borderId="0" xfId="0" applyFont="1" applyAlignment="1">
      <alignment vertical="top" wrapText="1"/>
    </xf>
    <xf numFmtId="0" fontId="2" fillId="0" borderId="0" xfId="0" applyFont="1" applyAlignment="1">
      <alignment horizontal="left"/>
    </xf>
    <xf numFmtId="0" fontId="8" fillId="0" borderId="0" xfId="0" applyFont="1"/>
    <xf numFmtId="0" fontId="3" fillId="0" borderId="0" xfId="0" applyFont="1" applyAlignment="1">
      <alignment horizontal="center"/>
    </xf>
    <xf numFmtId="0" fontId="4" fillId="0" borderId="0" xfId="0" applyFont="1"/>
    <xf numFmtId="165" fontId="9" fillId="0" borderId="0" xfId="1" applyNumberFormat="1" applyFont="1" applyBorder="1" applyAlignment="1" applyProtection="1">
      <alignment horizontal="center" vertical="center"/>
    </xf>
    <xf numFmtId="164" fontId="2" fillId="0" borderId="0" xfId="1" applyFont="1" applyProtection="1"/>
    <xf numFmtId="165" fontId="2" fillId="0" borderId="0" xfId="0" applyNumberFormat="1" applyFont="1"/>
    <xf numFmtId="0" fontId="10" fillId="0" borderId="0" xfId="0" applyFont="1"/>
    <xf numFmtId="0" fontId="5" fillId="3" borderId="4" xfId="0" applyFont="1" applyFill="1" applyBorder="1" applyAlignment="1">
      <alignment horizontal="left" vertical="center"/>
    </xf>
    <xf numFmtId="0" fontId="5" fillId="3" borderId="5" xfId="0" applyFont="1" applyFill="1" applyBorder="1" applyAlignment="1">
      <alignment horizontal="left" vertical="center"/>
    </xf>
    <xf numFmtId="0" fontId="11" fillId="0" borderId="0" xfId="0" applyFont="1"/>
    <xf numFmtId="0" fontId="5" fillId="2" borderId="1" xfId="0" applyFont="1" applyFill="1" applyBorder="1" applyAlignment="1">
      <alignment vertical="center" wrapText="1"/>
    </xf>
    <xf numFmtId="0" fontId="12" fillId="5" borderId="3" xfId="0" applyFont="1" applyFill="1" applyBorder="1" applyAlignment="1">
      <alignment horizontal="left" vertical="top" wrapText="1"/>
    </xf>
    <xf numFmtId="0" fontId="5" fillId="2" borderId="1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 fontId="12" fillId="4" borderId="10" xfId="0" applyNumberFormat="1" applyFont="1" applyFill="1" applyBorder="1" applyAlignment="1" applyProtection="1">
      <alignment horizontal="center" vertical="top"/>
      <protection locked="0"/>
    </xf>
    <xf numFmtId="1" fontId="12" fillId="4" borderId="11" xfId="0" applyNumberFormat="1" applyFont="1" applyFill="1" applyBorder="1" applyAlignment="1" applyProtection="1">
      <alignment horizontal="center" vertical="top"/>
      <protection locked="0"/>
    </xf>
    <xf numFmtId="1" fontId="12" fillId="4" borderId="2" xfId="0" applyNumberFormat="1" applyFont="1" applyFill="1" applyBorder="1" applyAlignment="1" applyProtection="1">
      <alignment horizontal="center" vertical="top"/>
      <protection locked="0"/>
    </xf>
    <xf numFmtId="1" fontId="12" fillId="4" borderId="3" xfId="0" applyNumberFormat="1" applyFont="1" applyFill="1" applyBorder="1" applyAlignment="1" applyProtection="1">
      <alignment horizontal="center" vertical="top"/>
      <protection locked="0"/>
    </xf>
    <xf numFmtId="0" fontId="12" fillId="4" borderId="2" xfId="0" applyFont="1" applyFill="1" applyBorder="1" applyAlignment="1" applyProtection="1">
      <alignment horizontal="center" vertical="top"/>
      <protection locked="0"/>
    </xf>
    <xf numFmtId="0" fontId="12" fillId="4" borderId="3" xfId="0" applyFont="1" applyFill="1" applyBorder="1" applyAlignment="1" applyProtection="1">
      <alignment horizontal="center" vertical="top"/>
      <protection locked="0"/>
    </xf>
    <xf numFmtId="0" fontId="12" fillId="4" borderId="9" xfId="0" applyFont="1" applyFill="1" applyBorder="1" applyAlignment="1" applyProtection="1">
      <alignment horizontal="center" vertical="top"/>
      <protection locked="0"/>
    </xf>
    <xf numFmtId="0" fontId="12" fillId="4" borderId="16" xfId="0" applyFont="1" applyFill="1" applyBorder="1" applyAlignment="1" applyProtection="1">
      <alignment horizontal="center" vertical="top"/>
      <protection locked="0"/>
    </xf>
    <xf numFmtId="0" fontId="12" fillId="4" borderId="17" xfId="0" applyFont="1" applyFill="1" applyBorder="1" applyAlignment="1" applyProtection="1">
      <alignment horizontal="center" vertical="top"/>
      <protection locked="0"/>
    </xf>
    <xf numFmtId="0" fontId="12" fillId="4" borderId="19" xfId="0" applyFont="1" applyFill="1" applyBorder="1" applyAlignment="1" applyProtection="1">
      <alignment horizontal="center" vertical="top"/>
      <protection locked="0"/>
    </xf>
    <xf numFmtId="0" fontId="12" fillId="4" borderId="12" xfId="0" applyFont="1" applyFill="1" applyBorder="1" applyAlignment="1" applyProtection="1">
      <alignment horizontal="center" vertical="top"/>
      <protection locked="0"/>
    </xf>
    <xf numFmtId="0" fontId="12" fillId="4" borderId="13" xfId="0" applyFont="1" applyFill="1" applyBorder="1" applyAlignment="1" applyProtection="1">
      <alignment horizontal="center" vertical="top"/>
      <protection locked="0"/>
    </xf>
    <xf numFmtId="0" fontId="12" fillId="4" borderId="20" xfId="0" applyFont="1" applyFill="1" applyBorder="1" applyAlignment="1" applyProtection="1">
      <alignment horizontal="center" vertical="top"/>
      <protection locked="0"/>
    </xf>
    <xf numFmtId="0" fontId="5" fillId="3" borderId="6" xfId="0" applyFont="1" applyFill="1" applyBorder="1" applyAlignment="1">
      <alignment vertical="center"/>
    </xf>
    <xf numFmtId="1" fontId="12" fillId="4" borderId="18" xfId="0" applyNumberFormat="1" applyFont="1" applyFill="1" applyBorder="1" applyAlignment="1" applyProtection="1">
      <alignment horizontal="center" vertical="top"/>
      <protection locked="0"/>
    </xf>
    <xf numFmtId="1" fontId="12" fillId="4" borderId="9" xfId="0" applyNumberFormat="1" applyFont="1" applyFill="1" applyBorder="1" applyAlignment="1" applyProtection="1">
      <alignment horizontal="center" vertical="top"/>
      <protection locked="0"/>
    </xf>
    <xf numFmtId="0" fontId="13" fillId="0" borderId="0" xfId="0" applyFont="1" applyAlignment="1">
      <alignment horizontal="center"/>
    </xf>
    <xf numFmtId="0" fontId="13" fillId="0" borderId="0" xfId="0" applyFont="1" applyAlignment="1">
      <alignment horizontal="right"/>
    </xf>
    <xf numFmtId="1" fontId="12" fillId="5" borderId="18" xfId="0" applyNumberFormat="1" applyFont="1" applyFill="1" applyBorder="1" applyAlignment="1">
      <alignment horizontal="center" vertical="top" wrapText="1"/>
    </xf>
    <xf numFmtId="0" fontId="12" fillId="0" borderId="0" xfId="0" applyFont="1"/>
    <xf numFmtId="0" fontId="5" fillId="3" borderId="5" xfId="0" applyFont="1" applyFill="1" applyBorder="1" applyAlignment="1">
      <alignment horizontal="center" vertical="center"/>
    </xf>
    <xf numFmtId="0" fontId="12" fillId="5" borderId="3" xfId="0" applyFont="1" applyFill="1" applyBorder="1" applyAlignment="1">
      <alignment horizontal="center" vertical="top" wrapText="1"/>
    </xf>
    <xf numFmtId="0" fontId="16" fillId="0" borderId="0" xfId="3" applyAlignment="1">
      <alignment horizontal="left" vertical="top"/>
    </xf>
    <xf numFmtId="0" fontId="16" fillId="0" borderId="24" xfId="3" applyBorder="1" applyAlignment="1">
      <alignment horizontal="left" vertical="top" wrapText="1"/>
    </xf>
    <xf numFmtId="0" fontId="21" fillId="0" borderId="24" xfId="3" applyFont="1" applyBorder="1" applyAlignment="1">
      <alignment horizontal="left" vertical="top" wrapText="1"/>
    </xf>
    <xf numFmtId="0" fontId="21" fillId="0" borderId="24" xfId="3" applyFont="1" applyBorder="1" applyAlignment="1">
      <alignment horizontal="center" vertical="top" wrapText="1"/>
    </xf>
    <xf numFmtId="0" fontId="21" fillId="0" borderId="21" xfId="3" applyFont="1" applyBorder="1" applyAlignment="1">
      <alignment vertical="top" wrapText="1"/>
    </xf>
    <xf numFmtId="0" fontId="21" fillId="0" borderId="22" xfId="3" applyFont="1" applyBorder="1" applyAlignment="1">
      <alignment vertical="top" wrapText="1"/>
    </xf>
    <xf numFmtId="0" fontId="21" fillId="0" borderId="23" xfId="3" applyFont="1" applyBorder="1" applyAlignment="1">
      <alignment vertical="top" wrapText="1"/>
    </xf>
    <xf numFmtId="0" fontId="19" fillId="7" borderId="21" xfId="3" applyFont="1" applyFill="1" applyBorder="1" applyAlignment="1">
      <alignment vertical="top" wrapText="1"/>
    </xf>
    <xf numFmtId="0" fontId="19" fillId="7" borderId="22" xfId="3" applyFont="1" applyFill="1" applyBorder="1" applyAlignment="1">
      <alignment vertical="top" wrapText="1"/>
    </xf>
    <xf numFmtId="0" fontId="22" fillId="7" borderId="22" xfId="3" applyFont="1" applyFill="1" applyBorder="1" applyAlignment="1">
      <alignment vertical="top" wrapText="1"/>
    </xf>
    <xf numFmtId="0" fontId="16" fillId="0" borderId="21" xfId="3" applyBorder="1" applyAlignment="1">
      <alignment vertical="top" wrapText="1"/>
    </xf>
    <xf numFmtId="0" fontId="16" fillId="0" borderId="23" xfId="3" applyBorder="1" applyAlignment="1">
      <alignment vertical="top" wrapText="1"/>
    </xf>
    <xf numFmtId="0" fontId="17" fillId="0" borderId="0" xfId="3" applyFont="1" applyAlignment="1">
      <alignment vertical="top" wrapText="1"/>
    </xf>
    <xf numFmtId="0" fontId="22" fillId="7" borderId="21" xfId="3" applyFont="1" applyFill="1" applyBorder="1" applyAlignment="1">
      <alignment vertical="top"/>
    </xf>
    <xf numFmtId="0" fontId="21" fillId="0" borderId="25" xfId="3" applyFont="1" applyBorder="1" applyAlignment="1">
      <alignment horizontal="left" vertical="top" wrapText="1"/>
    </xf>
    <xf numFmtId="0" fontId="28" fillId="0" borderId="0" xfId="0" applyFont="1"/>
    <xf numFmtId="0" fontId="7" fillId="0" borderId="3" xfId="0" applyFont="1" applyBorder="1"/>
    <xf numFmtId="0" fontId="11" fillId="0" borderId="3" xfId="0" applyFont="1" applyBorder="1"/>
    <xf numFmtId="0" fontId="5" fillId="3" borderId="3" xfId="0" applyFont="1" applyFill="1" applyBorder="1" applyAlignment="1">
      <alignment horizontal="left" vertical="center" wrapText="1"/>
    </xf>
    <xf numFmtId="0" fontId="5" fillId="2" borderId="3" xfId="0" applyFont="1" applyFill="1" applyBorder="1" applyAlignment="1">
      <alignment vertical="top" wrapText="1"/>
    </xf>
    <xf numFmtId="0" fontId="2" fillId="0" borderId="3" xfId="0" applyFont="1" applyBorder="1"/>
    <xf numFmtId="0" fontId="12" fillId="5" borderId="3" xfId="0" applyFont="1" applyFill="1" applyBorder="1" applyAlignment="1">
      <alignment horizontal="center" vertical="center" wrapText="1"/>
    </xf>
    <xf numFmtId="0" fontId="29" fillId="0" borderId="3" xfId="0" applyFont="1" applyBorder="1"/>
    <xf numFmtId="0" fontId="30" fillId="5" borderId="3" xfId="0" applyFont="1" applyFill="1" applyBorder="1" applyAlignment="1">
      <alignment horizontal="center" vertical="top" wrapText="1"/>
    </xf>
    <xf numFmtId="9" fontId="12" fillId="5" borderId="3" xfId="4" applyFont="1" applyFill="1" applyBorder="1" applyAlignment="1">
      <alignment horizontal="center" vertical="center" wrapText="1"/>
    </xf>
    <xf numFmtId="9" fontId="30" fillId="5" borderId="3" xfId="4" applyFont="1" applyFill="1" applyBorder="1" applyAlignment="1">
      <alignment horizontal="center" vertical="top" wrapText="1"/>
    </xf>
    <xf numFmtId="0" fontId="5" fillId="3" borderId="3" xfId="0" applyFont="1" applyFill="1" applyBorder="1" applyAlignment="1">
      <alignment vertical="center"/>
    </xf>
    <xf numFmtId="0" fontId="5" fillId="2" borderId="3" xfId="0" applyFont="1" applyFill="1" applyBorder="1" applyAlignment="1">
      <alignment vertical="center" wrapText="1"/>
    </xf>
    <xf numFmtId="0" fontId="0" fillId="0" borderId="3" xfId="0" applyBorder="1"/>
    <xf numFmtId="0" fontId="12" fillId="0" borderId="3" xfId="0" applyFont="1" applyBorder="1"/>
    <xf numFmtId="0" fontId="13" fillId="0" borderId="3" xfId="0" applyFont="1" applyBorder="1" applyAlignment="1">
      <alignment horizontal="right"/>
    </xf>
    <xf numFmtId="0" fontId="13" fillId="0" borderId="3" xfId="0" applyFont="1" applyBorder="1" applyAlignment="1">
      <alignment horizontal="center"/>
    </xf>
    <xf numFmtId="0" fontId="30" fillId="5" borderId="3" xfId="0" applyFont="1" applyFill="1" applyBorder="1" applyAlignment="1">
      <alignment horizontal="center" vertical="center" wrapText="1"/>
    </xf>
    <xf numFmtId="9" fontId="30" fillId="5" borderId="3" xfId="4" applyFont="1" applyFill="1" applyBorder="1" applyAlignment="1">
      <alignment horizontal="center" vertical="center" wrapText="1"/>
    </xf>
    <xf numFmtId="0" fontId="13" fillId="0" borderId="3" xfId="0" applyFont="1" applyBorder="1" applyAlignment="1">
      <alignment horizontal="left"/>
    </xf>
    <xf numFmtId="0" fontId="31" fillId="0" borderId="0" xfId="0" applyFont="1" applyAlignment="1">
      <alignment vertical="center"/>
    </xf>
    <xf numFmtId="0" fontId="14" fillId="6" borderId="3" xfId="0" applyFont="1" applyFill="1" applyBorder="1" applyAlignment="1" applyProtection="1">
      <alignment horizontal="center"/>
      <protection locked="0"/>
    </xf>
    <xf numFmtId="0" fontId="5" fillId="3" borderId="3" xfId="0" applyFont="1" applyFill="1" applyBorder="1" applyAlignment="1">
      <alignment horizontal="left" vertical="center"/>
    </xf>
    <xf numFmtId="0" fontId="5" fillId="3" borderId="3" xfId="0" applyFont="1" applyFill="1" applyBorder="1" applyAlignment="1">
      <alignment horizontal="center" vertical="center"/>
    </xf>
    <xf numFmtId="0" fontId="32" fillId="0" borderId="0" xfId="0" applyFont="1"/>
    <xf numFmtId="0" fontId="26" fillId="6" borderId="3" xfId="0" applyFont="1" applyFill="1" applyBorder="1" applyAlignment="1" applyProtection="1">
      <alignment horizontal="center"/>
      <protection locked="0"/>
    </xf>
    <xf numFmtId="0" fontId="13" fillId="9" borderId="3" xfId="0" applyFont="1" applyFill="1" applyBorder="1" applyAlignment="1" applyProtection="1">
      <alignment horizontal="center" vertical="top"/>
      <protection locked="0"/>
    </xf>
    <xf numFmtId="0" fontId="12" fillId="9" borderId="3" xfId="0" applyFont="1" applyFill="1" applyBorder="1" applyAlignment="1" applyProtection="1">
      <alignment horizontal="center" vertical="top"/>
      <protection locked="0"/>
    </xf>
    <xf numFmtId="0" fontId="12" fillId="9" borderId="3" xfId="0" applyFont="1" applyFill="1" applyBorder="1" applyAlignment="1" applyProtection="1">
      <alignment horizontal="center" vertical="top" wrapText="1"/>
      <protection locked="0"/>
    </xf>
    <xf numFmtId="0" fontId="14" fillId="6" borderId="3" xfId="0" applyFont="1" applyFill="1" applyBorder="1" applyAlignment="1" applyProtection="1">
      <alignment horizontal="center" vertical="center" wrapText="1"/>
      <protection locked="0"/>
    </xf>
    <xf numFmtId="0" fontId="13" fillId="4" borderId="3" xfId="0" applyFont="1" applyFill="1" applyBorder="1" applyAlignment="1" applyProtection="1">
      <alignment horizontal="center" vertical="center"/>
      <protection locked="0"/>
    </xf>
    <xf numFmtId="0" fontId="12" fillId="4" borderId="3" xfId="0" applyFont="1" applyFill="1" applyBorder="1" applyAlignment="1" applyProtection="1">
      <alignment horizontal="center" vertical="center"/>
      <protection locked="0"/>
    </xf>
    <xf numFmtId="0" fontId="12" fillId="4" borderId="3" xfId="0" applyFont="1" applyFill="1" applyBorder="1" applyAlignment="1" applyProtection="1">
      <alignment horizontal="center" vertical="center" wrapText="1"/>
      <protection locked="0"/>
    </xf>
    <xf numFmtId="0" fontId="13" fillId="4" borderId="3" xfId="0" applyFont="1" applyFill="1" applyBorder="1" applyAlignment="1" applyProtection="1">
      <alignment horizontal="center" vertical="center" wrapText="1"/>
      <protection locked="0"/>
    </xf>
    <xf numFmtId="0" fontId="14" fillId="6" borderId="3" xfId="0" applyFont="1" applyFill="1" applyBorder="1" applyAlignment="1" applyProtection="1">
      <alignment horizontal="center" vertical="center"/>
      <protection locked="0"/>
    </xf>
    <xf numFmtId="0" fontId="14" fillId="8" borderId="3" xfId="0" applyFont="1" applyFill="1" applyBorder="1" applyAlignment="1" applyProtection="1">
      <alignment horizontal="center" vertical="center" wrapText="1"/>
      <protection locked="0"/>
    </xf>
    <xf numFmtId="0" fontId="12" fillId="9" borderId="3" xfId="0" applyFont="1" applyFill="1" applyBorder="1" applyAlignment="1" applyProtection="1">
      <alignment horizontal="center" vertical="center"/>
      <protection locked="0"/>
    </xf>
    <xf numFmtId="0" fontId="14" fillId="6" borderId="3" xfId="0" applyFont="1" applyFill="1" applyBorder="1" applyAlignment="1" applyProtection="1">
      <alignment horizontal="left" vertical="center"/>
      <protection locked="0"/>
    </xf>
    <xf numFmtId="0" fontId="14" fillId="8" borderId="3" xfId="0" applyFont="1" applyFill="1" applyBorder="1" applyAlignment="1" applyProtection="1">
      <alignment vertical="center"/>
      <protection locked="0"/>
    </xf>
    <xf numFmtId="0" fontId="14" fillId="6" borderId="3" xfId="0" applyFont="1" applyFill="1" applyBorder="1" applyAlignment="1" applyProtection="1">
      <alignment vertical="center"/>
      <protection locked="0"/>
    </xf>
    <xf numFmtId="0" fontId="14" fillId="8" borderId="3" xfId="0" applyFont="1" applyFill="1" applyBorder="1" applyAlignment="1" applyProtection="1">
      <alignment vertical="center" wrapText="1"/>
      <protection locked="0"/>
    </xf>
    <xf numFmtId="0" fontId="26" fillId="8" borderId="3" xfId="0" applyFont="1" applyFill="1" applyBorder="1" applyAlignment="1" applyProtection="1">
      <alignment vertical="center" wrapText="1"/>
      <protection locked="0"/>
    </xf>
    <xf numFmtId="0" fontId="26" fillId="8" borderId="3" xfId="0" applyFont="1" applyFill="1" applyBorder="1" applyAlignment="1" applyProtection="1">
      <alignment vertical="center"/>
      <protection locked="0"/>
    </xf>
    <xf numFmtId="0" fontId="12" fillId="9" borderId="3" xfId="0" applyFont="1" applyFill="1" applyBorder="1" applyAlignment="1" applyProtection="1">
      <alignment horizontal="left" vertical="center"/>
      <protection locked="0"/>
    </xf>
    <xf numFmtId="0" fontId="34" fillId="6" borderId="3" xfId="0" applyFont="1" applyFill="1" applyBorder="1" applyAlignment="1" applyProtection="1">
      <alignment horizontal="left" vertical="center"/>
      <protection locked="0"/>
    </xf>
    <xf numFmtId="0" fontId="12" fillId="9" borderId="3" xfId="0" applyFont="1" applyFill="1" applyBorder="1" applyAlignment="1" applyProtection="1">
      <alignment horizontal="left" vertical="center" wrapText="1"/>
      <protection locked="0"/>
    </xf>
    <xf numFmtId="0" fontId="14" fillId="6" borderId="3" xfId="0" applyFont="1" applyFill="1" applyBorder="1" applyAlignment="1" applyProtection="1">
      <alignment vertical="center" wrapText="1"/>
      <protection locked="0"/>
    </xf>
    <xf numFmtId="0" fontId="26" fillId="6" borderId="3" xfId="0" applyFont="1" applyFill="1" applyBorder="1" applyAlignment="1" applyProtection="1">
      <alignment vertical="center" wrapText="1"/>
      <protection locked="0"/>
    </xf>
    <xf numFmtId="0" fontId="12" fillId="4" borderId="3" xfId="0" applyFont="1" applyFill="1" applyBorder="1" applyAlignment="1" applyProtection="1">
      <alignment horizontal="left" vertical="center"/>
      <protection locked="0"/>
    </xf>
    <xf numFmtId="0" fontId="14" fillId="6" borderId="3" xfId="0" applyFont="1" applyFill="1" applyBorder="1" applyAlignment="1" applyProtection="1">
      <alignment horizontal="left" vertical="center" wrapText="1"/>
      <protection locked="0"/>
    </xf>
    <xf numFmtId="0" fontId="26" fillId="6" borderId="3" xfId="0" applyFont="1" applyFill="1" applyBorder="1" applyAlignment="1" applyProtection="1">
      <alignment horizontal="left" wrapText="1"/>
      <protection locked="0"/>
    </xf>
    <xf numFmtId="0" fontId="14" fillId="6" borderId="3" xfId="0" applyFont="1" applyFill="1" applyBorder="1" applyAlignment="1" applyProtection="1">
      <alignment horizontal="left" wrapText="1"/>
      <protection locked="0"/>
    </xf>
    <xf numFmtId="0" fontId="14" fillId="8" borderId="3" xfId="0" applyFont="1" applyFill="1" applyBorder="1" applyAlignment="1" applyProtection="1">
      <alignment horizontal="center" wrapText="1"/>
      <protection locked="0"/>
    </xf>
    <xf numFmtId="0" fontId="13" fillId="4" borderId="3" xfId="0" applyFont="1" applyFill="1" applyBorder="1" applyAlignment="1" applyProtection="1">
      <alignment horizontal="center" vertical="top" wrapText="1"/>
      <protection locked="0"/>
    </xf>
    <xf numFmtId="0" fontId="14" fillId="6" borderId="3" xfId="0" applyFont="1" applyFill="1" applyBorder="1" applyAlignment="1" applyProtection="1">
      <alignment horizontal="center" wrapText="1"/>
      <protection locked="0"/>
    </xf>
    <xf numFmtId="0" fontId="13" fillId="9" borderId="3" xfId="0" applyFont="1" applyFill="1" applyBorder="1" applyAlignment="1" applyProtection="1">
      <alignment horizontal="left" vertical="center"/>
      <protection locked="0"/>
    </xf>
    <xf numFmtId="1" fontId="12" fillId="4" borderId="30" xfId="0" applyNumberFormat="1" applyFont="1" applyFill="1" applyBorder="1" applyAlignment="1" applyProtection="1">
      <alignment horizontal="center" vertical="top"/>
      <protection locked="0"/>
    </xf>
    <xf numFmtId="1" fontId="12" fillId="4" borderId="29" xfId="0" applyNumberFormat="1" applyFont="1" applyFill="1" applyBorder="1" applyAlignment="1" applyProtection="1">
      <alignment horizontal="center" vertical="top"/>
      <protection locked="0"/>
    </xf>
    <xf numFmtId="0" fontId="12" fillId="4" borderId="29" xfId="0" applyFont="1" applyFill="1" applyBorder="1" applyAlignment="1" applyProtection="1">
      <alignment horizontal="center" vertical="top"/>
      <protection locked="0"/>
    </xf>
    <xf numFmtId="0" fontId="12" fillId="4" borderId="31" xfId="0" applyFont="1" applyFill="1" applyBorder="1" applyAlignment="1" applyProtection="1">
      <alignment horizontal="center" vertical="top"/>
      <protection locked="0"/>
    </xf>
    <xf numFmtId="0" fontId="12" fillId="4" borderId="32" xfId="0" applyFont="1" applyFill="1" applyBorder="1" applyAlignment="1" applyProtection="1">
      <alignment horizontal="center" vertical="top"/>
      <protection locked="0"/>
    </xf>
    <xf numFmtId="0" fontId="5" fillId="2" borderId="33" xfId="0" applyFont="1" applyFill="1" applyBorder="1" applyAlignment="1">
      <alignment vertical="center" wrapText="1"/>
    </xf>
    <xf numFmtId="1" fontId="12" fillId="5" borderId="3" xfId="0" applyNumberFormat="1" applyFont="1" applyFill="1" applyBorder="1" applyAlignment="1">
      <alignment horizontal="center" vertical="top" wrapText="1"/>
    </xf>
    <xf numFmtId="0" fontId="0" fillId="0" borderId="0" xfId="0" applyAlignment="1">
      <alignment horizontal="left" vertical="center"/>
    </xf>
    <xf numFmtId="0" fontId="27" fillId="0" borderId="0" xfId="5" applyAlignment="1" applyProtection="1">
      <alignment horizontal="left" vertical="center"/>
    </xf>
    <xf numFmtId="0" fontId="2" fillId="0" borderId="0" xfId="0" applyFont="1" applyAlignment="1">
      <alignment horizontal="left" vertical="center"/>
    </xf>
    <xf numFmtId="0" fontId="39" fillId="0" borderId="0" xfId="0" applyFont="1"/>
    <xf numFmtId="0" fontId="27" fillId="0" borderId="0" xfId="5"/>
    <xf numFmtId="0" fontId="5" fillId="3" borderId="3" xfId="0" applyFont="1" applyFill="1" applyBorder="1" applyAlignment="1">
      <alignment vertical="center" wrapText="1"/>
    </xf>
    <xf numFmtId="0" fontId="36" fillId="0" borderId="0" xfId="0" applyFont="1"/>
    <xf numFmtId="0" fontId="12" fillId="9" borderId="3" xfId="0" applyFont="1" applyFill="1" applyBorder="1" applyAlignment="1" applyProtection="1">
      <alignment horizontal="right" vertical="center"/>
      <protection locked="0"/>
    </xf>
    <xf numFmtId="0" fontId="0" fillId="11" borderId="3" xfId="0" applyFill="1" applyBorder="1" applyAlignment="1">
      <alignment horizontal="center"/>
    </xf>
    <xf numFmtId="0" fontId="0" fillId="0" borderId="35" xfId="0" applyBorder="1" applyAlignment="1">
      <alignment horizontal="center" wrapText="1"/>
    </xf>
    <xf numFmtId="0" fontId="0" fillId="0" borderId="0" xfId="0" applyAlignment="1">
      <alignment horizontal="center" wrapText="1"/>
    </xf>
    <xf numFmtId="0" fontId="0" fillId="0" borderId="36" xfId="0" applyBorder="1" applyAlignment="1">
      <alignment horizontal="center" wrapText="1"/>
    </xf>
    <xf numFmtId="0" fontId="0" fillId="0" borderId="3" xfId="0" applyBorder="1" applyAlignment="1">
      <alignment horizontal="center" wrapText="1"/>
    </xf>
    <xf numFmtId="0" fontId="0" fillId="0" borderId="34"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11" borderId="34" xfId="0" applyFill="1" applyBorder="1" applyAlignment="1">
      <alignment horizontal="center"/>
    </xf>
    <xf numFmtId="0" fontId="0" fillId="11" borderId="31" xfId="0" applyFill="1" applyBorder="1" applyAlignment="1">
      <alignment horizontal="center"/>
    </xf>
    <xf numFmtId="0" fontId="0" fillId="11" borderId="35" xfId="0" applyFill="1" applyBorder="1" applyAlignment="1">
      <alignment horizontal="center"/>
    </xf>
    <xf numFmtId="0" fontId="0" fillId="11" borderId="36" xfId="0" applyFill="1" applyBorder="1" applyAlignment="1">
      <alignment horizontal="center"/>
    </xf>
    <xf numFmtId="0" fontId="0" fillId="0" borderId="0" xfId="0" applyAlignment="1">
      <alignment horizontal="center" vertical="center"/>
    </xf>
    <xf numFmtId="0" fontId="0" fillId="0" borderId="34" xfId="0" applyBorder="1" applyAlignment="1">
      <alignment horizontal="center"/>
    </xf>
    <xf numFmtId="0" fontId="0" fillId="0" borderId="39" xfId="0" applyBorder="1" applyAlignment="1">
      <alignment horizontal="center"/>
    </xf>
    <xf numFmtId="0" fontId="0" fillId="0" borderId="31" xfId="0" applyBorder="1" applyAlignment="1">
      <alignment horizontal="center"/>
    </xf>
    <xf numFmtId="0" fontId="0" fillId="0" borderId="35" xfId="0" applyBorder="1" applyAlignment="1">
      <alignment horizontal="center"/>
    </xf>
    <xf numFmtId="0" fontId="0" fillId="0" borderId="0" xfId="0"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40" xfId="0" applyBorder="1" applyAlignment="1">
      <alignment horizontal="center"/>
    </xf>
    <xf numFmtId="0" fontId="0" fillId="11" borderId="3" xfId="0" applyFill="1" applyBorder="1" applyAlignment="1">
      <alignment horizontal="center" wrapText="1"/>
    </xf>
    <xf numFmtId="0" fontId="0" fillId="11" borderId="17" xfId="0" applyFill="1" applyBorder="1" applyAlignment="1">
      <alignment horizontal="center"/>
    </xf>
    <xf numFmtId="0" fontId="35" fillId="0" borderId="0" xfId="0" applyFont="1" applyAlignment="1"/>
    <xf numFmtId="0" fontId="36" fillId="0" borderId="0" xfId="0" applyFont="1" applyAlignment="1"/>
    <xf numFmtId="0" fontId="36" fillId="0" borderId="0" xfId="0" applyFont="1"/>
    <xf numFmtId="0" fontId="0" fillId="10" borderId="3" xfId="0" applyFill="1" applyBorder="1" applyAlignment="1">
      <alignment horizontal="center"/>
    </xf>
    <xf numFmtId="0" fontId="39" fillId="0" borderId="0" xfId="0" applyFont="1" applyAlignment="1">
      <alignment horizontal="center"/>
    </xf>
    <xf numFmtId="0" fontId="39" fillId="0" borderId="38" xfId="0" applyFont="1" applyBorder="1" applyAlignment="1">
      <alignment horizontal="center"/>
    </xf>
    <xf numFmtId="0" fontId="0" fillId="0" borderId="3" xfId="0" applyBorder="1" applyAlignment="1">
      <alignment horizontal="center"/>
    </xf>
    <xf numFmtId="0" fontId="37" fillId="0" borderId="0" xfId="0" applyFont="1" applyAlignment="1">
      <alignment horizontal="center" vertical="center" wrapText="1"/>
    </xf>
    <xf numFmtId="0" fontId="38" fillId="0" borderId="0" xfId="0" applyFont="1" applyAlignment="1">
      <alignment horizontal="center"/>
    </xf>
    <xf numFmtId="0" fontId="0" fillId="0" borderId="37" xfId="0" applyBorder="1" applyAlignment="1">
      <alignment horizontal="center" wrapText="1"/>
    </xf>
    <xf numFmtId="0" fontId="0" fillId="0" borderId="38" xfId="0" applyBorder="1" applyAlignment="1">
      <alignment horizontal="center" wrapText="1"/>
    </xf>
    <xf numFmtId="0" fontId="0" fillId="0" borderId="40" xfId="0" applyBorder="1" applyAlignment="1">
      <alignment horizontal="center" wrapText="1"/>
    </xf>
    <xf numFmtId="0" fontId="0" fillId="0" borderId="3" xfId="0" applyBorder="1" applyAlignment="1">
      <alignment horizontal="center" vertical="center" wrapText="1"/>
    </xf>
    <xf numFmtId="14" fontId="0" fillId="11" borderId="3" xfId="0" applyNumberFormat="1" applyFill="1" applyBorder="1" applyAlignment="1">
      <alignment horizontal="center"/>
    </xf>
    <xf numFmtId="0" fontId="0" fillId="0" borderId="3" xfId="0" applyBorder="1" applyAlignment="1">
      <alignment horizontal="center" vertical="center"/>
    </xf>
    <xf numFmtId="0" fontId="40" fillId="0" borderId="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 xfId="0" applyFont="1" applyBorder="1" applyAlignment="1">
      <alignment horizontal="center" vertical="center"/>
    </xf>
    <xf numFmtId="0" fontId="2" fillId="0" borderId="17"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12" fillId="4" borderId="17" xfId="0" applyFont="1" applyFill="1" applyBorder="1" applyAlignment="1" applyProtection="1">
      <alignment horizontal="center" vertical="center" wrapText="1"/>
      <protection locked="0"/>
    </xf>
    <xf numFmtId="0" fontId="12" fillId="4" borderId="26" xfId="0" applyFont="1" applyFill="1" applyBorder="1" applyAlignment="1" applyProtection="1">
      <alignment horizontal="center" vertical="center" wrapText="1"/>
      <protection locked="0"/>
    </xf>
    <xf numFmtId="0" fontId="12" fillId="4" borderId="27" xfId="0" applyFont="1" applyFill="1" applyBorder="1" applyAlignment="1" applyProtection="1">
      <alignment horizontal="center" vertical="center" wrapText="1"/>
      <protection locked="0"/>
    </xf>
    <xf numFmtId="0" fontId="5" fillId="3" borderId="3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14" fillId="6" borderId="15" xfId="0" applyFont="1" applyFill="1" applyBorder="1" applyAlignment="1" applyProtection="1">
      <alignment horizontal="center" vertical="center" wrapText="1"/>
      <protection locked="0"/>
    </xf>
    <xf numFmtId="0" fontId="14" fillId="6" borderId="28" xfId="0" applyFont="1" applyFill="1" applyBorder="1" applyAlignment="1" applyProtection="1">
      <alignment horizontal="center" vertical="center" wrapText="1"/>
      <protection locked="0"/>
    </xf>
    <xf numFmtId="0" fontId="14" fillId="6" borderId="29" xfId="0" applyFont="1" applyFill="1" applyBorder="1" applyAlignment="1" applyProtection="1">
      <alignment horizontal="center" vertical="center" wrapText="1"/>
      <protection locked="0"/>
    </xf>
    <xf numFmtId="0" fontId="6" fillId="0" borderId="0" xfId="0" applyFont="1" applyAlignment="1">
      <alignment horizontal="center"/>
    </xf>
    <xf numFmtId="0" fontId="5" fillId="3" borderId="3" xfId="0" applyFont="1" applyFill="1" applyBorder="1" applyAlignment="1">
      <alignment horizontal="left" vertical="center"/>
    </xf>
    <xf numFmtId="0" fontId="14" fillId="8" borderId="15" xfId="0" applyFont="1" applyFill="1" applyBorder="1" applyAlignment="1" applyProtection="1">
      <alignment horizontal="center" vertical="center" wrapText="1"/>
      <protection locked="0"/>
    </xf>
    <xf numFmtId="0" fontId="14" fillId="8" borderId="28" xfId="0" applyFont="1" applyFill="1" applyBorder="1" applyAlignment="1" applyProtection="1">
      <alignment horizontal="center" vertical="center" wrapText="1"/>
      <protection locked="0"/>
    </xf>
    <xf numFmtId="0" fontId="14" fillId="8" borderId="29" xfId="0" applyFont="1" applyFill="1" applyBorder="1" applyAlignment="1" applyProtection="1">
      <alignment horizontal="center" vertical="center" wrapText="1"/>
      <protection locked="0"/>
    </xf>
    <xf numFmtId="0" fontId="5" fillId="3" borderId="15"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29" xfId="0" applyFont="1" applyFill="1" applyBorder="1" applyAlignment="1">
      <alignment horizontal="center" vertical="center"/>
    </xf>
    <xf numFmtId="0" fontId="0" fillId="4" borderId="0" xfId="0" applyFill="1" applyAlignment="1">
      <alignment horizontal="center" vertical="top" wrapText="1"/>
    </xf>
    <xf numFmtId="0" fontId="5" fillId="3" borderId="4" xfId="0" applyFont="1" applyFill="1" applyBorder="1" applyAlignment="1">
      <alignment vertical="center"/>
    </xf>
    <xf numFmtId="0" fontId="5" fillId="3" borderId="5" xfId="0" applyFont="1" applyFill="1" applyBorder="1" applyAlignment="1">
      <alignment vertical="center"/>
    </xf>
    <xf numFmtId="0" fontId="5" fillId="3" borderId="6" xfId="0" applyFont="1" applyFill="1" applyBorder="1" applyAlignment="1">
      <alignment vertical="center"/>
    </xf>
    <xf numFmtId="0" fontId="2" fillId="0" borderId="0" xfId="0" applyFont="1" applyAlignment="1">
      <alignment horizontal="left"/>
    </xf>
  </cellXfs>
  <cellStyles count="8">
    <cellStyle name="Hyperlink 2" xfId="5" xr:uid="{7806139F-028F-41BB-B912-177E1033267B}"/>
    <cellStyle name="Procent" xfId="4" builtinId="5"/>
    <cellStyle name="Standaard" xfId="0" builtinId="0"/>
    <cellStyle name="Standaard 2" xfId="3" xr:uid="{9B334315-BF15-4A1A-837B-D8B3BDB41EDF}"/>
    <cellStyle name="Valuta" xfId="1" builtinId="4"/>
    <cellStyle name="Valuta 2" xfId="2" xr:uid="{18CA0A06-0E54-415F-9E1D-DE2C5F4CDE12}"/>
    <cellStyle name="Valuta 2 2" xfId="7" xr:uid="{92686AD7-920B-465A-9FDA-043F3B4AD965}"/>
    <cellStyle name="Valuta 3" xfId="6" xr:uid="{C0AFC620-523F-4762-BA75-5D1408BA8ACF}"/>
  </cellStyles>
  <dxfs count="5">
    <dxf>
      <font>
        <b/>
        <i val="0"/>
      </font>
    </dxf>
    <dxf>
      <font>
        <b/>
        <i val="0"/>
      </font>
    </dxf>
    <dxf>
      <font>
        <b/>
        <i val="0"/>
      </font>
    </dxf>
    <dxf>
      <font>
        <b/>
        <i val="0"/>
      </font>
    </dxf>
    <dxf>
      <font>
        <b/>
        <i val="0"/>
      </font>
    </dxf>
  </dxfs>
  <tableStyles count="0" defaultTableStyle="TableStyleMedium2" defaultPivotStyle="PivotStyleLight16"/>
  <colors>
    <mruColors>
      <color rgb="FF324B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254000</xdr:colOff>
      <xdr:row>3</xdr:row>
      <xdr:rowOff>46182</xdr:rowOff>
    </xdr:from>
    <xdr:to>
      <xdr:col>15</xdr:col>
      <xdr:colOff>364837</xdr:colOff>
      <xdr:row>10</xdr:row>
      <xdr:rowOff>94489</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33182" y="46182"/>
          <a:ext cx="3170382" cy="1748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1081393</xdr:colOff>
      <xdr:row>0</xdr:row>
      <xdr:rowOff>0</xdr:rowOff>
    </xdr:from>
    <xdr:to>
      <xdr:col>13</xdr:col>
      <xdr:colOff>583904</xdr:colOff>
      <xdr:row>5</xdr:row>
      <xdr:rowOff>202274</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17246" y="0"/>
          <a:ext cx="3194102" cy="1731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1083235</xdr:colOff>
      <xdr:row>5</xdr:row>
      <xdr:rowOff>186763</xdr:rowOff>
    </xdr:from>
    <xdr:to>
      <xdr:col>11</xdr:col>
      <xdr:colOff>616857</xdr:colOff>
      <xdr:row>7</xdr:row>
      <xdr:rowOff>444499</xdr:rowOff>
    </xdr:to>
    <xdr:sp macro="" textlink="">
      <xdr:nvSpPr>
        <xdr:cNvPr id="2" name="Rechthoek 1">
          <a:extLst>
            <a:ext uri="{FF2B5EF4-FFF2-40B4-BE49-F238E27FC236}">
              <a16:creationId xmlns:a16="http://schemas.microsoft.com/office/drawing/2014/main" id="{ED2FD70F-4E25-7FE0-F43E-324BB1CF0FF2}"/>
            </a:ext>
          </a:extLst>
        </xdr:cNvPr>
        <xdr:cNvSpPr/>
      </xdr:nvSpPr>
      <xdr:spPr>
        <a:xfrm>
          <a:off x="14490806" y="1737977"/>
          <a:ext cx="1982908" cy="129187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Voor</a:t>
          </a:r>
          <a:r>
            <a:rPr lang="nl-NL" sz="1100" baseline="0"/>
            <a:t> SPUK wordt subsidie ontvangen o.b.v. inzetdagen waarbij een dag inzet geldt als minimaal 2 uur. Mocht draaiuren niet overenkomen met inzetdagen dan kan dit hier handmatig aangepast worden. </a:t>
          </a:r>
          <a:endParaRPr lang="nl-NL" sz="1100"/>
        </a:p>
      </xdr:txBody>
    </xdr:sp>
    <xdr:clientData/>
  </xdr:twoCellAnchor>
  <xdr:twoCellAnchor>
    <xdr:from>
      <xdr:col>9</xdr:col>
      <xdr:colOff>747297</xdr:colOff>
      <xdr:row>7</xdr:row>
      <xdr:rowOff>280803</xdr:rowOff>
    </xdr:from>
    <xdr:to>
      <xdr:col>9</xdr:col>
      <xdr:colOff>923358</xdr:colOff>
      <xdr:row>10</xdr:row>
      <xdr:rowOff>87517</xdr:rowOff>
    </xdr:to>
    <xdr:sp macro="" textlink="">
      <xdr:nvSpPr>
        <xdr:cNvPr id="6" name="Pijl: rechts 5">
          <a:extLst>
            <a:ext uri="{FF2B5EF4-FFF2-40B4-BE49-F238E27FC236}">
              <a16:creationId xmlns:a16="http://schemas.microsoft.com/office/drawing/2014/main" id="{3898E71E-FDEF-FE47-576D-368C77378ED2}"/>
            </a:ext>
          </a:extLst>
        </xdr:cNvPr>
        <xdr:cNvSpPr/>
      </xdr:nvSpPr>
      <xdr:spPr>
        <a:xfrm rot="18273311">
          <a:off x="13732824" y="3274864"/>
          <a:ext cx="1024420" cy="176061"/>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a:p>
      </xdr:txBody>
    </xdr:sp>
    <xdr:clientData/>
  </xdr:twoCellAnchor>
  <xdr:twoCellAnchor>
    <xdr:from>
      <xdr:col>11</xdr:col>
      <xdr:colOff>695620</xdr:colOff>
      <xdr:row>31</xdr:row>
      <xdr:rowOff>48532</xdr:rowOff>
    </xdr:from>
    <xdr:to>
      <xdr:col>13</xdr:col>
      <xdr:colOff>693964</xdr:colOff>
      <xdr:row>35</xdr:row>
      <xdr:rowOff>299357</xdr:rowOff>
    </xdr:to>
    <xdr:sp macro="" textlink="">
      <xdr:nvSpPr>
        <xdr:cNvPr id="4" name="Rechthoek 3">
          <a:extLst>
            <a:ext uri="{FF2B5EF4-FFF2-40B4-BE49-F238E27FC236}">
              <a16:creationId xmlns:a16="http://schemas.microsoft.com/office/drawing/2014/main" id="{5455C65F-C6F2-4B6A-B549-68BACB025FD4}"/>
            </a:ext>
          </a:extLst>
        </xdr:cNvPr>
        <xdr:cNvSpPr/>
      </xdr:nvSpPr>
      <xdr:spPr>
        <a:xfrm>
          <a:off x="16724834" y="9029246"/>
          <a:ext cx="2447630" cy="180204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Vanaf</a:t>
          </a:r>
          <a:r>
            <a:rPr lang="nl-NL" sz="1100" baseline="0"/>
            <a:t> regel 45 is er een drop-down menu met daarin enkele voertuigen en vaartuigen waar SPUK subsidie op aangevraagd kan worden. Enkel als er sprake is van emissieloze voertuigen dient het aantal inzetdagen ingevoerd te worden. Anders is het aantal kilometers voldoende</a:t>
          </a:r>
          <a:endParaRPr lang="nl-NL" sz="1100"/>
        </a:p>
      </xdr:txBody>
    </xdr:sp>
    <xdr:clientData/>
  </xdr:twoCellAnchor>
  <xdr:twoCellAnchor>
    <xdr:from>
      <xdr:col>7</xdr:col>
      <xdr:colOff>912829</xdr:colOff>
      <xdr:row>31</xdr:row>
      <xdr:rowOff>90296</xdr:rowOff>
    </xdr:from>
    <xdr:to>
      <xdr:col>9</xdr:col>
      <xdr:colOff>374442</xdr:colOff>
      <xdr:row>32</xdr:row>
      <xdr:rowOff>101990</xdr:rowOff>
    </xdr:to>
    <xdr:sp macro="" textlink="">
      <xdr:nvSpPr>
        <xdr:cNvPr id="5" name="Pijl: rechts 4">
          <a:extLst>
            <a:ext uri="{FF2B5EF4-FFF2-40B4-BE49-F238E27FC236}">
              <a16:creationId xmlns:a16="http://schemas.microsoft.com/office/drawing/2014/main" id="{CF732EA0-72F9-4D9F-AA53-40734042B2C2}"/>
            </a:ext>
          </a:extLst>
        </xdr:cNvPr>
        <xdr:cNvSpPr/>
      </xdr:nvSpPr>
      <xdr:spPr>
        <a:xfrm rot="20530899" flipV="1">
          <a:off x="11852972" y="9071010"/>
          <a:ext cx="1910899" cy="215801"/>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a:p>
      </xdr:txBody>
    </xdr:sp>
    <xdr:clientData/>
  </xdr:twoCellAnchor>
  <xdr:twoCellAnchor>
    <xdr:from>
      <xdr:col>9</xdr:col>
      <xdr:colOff>325039</xdr:colOff>
      <xdr:row>31</xdr:row>
      <xdr:rowOff>141568</xdr:rowOff>
    </xdr:from>
    <xdr:to>
      <xdr:col>11</xdr:col>
      <xdr:colOff>618387</xdr:colOff>
      <xdr:row>32</xdr:row>
      <xdr:rowOff>166859</xdr:rowOff>
    </xdr:to>
    <xdr:sp macro="" textlink="">
      <xdr:nvSpPr>
        <xdr:cNvPr id="7" name="Pijl: rechts 6">
          <a:extLst>
            <a:ext uri="{FF2B5EF4-FFF2-40B4-BE49-F238E27FC236}">
              <a16:creationId xmlns:a16="http://schemas.microsoft.com/office/drawing/2014/main" id="{A2EF08E4-DBD5-4193-9D49-B0D604D74832}"/>
            </a:ext>
          </a:extLst>
        </xdr:cNvPr>
        <xdr:cNvSpPr/>
      </xdr:nvSpPr>
      <xdr:spPr>
        <a:xfrm rot="754661" flipV="1">
          <a:off x="13732610" y="9031568"/>
          <a:ext cx="2924063" cy="22486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a:p>
      </xdr:txBody>
    </xdr:sp>
    <xdr:clientData/>
  </xdr:twoCellAnchor>
  <xdr:twoCellAnchor>
    <xdr:from>
      <xdr:col>4</xdr:col>
      <xdr:colOff>1305181</xdr:colOff>
      <xdr:row>7</xdr:row>
      <xdr:rowOff>534442</xdr:rowOff>
    </xdr:from>
    <xdr:to>
      <xdr:col>5</xdr:col>
      <xdr:colOff>6246</xdr:colOff>
      <xdr:row>10</xdr:row>
      <xdr:rowOff>285649</xdr:rowOff>
    </xdr:to>
    <xdr:sp macro="" textlink="">
      <xdr:nvSpPr>
        <xdr:cNvPr id="8" name="Pijl: rechts 7">
          <a:extLst>
            <a:ext uri="{FF2B5EF4-FFF2-40B4-BE49-F238E27FC236}">
              <a16:creationId xmlns:a16="http://schemas.microsoft.com/office/drawing/2014/main" id="{DEE0B89F-3F8B-41B2-9082-1FE695496D0E}"/>
            </a:ext>
          </a:extLst>
        </xdr:cNvPr>
        <xdr:cNvSpPr/>
      </xdr:nvSpPr>
      <xdr:spPr>
        <a:xfrm rot="18506922">
          <a:off x="7631306" y="3529209"/>
          <a:ext cx="989457" cy="22506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a:p>
      </xdr:txBody>
    </xdr:sp>
    <xdr:clientData/>
  </xdr:twoCellAnchor>
  <xdr:twoCellAnchor>
    <xdr:from>
      <xdr:col>5</xdr:col>
      <xdr:colOff>247303</xdr:colOff>
      <xdr:row>4</xdr:row>
      <xdr:rowOff>635799</xdr:rowOff>
    </xdr:from>
    <xdr:to>
      <xdr:col>6</xdr:col>
      <xdr:colOff>1265465</xdr:colOff>
      <xdr:row>8</xdr:row>
      <xdr:rowOff>47172</xdr:rowOff>
    </xdr:to>
    <xdr:sp macro="" textlink="">
      <xdr:nvSpPr>
        <xdr:cNvPr id="9" name="Rechthoek 8">
          <a:extLst>
            <a:ext uri="{FF2B5EF4-FFF2-40B4-BE49-F238E27FC236}">
              <a16:creationId xmlns:a16="http://schemas.microsoft.com/office/drawing/2014/main" id="{D61D94DE-02D1-4EB0-B0AD-BB4BE26F2A36}"/>
            </a:ext>
          </a:extLst>
        </xdr:cNvPr>
        <xdr:cNvSpPr/>
      </xdr:nvSpPr>
      <xdr:spPr>
        <a:xfrm>
          <a:off x="8479624" y="1479442"/>
          <a:ext cx="2242805" cy="172458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nl-NL" b="1"/>
            <a:t>Stageklassen</a:t>
          </a:r>
          <a:r>
            <a:rPr lang="nl-NL" b="1" baseline="0"/>
            <a:t> </a:t>
          </a:r>
          <a:r>
            <a:rPr lang="nl-NL" b="0" baseline="0"/>
            <a:t>zijn europese normen die aangeven</a:t>
          </a:r>
          <a:r>
            <a:rPr lang="nl-NL" b="0"/>
            <a:t> </a:t>
          </a:r>
          <a:r>
            <a:rPr lang="nl-NL"/>
            <a:t>hoeveel vervuilende stoffen een machine mag uitstoten om te voldoen aan de regelgeving. Zie deel 3</a:t>
          </a:r>
          <a:r>
            <a:rPr lang="nl-NL" baseline="0"/>
            <a:t> van het RAW bestek voor de minimum eisen waar bouwmaterieel aan dient te voldoen. Voor voertuigen heet dit doorgaans euronorm. </a:t>
          </a:r>
          <a:endParaRPr lang="nl-NL"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2578100</xdr:colOff>
      <xdr:row>2</xdr:row>
      <xdr:rowOff>0</xdr:rowOff>
    </xdr:from>
    <xdr:ext cx="1820737" cy="273850"/>
    <xdr:pic>
      <xdr:nvPicPr>
        <xdr:cNvPr id="2" name="image1.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87700" y="1765300"/>
          <a:ext cx="1820737" cy="273850"/>
        </a:xfrm>
        <a:prstGeom prst="rect">
          <a:avLst/>
        </a:prstGeom>
      </xdr:spPr>
    </xdr:pic>
    <xdr:clientData/>
  </xdr:oneCellAnchor>
  <xdr:oneCellAnchor>
    <xdr:from>
      <xdr:col>1</xdr:col>
      <xdr:colOff>4014470</xdr:colOff>
      <xdr:row>0</xdr:row>
      <xdr:rowOff>0</xdr:rowOff>
    </xdr:from>
    <xdr:ext cx="466725" cy="1298574"/>
    <xdr:pic>
      <xdr:nvPicPr>
        <xdr:cNvPr id="3" name="image2.jpe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624070" y="0"/>
          <a:ext cx="466725" cy="1298574"/>
        </a:xfrm>
        <a:prstGeom prst="rect">
          <a:avLst/>
        </a:prstGeom>
      </xdr:spPr>
    </xdr:pic>
    <xdr:clientData/>
  </xdr:one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rvo.nl/subsidies-financiering/spuk-seb" TargetMode="External"/><Relationship Id="rId1" Type="http://schemas.openxmlformats.org/officeDocument/2006/relationships/hyperlink" Target="https://www.pianoo.nl/nl/regelgeving/cpv-code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21F33-FE87-4B83-9CAD-8B49B5C9A671}">
  <sheetPr codeName="Sheet1">
    <tabColor theme="4"/>
  </sheetPr>
  <dimension ref="A1:O33"/>
  <sheetViews>
    <sheetView tabSelected="1" topLeftCell="A3" zoomScale="85" zoomScaleNormal="85" workbookViewId="0">
      <selection activeCell="E34" sqref="E34"/>
    </sheetView>
  </sheetViews>
  <sheetFormatPr defaultColWidth="8.6640625" defaultRowHeight="14.4"/>
  <cols>
    <col min="5" max="5" width="37.44140625" customWidth="1"/>
    <col min="8" max="8" width="30" customWidth="1"/>
  </cols>
  <sheetData>
    <row r="1" spans="1:15" s="156" customFormat="1" ht="33.6">
      <c r="A1" s="154" t="s">
        <v>0</v>
      </c>
      <c r="B1" s="155"/>
      <c r="C1" s="155"/>
      <c r="D1" s="155"/>
      <c r="E1" s="155"/>
      <c r="F1" s="155"/>
      <c r="G1" s="155"/>
      <c r="H1" s="155"/>
      <c r="I1" s="155"/>
      <c r="J1" s="155"/>
      <c r="K1" s="155"/>
      <c r="L1" s="155"/>
      <c r="M1" s="155"/>
      <c r="N1" s="155"/>
      <c r="O1" s="155"/>
    </row>
    <row r="2" spans="1:15" s="128" customFormat="1" ht="21">
      <c r="A2" s="162" t="s">
        <v>1</v>
      </c>
      <c r="B2" s="162"/>
      <c r="C2" s="162"/>
      <c r="D2" s="162"/>
      <c r="E2" s="162"/>
      <c r="F2" s="162"/>
      <c r="G2" s="162"/>
    </row>
    <row r="3" spans="1:15" s="122" customFormat="1" ht="132.9" customHeight="1">
      <c r="A3" s="161" t="s">
        <v>2</v>
      </c>
      <c r="B3" s="161"/>
      <c r="C3" s="161"/>
      <c r="D3" s="161"/>
      <c r="E3" s="161"/>
      <c r="F3" s="161"/>
      <c r="G3" s="161"/>
      <c r="H3" s="123" t="s">
        <v>3</v>
      </c>
      <c r="I3" s="124"/>
      <c r="J3" s="124"/>
      <c r="K3" s="124"/>
      <c r="L3" s="124"/>
      <c r="M3" s="124"/>
      <c r="N3" s="124"/>
      <c r="O3" s="124"/>
    </row>
    <row r="4" spans="1:15" s="125" customFormat="1" ht="15.6">
      <c r="A4" s="158" t="s">
        <v>4</v>
      </c>
      <c r="B4" s="158"/>
      <c r="C4" s="158"/>
      <c r="D4" s="159" t="s">
        <v>5</v>
      </c>
      <c r="E4" s="159"/>
      <c r="F4" s="125" t="s">
        <v>6</v>
      </c>
    </row>
    <row r="5" spans="1:15">
      <c r="A5" s="134" t="s">
        <v>7</v>
      </c>
      <c r="B5" s="134"/>
      <c r="C5" s="134"/>
      <c r="D5" s="157"/>
      <c r="E5" s="157"/>
      <c r="F5" s="160"/>
      <c r="G5" s="160"/>
      <c r="H5" s="160"/>
    </row>
    <row r="6" spans="1:15">
      <c r="A6" s="134"/>
      <c r="B6" s="134"/>
      <c r="C6" s="134"/>
      <c r="D6" s="157"/>
      <c r="E6" s="157"/>
      <c r="F6" s="160"/>
      <c r="G6" s="160"/>
      <c r="H6" s="160"/>
    </row>
    <row r="7" spans="1:15">
      <c r="A7" s="134"/>
      <c r="B7" s="134"/>
      <c r="C7" s="134"/>
      <c r="D7" s="157"/>
      <c r="E7" s="157"/>
      <c r="F7" s="160"/>
      <c r="G7" s="160"/>
      <c r="H7" s="160"/>
    </row>
    <row r="8" spans="1:15" ht="14.4" customHeight="1">
      <c r="A8" s="166" t="s">
        <v>8</v>
      </c>
      <c r="B8" s="166"/>
      <c r="C8" s="166"/>
      <c r="D8" s="130"/>
      <c r="E8" s="130"/>
      <c r="F8" s="169" t="s">
        <v>9</v>
      </c>
      <c r="G8" s="166"/>
      <c r="H8" s="166"/>
    </row>
    <row r="9" spans="1:15">
      <c r="A9" s="166"/>
      <c r="B9" s="166"/>
      <c r="C9" s="166"/>
      <c r="D9" s="130"/>
      <c r="E9" s="130"/>
      <c r="F9" s="166"/>
      <c r="G9" s="166"/>
      <c r="H9" s="166"/>
    </row>
    <row r="10" spans="1:15">
      <c r="A10" s="166"/>
      <c r="B10" s="166"/>
      <c r="C10" s="166"/>
      <c r="D10" s="130"/>
      <c r="E10" s="130"/>
      <c r="F10" s="166"/>
      <c r="G10" s="166"/>
      <c r="H10" s="166"/>
    </row>
    <row r="11" spans="1:15">
      <c r="A11" s="166"/>
      <c r="B11" s="166"/>
      <c r="C11" s="166"/>
      <c r="D11" s="130"/>
      <c r="E11" s="130"/>
      <c r="F11" s="166"/>
      <c r="G11" s="166"/>
      <c r="H11" s="166"/>
    </row>
    <row r="12" spans="1:15">
      <c r="A12" s="166"/>
      <c r="B12" s="166"/>
      <c r="C12" s="166"/>
      <c r="D12" s="130"/>
      <c r="E12" s="130"/>
      <c r="F12" s="166"/>
      <c r="G12" s="166"/>
      <c r="H12" s="166"/>
    </row>
    <row r="13" spans="1:15">
      <c r="A13" s="166"/>
      <c r="B13" s="166"/>
      <c r="C13" s="166"/>
      <c r="D13" s="130"/>
      <c r="E13" s="130"/>
      <c r="F13" s="166"/>
      <c r="G13" s="166"/>
      <c r="H13" s="166"/>
    </row>
    <row r="14" spans="1:15" ht="14.4" customHeight="1">
      <c r="A14" s="168" t="s">
        <v>10</v>
      </c>
      <c r="B14" s="168"/>
      <c r="C14" s="168"/>
      <c r="D14" s="167"/>
      <c r="E14" s="130"/>
      <c r="F14" s="135" t="s">
        <v>11</v>
      </c>
      <c r="G14" s="136"/>
      <c r="H14" s="137"/>
    </row>
    <row r="15" spans="1:15" ht="30.9" customHeight="1">
      <c r="A15" s="168"/>
      <c r="B15" s="168"/>
      <c r="C15" s="168"/>
      <c r="D15" s="130"/>
      <c r="E15" s="130"/>
      <c r="F15" s="163"/>
      <c r="G15" s="164"/>
      <c r="H15" s="165"/>
    </row>
    <row r="16" spans="1:15">
      <c r="A16" s="160" t="s">
        <v>12</v>
      </c>
      <c r="B16" s="160"/>
      <c r="C16" s="160"/>
      <c r="D16" s="167"/>
      <c r="E16" s="130"/>
      <c r="F16" s="143" t="s">
        <v>13</v>
      </c>
      <c r="G16" s="144"/>
      <c r="H16" s="145"/>
    </row>
    <row r="17" spans="1:9">
      <c r="A17" s="160"/>
      <c r="B17" s="160"/>
      <c r="C17" s="160"/>
      <c r="D17" s="130"/>
      <c r="E17" s="130"/>
      <c r="F17" s="149"/>
      <c r="G17" s="150"/>
      <c r="H17" s="151"/>
    </row>
    <row r="18" spans="1:9">
      <c r="A18" s="132" t="s">
        <v>14</v>
      </c>
      <c r="B18" s="132"/>
      <c r="C18" s="133"/>
      <c r="D18" s="138"/>
      <c r="E18" s="139"/>
      <c r="F18" s="143" t="s">
        <v>15</v>
      </c>
      <c r="G18" s="144"/>
      <c r="H18" s="145"/>
    </row>
    <row r="19" spans="1:9">
      <c r="A19" s="132"/>
      <c r="B19" s="132"/>
      <c r="C19" s="133"/>
      <c r="D19" s="140"/>
      <c r="E19" s="141"/>
      <c r="F19" s="146"/>
      <c r="G19" s="147"/>
      <c r="H19" s="148"/>
    </row>
    <row r="20" spans="1:9">
      <c r="A20" s="132"/>
      <c r="B20" s="132"/>
      <c r="C20" s="133"/>
      <c r="D20" s="140"/>
      <c r="E20" s="141"/>
      <c r="F20" s="149"/>
      <c r="G20" s="150"/>
      <c r="H20" s="151"/>
    </row>
    <row r="21" spans="1:9" ht="30.9" customHeight="1">
      <c r="A21" s="142" t="s">
        <v>16</v>
      </c>
      <c r="B21" s="142"/>
      <c r="C21" s="142"/>
      <c r="D21" s="152"/>
      <c r="E21" s="130"/>
      <c r="F21" s="135" t="s">
        <v>17</v>
      </c>
      <c r="G21" s="136"/>
      <c r="H21" s="136"/>
      <c r="I21" s="126" t="s">
        <v>18</v>
      </c>
    </row>
    <row r="22" spans="1:9" ht="44.1" customHeight="1">
      <c r="A22" s="142"/>
      <c r="B22" s="142"/>
      <c r="C22" s="142"/>
      <c r="D22" s="153"/>
      <c r="E22" s="153"/>
      <c r="F22" s="131"/>
      <c r="G22" s="132"/>
      <c r="H22" s="132"/>
    </row>
    <row r="23" spans="1:9">
      <c r="A23" s="134" t="s">
        <v>19</v>
      </c>
      <c r="B23" s="134"/>
      <c r="C23" s="134"/>
      <c r="D23" s="130"/>
      <c r="E23" s="130"/>
      <c r="F23" s="132" t="s">
        <v>20</v>
      </c>
      <c r="G23" s="132"/>
      <c r="H23" s="132"/>
    </row>
    <row r="24" spans="1:9">
      <c r="A24" s="134"/>
      <c r="B24" s="134"/>
      <c r="C24" s="134"/>
      <c r="D24" s="130"/>
      <c r="E24" s="130"/>
      <c r="F24" s="132"/>
      <c r="G24" s="132"/>
      <c r="H24" s="132"/>
    </row>
    <row r="25" spans="1:9" ht="14.4" customHeight="1">
      <c r="A25" s="134"/>
      <c r="B25" s="134"/>
      <c r="C25" s="134"/>
      <c r="D25" s="130"/>
      <c r="E25" s="130"/>
      <c r="F25" s="132"/>
      <c r="G25" s="132"/>
      <c r="H25" s="132"/>
    </row>
    <row r="26" spans="1:9">
      <c r="A26" s="134" t="s">
        <v>21</v>
      </c>
      <c r="B26" s="134"/>
      <c r="C26" s="134"/>
      <c r="D26" s="130"/>
      <c r="E26" s="130"/>
      <c r="F26" s="131" t="s">
        <v>22</v>
      </c>
      <c r="G26" s="132"/>
      <c r="H26" s="132"/>
    </row>
    <row r="27" spans="1:9">
      <c r="A27" s="134"/>
      <c r="B27" s="134"/>
      <c r="C27" s="134"/>
      <c r="D27" s="130"/>
      <c r="E27" s="130"/>
      <c r="F27" s="131"/>
      <c r="G27" s="132"/>
      <c r="H27" s="132"/>
    </row>
    <row r="28" spans="1:9">
      <c r="A28" s="134"/>
      <c r="B28" s="134"/>
      <c r="C28" s="134"/>
      <c r="D28" s="130"/>
      <c r="E28" s="130"/>
      <c r="F28" s="131"/>
      <c r="G28" s="132"/>
      <c r="H28" s="132"/>
    </row>
    <row r="29" spans="1:9">
      <c r="A29" s="136" t="s">
        <v>23</v>
      </c>
      <c r="B29" s="136"/>
      <c r="C29" s="137"/>
      <c r="D29" s="130"/>
      <c r="E29" s="130"/>
      <c r="F29" s="131" t="s">
        <v>24</v>
      </c>
      <c r="G29" s="132"/>
      <c r="H29" s="132"/>
    </row>
    <row r="30" spans="1:9">
      <c r="A30" s="132"/>
      <c r="B30" s="132"/>
      <c r="C30" s="133"/>
      <c r="D30" s="130"/>
      <c r="E30" s="130"/>
      <c r="F30" s="131"/>
      <c r="G30" s="132"/>
      <c r="H30" s="132"/>
    </row>
    <row r="31" spans="1:9" ht="14.4" customHeight="1">
      <c r="A31" s="132" t="s">
        <v>25</v>
      </c>
      <c r="B31" s="132"/>
      <c r="C31" s="133"/>
      <c r="D31" s="130"/>
      <c r="E31" s="130"/>
      <c r="F31" s="131" t="s">
        <v>26</v>
      </c>
      <c r="G31" s="132"/>
      <c r="H31" s="132"/>
    </row>
    <row r="32" spans="1:9" ht="29.1" customHeight="1">
      <c r="A32" s="132"/>
      <c r="B32" s="132"/>
      <c r="C32" s="133"/>
      <c r="D32" s="130"/>
      <c r="E32" s="130"/>
      <c r="F32" s="131"/>
      <c r="G32" s="132"/>
      <c r="H32" s="132"/>
    </row>
    <row r="33" spans="1:8">
      <c r="A33" s="132"/>
      <c r="B33" s="132"/>
      <c r="C33" s="133"/>
      <c r="D33" s="130"/>
      <c r="E33" s="130"/>
      <c r="F33" s="131"/>
      <c r="G33" s="132"/>
      <c r="H33" s="132"/>
    </row>
  </sheetData>
  <mergeCells count="35">
    <mergeCell ref="F14:H15"/>
    <mergeCell ref="F16:H17"/>
    <mergeCell ref="D8:E13"/>
    <mergeCell ref="A8:C13"/>
    <mergeCell ref="A16:C17"/>
    <mergeCell ref="D16:E17"/>
    <mergeCell ref="D14:E15"/>
    <mergeCell ref="A14:C15"/>
    <mergeCell ref="F8:H13"/>
    <mergeCell ref="A1:XFD1"/>
    <mergeCell ref="D5:E7"/>
    <mergeCell ref="A5:C7"/>
    <mergeCell ref="A4:C4"/>
    <mergeCell ref="D4:E4"/>
    <mergeCell ref="F5:H7"/>
    <mergeCell ref="A3:G3"/>
    <mergeCell ref="A2:G2"/>
    <mergeCell ref="F21:H22"/>
    <mergeCell ref="A29:C30"/>
    <mergeCell ref="F29:H30"/>
    <mergeCell ref="D29:E30"/>
    <mergeCell ref="D18:E20"/>
    <mergeCell ref="A18:C20"/>
    <mergeCell ref="A21:C22"/>
    <mergeCell ref="F18:H20"/>
    <mergeCell ref="D21:E22"/>
    <mergeCell ref="D31:E33"/>
    <mergeCell ref="F31:H33"/>
    <mergeCell ref="A31:C33"/>
    <mergeCell ref="A23:C25"/>
    <mergeCell ref="D23:E25"/>
    <mergeCell ref="F23:H25"/>
    <mergeCell ref="A26:C28"/>
    <mergeCell ref="D26:E28"/>
    <mergeCell ref="F26:H28"/>
  </mergeCells>
  <hyperlinks>
    <hyperlink ref="I21" r:id="rId1" display="Zie Pianooo" xr:uid="{81BD43F0-ECF2-4A66-816D-9CAF4119CEFB}"/>
    <hyperlink ref="H3" r:id="rId2" xr:uid="{630FD363-6B5C-4161-A8A4-E431664F2C0E}"/>
  </hyperlinks>
  <pageMargins left="0.7" right="0.7" top="0.75" bottom="0.75" header="0.3" footer="0.3"/>
  <pageSetup orientation="portrait" r:id="rId3"/>
  <extLst>
    <ext xmlns:x14="http://schemas.microsoft.com/office/spreadsheetml/2009/9/main" uri="{CCE6A557-97BC-4b89-ADB6-D9C93CAAB3DF}">
      <x14:dataValidations xmlns:xm="http://schemas.microsoft.com/office/excel/2006/main" count="2">
        <x14:dataValidation type="list" allowBlank="1" showInputMessage="1" showErrorMessage="1" xr:uid="{3B522A5D-15E0-4A92-A531-CB037368E88C}">
          <x14:formula1>
            <xm:f>'materieellijst SEB'!$G$6:$G$12</xm:f>
          </x14:formula1>
          <xm:sqref>D18:E20</xm:sqref>
        </x14:dataValidation>
        <x14:dataValidation type="list" allowBlank="1" showInputMessage="1" showErrorMessage="1" xr:uid="{C312027B-B174-4398-B68C-A6D0C6544A03}">
          <x14:formula1>
            <xm:f>'materieellijst SEB'!$I$6:$I$8</xm:f>
          </x14:formula1>
          <xm:sqref>D29:E30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1293E-D2D7-450F-8F57-0833D88EEC5B}">
  <sheetPr codeName="Blad1">
    <tabColor theme="4"/>
  </sheetPr>
  <dimension ref="A1:O17"/>
  <sheetViews>
    <sheetView zoomScale="115" zoomScaleNormal="115" workbookViewId="0">
      <selection activeCell="D9" sqref="D9"/>
    </sheetView>
  </sheetViews>
  <sheetFormatPr defaultRowHeight="14.4"/>
  <cols>
    <col min="2" max="2" width="14.88671875" customWidth="1"/>
    <col min="3" max="3" width="18.44140625" customWidth="1"/>
    <col min="4" max="4" width="19.109375" customWidth="1"/>
    <col min="5" max="5" width="15.5546875" customWidth="1"/>
    <col min="7" max="7" width="14" customWidth="1"/>
    <col min="8" max="8" width="17.109375" customWidth="1"/>
    <col min="9" max="9" width="15.5546875" customWidth="1"/>
    <col min="10" max="10" width="11.6640625" customWidth="1"/>
  </cols>
  <sheetData>
    <row r="1" spans="1:15" s="156" customFormat="1" ht="33.6">
      <c r="A1" s="154" t="s">
        <v>27</v>
      </c>
      <c r="B1" s="155"/>
      <c r="C1" s="155"/>
      <c r="D1" s="155"/>
      <c r="E1" s="155"/>
      <c r="F1" s="155"/>
      <c r="G1" s="155"/>
      <c r="H1" s="155"/>
      <c r="I1" s="155"/>
      <c r="J1" s="155"/>
      <c r="K1" s="155"/>
      <c r="L1" s="155"/>
      <c r="M1" s="155"/>
      <c r="N1" s="155"/>
      <c r="O1" s="155"/>
    </row>
    <row r="2" spans="1:15" s="128" customFormat="1" ht="21">
      <c r="A2" s="162" t="s">
        <v>1</v>
      </c>
      <c r="B2" s="162"/>
      <c r="C2" s="162"/>
      <c r="D2" s="162"/>
      <c r="E2" s="162"/>
      <c r="F2" s="162"/>
      <c r="G2" s="162"/>
    </row>
    <row r="3" spans="1:15" s="122" customFormat="1" ht="132.9" customHeight="1">
      <c r="A3" s="161" t="s">
        <v>28</v>
      </c>
      <c r="B3" s="161"/>
      <c r="C3" s="161"/>
      <c r="D3" s="161"/>
      <c r="E3" s="161"/>
      <c r="F3" s="161"/>
      <c r="G3" s="161"/>
      <c r="H3" s="123"/>
      <c r="I3" s="124"/>
      <c r="J3" s="124"/>
      <c r="K3" s="124"/>
      <c r="L3" s="124"/>
      <c r="M3" s="124"/>
      <c r="N3" s="124"/>
      <c r="O3" s="124"/>
    </row>
    <row r="4" spans="1:15" ht="14.4" customHeight="1">
      <c r="A4" s="79"/>
      <c r="B4" s="79"/>
      <c r="C4" s="79"/>
      <c r="D4" s="79"/>
      <c r="E4" s="79"/>
      <c r="F4" s="79"/>
      <c r="G4" s="79"/>
      <c r="H4" s="79"/>
      <c r="I4" s="79"/>
      <c r="J4" s="79"/>
    </row>
    <row r="5" spans="1:15" ht="14.4" customHeight="1">
      <c r="A5" s="79"/>
      <c r="B5" s="79"/>
      <c r="C5" s="79"/>
      <c r="D5" s="79"/>
      <c r="E5" s="79"/>
      <c r="F5" s="79"/>
      <c r="G5" s="79"/>
      <c r="H5" s="79"/>
      <c r="I5" s="79"/>
      <c r="J5" s="79"/>
    </row>
    <row r="6" spans="1:15" ht="18">
      <c r="B6" s="70" t="s">
        <v>29</v>
      </c>
      <c r="C6" s="70"/>
      <c r="D6" s="62"/>
      <c r="E6" s="62"/>
      <c r="G6" s="70" t="s">
        <v>29</v>
      </c>
      <c r="H6" s="70"/>
      <c r="I6" s="62"/>
      <c r="J6" s="62"/>
    </row>
    <row r="7" spans="1:15" ht="37.5" customHeight="1">
      <c r="B7" s="71" t="s">
        <v>30</v>
      </c>
      <c r="C7" s="71" t="s">
        <v>31</v>
      </c>
      <c r="D7" s="71" t="s">
        <v>32</v>
      </c>
      <c r="E7" s="71" t="s">
        <v>33</v>
      </c>
      <c r="G7" s="71" t="s">
        <v>30</v>
      </c>
      <c r="H7" s="71" t="s">
        <v>31</v>
      </c>
      <c r="I7" s="71" t="s">
        <v>34</v>
      </c>
      <c r="J7" s="71" t="s">
        <v>33</v>
      </c>
    </row>
    <row r="8" spans="1:15" ht="15.6" customHeight="1">
      <c r="B8" s="170" t="s">
        <v>35</v>
      </c>
      <c r="C8" s="72" t="s">
        <v>36</v>
      </c>
      <c r="D8" s="65">
        <f>SUMIF('inschrijving (ON)'!F12:F30,Blad1!B2,'inschrijving (ON)'!I12:I30)+SUMIF('inschrijving (ON)'!F12:F30,Blad1!B3,'inschrijving (ON)'!I12:I30)+SUMIF('inschrijving (ON)'!F12:F30,Blad1!B4,'inschrijving (ON)'!I12:I30)</f>
        <v>0</v>
      </c>
      <c r="E8" s="68">
        <f>D9/D10</f>
        <v>1</v>
      </c>
      <c r="G8" s="173" t="s">
        <v>37</v>
      </c>
      <c r="H8" s="64" t="s">
        <v>38</v>
      </c>
      <c r="I8" s="65">
        <f>SUMIFS('inschrijving (ON)'!G35:G56,'inschrijving (ON)'!E35:E56,Blad1!A11,'inschrijving (ON)'!D35:D56,Blad1!A6)</f>
        <v>1000</v>
      </c>
      <c r="J8" s="68">
        <f>I8/I$10</f>
        <v>1</v>
      </c>
    </row>
    <row r="9" spans="1:15" ht="15.6">
      <c r="B9" s="171"/>
      <c r="C9" s="64" t="s">
        <v>39</v>
      </c>
      <c r="D9" s="65">
        <f>SUMIF('inschrijving (ON)'!F12:F30,Blad1!A2,'inschrijving (ON)'!I12:I30)+SUMIF('inschrijving (ON)'!F12:F30,Blad1!A3,'inschrijving (ON)'!I12:I30)</f>
        <v>640000</v>
      </c>
      <c r="E9" s="68">
        <f>D8/D10</f>
        <v>0</v>
      </c>
      <c r="G9" s="173"/>
      <c r="H9" s="64" t="s">
        <v>40</v>
      </c>
      <c r="I9" s="65">
        <f>SUMIFS('inschrijving (ON)'!G35:G56,'inschrijving (ON)'!E35:E56,Blad1!A10,'inschrijving (ON)'!D35:D56,Blad1!A6)</f>
        <v>0</v>
      </c>
      <c r="J9" s="68">
        <f>I9/I$10</f>
        <v>0</v>
      </c>
    </row>
    <row r="10" spans="1:15" ht="15.6">
      <c r="B10" s="172"/>
      <c r="C10" s="74" t="s">
        <v>41</v>
      </c>
      <c r="D10" s="75">
        <f>SUM(D8:D9)</f>
        <v>640000</v>
      </c>
      <c r="E10" s="75">
        <f>SUM(E8:E9)</f>
        <v>1</v>
      </c>
      <c r="G10" s="173"/>
      <c r="H10" s="66" t="s">
        <v>34</v>
      </c>
      <c r="I10" s="76">
        <f>SUM(I8:I9)</f>
        <v>1000</v>
      </c>
      <c r="J10" s="77">
        <f>SUM(J8:J9)</f>
        <v>1</v>
      </c>
    </row>
    <row r="11" spans="1:15" ht="15.6">
      <c r="G11" s="174" t="s">
        <v>42</v>
      </c>
      <c r="H11" s="64" t="s">
        <v>43</v>
      </c>
      <c r="I11" s="65">
        <f>SUMIFS('inschrijving (ON)'!G35:G56,'inschrijving (ON)'!E35:E56,Blad1!A11,'inschrijving (ON)'!D35:D56,Blad1!A7)</f>
        <v>0</v>
      </c>
      <c r="J11" s="68">
        <f>I11/I$13</f>
        <v>0</v>
      </c>
    </row>
    <row r="12" spans="1:15" ht="15.6">
      <c r="G12" s="175"/>
      <c r="H12" s="64" t="s">
        <v>44</v>
      </c>
      <c r="I12" s="65">
        <f>SUMIFS('inschrijving (ON)'!G35:G56,'inschrijving (ON)'!E35:E56,Blad1!A10,'inschrijving (ON)'!D35:D56,Blad1!A7)</f>
        <v>5000</v>
      </c>
      <c r="J12" s="68">
        <f>I12/I$13</f>
        <v>1</v>
      </c>
    </row>
    <row r="13" spans="1:15" ht="15.6">
      <c r="G13" s="176"/>
      <c r="H13" s="66" t="s">
        <v>34</v>
      </c>
      <c r="I13" s="76">
        <f>SUM(I11:I12)</f>
        <v>5000</v>
      </c>
      <c r="J13" s="77">
        <f>SUM(J11:J12)</f>
        <v>1</v>
      </c>
    </row>
    <row r="14" spans="1:15" ht="15.6">
      <c r="G14" s="174" t="s">
        <v>45</v>
      </c>
      <c r="H14" s="64" t="s">
        <v>43</v>
      </c>
      <c r="I14" s="43">
        <f>SUMIFS('inschrijving (ON)'!G35:G56,'inschrijving (ON)'!E35:E56,Blad1!A11,'inschrijving (ON)'!D35:D56,Blad1!A8)</f>
        <v>0</v>
      </c>
      <c r="J14" s="68">
        <f>I14/I$16</f>
        <v>0</v>
      </c>
    </row>
    <row r="15" spans="1:15" ht="15.6">
      <c r="G15" s="175"/>
      <c r="H15" s="64" t="s">
        <v>46</v>
      </c>
      <c r="I15" s="43">
        <f>SUMIFS('inschrijving (ON)'!G35:G56,'inschrijving (ON)'!E35:E56,Blad1!A10,'inschrijving (ON)'!D35:D56,Blad1!A8)</f>
        <v>4500</v>
      </c>
      <c r="J15" s="68">
        <f>I15/I$16</f>
        <v>1</v>
      </c>
    </row>
    <row r="16" spans="1:15" ht="15.6">
      <c r="G16" s="176"/>
      <c r="H16" s="66" t="s">
        <v>47</v>
      </c>
      <c r="I16" s="67">
        <f>SUM(I14:I15)</f>
        <v>4500</v>
      </c>
      <c r="J16" s="69">
        <f>SUM(J14:J15)</f>
        <v>1</v>
      </c>
    </row>
    <row r="17" spans="7:10" ht="15.6">
      <c r="G17" s="73"/>
      <c r="H17" s="74" t="s">
        <v>41</v>
      </c>
      <c r="I17" s="75">
        <f>SUM(I10+I13+I16)</f>
        <v>10500</v>
      </c>
      <c r="J17" s="78" t="s">
        <v>48</v>
      </c>
    </row>
  </sheetData>
  <mergeCells count="7">
    <mergeCell ref="B8:B10"/>
    <mergeCell ref="G8:G10"/>
    <mergeCell ref="G11:G13"/>
    <mergeCell ref="G14:G16"/>
    <mergeCell ref="A1:XFD1"/>
    <mergeCell ref="A2:G2"/>
    <mergeCell ref="A3:G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EDC69-1D9E-4C89-91CB-96152F6F2ADE}">
  <sheetPr codeName="Blad2">
    <tabColor theme="4" tint="-0.249977111117893"/>
    <pageSetUpPr fitToPage="1"/>
  </sheetPr>
  <dimension ref="A1:Q83"/>
  <sheetViews>
    <sheetView showGridLines="0" topLeftCell="H6" zoomScale="70" zoomScaleNormal="70" workbookViewId="0">
      <selection activeCell="H5" sqref="H5"/>
    </sheetView>
  </sheetViews>
  <sheetFormatPr defaultColWidth="9.109375" defaultRowHeight="14.4"/>
  <cols>
    <col min="1" max="1" width="1.33203125" customWidth="1"/>
    <col min="2" max="2" width="3.109375" bestFit="1" customWidth="1"/>
    <col min="3" max="3" width="61.109375" customWidth="1"/>
    <col min="4" max="4" width="30.5546875" customWidth="1"/>
    <col min="5" max="5" width="21.88671875" customWidth="1"/>
    <col min="6" max="6" width="17.5546875" style="8" customWidth="1"/>
    <col min="7" max="7" width="21.33203125" style="8" customWidth="1"/>
    <col min="8" max="9" width="17.5546875" customWidth="1"/>
    <col min="10" max="10" width="20.109375" customWidth="1"/>
    <col min="11" max="13" width="17.5546875" customWidth="1"/>
    <col min="14" max="14" width="19.44140625" customWidth="1"/>
    <col min="15" max="15" width="16.44140625" customWidth="1"/>
    <col min="16" max="17" width="19.44140625" customWidth="1"/>
  </cols>
  <sheetData>
    <row r="1" spans="2:14" s="1" customFormat="1" ht="18">
      <c r="C1" s="60" t="s">
        <v>49</v>
      </c>
      <c r="D1" s="2"/>
      <c r="E1" s="185"/>
    </row>
    <row r="2" spans="2:14" s="3" customFormat="1" ht="18">
      <c r="C2" s="60" t="s">
        <v>50</v>
      </c>
      <c r="D2" s="2"/>
      <c r="E2" s="185"/>
    </row>
    <row r="3" spans="2:14" s="3" customFormat="1" ht="8.4" customHeight="1">
      <c r="C3" s="2"/>
      <c r="D3" s="2"/>
    </row>
    <row r="4" spans="2:14" s="3" customFormat="1" ht="18">
      <c r="C4" s="83" t="s">
        <v>51</v>
      </c>
      <c r="D4" s="83"/>
      <c r="E4" s="16"/>
      <c r="F4"/>
      <c r="G4"/>
    </row>
    <row r="5" spans="2:14" s="3" customFormat="1" ht="57.9" customHeight="1">
      <c r="C5" s="182" t="s">
        <v>52</v>
      </c>
      <c r="D5" s="183"/>
      <c r="E5" s="184"/>
      <c r="F5"/>
      <c r="G5"/>
    </row>
    <row r="6" spans="2:14" s="3" customFormat="1" ht="40.5" customHeight="1">
      <c r="C6" s="182" t="s">
        <v>53</v>
      </c>
      <c r="D6" s="183"/>
      <c r="E6" s="184"/>
      <c r="F6"/>
      <c r="G6"/>
    </row>
    <row r="7" spans="2:14" s="3" customFormat="1" ht="40.5" customHeight="1">
      <c r="C7" s="187" t="s">
        <v>54</v>
      </c>
      <c r="D7" s="188"/>
      <c r="E7" s="189"/>
      <c r="F7"/>
      <c r="G7"/>
    </row>
    <row r="8" spans="2:14" s="3" customFormat="1" ht="42.6" customHeight="1">
      <c r="C8" s="61" t="s">
        <v>55</v>
      </c>
      <c r="D8" s="61"/>
      <c r="E8" s="61" t="s">
        <v>56</v>
      </c>
      <c r="F8"/>
      <c r="G8"/>
    </row>
    <row r="9" spans="2:14" s="3" customFormat="1" ht="11.1" customHeight="1">
      <c r="C9" s="6"/>
      <c r="D9" s="6"/>
      <c r="E9" s="6"/>
      <c r="F9"/>
      <c r="G9"/>
    </row>
    <row r="10" spans="2:14" s="3" customFormat="1" ht="42.75" customHeight="1">
      <c r="C10" s="186" t="s">
        <v>57</v>
      </c>
      <c r="D10" s="186"/>
      <c r="E10" s="186"/>
      <c r="F10" s="186"/>
      <c r="G10" s="186"/>
      <c r="H10" s="186"/>
      <c r="I10" s="186"/>
      <c r="J10" s="190" t="s">
        <v>58</v>
      </c>
      <c r="K10" s="191"/>
      <c r="L10" s="191"/>
      <c r="M10" s="191"/>
      <c r="N10" s="192"/>
    </row>
    <row r="11" spans="2:14" s="6" customFormat="1" ht="60" customHeight="1">
      <c r="C11" s="63" t="s">
        <v>59</v>
      </c>
      <c r="D11" s="63" t="s">
        <v>60</v>
      </c>
      <c r="E11" s="63" t="s">
        <v>61</v>
      </c>
      <c r="F11" s="63" t="s">
        <v>62</v>
      </c>
      <c r="G11" s="63" t="s">
        <v>63</v>
      </c>
      <c r="H11" s="63" t="s">
        <v>64</v>
      </c>
      <c r="I11" s="63" t="s">
        <v>32</v>
      </c>
      <c r="J11" s="63" t="s">
        <v>65</v>
      </c>
      <c r="K11" s="63" t="s">
        <v>66</v>
      </c>
      <c r="L11" s="63" t="s">
        <v>67</v>
      </c>
      <c r="M11" s="63" t="s">
        <v>68</v>
      </c>
      <c r="N11" s="63" t="s">
        <v>69</v>
      </c>
    </row>
    <row r="12" spans="2:14" s="3" customFormat="1" ht="24.9" customHeight="1">
      <c r="B12" s="3">
        <v>1</v>
      </c>
      <c r="C12" s="96" t="s">
        <v>70</v>
      </c>
      <c r="D12" s="96" t="s">
        <v>71</v>
      </c>
      <c r="E12" s="96" t="s">
        <v>72</v>
      </c>
      <c r="F12" s="93" t="s">
        <v>73</v>
      </c>
      <c r="G12" s="90">
        <v>3200</v>
      </c>
      <c r="H12" s="90">
        <v>100</v>
      </c>
      <c r="I12" s="90">
        <f>G12*H12</f>
        <v>320000</v>
      </c>
      <c r="J12" s="97">
        <f>G12/8</f>
        <v>400</v>
      </c>
      <c r="K12" s="97" t="s">
        <v>74</v>
      </c>
      <c r="L12" s="97" t="s">
        <v>75</v>
      </c>
      <c r="M12" s="97" t="s">
        <v>76</v>
      </c>
      <c r="N12" s="97" t="s">
        <v>77</v>
      </c>
    </row>
    <row r="13" spans="2:14" s="3" customFormat="1" ht="38.1" customHeight="1">
      <c r="B13" s="3">
        <v>2</v>
      </c>
      <c r="C13" s="105" t="s">
        <v>78</v>
      </c>
      <c r="D13" s="96" t="s">
        <v>79</v>
      </c>
      <c r="E13" s="98" t="s">
        <v>80</v>
      </c>
      <c r="F13" s="93" t="s">
        <v>73</v>
      </c>
      <c r="G13" s="91">
        <v>3200</v>
      </c>
      <c r="H13" s="90">
        <v>100</v>
      </c>
      <c r="I13" s="90">
        <f t="shared" ref="I13:I30" si="0">G13*H13</f>
        <v>320000</v>
      </c>
      <c r="J13" s="129">
        <f>G13/8</f>
        <v>400</v>
      </c>
      <c r="K13" s="102"/>
      <c r="L13" s="99"/>
      <c r="M13" s="97"/>
      <c r="N13" s="97"/>
    </row>
    <row r="14" spans="2:14" s="3" customFormat="1" ht="14.25" customHeight="1">
      <c r="B14" s="3">
        <v>3</v>
      </c>
      <c r="C14" s="105" t="s">
        <v>70</v>
      </c>
      <c r="D14" s="96" t="s">
        <v>81</v>
      </c>
      <c r="E14" s="98" t="s">
        <v>82</v>
      </c>
      <c r="F14" s="93" t="s">
        <v>73</v>
      </c>
      <c r="G14" s="91">
        <v>3200</v>
      </c>
      <c r="H14" s="90"/>
      <c r="I14" s="90">
        <f t="shared" si="0"/>
        <v>0</v>
      </c>
      <c r="J14" s="129">
        <f t="shared" ref="J14:J29" si="1">G14/8</f>
        <v>400</v>
      </c>
      <c r="K14" s="102"/>
      <c r="L14" s="99"/>
      <c r="M14" s="97"/>
      <c r="N14" s="97"/>
    </row>
    <row r="15" spans="2:14" s="3" customFormat="1" ht="14.25" customHeight="1">
      <c r="B15" s="3">
        <v>4</v>
      </c>
      <c r="C15" s="105"/>
      <c r="D15" s="96"/>
      <c r="E15" s="98"/>
      <c r="F15" s="93"/>
      <c r="G15" s="91"/>
      <c r="H15" s="90"/>
      <c r="I15" s="90">
        <f t="shared" si="0"/>
        <v>0</v>
      </c>
      <c r="J15" s="129">
        <f t="shared" si="1"/>
        <v>0</v>
      </c>
      <c r="K15" s="99"/>
      <c r="L15" s="99"/>
      <c r="M15" s="97"/>
      <c r="N15" s="97"/>
    </row>
    <row r="16" spans="2:14" s="3" customFormat="1" ht="15" customHeight="1">
      <c r="B16" s="3">
        <v>5</v>
      </c>
      <c r="C16" s="105"/>
      <c r="D16" s="96"/>
      <c r="E16" s="98"/>
      <c r="F16" s="93"/>
      <c r="G16" s="91"/>
      <c r="H16" s="90"/>
      <c r="I16" s="90">
        <f t="shared" si="0"/>
        <v>0</v>
      </c>
      <c r="J16" s="129">
        <f t="shared" si="1"/>
        <v>0</v>
      </c>
      <c r="K16" s="102"/>
      <c r="L16" s="99"/>
      <c r="M16" s="97"/>
      <c r="N16" s="97"/>
    </row>
    <row r="17" spans="2:14" s="3" customFormat="1" ht="15" customHeight="1">
      <c r="B17" s="3">
        <v>6</v>
      </c>
      <c r="C17" s="105"/>
      <c r="D17" s="96"/>
      <c r="E17" s="98"/>
      <c r="F17" s="93"/>
      <c r="G17" s="91"/>
      <c r="H17" s="90"/>
      <c r="I17" s="90">
        <f t="shared" si="0"/>
        <v>0</v>
      </c>
      <c r="J17" s="129">
        <f t="shared" si="1"/>
        <v>0</v>
      </c>
      <c r="K17" s="114"/>
      <c r="L17" s="100"/>
      <c r="M17" s="97"/>
      <c r="N17" s="101"/>
    </row>
    <row r="18" spans="2:14" s="3" customFormat="1" ht="15" customHeight="1">
      <c r="B18" s="3">
        <v>7</v>
      </c>
      <c r="C18" s="105"/>
      <c r="D18" s="96"/>
      <c r="E18" s="98"/>
      <c r="F18" s="93"/>
      <c r="G18" s="91"/>
      <c r="H18" s="90"/>
      <c r="I18" s="90">
        <f t="shared" si="0"/>
        <v>0</v>
      </c>
      <c r="J18" s="129">
        <f t="shared" si="1"/>
        <v>0</v>
      </c>
      <c r="K18" s="100"/>
      <c r="L18" s="100"/>
      <c r="M18" s="97"/>
      <c r="N18" s="101"/>
    </row>
    <row r="19" spans="2:14" s="3" customFormat="1" ht="15" customHeight="1">
      <c r="B19" s="3">
        <v>8</v>
      </c>
      <c r="C19" s="105"/>
      <c r="D19" s="96"/>
      <c r="E19" s="98"/>
      <c r="F19" s="93"/>
      <c r="G19" s="91"/>
      <c r="H19" s="90"/>
      <c r="I19" s="90">
        <f t="shared" si="0"/>
        <v>0</v>
      </c>
      <c r="J19" s="129">
        <f t="shared" si="1"/>
        <v>0</v>
      </c>
      <c r="K19" s="102"/>
      <c r="L19" s="102"/>
      <c r="M19" s="97"/>
      <c r="N19" s="97"/>
    </row>
    <row r="20" spans="2:14" s="13" customFormat="1" ht="15.6">
      <c r="B20" s="3">
        <v>9</v>
      </c>
      <c r="C20" s="105"/>
      <c r="D20" s="96"/>
      <c r="E20" s="98"/>
      <c r="F20" s="93"/>
      <c r="G20" s="91"/>
      <c r="H20" s="90"/>
      <c r="I20" s="90">
        <f t="shared" si="0"/>
        <v>0</v>
      </c>
      <c r="J20" s="129">
        <f t="shared" si="1"/>
        <v>0</v>
      </c>
      <c r="K20" s="102"/>
      <c r="L20" s="102"/>
      <c r="M20" s="97"/>
      <c r="N20" s="97"/>
    </row>
    <row r="21" spans="2:14" s="13" customFormat="1" ht="15.6">
      <c r="B21" s="3">
        <v>10</v>
      </c>
      <c r="C21" s="105"/>
      <c r="D21" s="103"/>
      <c r="E21" s="98"/>
      <c r="F21" s="93"/>
      <c r="G21" s="91"/>
      <c r="H21" s="90"/>
      <c r="I21" s="90">
        <f t="shared" si="0"/>
        <v>0</v>
      </c>
      <c r="J21" s="129">
        <f t="shared" si="1"/>
        <v>0</v>
      </c>
      <c r="K21" s="99"/>
      <c r="L21" s="102"/>
      <c r="M21" s="97"/>
      <c r="N21" s="97"/>
    </row>
    <row r="22" spans="2:14" s="13" customFormat="1" ht="15.6">
      <c r="B22" s="3">
        <v>11</v>
      </c>
      <c r="C22" s="105"/>
      <c r="D22" s="96"/>
      <c r="E22" s="98"/>
      <c r="F22" s="93"/>
      <c r="G22" s="91"/>
      <c r="H22" s="90"/>
      <c r="I22" s="90">
        <f t="shared" si="0"/>
        <v>0</v>
      </c>
      <c r="J22" s="129">
        <f t="shared" si="1"/>
        <v>0</v>
      </c>
      <c r="K22" s="102"/>
      <c r="L22" s="102"/>
      <c r="M22" s="97"/>
      <c r="N22" s="97"/>
    </row>
    <row r="23" spans="2:14" s="13" customFormat="1" ht="15.6">
      <c r="B23" s="3">
        <v>12</v>
      </c>
      <c r="C23" s="105"/>
      <c r="D23" s="96"/>
      <c r="E23" s="98"/>
      <c r="F23" s="93"/>
      <c r="G23" s="91"/>
      <c r="H23" s="90"/>
      <c r="I23" s="90">
        <f t="shared" si="0"/>
        <v>0</v>
      </c>
      <c r="J23" s="129">
        <f t="shared" si="1"/>
        <v>0</v>
      </c>
      <c r="K23" s="102"/>
      <c r="L23" s="102"/>
      <c r="M23" s="97"/>
      <c r="N23" s="97"/>
    </row>
    <row r="24" spans="2:14" s="13" customFormat="1" ht="15.6">
      <c r="B24" s="3">
        <v>13</v>
      </c>
      <c r="C24" s="105"/>
      <c r="D24" s="96"/>
      <c r="E24" s="98"/>
      <c r="F24" s="93"/>
      <c r="G24" s="91"/>
      <c r="H24" s="90"/>
      <c r="I24" s="90">
        <f t="shared" si="0"/>
        <v>0</v>
      </c>
      <c r="J24" s="129">
        <f t="shared" si="1"/>
        <v>0</v>
      </c>
      <c r="K24" s="99"/>
      <c r="L24" s="102"/>
      <c r="M24" s="97"/>
      <c r="N24" s="97"/>
    </row>
    <row r="25" spans="2:14" s="13" customFormat="1" ht="15.6">
      <c r="B25" s="3">
        <v>14</v>
      </c>
      <c r="C25" s="105"/>
      <c r="D25" s="96"/>
      <c r="E25" s="98"/>
      <c r="F25" s="93"/>
      <c r="G25" s="91"/>
      <c r="H25" s="90"/>
      <c r="I25" s="90">
        <f t="shared" si="0"/>
        <v>0</v>
      </c>
      <c r="J25" s="129">
        <f t="shared" si="1"/>
        <v>0</v>
      </c>
      <c r="K25" s="102"/>
      <c r="L25" s="104"/>
      <c r="M25" s="97"/>
      <c r="N25" s="97"/>
    </row>
    <row r="26" spans="2:14" s="13" customFormat="1" ht="15.6">
      <c r="B26" s="3">
        <v>15</v>
      </c>
      <c r="C26" s="105"/>
      <c r="D26" s="96"/>
      <c r="E26" s="98"/>
      <c r="F26" s="93"/>
      <c r="G26" s="91"/>
      <c r="H26" s="90"/>
      <c r="I26" s="90">
        <f t="shared" si="0"/>
        <v>0</v>
      </c>
      <c r="J26" s="129">
        <f t="shared" si="1"/>
        <v>0</v>
      </c>
      <c r="K26" s="102"/>
      <c r="L26" s="102"/>
      <c r="M26" s="97"/>
      <c r="N26" s="97"/>
    </row>
    <row r="27" spans="2:14" s="13" customFormat="1" ht="15.6">
      <c r="B27" s="3">
        <v>16</v>
      </c>
      <c r="C27" s="105"/>
      <c r="D27" s="96"/>
      <c r="E27" s="98"/>
      <c r="F27" s="93"/>
      <c r="G27" s="91"/>
      <c r="H27" s="90"/>
      <c r="I27" s="90">
        <f t="shared" si="0"/>
        <v>0</v>
      </c>
      <c r="J27" s="129">
        <f t="shared" si="1"/>
        <v>0</v>
      </c>
      <c r="K27" s="99"/>
      <c r="L27" s="102"/>
      <c r="M27" s="97"/>
      <c r="N27" s="97"/>
    </row>
    <row r="28" spans="2:14" s="13" customFormat="1" ht="15.6">
      <c r="B28" s="3">
        <v>18</v>
      </c>
      <c r="C28" s="105"/>
      <c r="D28" s="96"/>
      <c r="E28" s="98"/>
      <c r="F28" s="93"/>
      <c r="G28" s="91"/>
      <c r="H28" s="90"/>
      <c r="I28" s="90">
        <f t="shared" si="0"/>
        <v>0</v>
      </c>
      <c r="J28" s="129">
        <f t="shared" si="1"/>
        <v>0</v>
      </c>
      <c r="K28" s="102"/>
      <c r="L28" s="102"/>
      <c r="M28" s="97"/>
      <c r="N28" s="97"/>
    </row>
    <row r="29" spans="2:14" s="13" customFormat="1" ht="15.6">
      <c r="B29" s="3">
        <v>19</v>
      </c>
      <c r="C29" s="105"/>
      <c r="D29" s="96"/>
      <c r="E29" s="98"/>
      <c r="F29" s="93"/>
      <c r="G29" s="91"/>
      <c r="H29" s="90"/>
      <c r="I29" s="90">
        <f t="shared" si="0"/>
        <v>0</v>
      </c>
      <c r="J29" s="129">
        <f t="shared" si="1"/>
        <v>0</v>
      </c>
      <c r="K29" s="99"/>
      <c r="L29" s="102"/>
      <c r="M29" s="97"/>
      <c r="N29" s="97"/>
    </row>
    <row r="30" spans="2:14" s="3" customFormat="1" ht="15.6">
      <c r="B30" s="3">
        <v>20</v>
      </c>
      <c r="C30" s="105"/>
      <c r="D30" s="96"/>
      <c r="E30" s="98"/>
      <c r="F30" s="93"/>
      <c r="G30" s="91"/>
      <c r="H30" s="90"/>
      <c r="I30" s="90">
        <f t="shared" si="0"/>
        <v>0</v>
      </c>
      <c r="J30" s="129">
        <f>G30/8</f>
        <v>0</v>
      </c>
      <c r="K30" s="102"/>
      <c r="L30" s="102"/>
      <c r="M30" s="97"/>
      <c r="N30" s="97"/>
    </row>
    <row r="31" spans="2:14" s="3" customFormat="1" ht="15.6">
      <c r="C31" s="41" t="s">
        <v>83</v>
      </c>
      <c r="K31" s="39"/>
    </row>
    <row r="32" spans="2:14" s="3" customFormat="1" ht="15.6">
      <c r="C32" s="3" t="s">
        <v>84</v>
      </c>
      <c r="D32" s="41"/>
      <c r="H32" s="11"/>
      <c r="I32" s="11"/>
      <c r="J32" s="11"/>
      <c r="K32" s="11"/>
    </row>
    <row r="33" spans="2:17" s="6" customFormat="1" ht="42.75" customHeight="1">
      <c r="C33" s="81" t="s">
        <v>85</v>
      </c>
      <c r="D33" s="81"/>
      <c r="E33" s="81"/>
      <c r="F33" s="81"/>
      <c r="G33" s="82" t="s">
        <v>86</v>
      </c>
      <c r="H33" s="127" t="s">
        <v>87</v>
      </c>
      <c r="I33" s="180" t="s">
        <v>88</v>
      </c>
      <c r="J33" s="181"/>
    </row>
    <row r="34" spans="2:17" s="3" customFormat="1" ht="36">
      <c r="C34" s="63" t="s">
        <v>89</v>
      </c>
      <c r="D34" s="63" t="s">
        <v>90</v>
      </c>
      <c r="E34" s="63" t="s">
        <v>91</v>
      </c>
      <c r="F34" s="63" t="s">
        <v>62</v>
      </c>
      <c r="G34" s="63" t="s">
        <v>92</v>
      </c>
      <c r="H34" s="63" t="s">
        <v>93</v>
      </c>
      <c r="I34" s="63" t="s">
        <v>66</v>
      </c>
      <c r="J34" s="63" t="s">
        <v>94</v>
      </c>
      <c r="L34" s="6"/>
      <c r="M34" s="6"/>
      <c r="O34" s="6"/>
      <c r="P34" s="6"/>
      <c r="Q34" s="6"/>
    </row>
    <row r="35" spans="2:17" s="3" customFormat="1" ht="26.1" customHeight="1">
      <c r="B35" s="3">
        <v>1</v>
      </c>
      <c r="C35" s="108" t="s">
        <v>95</v>
      </c>
      <c r="D35" s="88" t="s">
        <v>37</v>
      </c>
      <c r="E35" s="88" t="s">
        <v>36</v>
      </c>
      <c r="F35" s="93" t="s">
        <v>96</v>
      </c>
      <c r="G35" s="91">
        <v>1000</v>
      </c>
      <c r="H35" s="177" t="s">
        <v>97</v>
      </c>
      <c r="I35" s="94" t="s">
        <v>98</v>
      </c>
      <c r="J35" s="94" t="s">
        <v>99</v>
      </c>
      <c r="L35" s="6"/>
      <c r="O35" s="6"/>
      <c r="P35" s="6"/>
      <c r="Q35" s="6"/>
    </row>
    <row r="36" spans="2:17" s="3" customFormat="1" ht="26.1" customHeight="1">
      <c r="B36" s="3">
        <v>2</v>
      </c>
      <c r="C36" s="96" t="s">
        <v>100</v>
      </c>
      <c r="D36" s="90" t="s">
        <v>101</v>
      </c>
      <c r="E36" s="90" t="s">
        <v>102</v>
      </c>
      <c r="F36" s="93" t="s">
        <v>103</v>
      </c>
      <c r="G36" s="91">
        <v>5000</v>
      </c>
      <c r="H36" s="178"/>
      <c r="I36" s="95" t="s">
        <v>104</v>
      </c>
      <c r="J36" s="95" t="s">
        <v>105</v>
      </c>
      <c r="L36" s="6"/>
      <c r="O36" s="6"/>
      <c r="P36" s="6"/>
      <c r="Q36" s="6"/>
    </row>
    <row r="37" spans="2:17" s="3" customFormat="1" ht="26.1" customHeight="1">
      <c r="B37" s="3">
        <v>3</v>
      </c>
      <c r="C37" s="108" t="s">
        <v>106</v>
      </c>
      <c r="D37" s="90" t="s">
        <v>45</v>
      </c>
      <c r="E37" s="90" t="s">
        <v>102</v>
      </c>
      <c r="F37" s="93" t="s">
        <v>103</v>
      </c>
      <c r="G37" s="91">
        <v>4500</v>
      </c>
      <c r="H37" s="178"/>
      <c r="I37" s="95" t="s">
        <v>107</v>
      </c>
      <c r="J37" s="95" t="s">
        <v>105</v>
      </c>
      <c r="L37" s="6"/>
      <c r="O37" s="6"/>
      <c r="P37" s="6"/>
      <c r="Q37" s="6"/>
    </row>
    <row r="38" spans="2:17" s="3" customFormat="1" ht="26.1" customHeight="1">
      <c r="B38" s="3">
        <v>4</v>
      </c>
      <c r="C38" s="108"/>
      <c r="D38" s="88"/>
      <c r="E38" s="88"/>
      <c r="F38" s="93"/>
      <c r="G38" s="91"/>
      <c r="H38" s="178"/>
      <c r="I38" s="94"/>
      <c r="J38" s="94"/>
      <c r="L38" s="6"/>
      <c r="O38" s="6"/>
      <c r="P38" s="6"/>
      <c r="Q38" s="6"/>
    </row>
    <row r="39" spans="2:17" s="3" customFormat="1" ht="28.5" customHeight="1">
      <c r="B39" s="3">
        <v>5</v>
      </c>
      <c r="C39" s="109"/>
      <c r="D39" s="89"/>
      <c r="E39" s="89"/>
      <c r="F39" s="84"/>
      <c r="G39" s="92"/>
      <c r="H39" s="178"/>
      <c r="I39" s="85"/>
      <c r="J39" s="85"/>
      <c r="L39" s="6"/>
      <c r="O39" s="6"/>
      <c r="P39" s="6"/>
      <c r="Q39" s="6"/>
    </row>
    <row r="40" spans="2:17" s="3" customFormat="1" ht="28.5" customHeight="1">
      <c r="B40" s="3">
        <v>6</v>
      </c>
      <c r="C40" s="109"/>
      <c r="D40" s="89"/>
      <c r="E40" s="89"/>
      <c r="F40" s="84"/>
      <c r="G40" s="92"/>
      <c r="H40" s="178"/>
      <c r="I40" s="85"/>
      <c r="J40" s="85"/>
      <c r="L40" s="6"/>
      <c r="O40" s="6"/>
      <c r="P40" s="6"/>
      <c r="Q40" s="6"/>
    </row>
    <row r="41" spans="2:17" s="3" customFormat="1" ht="30.6" customHeight="1">
      <c r="B41" s="3">
        <v>7</v>
      </c>
      <c r="C41" s="109"/>
      <c r="D41" s="90"/>
      <c r="E41" s="90"/>
      <c r="F41" s="80"/>
      <c r="G41" s="92"/>
      <c r="H41" s="178"/>
      <c r="I41" s="86"/>
      <c r="J41" s="86"/>
      <c r="L41" s="6"/>
      <c r="O41" s="6"/>
      <c r="P41" s="6"/>
      <c r="Q41" s="6"/>
    </row>
    <row r="42" spans="2:17" s="3" customFormat="1" ht="27" customHeight="1">
      <c r="B42" s="3">
        <v>8</v>
      </c>
      <c r="C42" s="110"/>
      <c r="D42" s="90"/>
      <c r="E42" s="90"/>
      <c r="F42" s="80"/>
      <c r="G42" s="92"/>
      <c r="H42" s="178"/>
      <c r="I42" s="111"/>
      <c r="J42" s="86"/>
      <c r="L42" s="6"/>
    </row>
    <row r="43" spans="2:17" s="3" customFormat="1" ht="30.6" customHeight="1">
      <c r="B43" s="3">
        <v>9</v>
      </c>
      <c r="C43" s="110"/>
      <c r="D43" s="90"/>
      <c r="E43" s="90"/>
      <c r="F43" s="80"/>
      <c r="G43" s="92"/>
      <c r="H43" s="178"/>
      <c r="I43" s="86"/>
      <c r="J43" s="86"/>
      <c r="L43" s="6"/>
    </row>
    <row r="44" spans="2:17" s="3" customFormat="1" ht="36.9" customHeight="1">
      <c r="B44" s="3">
        <v>10</v>
      </c>
      <c r="C44" s="110"/>
      <c r="D44" s="90"/>
      <c r="E44" s="90"/>
      <c r="F44" s="80"/>
      <c r="G44" s="92"/>
      <c r="H44" s="179"/>
      <c r="I44" s="111"/>
      <c r="J44" s="86"/>
      <c r="L44" s="6"/>
    </row>
    <row r="45" spans="2:17" s="3" customFormat="1" ht="45" customHeight="1">
      <c r="B45" s="3">
        <v>11</v>
      </c>
      <c r="C45" s="110"/>
      <c r="D45" s="90"/>
      <c r="E45" s="90"/>
      <c r="F45" s="80"/>
      <c r="G45" s="92"/>
      <c r="H45" s="92"/>
      <c r="I45" s="86"/>
      <c r="J45" s="86"/>
      <c r="L45" s="6"/>
    </row>
    <row r="46" spans="2:17" s="3" customFormat="1" ht="15" customHeight="1">
      <c r="B46" s="3">
        <v>12</v>
      </c>
      <c r="C46" s="110"/>
      <c r="D46" s="90"/>
      <c r="E46" s="90"/>
      <c r="F46" s="80"/>
      <c r="G46" s="92"/>
      <c r="H46" s="92"/>
      <c r="I46" s="86"/>
      <c r="J46" s="86"/>
      <c r="L46" s="6"/>
    </row>
    <row r="47" spans="2:17" s="3" customFormat="1" ht="15" customHeight="1">
      <c r="B47" s="3">
        <v>13</v>
      </c>
      <c r="C47" s="110"/>
      <c r="D47" s="90"/>
      <c r="E47" s="90"/>
      <c r="F47" s="80"/>
      <c r="G47" s="92"/>
      <c r="H47" s="92"/>
      <c r="I47" s="111"/>
      <c r="J47" s="86"/>
      <c r="L47" s="6"/>
    </row>
    <row r="48" spans="2:17" s="3" customFormat="1" ht="15" customHeight="1">
      <c r="B48" s="3">
        <v>14</v>
      </c>
      <c r="C48" s="110"/>
      <c r="D48" s="90"/>
      <c r="E48" s="90"/>
      <c r="F48" s="80"/>
      <c r="G48" s="92"/>
      <c r="H48" s="92"/>
      <c r="I48" s="86"/>
      <c r="J48" s="86"/>
      <c r="L48" s="6"/>
    </row>
    <row r="49" spans="1:14" s="3" customFormat="1" ht="15" customHeight="1">
      <c r="B49" s="3">
        <v>15</v>
      </c>
      <c r="C49" s="110"/>
      <c r="D49" s="90"/>
      <c r="E49" s="90"/>
      <c r="F49" s="80"/>
      <c r="G49" s="92"/>
      <c r="H49" s="92"/>
      <c r="I49" s="111"/>
      <c r="J49" s="86"/>
      <c r="L49" s="6"/>
    </row>
    <row r="50" spans="1:14" s="3" customFormat="1" ht="15" customHeight="1">
      <c r="B50" s="3">
        <v>16</v>
      </c>
      <c r="C50" s="110"/>
      <c r="D50" s="91"/>
      <c r="E50" s="90"/>
      <c r="F50" s="80"/>
      <c r="G50" s="92"/>
      <c r="H50" s="92"/>
      <c r="I50" s="86"/>
      <c r="J50" s="87"/>
      <c r="L50" s="6"/>
      <c r="M50" s="6"/>
      <c r="N50" s="6"/>
    </row>
    <row r="51" spans="1:14" s="3" customFormat="1" ht="15" customHeight="1">
      <c r="B51" s="3">
        <v>17</v>
      </c>
      <c r="C51" s="110"/>
      <c r="D51" s="90"/>
      <c r="E51" s="90"/>
      <c r="F51" s="80"/>
      <c r="G51" s="92"/>
      <c r="H51" s="92"/>
      <c r="I51" s="86"/>
      <c r="J51" s="86"/>
      <c r="L51" s="6"/>
      <c r="M51" s="6"/>
      <c r="N51" s="6"/>
    </row>
    <row r="52" spans="1:14" s="3" customFormat="1" ht="15" customHeight="1">
      <c r="B52" s="3">
        <v>18</v>
      </c>
      <c r="C52" s="110"/>
      <c r="D52" s="90"/>
      <c r="E52" s="90"/>
      <c r="F52" s="80"/>
      <c r="G52" s="92"/>
      <c r="H52" s="92"/>
      <c r="I52" s="111"/>
      <c r="J52" s="86"/>
      <c r="L52" s="6"/>
      <c r="M52" s="6"/>
      <c r="N52" s="6"/>
    </row>
    <row r="53" spans="1:14" s="3" customFormat="1" ht="15" customHeight="1">
      <c r="B53" s="3">
        <v>19</v>
      </c>
      <c r="C53" s="110"/>
      <c r="D53" s="90"/>
      <c r="E53" s="90"/>
      <c r="F53" s="80"/>
      <c r="G53" s="92"/>
      <c r="H53" s="92"/>
      <c r="I53" s="86"/>
      <c r="J53" s="86"/>
      <c r="L53" s="6"/>
      <c r="M53" s="6"/>
      <c r="N53" s="6"/>
    </row>
    <row r="54" spans="1:14" s="3" customFormat="1" ht="15" customHeight="1">
      <c r="B54" s="3">
        <v>20</v>
      </c>
      <c r="C54" s="110"/>
      <c r="D54" s="90"/>
      <c r="E54" s="90"/>
      <c r="F54" s="80"/>
      <c r="G54" s="92"/>
      <c r="H54" s="92"/>
      <c r="I54" s="86"/>
      <c r="J54" s="86"/>
      <c r="L54" s="6"/>
      <c r="M54" s="6"/>
      <c r="N54" s="6"/>
    </row>
    <row r="55" spans="1:14" s="3" customFormat="1" ht="15" customHeight="1">
      <c r="B55" s="3">
        <v>21</v>
      </c>
      <c r="C55" s="110"/>
      <c r="D55" s="90"/>
      <c r="E55" s="90"/>
      <c r="F55" s="80"/>
      <c r="G55" s="112"/>
      <c r="H55" s="112"/>
      <c r="I55" s="111"/>
      <c r="J55" s="86"/>
      <c r="L55" s="6"/>
      <c r="M55" s="6"/>
      <c r="N55" s="6"/>
    </row>
    <row r="56" spans="1:14" s="3" customFormat="1" ht="15" customHeight="1">
      <c r="B56" s="3">
        <v>22</v>
      </c>
      <c r="C56" s="113"/>
      <c r="D56" s="27"/>
      <c r="E56" s="90"/>
      <c r="F56" s="80"/>
      <c r="G56" s="112"/>
      <c r="H56" s="112"/>
      <c r="I56" s="86"/>
      <c r="J56" s="86"/>
      <c r="L56" s="6"/>
      <c r="M56" s="6"/>
      <c r="N56" s="6"/>
    </row>
    <row r="57" spans="1:14" s="3" customFormat="1" ht="15" customHeight="1">
      <c r="C57" s="41" t="s">
        <v>83</v>
      </c>
      <c r="D57" s="41"/>
      <c r="E57" s="6"/>
      <c r="F57" s="6"/>
      <c r="G57" s="6"/>
      <c r="H57" s="6"/>
      <c r="I57" s="6"/>
      <c r="J57" s="6"/>
      <c r="K57" s="6"/>
      <c r="L57" s="6"/>
      <c r="M57" s="6"/>
      <c r="N57" s="6"/>
    </row>
    <row r="58" spans="1:14" s="3" customFormat="1" ht="15" customHeight="1">
      <c r="C58" s="41" t="s">
        <v>108</v>
      </c>
      <c r="D58" s="41"/>
      <c r="E58" s="6"/>
      <c r="F58" s="6"/>
      <c r="G58" s="6"/>
      <c r="H58" s="6"/>
      <c r="I58" s="6"/>
      <c r="J58" s="6"/>
      <c r="K58" s="6"/>
      <c r="L58" s="6"/>
      <c r="M58" s="6"/>
      <c r="N58" s="6"/>
    </row>
    <row r="59" spans="1:14" s="3" customFormat="1" ht="15" customHeight="1">
      <c r="C59" s="41" t="s">
        <v>109</v>
      </c>
      <c r="D59" s="6"/>
      <c r="E59" s="6"/>
      <c r="F59" s="6"/>
      <c r="G59" s="6"/>
      <c r="H59" s="6"/>
      <c r="I59" s="6"/>
      <c r="J59" s="6"/>
      <c r="K59" s="6"/>
      <c r="L59" s="6"/>
      <c r="M59" s="6"/>
      <c r="N59" s="6"/>
    </row>
    <row r="60" spans="1:14" s="3" customFormat="1" ht="15" customHeight="1">
      <c r="C60" s="41"/>
      <c r="D60" s="6"/>
      <c r="E60" s="6"/>
      <c r="F60" s="6"/>
      <c r="G60" s="6"/>
      <c r="H60" s="6"/>
      <c r="I60" s="6"/>
      <c r="J60" s="6"/>
      <c r="K60" s="6"/>
      <c r="L60" s="6"/>
      <c r="M60" s="6"/>
      <c r="N60" s="6"/>
    </row>
    <row r="61" spans="1:14" s="3" customFormat="1" ht="25.5" customHeight="1">
      <c r="C61" s="81" t="s">
        <v>110</v>
      </c>
      <c r="D61" s="81"/>
      <c r="E61" s="81"/>
      <c r="F61" s="81"/>
      <c r="G61" s="81"/>
      <c r="H61" s="81"/>
      <c r="I61" s="6"/>
      <c r="J61" s="6"/>
      <c r="K61" s="6"/>
      <c r="L61" s="6"/>
      <c r="M61" s="6"/>
    </row>
    <row r="62" spans="1:14" s="3" customFormat="1" ht="74.099999999999994" customHeight="1">
      <c r="C62" s="63" t="s">
        <v>111</v>
      </c>
      <c r="D62" s="63" t="s">
        <v>112</v>
      </c>
      <c r="E62" s="63" t="s">
        <v>113</v>
      </c>
      <c r="F62" s="63" t="s">
        <v>114</v>
      </c>
      <c r="G62" s="63" t="s">
        <v>115</v>
      </c>
      <c r="H62" s="63" t="s">
        <v>116</v>
      </c>
      <c r="I62" s="6"/>
      <c r="J62" s="6"/>
      <c r="K62" s="6"/>
      <c r="L62" s="6"/>
      <c r="M62" s="6"/>
    </row>
    <row r="63" spans="1:14" s="13" customFormat="1" ht="15.6">
      <c r="B63" s="3">
        <v>1</v>
      </c>
      <c r="C63" s="105"/>
      <c r="D63" s="105"/>
      <c r="E63" s="105"/>
      <c r="F63" s="105"/>
      <c r="G63" s="105"/>
      <c r="H63" s="105"/>
      <c r="I63" s="6"/>
      <c r="J63" s="6"/>
      <c r="K63" s="6"/>
      <c r="L63" s="6"/>
      <c r="M63" s="38"/>
    </row>
    <row r="64" spans="1:14" s="3" customFormat="1" ht="15.6">
      <c r="A64"/>
      <c r="B64" s="3">
        <v>2</v>
      </c>
      <c r="C64" s="105"/>
      <c r="D64" s="105"/>
      <c r="E64" s="105"/>
      <c r="F64" s="107"/>
      <c r="G64" s="107"/>
      <c r="H64" s="107"/>
      <c r="I64" s="6"/>
      <c r="J64" s="6"/>
      <c r="K64" s="6"/>
      <c r="L64" s="6"/>
    </row>
    <row r="65" spans="2:12" ht="33.6" customHeight="1">
      <c r="B65" s="3">
        <v>3</v>
      </c>
      <c r="C65" s="105"/>
      <c r="D65" s="106"/>
      <c r="E65" s="105"/>
      <c r="F65" s="107"/>
      <c r="G65" s="107"/>
      <c r="H65" s="107"/>
      <c r="I65" s="6"/>
      <c r="J65" s="6"/>
      <c r="K65" s="6"/>
      <c r="L65" s="6"/>
    </row>
    <row r="66" spans="2:12" ht="32.4" customHeight="1">
      <c r="B66" s="3">
        <v>4</v>
      </c>
      <c r="C66" s="105"/>
      <c r="D66" s="105"/>
      <c r="E66" s="105"/>
      <c r="F66" s="105"/>
      <c r="G66" s="105"/>
      <c r="H66" s="105"/>
      <c r="I66" s="6"/>
      <c r="J66" s="6"/>
      <c r="K66" s="6"/>
      <c r="L66" s="6"/>
    </row>
    <row r="67" spans="2:12" ht="15.6">
      <c r="B67" s="3">
        <v>5</v>
      </c>
      <c r="C67" s="105"/>
      <c r="D67" s="105"/>
      <c r="E67" s="105"/>
      <c r="F67" s="107"/>
      <c r="G67" s="107"/>
      <c r="H67" s="107"/>
      <c r="I67" s="6"/>
      <c r="J67" s="6"/>
      <c r="K67" s="6"/>
      <c r="L67" s="6"/>
    </row>
    <row r="68" spans="2:12" ht="15.6">
      <c r="B68" s="3">
        <v>6</v>
      </c>
      <c r="C68" s="105"/>
      <c r="D68" s="105"/>
      <c r="E68" s="105"/>
      <c r="F68" s="105"/>
      <c r="G68" s="105"/>
      <c r="H68" s="105"/>
      <c r="I68" s="6"/>
      <c r="J68" s="6"/>
      <c r="K68" s="6"/>
      <c r="L68" s="6"/>
    </row>
    <row r="69" spans="2:12" ht="15.6">
      <c r="B69" s="3">
        <v>7</v>
      </c>
      <c r="C69" s="105"/>
      <c r="D69" s="105"/>
      <c r="E69" s="105"/>
      <c r="F69" s="107"/>
      <c r="G69" s="107"/>
      <c r="H69" s="107"/>
      <c r="I69" s="6"/>
      <c r="J69" s="6"/>
      <c r="K69" s="6"/>
      <c r="L69" s="6"/>
    </row>
    <row r="70" spans="2:12" ht="15.6">
      <c r="B70" s="3">
        <v>8</v>
      </c>
      <c r="C70" s="105"/>
      <c r="D70" s="105"/>
      <c r="E70" s="105"/>
      <c r="F70" s="107"/>
      <c r="G70" s="107"/>
      <c r="H70" s="107"/>
      <c r="I70" s="6"/>
      <c r="J70" s="6"/>
      <c r="K70" s="6"/>
      <c r="L70" s="6"/>
    </row>
    <row r="71" spans="2:12" ht="15.6">
      <c r="B71" s="3">
        <v>9</v>
      </c>
      <c r="C71" s="105"/>
      <c r="D71" s="105"/>
      <c r="E71" s="105"/>
      <c r="F71" s="105"/>
      <c r="G71" s="105"/>
      <c r="H71" s="105"/>
      <c r="I71" s="6"/>
      <c r="J71" s="6"/>
      <c r="K71" s="6"/>
      <c r="L71" s="6"/>
    </row>
    <row r="72" spans="2:12" ht="15.6">
      <c r="B72" s="3">
        <v>10</v>
      </c>
      <c r="C72" s="105"/>
      <c r="D72" s="105"/>
      <c r="E72" s="105"/>
      <c r="F72" s="107"/>
      <c r="G72" s="107"/>
      <c r="H72" s="107"/>
      <c r="I72" s="6"/>
      <c r="J72" s="6"/>
      <c r="K72" s="6"/>
      <c r="L72" s="6"/>
    </row>
    <row r="73" spans="2:12" ht="15.6">
      <c r="B73" s="3">
        <v>11</v>
      </c>
      <c r="C73" s="105"/>
      <c r="D73" s="105"/>
      <c r="E73" s="105"/>
      <c r="F73" s="105"/>
      <c r="G73" s="105"/>
      <c r="H73" s="105"/>
      <c r="I73" s="6"/>
      <c r="J73" s="6"/>
      <c r="K73" s="6"/>
      <c r="L73" s="6"/>
    </row>
    <row r="74" spans="2:12" ht="15.6">
      <c r="B74" s="3">
        <v>12</v>
      </c>
      <c r="C74" s="105"/>
      <c r="D74" s="105"/>
      <c r="E74" s="105"/>
      <c r="F74" s="107"/>
      <c r="G74" s="107"/>
      <c r="H74" s="107"/>
      <c r="I74" s="6"/>
      <c r="J74" s="6"/>
      <c r="K74" s="6"/>
      <c r="L74" s="6"/>
    </row>
    <row r="75" spans="2:12" ht="15.6">
      <c r="B75" s="3">
        <v>13</v>
      </c>
      <c r="C75" s="105"/>
      <c r="D75" s="105"/>
      <c r="E75" s="105"/>
      <c r="F75" s="107"/>
      <c r="G75" s="107"/>
      <c r="H75" s="107"/>
      <c r="I75" s="6"/>
      <c r="J75" s="6"/>
      <c r="K75" s="6"/>
      <c r="L75" s="6"/>
    </row>
    <row r="76" spans="2:12" ht="15.6">
      <c r="B76" s="3">
        <v>14</v>
      </c>
      <c r="C76" s="105"/>
      <c r="D76" s="105"/>
      <c r="E76" s="105"/>
      <c r="F76" s="105"/>
      <c r="G76" s="105"/>
      <c r="H76" s="105"/>
      <c r="I76" s="6"/>
      <c r="J76" s="6"/>
      <c r="K76" s="6"/>
      <c r="L76" s="6"/>
    </row>
    <row r="77" spans="2:12" ht="15.6">
      <c r="B77" s="3">
        <v>15</v>
      </c>
      <c r="C77" s="105"/>
      <c r="D77" s="105"/>
      <c r="E77" s="105"/>
      <c r="F77" s="107"/>
      <c r="G77" s="107"/>
      <c r="H77" s="107"/>
      <c r="I77" s="6"/>
      <c r="J77" s="6"/>
      <c r="K77" s="6"/>
      <c r="L77" s="6"/>
    </row>
    <row r="78" spans="2:12" ht="15.6">
      <c r="B78" s="3">
        <v>16</v>
      </c>
      <c r="C78" s="105"/>
      <c r="D78" s="105"/>
      <c r="E78" s="105"/>
      <c r="F78" s="107"/>
      <c r="G78" s="107"/>
      <c r="H78" s="107"/>
      <c r="I78" s="6"/>
      <c r="J78" s="6"/>
      <c r="K78" s="6"/>
      <c r="L78" s="6"/>
    </row>
    <row r="79" spans="2:12" ht="15.6">
      <c r="B79" s="3">
        <v>17</v>
      </c>
      <c r="C79" s="105"/>
      <c r="D79" s="105"/>
      <c r="E79" s="105"/>
      <c r="F79" s="105"/>
      <c r="G79" s="105"/>
      <c r="H79" s="105"/>
      <c r="I79" s="6"/>
      <c r="J79" s="6"/>
      <c r="K79" s="6"/>
      <c r="L79" s="6"/>
    </row>
    <row r="80" spans="2:12" ht="15.6">
      <c r="B80" s="3">
        <v>18</v>
      </c>
      <c r="C80" s="105"/>
      <c r="D80" s="105"/>
      <c r="E80" s="105"/>
      <c r="F80" s="107"/>
      <c r="G80" s="107"/>
      <c r="H80" s="107"/>
      <c r="I80" s="6"/>
      <c r="J80" s="6"/>
      <c r="K80" s="6"/>
      <c r="L80" s="6"/>
    </row>
    <row r="81" spans="2:12" ht="15.6">
      <c r="B81" s="3">
        <v>19</v>
      </c>
      <c r="C81" s="105"/>
      <c r="D81" s="105"/>
      <c r="E81" s="105"/>
      <c r="F81" s="105"/>
      <c r="G81" s="105"/>
      <c r="H81" s="105"/>
      <c r="I81" s="6"/>
      <c r="J81" s="6"/>
      <c r="K81" s="6"/>
      <c r="L81" s="6"/>
    </row>
    <row r="82" spans="2:12" ht="15.6">
      <c r="B82" s="3">
        <v>20</v>
      </c>
      <c r="C82" s="105"/>
      <c r="D82" s="105"/>
      <c r="E82" s="105"/>
      <c r="F82" s="107"/>
      <c r="G82" s="107"/>
      <c r="H82" s="107"/>
      <c r="I82" s="6"/>
      <c r="J82" s="6"/>
      <c r="K82" s="6"/>
      <c r="L82" s="6"/>
    </row>
    <row r="83" spans="2:12" ht="15.6">
      <c r="C83" s="41" t="s">
        <v>83</v>
      </c>
      <c r="D83" s="41"/>
    </row>
  </sheetData>
  <sheetProtection selectLockedCells="1"/>
  <mergeCells count="8">
    <mergeCell ref="H35:H44"/>
    <mergeCell ref="I33:J33"/>
    <mergeCell ref="C5:E5"/>
    <mergeCell ref="C6:E6"/>
    <mergeCell ref="E1:E2"/>
    <mergeCell ref="C10:I10"/>
    <mergeCell ref="C7:E7"/>
    <mergeCell ref="J10:N10"/>
  </mergeCells>
  <phoneticPr fontId="15" type="noConversion"/>
  <conditionalFormatting sqref="G35:G56">
    <cfRule type="cellIs" dxfId="4" priority="2" operator="greaterThan">
      <formula>0</formula>
    </cfRule>
  </conditionalFormatting>
  <conditionalFormatting sqref="G12:I30">
    <cfRule type="cellIs" dxfId="3" priority="3" operator="greaterThan">
      <formula>0</formula>
    </cfRule>
  </conditionalFormatting>
  <conditionalFormatting sqref="H35 H45:H56">
    <cfRule type="cellIs" dxfId="2" priority="1" operator="greaterThan">
      <formula>0</formula>
    </cfRule>
  </conditionalFormatting>
  <dataValidations count="7">
    <dataValidation type="list" allowBlank="1" showInputMessage="1" showErrorMessage="1" sqref="N12:N30" xr:uid="{9AC26BC4-368E-40C6-8C11-578D43C2E9BB}">
      <formula1>"batterijelektrisch, stekkerelektrisch"</formula1>
    </dataValidation>
    <dataValidation type="list" allowBlank="1" showInputMessage="1" showErrorMessage="1" sqref="E13:E30" xr:uid="{35BBA2FB-48CA-4A35-82CA-57D2CB57D43A}">
      <formula1>"stage IV, stage V, emissieloos"</formula1>
    </dataValidation>
    <dataValidation type="list" allowBlank="1" showInputMessage="1" showErrorMessage="1" sqref="F35:F56" xr:uid="{D9910F66-9AFA-4CE7-B845-9704BD56A3A3}">
      <formula1>"benzine/diesel,waterstof, stroom"</formula1>
    </dataValidation>
    <dataValidation type="list" allowBlank="1" showInputMessage="1" showErrorMessage="1" sqref="E12" xr:uid="{161F670A-D628-40E8-B2B3-C510C95CFDB4}">
      <formula1>"stage IV (met roetfilter), stage V, emissieloos"</formula1>
    </dataValidation>
    <dataValidation type="list" allowBlank="1" showInputMessage="1" showErrorMessage="1" sqref="F12:F30" xr:uid="{25753829-3F0C-45C8-B652-705E78E26B9F}">
      <formula1>" ,diesel, biodiesel, stroom, waterstof, brandstofcel"</formula1>
    </dataValidation>
    <dataValidation type="list" allowBlank="1" showInputMessage="1" showErrorMessage="1" sqref="M12:M30" xr:uid="{2F1F9083-85FF-4ACF-AE62-697420DB53CA}">
      <formula1>"nee,ja"</formula1>
    </dataValidation>
    <dataValidation errorStyle="warning" allowBlank="1" showInputMessage="1" showErrorMessage="1" errorTitle="let op" error="U voert een materieelstuk in wat niet voorkomt op de materieellijst SEB. " sqref="D12:D30" xr:uid="{32B74CDA-573E-49B3-A8ED-965D5215593E}"/>
  </dataValidations>
  <pageMargins left="0.7" right="0.7" top="0.75" bottom="0.75" header="0.3" footer="0.3"/>
  <pageSetup paperSize="8" fitToHeight="0" orientation="landscape" r:id="rId1"/>
  <drawing r:id="rId2"/>
  <extLst>
    <ext xmlns:x14="http://schemas.microsoft.com/office/spreadsheetml/2009/9/main" uri="{CCE6A557-97BC-4b89-ADB6-D9C93CAAB3DF}">
      <x14:dataValidations xmlns:xm="http://schemas.microsoft.com/office/excel/2006/main" count="6">
        <x14:dataValidation type="list" errorStyle="warning" allowBlank="1" showInputMessage="1" showErrorMessage="1" errorTitle="let op" error="U voert een materieelstuk in wat niet voorkomt op de materieellijst SEB. " xr:uid="{96CC3861-0490-4ADC-AD56-9FE4BD597EFE}">
          <x14:formula1>
            <xm:f>'materieellijst SEB'!$B$7:$B$99</xm:f>
          </x14:formula1>
          <xm:sqref>C12:C30</xm:sqref>
        </x14:dataValidation>
        <x14:dataValidation type="list" allowBlank="1" showInputMessage="1" showErrorMessage="1" xr:uid="{E26A676A-B291-47DB-8C8C-E86BA1B29FDE}">
          <x14:formula1>
            <xm:f>Blad1!$A$6:$A$8</xm:f>
          </x14:formula1>
          <xm:sqref>D38 D35</xm:sqref>
        </x14:dataValidation>
        <x14:dataValidation type="list" allowBlank="1" showInputMessage="1" showErrorMessage="1" xr:uid="{1B1941A7-A9EB-4448-8FDE-60F8C89F01FF}">
          <x14:formula1>
            <xm:f>Blad1!$A$10:$A$11</xm:f>
          </x14:formula1>
          <xm:sqref>E35:E56</xm:sqref>
        </x14:dataValidation>
        <x14:dataValidation type="list" allowBlank="1" showInputMessage="1" showErrorMessage="1" xr:uid="{2C2AC7C1-0B79-4090-8CBE-0BC9496D67F5}">
          <x14:formula1>
            <xm:f>Blad1!$A$17:$A$18</xm:f>
          </x14:formula1>
          <xm:sqref>E63:E82</xm:sqref>
        </x14:dataValidation>
        <x14:dataValidation type="list" allowBlank="1" showInputMessage="1" showErrorMessage="1" xr:uid="{0ED338FA-BC01-4A3C-A5DE-6798FBD79793}">
          <x14:formula1>
            <xm:f>'materieellijst SEB'!$B$107:$B$125</xm:f>
          </x14:formula1>
          <xm:sqref>C63:C82</xm:sqref>
        </x14:dataValidation>
        <x14:dataValidation type="list" allowBlank="1" showInputMessage="1" showErrorMessage="1" xr:uid="{9F9992CB-468D-43FA-B734-3C71060503BE}">
          <x14:formula1>
            <xm:f>'materieellijst SEB'!$B$100:$B$123</xm:f>
          </x14:formula1>
          <xm:sqref>C45:C56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EB974-519E-4AF6-91B8-787EFFA929A2}">
  <sheetPr codeName="Blad3"/>
  <dimension ref="A1:B18"/>
  <sheetViews>
    <sheetView workbookViewId="0">
      <selection activeCell="A19" sqref="A19"/>
    </sheetView>
  </sheetViews>
  <sheetFormatPr defaultRowHeight="14.4"/>
  <sheetData>
    <row r="1" spans="1:2">
      <c r="A1" s="59" t="s">
        <v>35</v>
      </c>
    </row>
    <row r="2" spans="1:2">
      <c r="A2" t="s">
        <v>73</v>
      </c>
      <c r="B2" t="s">
        <v>117</v>
      </c>
    </row>
    <row r="3" spans="1:2">
      <c r="A3" t="s">
        <v>118</v>
      </c>
      <c r="B3" t="s">
        <v>96</v>
      </c>
    </row>
    <row r="4" spans="1:2">
      <c r="B4" t="s">
        <v>119</v>
      </c>
    </row>
    <row r="5" spans="1:2">
      <c r="A5" t="s">
        <v>120</v>
      </c>
    </row>
    <row r="6" spans="1:2">
      <c r="A6" t="s">
        <v>37</v>
      </c>
    </row>
    <row r="7" spans="1:2">
      <c r="A7" t="s">
        <v>101</v>
      </c>
    </row>
    <row r="8" spans="1:2">
      <c r="A8" t="s">
        <v>45</v>
      </c>
    </row>
    <row r="10" spans="1:2">
      <c r="A10" t="s">
        <v>102</v>
      </c>
    </row>
    <row r="11" spans="1:2">
      <c r="A11" t="s">
        <v>36</v>
      </c>
    </row>
    <row r="13" spans="1:2">
      <c r="A13" t="s">
        <v>117</v>
      </c>
    </row>
    <row r="14" spans="1:2">
      <c r="A14" t="s">
        <v>96</v>
      </c>
    </row>
    <row r="15" spans="1:2">
      <c r="A15" t="s">
        <v>121</v>
      </c>
    </row>
    <row r="17" spans="1:1">
      <c r="A17" t="s">
        <v>122</v>
      </c>
    </row>
    <row r="18" spans="1:1">
      <c r="A18" t="s">
        <v>123</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46E05-3C6A-4AC6-9CAB-ACC59BB75EE5}">
  <sheetPr codeName="Blad31">
    <tabColor rgb="FFFF0000"/>
  </sheetPr>
  <dimension ref="A1:I125"/>
  <sheetViews>
    <sheetView topLeftCell="A5" workbookViewId="0">
      <selection activeCell="B59" sqref="B59"/>
    </sheetView>
  </sheetViews>
  <sheetFormatPr defaultColWidth="8.6640625" defaultRowHeight="13.2"/>
  <cols>
    <col min="1" max="1" width="8.6640625" style="44"/>
    <col min="2" max="2" width="64.44140625" style="44" customWidth="1"/>
    <col min="3" max="3" width="18" style="44" hidden="1" customWidth="1"/>
    <col min="4" max="4" width="16.109375" style="44" hidden="1" customWidth="1"/>
    <col min="5" max="5" width="64" style="44" bestFit="1" customWidth="1"/>
    <col min="6" max="6" width="2.44140625" style="44" customWidth="1"/>
    <col min="7" max="16384" width="8.6640625" style="44"/>
  </cols>
  <sheetData>
    <row r="1" spans="1:9" ht="36" customHeight="1">
      <c r="B1" s="56" t="s">
        <v>124</v>
      </c>
      <c r="C1" s="56"/>
      <c r="D1" s="56"/>
      <c r="E1" s="56"/>
      <c r="F1" s="56"/>
    </row>
    <row r="2" spans="1:9" ht="102.9" customHeight="1"/>
    <row r="3" spans="1:9" ht="21.9" customHeight="1"/>
    <row r="4" spans="1:9" ht="19.649999999999999" customHeight="1">
      <c r="B4" s="51" t="s">
        <v>125</v>
      </c>
      <c r="C4" s="52"/>
      <c r="D4" s="52"/>
    </row>
    <row r="5" spans="1:9" ht="42.15" customHeight="1">
      <c r="B5" s="45"/>
      <c r="C5" s="46" t="s">
        <v>126</v>
      </c>
      <c r="D5" s="48" t="s">
        <v>127</v>
      </c>
    </row>
    <row r="6" spans="1:9" ht="19.649999999999999" customHeight="1">
      <c r="A6" s="57" t="s">
        <v>128</v>
      </c>
      <c r="C6" s="53"/>
      <c r="D6" s="53"/>
      <c r="G6" s="44" t="s">
        <v>129</v>
      </c>
      <c r="I6" s="44" t="s">
        <v>130</v>
      </c>
    </row>
    <row r="7" spans="1:9" ht="19.649999999999999" customHeight="1">
      <c r="B7" s="46" t="s">
        <v>131</v>
      </c>
      <c r="C7" s="47" t="s">
        <v>132</v>
      </c>
      <c r="D7" s="48" t="s">
        <v>132</v>
      </c>
      <c r="G7" s="44" t="s">
        <v>133</v>
      </c>
      <c r="I7" s="44" t="s">
        <v>134</v>
      </c>
    </row>
    <row r="8" spans="1:9" ht="19.649999999999999" customHeight="1">
      <c r="B8" s="46" t="s">
        <v>135</v>
      </c>
      <c r="C8" s="47" t="s">
        <v>132</v>
      </c>
      <c r="D8" s="48" t="s">
        <v>132</v>
      </c>
      <c r="G8" s="44" t="s">
        <v>136</v>
      </c>
      <c r="I8" s="44" t="s">
        <v>137</v>
      </c>
    </row>
    <row r="9" spans="1:9" ht="19.649999999999999" customHeight="1">
      <c r="B9" s="46" t="s">
        <v>138</v>
      </c>
      <c r="C9" s="47" t="s">
        <v>132</v>
      </c>
      <c r="D9" s="48" t="s">
        <v>132</v>
      </c>
      <c r="G9" s="44" t="s">
        <v>139</v>
      </c>
    </row>
    <row r="10" spans="1:9" ht="19.649999999999999" customHeight="1">
      <c r="B10" s="46" t="s">
        <v>140</v>
      </c>
      <c r="C10" s="47" t="s">
        <v>132</v>
      </c>
      <c r="D10" s="48" t="s">
        <v>132</v>
      </c>
      <c r="E10" s="50"/>
      <c r="G10" s="44" t="s">
        <v>141</v>
      </c>
    </row>
    <row r="11" spans="1:9" ht="19.649999999999999" customHeight="1">
      <c r="B11" s="46" t="s">
        <v>142</v>
      </c>
      <c r="C11" s="47" t="s">
        <v>132</v>
      </c>
      <c r="D11" s="48" t="s">
        <v>132</v>
      </c>
      <c r="E11" s="50"/>
      <c r="G11" s="44" t="s">
        <v>143</v>
      </c>
    </row>
    <row r="12" spans="1:9" ht="19.649999999999999" customHeight="1">
      <c r="B12" s="46" t="s">
        <v>144</v>
      </c>
      <c r="C12" s="47" t="s">
        <v>132</v>
      </c>
      <c r="D12" s="48" t="s">
        <v>132</v>
      </c>
      <c r="E12" s="50"/>
      <c r="G12" s="44" t="s">
        <v>145</v>
      </c>
    </row>
    <row r="13" spans="1:9" ht="19.649999999999999" customHeight="1">
      <c r="B13" s="46" t="s">
        <v>146</v>
      </c>
      <c r="C13" s="47" t="s">
        <v>132</v>
      </c>
      <c r="D13" s="48" t="s">
        <v>132</v>
      </c>
      <c r="E13" s="50"/>
    </row>
    <row r="14" spans="1:9" ht="19.649999999999999" customHeight="1">
      <c r="B14" s="46" t="s">
        <v>147</v>
      </c>
      <c r="C14" s="47" t="s">
        <v>132</v>
      </c>
      <c r="D14" s="48" t="s">
        <v>132</v>
      </c>
      <c r="E14" s="50"/>
    </row>
    <row r="15" spans="1:9" ht="19.649999999999999" customHeight="1">
      <c r="B15" s="46" t="s">
        <v>148</v>
      </c>
      <c r="C15" s="47" t="s">
        <v>132</v>
      </c>
      <c r="D15" s="48" t="s">
        <v>132</v>
      </c>
      <c r="E15" s="50"/>
    </row>
    <row r="16" spans="1:9" ht="19.649999999999999" customHeight="1">
      <c r="B16" s="46" t="s">
        <v>149</v>
      </c>
      <c r="C16" s="47" t="s">
        <v>132</v>
      </c>
      <c r="D16" s="48" t="s">
        <v>132</v>
      </c>
      <c r="E16" s="50"/>
    </row>
    <row r="17" spans="2:5" ht="19.649999999999999" customHeight="1">
      <c r="B17" s="46" t="s">
        <v>150</v>
      </c>
      <c r="C17" s="47" t="s">
        <v>132</v>
      </c>
      <c r="D17" s="48" t="s">
        <v>132</v>
      </c>
      <c r="E17" s="50"/>
    </row>
    <row r="18" spans="2:5" ht="19.649999999999999" customHeight="1">
      <c r="B18" s="46" t="s">
        <v>151</v>
      </c>
      <c r="C18" s="47" t="s">
        <v>132</v>
      </c>
      <c r="D18" s="48" t="s">
        <v>132</v>
      </c>
      <c r="E18" s="50"/>
    </row>
    <row r="19" spans="2:5" ht="19.649999999999999" customHeight="1">
      <c r="B19" s="46" t="s">
        <v>152</v>
      </c>
      <c r="C19" s="47" t="s">
        <v>132</v>
      </c>
      <c r="D19" s="48" t="s">
        <v>132</v>
      </c>
      <c r="E19" s="50"/>
    </row>
    <row r="20" spans="2:5" ht="19.649999999999999" customHeight="1">
      <c r="B20" s="46" t="s">
        <v>153</v>
      </c>
      <c r="C20" s="47" t="s">
        <v>132</v>
      </c>
      <c r="D20" s="48" t="s">
        <v>132</v>
      </c>
      <c r="E20" s="50"/>
    </row>
    <row r="21" spans="2:5" ht="19.649999999999999" customHeight="1">
      <c r="B21" s="46" t="s">
        <v>154</v>
      </c>
      <c r="C21" s="47" t="s">
        <v>132</v>
      </c>
      <c r="D21" s="48" t="s">
        <v>132</v>
      </c>
      <c r="E21" s="50"/>
    </row>
    <row r="22" spans="2:5" ht="31.35" customHeight="1">
      <c r="B22" s="46" t="s">
        <v>155</v>
      </c>
      <c r="C22" s="47" t="s">
        <v>132</v>
      </c>
      <c r="D22" s="48" t="s">
        <v>132</v>
      </c>
      <c r="E22" s="50"/>
    </row>
    <row r="23" spans="2:5" ht="19.649999999999999" customHeight="1">
      <c r="B23" s="46" t="s">
        <v>156</v>
      </c>
      <c r="C23" s="47" t="s">
        <v>132</v>
      </c>
      <c r="D23" s="48" t="s">
        <v>157</v>
      </c>
      <c r="E23" s="50"/>
    </row>
    <row r="24" spans="2:5" ht="19.649999999999999" customHeight="1">
      <c r="B24" s="46" t="s">
        <v>158</v>
      </c>
      <c r="C24" s="47" t="s">
        <v>132</v>
      </c>
      <c r="D24" s="48" t="s">
        <v>132</v>
      </c>
      <c r="E24" s="50"/>
    </row>
    <row r="25" spans="2:5" ht="39" customHeight="1">
      <c r="B25" s="46" t="s">
        <v>159</v>
      </c>
      <c r="C25" s="47" t="s">
        <v>132</v>
      </c>
      <c r="D25" s="48" t="s">
        <v>132</v>
      </c>
      <c r="E25" s="50"/>
    </row>
    <row r="26" spans="2:5" ht="19.649999999999999" customHeight="1">
      <c r="B26" s="46" t="s">
        <v>160</v>
      </c>
      <c r="C26" s="47" t="s">
        <v>132</v>
      </c>
      <c r="D26" s="48" t="s">
        <v>132</v>
      </c>
      <c r="E26" s="50"/>
    </row>
    <row r="27" spans="2:5" ht="19.649999999999999" customHeight="1">
      <c r="B27" s="46" t="s">
        <v>161</v>
      </c>
      <c r="C27" s="47" t="s">
        <v>132</v>
      </c>
      <c r="D27" s="48" t="s">
        <v>132</v>
      </c>
      <c r="E27" s="50"/>
    </row>
    <row r="28" spans="2:5" ht="39.75" customHeight="1">
      <c r="B28" s="46" t="s">
        <v>162</v>
      </c>
      <c r="C28" s="47" t="s">
        <v>132</v>
      </c>
      <c r="D28" s="48" t="s">
        <v>132</v>
      </c>
      <c r="E28" s="50"/>
    </row>
    <row r="29" spans="2:5" ht="19.649999999999999" customHeight="1">
      <c r="B29" s="46" t="s">
        <v>163</v>
      </c>
      <c r="C29" s="47" t="s">
        <v>132</v>
      </c>
      <c r="D29" s="48" t="s">
        <v>132</v>
      </c>
      <c r="E29" s="50"/>
    </row>
    <row r="30" spans="2:5" ht="19.649999999999999" customHeight="1">
      <c r="B30" s="46" t="s">
        <v>164</v>
      </c>
      <c r="C30" s="47" t="s">
        <v>132</v>
      </c>
      <c r="D30" s="48" t="s">
        <v>132</v>
      </c>
      <c r="E30" s="50"/>
    </row>
    <row r="31" spans="2:5" ht="19.649999999999999" customHeight="1">
      <c r="B31" s="46" t="s">
        <v>165</v>
      </c>
      <c r="C31" s="47" t="s">
        <v>132</v>
      </c>
      <c r="D31" s="48" t="s">
        <v>132</v>
      </c>
      <c r="E31" s="50"/>
    </row>
    <row r="32" spans="2:5" ht="31.35" customHeight="1">
      <c r="B32" s="46" t="s">
        <v>166</v>
      </c>
      <c r="C32" s="47" t="s">
        <v>132</v>
      </c>
      <c r="D32" s="48" t="s">
        <v>157</v>
      </c>
      <c r="E32" s="50"/>
    </row>
    <row r="33" spans="2:5" ht="19.649999999999999" customHeight="1">
      <c r="B33" s="46" t="s">
        <v>167</v>
      </c>
      <c r="C33" s="47" t="s">
        <v>132</v>
      </c>
      <c r="D33" s="48" t="s">
        <v>132</v>
      </c>
      <c r="E33" s="50"/>
    </row>
    <row r="34" spans="2:5" ht="19.649999999999999" customHeight="1">
      <c r="B34" s="46" t="s">
        <v>168</v>
      </c>
      <c r="C34" s="47" t="s">
        <v>132</v>
      </c>
      <c r="D34" s="48" t="s">
        <v>132</v>
      </c>
      <c r="E34" s="50"/>
    </row>
    <row r="35" spans="2:5" ht="19.649999999999999" customHeight="1">
      <c r="B35" s="46" t="s">
        <v>169</v>
      </c>
      <c r="C35" s="47" t="s">
        <v>132</v>
      </c>
      <c r="D35" s="48" t="s">
        <v>132</v>
      </c>
      <c r="E35" s="50"/>
    </row>
    <row r="36" spans="2:5" ht="19.649999999999999" customHeight="1">
      <c r="B36" s="46" t="s">
        <v>170</v>
      </c>
      <c r="C36" s="47" t="s">
        <v>132</v>
      </c>
      <c r="D36" s="48" t="s">
        <v>132</v>
      </c>
      <c r="E36" s="50"/>
    </row>
    <row r="37" spans="2:5" ht="19.649999999999999" customHeight="1">
      <c r="B37" s="46" t="s">
        <v>171</v>
      </c>
      <c r="C37" s="47" t="s">
        <v>132</v>
      </c>
      <c r="D37" s="48" t="s">
        <v>132</v>
      </c>
      <c r="E37" s="50"/>
    </row>
    <row r="38" spans="2:5" ht="19.649999999999999" customHeight="1">
      <c r="B38" s="46" t="s">
        <v>172</v>
      </c>
      <c r="C38" s="47" t="s">
        <v>132</v>
      </c>
      <c r="D38" s="48" t="s">
        <v>132</v>
      </c>
      <c r="E38" s="50"/>
    </row>
    <row r="39" spans="2:5" ht="19.649999999999999" customHeight="1">
      <c r="B39" s="46" t="s">
        <v>173</v>
      </c>
      <c r="C39" s="47" t="s">
        <v>132</v>
      </c>
      <c r="D39" s="48" t="s">
        <v>132</v>
      </c>
      <c r="E39" s="50"/>
    </row>
    <row r="40" spans="2:5" ht="19.649999999999999" customHeight="1">
      <c r="B40" s="46" t="s">
        <v>174</v>
      </c>
      <c r="C40" s="47" t="s">
        <v>132</v>
      </c>
      <c r="D40" s="48" t="s">
        <v>132</v>
      </c>
      <c r="E40" s="50"/>
    </row>
    <row r="41" spans="2:5" ht="19.649999999999999" customHeight="1">
      <c r="B41" s="46" t="s">
        <v>175</v>
      </c>
      <c r="C41" s="47" t="s">
        <v>132</v>
      </c>
      <c r="D41" s="48" t="s">
        <v>132</v>
      </c>
      <c r="E41" s="50"/>
    </row>
    <row r="42" spans="2:5" ht="19.649999999999999" customHeight="1">
      <c r="B42" s="46" t="s">
        <v>176</v>
      </c>
      <c r="C42" s="47" t="s">
        <v>132</v>
      </c>
      <c r="D42" s="48" t="s">
        <v>132</v>
      </c>
      <c r="E42" s="50"/>
    </row>
    <row r="43" spans="2:5" ht="19.649999999999999" customHeight="1">
      <c r="B43" s="46" t="s">
        <v>177</v>
      </c>
      <c r="C43" s="47" t="s">
        <v>132</v>
      </c>
      <c r="D43" s="48" t="s">
        <v>132</v>
      </c>
      <c r="E43" s="50"/>
    </row>
    <row r="44" spans="2:5" ht="19.649999999999999" customHeight="1">
      <c r="B44" s="46" t="s">
        <v>178</v>
      </c>
      <c r="C44" s="47" t="s">
        <v>132</v>
      </c>
      <c r="D44" s="48" t="s">
        <v>132</v>
      </c>
      <c r="E44" s="50"/>
    </row>
    <row r="45" spans="2:5" ht="19.649999999999999" customHeight="1">
      <c r="B45" s="46" t="s">
        <v>179</v>
      </c>
      <c r="C45" s="47" t="s">
        <v>132</v>
      </c>
      <c r="D45" s="48" t="s">
        <v>132</v>
      </c>
      <c r="E45" s="50"/>
    </row>
    <row r="46" spans="2:5" ht="19.649999999999999" customHeight="1">
      <c r="B46" s="46" t="s">
        <v>180</v>
      </c>
      <c r="C46" s="47" t="s">
        <v>132</v>
      </c>
      <c r="D46" s="48" t="s">
        <v>132</v>
      </c>
      <c r="E46" s="50"/>
    </row>
    <row r="47" spans="2:5" ht="19.649999999999999" customHeight="1">
      <c r="B47" s="46" t="s">
        <v>181</v>
      </c>
      <c r="C47" s="47" t="s">
        <v>132</v>
      </c>
      <c r="D47" s="48" t="s">
        <v>132</v>
      </c>
      <c r="E47" s="50"/>
    </row>
    <row r="48" spans="2:5" ht="19.649999999999999" customHeight="1">
      <c r="B48" s="46" t="s">
        <v>182</v>
      </c>
      <c r="C48" s="47" t="s">
        <v>132</v>
      </c>
      <c r="D48" s="48" t="s">
        <v>132</v>
      </c>
      <c r="E48" s="50"/>
    </row>
    <row r="49" spans="2:5" ht="19.649999999999999" customHeight="1">
      <c r="B49" s="46" t="s">
        <v>183</v>
      </c>
      <c r="C49" s="47" t="s">
        <v>132</v>
      </c>
      <c r="D49" s="48" t="s">
        <v>132</v>
      </c>
      <c r="E49" s="50"/>
    </row>
    <row r="50" spans="2:5" ht="19.649999999999999" customHeight="1">
      <c r="B50" s="46" t="s">
        <v>184</v>
      </c>
      <c r="C50" s="47" t="s">
        <v>132</v>
      </c>
      <c r="D50" s="48" t="s">
        <v>132</v>
      </c>
    </row>
    <row r="51" spans="2:5" ht="31.35" customHeight="1">
      <c r="B51" s="46" t="s">
        <v>185</v>
      </c>
      <c r="C51" s="47" t="s">
        <v>157</v>
      </c>
      <c r="D51" s="48" t="s">
        <v>132</v>
      </c>
      <c r="E51" s="50"/>
    </row>
    <row r="52" spans="2:5" ht="31.35" customHeight="1">
      <c r="B52" s="46" t="s">
        <v>186</v>
      </c>
      <c r="C52" s="47" t="s">
        <v>132</v>
      </c>
      <c r="D52" s="48" t="s">
        <v>157</v>
      </c>
      <c r="E52" s="50"/>
    </row>
    <row r="53" spans="2:5" ht="31.35" customHeight="1">
      <c r="B53" s="46" t="s">
        <v>187</v>
      </c>
      <c r="C53" s="47" t="s">
        <v>132</v>
      </c>
      <c r="D53" s="48" t="s">
        <v>157</v>
      </c>
      <c r="E53" s="50"/>
    </row>
    <row r="54" spans="2:5" ht="19.649999999999999" customHeight="1">
      <c r="B54" s="46" t="s">
        <v>188</v>
      </c>
      <c r="C54" s="47" t="s">
        <v>132</v>
      </c>
      <c r="D54" s="48" t="s">
        <v>132</v>
      </c>
      <c r="E54" s="50"/>
    </row>
    <row r="55" spans="2:5" ht="19.649999999999999" customHeight="1">
      <c r="B55" s="46" t="s">
        <v>189</v>
      </c>
      <c r="C55" s="47" t="s">
        <v>132</v>
      </c>
      <c r="D55" s="48" t="s">
        <v>157</v>
      </c>
      <c r="E55" s="50"/>
    </row>
    <row r="56" spans="2:5" ht="19.649999999999999" customHeight="1">
      <c r="B56" s="46" t="s">
        <v>190</v>
      </c>
      <c r="C56" s="47" t="s">
        <v>132</v>
      </c>
      <c r="D56" s="48" t="s">
        <v>157</v>
      </c>
      <c r="E56" s="50"/>
    </row>
    <row r="57" spans="2:5" ht="39.75" customHeight="1">
      <c r="B57" s="46" t="s">
        <v>191</v>
      </c>
      <c r="C57" s="47" t="s">
        <v>132</v>
      </c>
      <c r="D57" s="48" t="s">
        <v>157</v>
      </c>
      <c r="E57" s="50"/>
    </row>
    <row r="58" spans="2:5" ht="19.649999999999999" customHeight="1">
      <c r="B58" s="46" t="s">
        <v>192</v>
      </c>
      <c r="C58" s="47" t="s">
        <v>132</v>
      </c>
      <c r="D58" s="48" t="s">
        <v>157</v>
      </c>
      <c r="E58" s="50"/>
    </row>
    <row r="59" spans="2:5" ht="19.649999999999999" customHeight="1">
      <c r="B59" s="46" t="s">
        <v>193</v>
      </c>
      <c r="C59" s="47" t="s">
        <v>132</v>
      </c>
      <c r="D59" s="48" t="s">
        <v>157</v>
      </c>
      <c r="E59" s="50"/>
    </row>
    <row r="60" spans="2:5" ht="31.35" customHeight="1">
      <c r="B60" s="46" t="s">
        <v>194</v>
      </c>
      <c r="C60" s="47" t="s">
        <v>132</v>
      </c>
      <c r="D60" s="48" t="s">
        <v>157</v>
      </c>
      <c r="E60" s="50"/>
    </row>
    <row r="61" spans="2:5" ht="31.35" customHeight="1">
      <c r="B61" s="46" t="s">
        <v>195</v>
      </c>
      <c r="C61" s="47" t="s">
        <v>132</v>
      </c>
      <c r="D61" s="54" t="s">
        <v>196</v>
      </c>
      <c r="E61" s="55"/>
    </row>
    <row r="62" spans="2:5" ht="19.649999999999999" customHeight="1">
      <c r="B62" s="46" t="s">
        <v>197</v>
      </c>
      <c r="C62" s="47" t="s">
        <v>132</v>
      </c>
      <c r="D62" s="48" t="s">
        <v>157</v>
      </c>
      <c r="E62" s="50"/>
    </row>
    <row r="63" spans="2:5" ht="19.649999999999999" customHeight="1">
      <c r="B63" s="46" t="s">
        <v>198</v>
      </c>
      <c r="C63" s="47"/>
      <c r="D63" s="48"/>
      <c r="E63" s="50"/>
    </row>
    <row r="64" spans="2:5" ht="19.649999999999999" customHeight="1">
      <c r="B64" s="46" t="s">
        <v>199</v>
      </c>
      <c r="C64" s="47" t="s">
        <v>132</v>
      </c>
      <c r="D64" s="48" t="s">
        <v>132</v>
      </c>
      <c r="E64" s="50"/>
    </row>
    <row r="65" spans="2:5" ht="31.35" customHeight="1">
      <c r="B65" s="46" t="s">
        <v>200</v>
      </c>
      <c r="C65" s="47" t="s">
        <v>132</v>
      </c>
      <c r="D65" s="48" t="s">
        <v>132</v>
      </c>
      <c r="E65" s="50"/>
    </row>
    <row r="66" spans="2:5" ht="19.649999999999999" customHeight="1">
      <c r="B66" s="46" t="s">
        <v>201</v>
      </c>
      <c r="C66" s="47" t="s">
        <v>132</v>
      </c>
      <c r="D66" s="48" t="s">
        <v>132</v>
      </c>
      <c r="E66" s="50"/>
    </row>
    <row r="67" spans="2:5" ht="19.649999999999999" customHeight="1">
      <c r="B67" s="46" t="s">
        <v>202</v>
      </c>
      <c r="C67" s="47" t="s">
        <v>132</v>
      </c>
      <c r="D67" s="48" t="s">
        <v>132</v>
      </c>
      <c r="E67" s="50"/>
    </row>
    <row r="68" spans="2:5" ht="19.649999999999999" customHeight="1">
      <c r="B68" s="46" t="s">
        <v>203</v>
      </c>
      <c r="C68" s="47" t="s">
        <v>132</v>
      </c>
      <c r="D68" s="48" t="s">
        <v>132</v>
      </c>
      <c r="E68" s="50"/>
    </row>
    <row r="69" spans="2:5" ht="19.649999999999999" customHeight="1">
      <c r="B69" s="46" t="s">
        <v>204</v>
      </c>
      <c r="C69" s="47" t="s">
        <v>132</v>
      </c>
      <c r="D69" s="48" t="s">
        <v>132</v>
      </c>
      <c r="E69" s="50"/>
    </row>
    <row r="70" spans="2:5" ht="19.649999999999999" customHeight="1">
      <c r="B70" s="46" t="s">
        <v>205</v>
      </c>
      <c r="C70" s="47" t="s">
        <v>132</v>
      </c>
      <c r="D70" s="48" t="s">
        <v>132</v>
      </c>
      <c r="E70" s="50"/>
    </row>
    <row r="71" spans="2:5" ht="19.649999999999999" customHeight="1">
      <c r="B71" s="46" t="s">
        <v>206</v>
      </c>
      <c r="C71" s="47" t="s">
        <v>132</v>
      </c>
      <c r="D71" s="48" t="s">
        <v>132</v>
      </c>
      <c r="E71" s="50"/>
    </row>
    <row r="72" spans="2:5" ht="19.649999999999999" customHeight="1">
      <c r="B72" s="46" t="s">
        <v>207</v>
      </c>
      <c r="C72" s="47" t="s">
        <v>132</v>
      </c>
      <c r="D72" s="48" t="s">
        <v>132</v>
      </c>
      <c r="E72" s="50"/>
    </row>
    <row r="73" spans="2:5" ht="31.35" customHeight="1">
      <c r="B73" s="46" t="s">
        <v>208</v>
      </c>
      <c r="C73" s="47" t="s">
        <v>132</v>
      </c>
      <c r="D73" s="48" t="s">
        <v>132</v>
      </c>
      <c r="E73" s="50"/>
    </row>
    <row r="74" spans="2:5" ht="31.35" customHeight="1">
      <c r="B74" s="46" t="s">
        <v>209</v>
      </c>
      <c r="C74" s="47" t="s">
        <v>132</v>
      </c>
      <c r="D74" s="48" t="s">
        <v>132</v>
      </c>
      <c r="E74" s="50"/>
    </row>
    <row r="75" spans="2:5" ht="39.75" customHeight="1">
      <c r="B75" s="46" t="s">
        <v>210</v>
      </c>
      <c r="C75" s="47" t="s">
        <v>132</v>
      </c>
      <c r="D75" s="48" t="s">
        <v>157</v>
      </c>
      <c r="E75" s="50"/>
    </row>
    <row r="76" spans="2:5" ht="19.649999999999999" customHeight="1">
      <c r="B76" s="46" t="s">
        <v>211</v>
      </c>
      <c r="C76" s="47" t="s">
        <v>132</v>
      </c>
      <c r="D76" s="48" t="s">
        <v>132</v>
      </c>
      <c r="E76" s="50"/>
    </row>
    <row r="77" spans="2:5" ht="19.649999999999999" customHeight="1">
      <c r="B77" s="46" t="s">
        <v>212</v>
      </c>
      <c r="C77" s="47" t="s">
        <v>132</v>
      </c>
      <c r="D77" s="48" t="s">
        <v>132</v>
      </c>
      <c r="E77" s="50"/>
    </row>
    <row r="78" spans="2:5" ht="19.649999999999999" customHeight="1">
      <c r="B78" s="46" t="s">
        <v>213</v>
      </c>
      <c r="C78" s="47" t="s">
        <v>132</v>
      </c>
      <c r="D78" s="48" t="s">
        <v>157</v>
      </c>
      <c r="E78" s="50"/>
    </row>
    <row r="79" spans="2:5" ht="19.649999999999999" customHeight="1">
      <c r="B79" s="46" t="s">
        <v>214</v>
      </c>
      <c r="C79" s="47" t="s">
        <v>132</v>
      </c>
      <c r="D79" s="48" t="s">
        <v>132</v>
      </c>
      <c r="E79" s="50"/>
    </row>
    <row r="80" spans="2:5" ht="19.649999999999999" customHeight="1">
      <c r="B80" s="46" t="s">
        <v>215</v>
      </c>
      <c r="C80" s="47" t="s">
        <v>132</v>
      </c>
      <c r="D80" s="48" t="s">
        <v>132</v>
      </c>
      <c r="E80" s="50"/>
    </row>
    <row r="81" spans="2:5" ht="20.100000000000001" customHeight="1">
      <c r="B81" s="58" t="s">
        <v>216</v>
      </c>
      <c r="C81" s="47" t="s">
        <v>132</v>
      </c>
      <c r="D81" s="48" t="s">
        <v>132</v>
      </c>
      <c r="E81" s="50"/>
    </row>
    <row r="82" spans="2:5" ht="39.75" customHeight="1">
      <c r="B82" s="48" t="s">
        <v>217</v>
      </c>
      <c r="C82" s="49"/>
      <c r="D82" s="50"/>
    </row>
    <row r="83" spans="2:5" ht="19.649999999999999" customHeight="1">
      <c r="B83" s="48" t="s">
        <v>218</v>
      </c>
      <c r="C83" s="49"/>
      <c r="D83" s="50"/>
    </row>
    <row r="84" spans="2:5" ht="19.649999999999999" customHeight="1">
      <c r="B84" s="48" t="s">
        <v>219</v>
      </c>
      <c r="C84" s="49"/>
      <c r="D84" s="50"/>
    </row>
    <row r="85" spans="2:5" ht="19.649999999999999" customHeight="1">
      <c r="B85" s="48" t="s">
        <v>220</v>
      </c>
      <c r="C85" s="49"/>
      <c r="D85" s="50"/>
    </row>
    <row r="86" spans="2:5" ht="19.649999999999999" customHeight="1">
      <c r="B86" s="48" t="s">
        <v>221</v>
      </c>
      <c r="C86" s="49"/>
      <c r="D86" s="50"/>
    </row>
    <row r="87" spans="2:5" ht="19.649999999999999" customHeight="1">
      <c r="B87" s="48" t="s">
        <v>222</v>
      </c>
      <c r="C87" s="49"/>
      <c r="D87" s="50"/>
    </row>
    <row r="88" spans="2:5" ht="19.649999999999999" customHeight="1">
      <c r="B88" s="48" t="s">
        <v>223</v>
      </c>
      <c r="C88" s="49"/>
      <c r="D88" s="50"/>
    </row>
    <row r="89" spans="2:5" ht="19.649999999999999" customHeight="1">
      <c r="B89" s="48" t="s">
        <v>224</v>
      </c>
      <c r="C89" s="49"/>
      <c r="D89" s="50"/>
    </row>
    <row r="90" spans="2:5" ht="19.649999999999999" customHeight="1">
      <c r="B90" s="48" t="s">
        <v>225</v>
      </c>
      <c r="C90" s="49"/>
      <c r="D90" s="50"/>
    </row>
    <row r="91" spans="2:5" ht="19.649999999999999" customHeight="1">
      <c r="B91" s="48" t="s">
        <v>226</v>
      </c>
      <c r="C91" s="49"/>
      <c r="D91" s="50"/>
    </row>
    <row r="92" spans="2:5" ht="19.649999999999999" customHeight="1">
      <c r="B92" s="48" t="s">
        <v>227</v>
      </c>
      <c r="C92" s="49"/>
      <c r="D92" s="50"/>
    </row>
    <row r="93" spans="2:5" ht="19.649999999999999" customHeight="1">
      <c r="B93" s="48" t="s">
        <v>228</v>
      </c>
      <c r="C93" s="49"/>
      <c r="D93" s="50"/>
    </row>
    <row r="94" spans="2:5" ht="19.649999999999999" customHeight="1">
      <c r="B94" s="48" t="s">
        <v>229</v>
      </c>
      <c r="C94" s="49"/>
      <c r="D94" s="50"/>
    </row>
    <row r="95" spans="2:5" ht="31.35" customHeight="1">
      <c r="B95" s="48" t="s">
        <v>230</v>
      </c>
      <c r="C95" s="49"/>
      <c r="D95" s="50"/>
    </row>
    <row r="96" spans="2:5" ht="19.649999999999999" customHeight="1">
      <c r="B96" s="48" t="s">
        <v>231</v>
      </c>
      <c r="C96" s="49"/>
      <c r="D96" s="50"/>
    </row>
    <row r="97" spans="1:4" ht="19.649999999999999" customHeight="1">
      <c r="B97" s="48" t="s">
        <v>232</v>
      </c>
      <c r="C97" s="49"/>
      <c r="D97" s="50"/>
    </row>
    <row r="98" spans="1:4" ht="19.649999999999999" customHeight="1">
      <c r="B98" s="48" t="s">
        <v>233</v>
      </c>
      <c r="C98" s="49"/>
      <c r="D98" s="50"/>
    </row>
    <row r="99" spans="1:4" ht="19.649999999999999" customHeight="1">
      <c r="B99" s="48" t="s">
        <v>70</v>
      </c>
      <c r="C99" s="49"/>
      <c r="D99" s="50"/>
    </row>
    <row r="100" spans="1:4" ht="19.649999999999999" customHeight="1">
      <c r="B100" s="48" t="s">
        <v>234</v>
      </c>
      <c r="C100" s="49"/>
      <c r="D100" s="50"/>
    </row>
    <row r="101" spans="1:4" ht="19.649999999999999" customHeight="1">
      <c r="B101" s="48" t="s">
        <v>235</v>
      </c>
      <c r="C101" s="49"/>
      <c r="D101" s="50"/>
    </row>
    <row r="102" spans="1:4" ht="19.649999999999999" customHeight="1">
      <c r="B102" s="48" t="s">
        <v>236</v>
      </c>
      <c r="C102" s="49"/>
      <c r="D102" s="50"/>
    </row>
    <row r="103" spans="1:4" ht="19.649999999999999" customHeight="1">
      <c r="B103" s="48" t="s">
        <v>237</v>
      </c>
      <c r="C103" s="49"/>
      <c r="D103" s="50"/>
    </row>
    <row r="104" spans="1:4" ht="19.649999999999999" customHeight="1">
      <c r="B104" s="48" t="s">
        <v>238</v>
      </c>
      <c r="C104" s="49"/>
      <c r="D104" s="50"/>
    </row>
    <row r="105" spans="1:4" ht="19.649999999999999" customHeight="1">
      <c r="B105" s="48" t="s">
        <v>239</v>
      </c>
      <c r="C105" s="49"/>
      <c r="D105" s="50"/>
    </row>
    <row r="106" spans="1:4" ht="19.649999999999999" customHeight="1">
      <c r="A106" s="48" t="s">
        <v>240</v>
      </c>
      <c r="B106" s="48" t="s">
        <v>241</v>
      </c>
      <c r="C106" s="49"/>
      <c r="D106" s="50"/>
    </row>
    <row r="107" spans="1:4" ht="19.649999999999999" customHeight="1">
      <c r="B107" s="48" t="s">
        <v>242</v>
      </c>
      <c r="C107" s="49"/>
      <c r="D107" s="50"/>
    </row>
    <row r="108" spans="1:4" ht="19.649999999999999" customHeight="1">
      <c r="B108" s="48" t="s">
        <v>243</v>
      </c>
      <c r="C108" s="49"/>
      <c r="D108" s="50"/>
    </row>
    <row r="109" spans="1:4" ht="19.649999999999999" customHeight="1">
      <c r="B109" s="48" t="s">
        <v>244</v>
      </c>
      <c r="C109" s="49"/>
      <c r="D109" s="50"/>
    </row>
    <row r="110" spans="1:4" ht="19.649999999999999" customHeight="1">
      <c r="B110" s="48" t="s">
        <v>245</v>
      </c>
      <c r="C110" s="49"/>
      <c r="D110" s="50"/>
    </row>
    <row r="111" spans="1:4" ht="19.649999999999999" customHeight="1">
      <c r="B111" s="48" t="s">
        <v>246</v>
      </c>
      <c r="C111" s="49"/>
      <c r="D111" s="50"/>
    </row>
    <row r="112" spans="1:4" ht="19.649999999999999" customHeight="1">
      <c r="B112" s="48" t="s">
        <v>247</v>
      </c>
      <c r="C112" s="49"/>
      <c r="D112" s="50"/>
    </row>
    <row r="113" spans="2:4" ht="19.649999999999999" customHeight="1">
      <c r="B113" s="48" t="s">
        <v>248</v>
      </c>
      <c r="C113" s="49"/>
      <c r="D113" s="50"/>
    </row>
    <row r="114" spans="2:4" ht="19.649999999999999" customHeight="1">
      <c r="B114" s="48" t="s">
        <v>249</v>
      </c>
      <c r="C114" s="49"/>
      <c r="D114" s="50"/>
    </row>
    <row r="115" spans="2:4" ht="19.649999999999999" customHeight="1">
      <c r="B115" s="48" t="s">
        <v>250</v>
      </c>
      <c r="C115" s="49"/>
      <c r="D115" s="50"/>
    </row>
    <row r="116" spans="2:4" ht="19.649999999999999" customHeight="1">
      <c r="B116" s="48" t="s">
        <v>251</v>
      </c>
      <c r="C116" s="49"/>
      <c r="D116" s="50"/>
    </row>
    <row r="117" spans="2:4" ht="19.649999999999999" customHeight="1">
      <c r="B117" s="48" t="s">
        <v>252</v>
      </c>
      <c r="C117" s="49"/>
      <c r="D117" s="50"/>
    </row>
    <row r="118" spans="2:4" ht="19.649999999999999" customHeight="1">
      <c r="B118" s="48" t="s">
        <v>253</v>
      </c>
      <c r="C118" s="49"/>
      <c r="D118" s="50"/>
    </row>
    <row r="119" spans="2:4" ht="19.649999999999999" customHeight="1">
      <c r="B119" s="48" t="s">
        <v>254</v>
      </c>
      <c r="C119" s="49"/>
      <c r="D119" s="50"/>
    </row>
    <row r="120" spans="2:4" ht="19.649999999999999" customHeight="1">
      <c r="B120" s="48" t="s">
        <v>255</v>
      </c>
      <c r="C120" s="49"/>
      <c r="D120" s="50"/>
    </row>
    <row r="121" spans="2:4" ht="19.649999999999999" customHeight="1">
      <c r="B121" s="48" t="s">
        <v>256</v>
      </c>
      <c r="C121" s="49"/>
      <c r="D121" s="50"/>
    </row>
    <row r="122" spans="2:4" ht="19.649999999999999" customHeight="1">
      <c r="B122" s="48" t="s">
        <v>257</v>
      </c>
      <c r="C122" s="49"/>
      <c r="D122" s="50"/>
    </row>
    <row r="123" spans="2:4" ht="19.649999999999999" customHeight="1">
      <c r="B123" s="48" t="s">
        <v>258</v>
      </c>
      <c r="C123" s="49"/>
      <c r="D123" s="50"/>
    </row>
    <row r="124" spans="2:4" ht="19.649999999999999" customHeight="1">
      <c r="C124" s="49"/>
      <c r="D124" s="50"/>
    </row>
    <row r="125" spans="2:4">
      <c r="B125" s="44" t="s">
        <v>70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7FE00-22FB-4547-B09F-A49D932B335C}">
  <sheetPr codeName="Blad6">
    <tabColor rgb="FF00B050"/>
    <pageSetUpPr fitToPage="1"/>
  </sheetPr>
  <dimension ref="B1:DL56"/>
  <sheetViews>
    <sheetView showGridLines="0" zoomScale="55" zoomScaleNormal="55" workbookViewId="0">
      <selection activeCell="C2" sqref="C2"/>
    </sheetView>
  </sheetViews>
  <sheetFormatPr defaultColWidth="9.109375" defaultRowHeight="14.4"/>
  <cols>
    <col min="1" max="1" width="1.33203125" customWidth="1"/>
    <col min="2" max="2" width="3.109375" bestFit="1" customWidth="1"/>
    <col min="3" max="3" width="30.5546875" customWidth="1"/>
    <col min="4" max="4" width="23" style="8" customWidth="1"/>
    <col min="5" max="5" width="17.5546875" style="8" customWidth="1"/>
    <col min="6" max="6" width="18.44140625" style="8" customWidth="1"/>
    <col min="7" max="9" width="17.5546875" customWidth="1"/>
    <col min="10" max="10" width="17.5546875" style="9" customWidth="1"/>
    <col min="11" max="12" width="4.109375" style="9" bestFit="1" customWidth="1"/>
    <col min="13" max="63" width="4.109375" bestFit="1" customWidth="1"/>
    <col min="64" max="116" width="4.109375" customWidth="1"/>
  </cols>
  <sheetData>
    <row r="1" spans="2:116" s="1" customFormat="1" ht="18">
      <c r="C1" s="2" t="str">
        <f>'inschrijving (ON)'!C1</f>
        <v>Project: reinigen en inspecteren riolering 2025-2028</v>
      </c>
    </row>
    <row r="2" spans="2:116" s="3" customFormat="1" ht="18">
      <c r="C2" s="2" t="s">
        <v>259</v>
      </c>
      <c r="J2" s="4"/>
      <c r="L2" s="4"/>
      <c r="M2" s="4"/>
      <c r="Q2" s="4"/>
      <c r="R2" s="4"/>
    </row>
    <row r="3" spans="2:116" s="3" customFormat="1" ht="8.4" customHeight="1">
      <c r="C3" s="2"/>
      <c r="J3" s="4"/>
      <c r="L3" s="4"/>
      <c r="M3" s="4"/>
      <c r="Q3" s="4"/>
      <c r="R3" s="4"/>
    </row>
    <row r="4" spans="2:116" s="3" customFormat="1" ht="15.6">
      <c r="C4" s="16" t="s">
        <v>51</v>
      </c>
      <c r="D4"/>
      <c r="E4"/>
      <c r="J4" s="4"/>
      <c r="L4" s="4"/>
      <c r="M4" s="4"/>
      <c r="Q4" s="4"/>
      <c r="R4" s="4"/>
    </row>
    <row r="5" spans="2:116" s="3" customFormat="1" ht="50.1" customHeight="1">
      <c r="C5" s="193" t="s">
        <v>260</v>
      </c>
      <c r="D5" s="193"/>
      <c r="J5" s="4"/>
      <c r="L5" s="4"/>
      <c r="M5" s="4"/>
      <c r="Q5" s="4"/>
      <c r="R5" s="4"/>
    </row>
    <row r="6" spans="2:116" s="3" customFormat="1" ht="6" customHeight="1">
      <c r="D6" s="7"/>
      <c r="E6"/>
      <c r="F6"/>
      <c r="M6" s="5"/>
      <c r="Q6" s="4"/>
      <c r="R6" s="4"/>
    </row>
    <row r="7" spans="2:116" s="3" customFormat="1" ht="15.6">
      <c r="C7" s="16" t="s">
        <v>261</v>
      </c>
      <c r="E7"/>
      <c r="F7"/>
      <c r="M7" s="5"/>
      <c r="Q7" s="4"/>
      <c r="R7" s="4"/>
    </row>
    <row r="8" spans="2:116" s="3" customFormat="1">
      <c r="C8" s="197" t="s">
        <v>262</v>
      </c>
      <c r="D8" s="197"/>
      <c r="E8"/>
      <c r="F8"/>
      <c r="M8" s="5"/>
      <c r="Q8" s="4"/>
      <c r="R8" s="4"/>
    </row>
    <row r="9" spans="2:116" s="3" customFormat="1" ht="15" customHeight="1" thickBot="1">
      <c r="C9"/>
      <c r="D9" s="10"/>
      <c r="E9" s="10"/>
      <c r="F9" s="10"/>
      <c r="G9" s="10"/>
      <c r="H9" s="10"/>
      <c r="I9" s="10"/>
      <c r="J9" s="10"/>
      <c r="K9" s="10"/>
      <c r="L9" s="10"/>
      <c r="M9" s="5"/>
      <c r="Q9" s="4"/>
      <c r="R9" s="4"/>
    </row>
    <row r="10" spans="2:116" s="3" customFormat="1" ht="42.75" customHeight="1" thickBot="1">
      <c r="C10" s="14" t="s">
        <v>263</v>
      </c>
      <c r="D10" s="15"/>
      <c r="E10" s="15"/>
      <c r="F10" s="15"/>
      <c r="G10" s="15"/>
      <c r="H10" s="42"/>
      <c r="I10" s="42" t="s">
        <v>264</v>
      </c>
      <c r="J10" s="35" t="s">
        <v>265</v>
      </c>
      <c r="K10" s="194" t="s">
        <v>266</v>
      </c>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95"/>
      <c r="AK10" s="195"/>
      <c r="AL10" s="195"/>
      <c r="AM10" s="195"/>
      <c r="AN10" s="195"/>
      <c r="AO10" s="195"/>
      <c r="AP10" s="195"/>
      <c r="AQ10" s="195"/>
      <c r="AR10" s="195"/>
      <c r="AS10" s="195"/>
      <c r="AT10" s="195"/>
      <c r="AU10" s="195"/>
      <c r="AV10" s="195"/>
      <c r="AW10" s="195"/>
      <c r="AX10" s="195"/>
      <c r="AY10" s="195"/>
      <c r="AZ10" s="195"/>
      <c r="BA10" s="195"/>
      <c r="BB10" s="195"/>
      <c r="BC10" s="195"/>
      <c r="BD10" s="195"/>
      <c r="BE10" s="195"/>
      <c r="BF10" s="195"/>
      <c r="BG10" s="195"/>
      <c r="BH10" s="195"/>
      <c r="BI10" s="195"/>
      <c r="BJ10" s="195"/>
      <c r="BK10" s="196"/>
      <c r="BL10" s="194" t="s">
        <v>267</v>
      </c>
      <c r="BM10" s="195"/>
      <c r="BN10" s="195"/>
      <c r="BO10" s="195"/>
      <c r="BP10" s="195"/>
      <c r="BQ10" s="195"/>
      <c r="BR10" s="195"/>
      <c r="BS10" s="195"/>
      <c r="BT10" s="195"/>
      <c r="BU10" s="195"/>
      <c r="BV10" s="195"/>
      <c r="BW10" s="195"/>
      <c r="BX10" s="195"/>
      <c r="BY10" s="195"/>
      <c r="BZ10" s="195"/>
      <c r="CA10" s="195"/>
      <c r="CB10" s="195"/>
      <c r="CC10" s="195"/>
      <c r="CD10" s="195"/>
      <c r="CE10" s="195"/>
      <c r="CF10" s="195"/>
      <c r="CG10" s="195"/>
      <c r="CH10" s="195"/>
      <c r="CI10" s="195"/>
      <c r="CJ10" s="195"/>
      <c r="CK10" s="195"/>
      <c r="CL10" s="195"/>
      <c r="CM10" s="195"/>
      <c r="CN10" s="195"/>
      <c r="CO10" s="195"/>
      <c r="CP10" s="195"/>
      <c r="CQ10" s="195"/>
      <c r="CR10" s="195"/>
      <c r="CS10" s="195"/>
      <c r="CT10" s="195"/>
      <c r="CU10" s="195"/>
      <c r="CV10" s="195"/>
      <c r="CW10" s="195"/>
      <c r="CX10" s="195"/>
      <c r="CY10" s="195"/>
      <c r="CZ10" s="195"/>
      <c r="DA10" s="195"/>
      <c r="DB10" s="195"/>
      <c r="DC10" s="195"/>
      <c r="DD10" s="195"/>
      <c r="DE10" s="195"/>
      <c r="DF10" s="195"/>
      <c r="DG10" s="195"/>
      <c r="DH10" s="195"/>
      <c r="DI10" s="195"/>
      <c r="DJ10" s="195"/>
      <c r="DK10" s="195"/>
      <c r="DL10" s="196"/>
    </row>
    <row r="11" spans="2:116" s="6" customFormat="1" ht="38.4" customHeight="1" thickBot="1">
      <c r="C11" s="17" t="str">
        <f>'inschrijving (ON)'!C11</f>
        <v>Omschrijving (volgens materieellijst)*</v>
      </c>
      <c r="D11" s="17" t="str">
        <f>'inschrijving (ON)'!D11</f>
        <v>Materieel hier invullen dat niet in de materieellijst staat</v>
      </c>
      <c r="E11" s="17" t="str">
        <f>'inschrijving (ON)'!E11</f>
        <v>Stageklasse
/aandrijving*</v>
      </c>
      <c r="F11" s="17" t="str">
        <f>'inschrijving (ON)'!F11</f>
        <v>Brandstof**</v>
      </c>
      <c r="G11" s="17" t="str">
        <f>'inschrijving (ON)'!G11</f>
        <v>Totaal draaiuren</v>
      </c>
      <c r="H11" s="17" t="str">
        <f>'inschrijving (ON)'!H11</f>
        <v>Vermogen (kW)</v>
      </c>
      <c r="I11" s="17" t="str">
        <f>'inschrijving (ON)'!I11</f>
        <v>Draaiuren * vermogen</v>
      </c>
      <c r="J11" s="120" t="s">
        <v>268</v>
      </c>
      <c r="K11" s="19" t="s">
        <v>269</v>
      </c>
      <c r="L11" s="20" t="s">
        <v>270</v>
      </c>
      <c r="M11" s="20" t="s">
        <v>271</v>
      </c>
      <c r="N11" s="20" t="s">
        <v>272</v>
      </c>
      <c r="O11" s="20" t="s">
        <v>273</v>
      </c>
      <c r="P11" s="20" t="s">
        <v>274</v>
      </c>
      <c r="Q11" s="20" t="s">
        <v>275</v>
      </c>
      <c r="R11" s="20" t="s">
        <v>276</v>
      </c>
      <c r="S11" s="20" t="s">
        <v>277</v>
      </c>
      <c r="T11" s="20" t="s">
        <v>278</v>
      </c>
      <c r="U11" s="20" t="s">
        <v>279</v>
      </c>
      <c r="V11" s="20" t="s">
        <v>280</v>
      </c>
      <c r="W11" s="20" t="s">
        <v>281</v>
      </c>
      <c r="X11" s="20" t="s">
        <v>282</v>
      </c>
      <c r="Y11" s="20" t="s">
        <v>283</v>
      </c>
      <c r="Z11" s="20" t="s">
        <v>284</v>
      </c>
      <c r="AA11" s="20" t="s">
        <v>285</v>
      </c>
      <c r="AB11" s="20" t="s">
        <v>286</v>
      </c>
      <c r="AC11" s="20" t="s">
        <v>287</v>
      </c>
      <c r="AD11" s="20" t="s">
        <v>288</v>
      </c>
      <c r="AE11" s="20" t="s">
        <v>289</v>
      </c>
      <c r="AF11" s="20" t="s">
        <v>290</v>
      </c>
      <c r="AG11" s="20" t="s">
        <v>291</v>
      </c>
      <c r="AH11" s="20" t="s">
        <v>292</v>
      </c>
      <c r="AI11" s="20" t="s">
        <v>293</v>
      </c>
      <c r="AJ11" s="20" t="s">
        <v>294</v>
      </c>
      <c r="AK11" s="20" t="s">
        <v>295</v>
      </c>
      <c r="AL11" s="20" t="s">
        <v>296</v>
      </c>
      <c r="AM11" s="20" t="s">
        <v>297</v>
      </c>
      <c r="AN11" s="20" t="s">
        <v>298</v>
      </c>
      <c r="AO11" s="20" t="s">
        <v>299</v>
      </c>
      <c r="AP11" s="20" t="s">
        <v>300</v>
      </c>
      <c r="AQ11" s="20" t="s">
        <v>301</v>
      </c>
      <c r="AR11" s="20" t="s">
        <v>302</v>
      </c>
      <c r="AS11" s="20" t="s">
        <v>303</v>
      </c>
      <c r="AT11" s="20" t="s">
        <v>304</v>
      </c>
      <c r="AU11" s="20" t="s">
        <v>305</v>
      </c>
      <c r="AV11" s="20" t="s">
        <v>306</v>
      </c>
      <c r="AW11" s="20" t="s">
        <v>307</v>
      </c>
      <c r="AX11" s="20" t="s">
        <v>308</v>
      </c>
      <c r="AY11" s="20" t="s">
        <v>309</v>
      </c>
      <c r="AZ11" s="20" t="s">
        <v>310</v>
      </c>
      <c r="BA11" s="20" t="s">
        <v>311</v>
      </c>
      <c r="BB11" s="20" t="s">
        <v>312</v>
      </c>
      <c r="BC11" s="20" t="s">
        <v>313</v>
      </c>
      <c r="BD11" s="20" t="s">
        <v>314</v>
      </c>
      <c r="BE11" s="20" t="s">
        <v>315</v>
      </c>
      <c r="BF11" s="20" t="s">
        <v>316</v>
      </c>
      <c r="BG11" s="20" t="s">
        <v>317</v>
      </c>
      <c r="BH11" s="20" t="s">
        <v>318</v>
      </c>
      <c r="BI11" s="20" t="s">
        <v>319</v>
      </c>
      <c r="BJ11" s="20" t="s">
        <v>320</v>
      </c>
      <c r="BK11" s="21" t="s">
        <v>321</v>
      </c>
      <c r="BL11" s="19" t="s">
        <v>269</v>
      </c>
      <c r="BM11" s="20" t="s">
        <v>270</v>
      </c>
      <c r="BN11" s="20" t="s">
        <v>271</v>
      </c>
      <c r="BO11" s="20" t="s">
        <v>272</v>
      </c>
      <c r="BP11" s="20" t="s">
        <v>273</v>
      </c>
      <c r="BQ11" s="20" t="s">
        <v>274</v>
      </c>
      <c r="BR11" s="20" t="s">
        <v>275</v>
      </c>
      <c r="BS11" s="20" t="s">
        <v>276</v>
      </c>
      <c r="BT11" s="20" t="s">
        <v>277</v>
      </c>
      <c r="BU11" s="20" t="s">
        <v>278</v>
      </c>
      <c r="BV11" s="20" t="s">
        <v>279</v>
      </c>
      <c r="BW11" s="20" t="s">
        <v>280</v>
      </c>
      <c r="BX11" s="20" t="s">
        <v>281</v>
      </c>
      <c r="BY11" s="20" t="s">
        <v>282</v>
      </c>
      <c r="BZ11" s="20" t="s">
        <v>283</v>
      </c>
      <c r="CA11" s="20" t="s">
        <v>284</v>
      </c>
      <c r="CB11" s="20" t="s">
        <v>285</v>
      </c>
      <c r="CC11" s="20" t="s">
        <v>286</v>
      </c>
      <c r="CD11" s="20" t="s">
        <v>287</v>
      </c>
      <c r="CE11" s="20" t="s">
        <v>288</v>
      </c>
      <c r="CF11" s="20" t="s">
        <v>289</v>
      </c>
      <c r="CG11" s="20" t="s">
        <v>290</v>
      </c>
      <c r="CH11" s="20" t="s">
        <v>291</v>
      </c>
      <c r="CI11" s="20" t="s">
        <v>292</v>
      </c>
      <c r="CJ11" s="20" t="s">
        <v>293</v>
      </c>
      <c r="CK11" s="20" t="s">
        <v>294</v>
      </c>
      <c r="CL11" s="20" t="s">
        <v>295</v>
      </c>
      <c r="CM11" s="20" t="s">
        <v>296</v>
      </c>
      <c r="CN11" s="20" t="s">
        <v>297</v>
      </c>
      <c r="CO11" s="20" t="s">
        <v>298</v>
      </c>
      <c r="CP11" s="20" t="s">
        <v>299</v>
      </c>
      <c r="CQ11" s="20" t="s">
        <v>300</v>
      </c>
      <c r="CR11" s="20" t="s">
        <v>301</v>
      </c>
      <c r="CS11" s="20" t="s">
        <v>302</v>
      </c>
      <c r="CT11" s="20" t="s">
        <v>303</v>
      </c>
      <c r="CU11" s="20" t="s">
        <v>304</v>
      </c>
      <c r="CV11" s="20" t="s">
        <v>305</v>
      </c>
      <c r="CW11" s="20" t="s">
        <v>306</v>
      </c>
      <c r="CX11" s="20" t="s">
        <v>307</v>
      </c>
      <c r="CY11" s="20" t="s">
        <v>308</v>
      </c>
      <c r="CZ11" s="20" t="s">
        <v>309</v>
      </c>
      <c r="DA11" s="20" t="s">
        <v>310</v>
      </c>
      <c r="DB11" s="20" t="s">
        <v>311</v>
      </c>
      <c r="DC11" s="20" t="s">
        <v>312</v>
      </c>
      <c r="DD11" s="20" t="s">
        <v>313</v>
      </c>
      <c r="DE11" s="20" t="s">
        <v>314</v>
      </c>
      <c r="DF11" s="20" t="s">
        <v>315</v>
      </c>
      <c r="DG11" s="20" t="s">
        <v>316</v>
      </c>
      <c r="DH11" s="20" t="s">
        <v>317</v>
      </c>
      <c r="DI11" s="20" t="s">
        <v>318</v>
      </c>
      <c r="DJ11" s="20" t="s">
        <v>319</v>
      </c>
      <c r="DK11" s="20" t="s">
        <v>320</v>
      </c>
      <c r="DL11" s="21" t="s">
        <v>321</v>
      </c>
    </row>
    <row r="12" spans="2:116" s="3" customFormat="1" ht="15" customHeight="1">
      <c r="B12" s="3">
        <v>1</v>
      </c>
      <c r="C12" s="18" t="str">
        <f>IF('inschrijving (ON)'!C12="","",'inschrijving (ON)'!C12)</f>
        <v>Indien anders (hiernaast invullen)</v>
      </c>
      <c r="D12" s="18" t="str">
        <f>IF('inschrijving (ON)'!D12="","",'inschrijving (ON)'!D12)</f>
        <v>combi vrachtwagen</v>
      </c>
      <c r="E12" s="18" t="str">
        <f>IF('inschrijving (ON)'!E12="","",'inschrijving (ON)'!E12)</f>
        <v>stage IV (met roetfilter)</v>
      </c>
      <c r="F12" s="18" t="str">
        <f>IF('inschrijving (ON)'!F12="","",'inschrijving (ON)'!F12)</f>
        <v>diesel</v>
      </c>
      <c r="G12" s="18">
        <v>3200</v>
      </c>
      <c r="H12" s="18">
        <f>IF('inschrijving (ON)'!H12="","",'inschrijving (ON)'!H12)</f>
        <v>100</v>
      </c>
      <c r="I12" s="18">
        <f>IF('inschrijving (ON)'!I12="","",'inschrijving (ON)'!I12)</f>
        <v>320000</v>
      </c>
      <c r="J12" s="121">
        <f>SUM(K12:DL12)</f>
        <v>80</v>
      </c>
      <c r="K12" s="115">
        <v>40</v>
      </c>
      <c r="L12" s="23">
        <v>40</v>
      </c>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36"/>
      <c r="BL12" s="22"/>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36"/>
    </row>
    <row r="13" spans="2:116" s="3" customFormat="1" ht="15" customHeight="1">
      <c r="B13" s="3">
        <v>2</v>
      </c>
      <c r="C13" s="18" t="str">
        <f>IF('inschrijving (ON)'!C13="","",'inschrijving (ON)'!C13)</f>
        <v>A2.9 mobiele (vuil)-waterpomp</v>
      </c>
      <c r="D13" s="18" t="str">
        <f>IF('inschrijving (ON)'!D13="","",'inschrijving (ON)'!D13)</f>
        <v>pompopbouw op combi vrachtwagen</v>
      </c>
      <c r="E13" s="18" t="str">
        <f>IF('inschrijving (ON)'!E13="","",'inschrijving (ON)'!E13)</f>
        <v>stage V</v>
      </c>
      <c r="F13" s="18" t="str">
        <f>IF('inschrijving (ON)'!F13="","",'inschrijving (ON)'!F13)</f>
        <v>diesel</v>
      </c>
      <c r="G13" s="43">
        <v>3200</v>
      </c>
      <c r="H13" s="18">
        <f>IF('inschrijving (ON)'!H13="","",'inschrijving (ON)'!H13)</f>
        <v>100</v>
      </c>
      <c r="I13" s="18">
        <f>'inschrijving (ON)'!G13</f>
        <v>3200</v>
      </c>
      <c r="J13" s="121">
        <f t="shared" ref="J13:J31" si="0">SUM(K13:DL13)</f>
        <v>0</v>
      </c>
      <c r="K13" s="116"/>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37"/>
      <c r="BL13" s="24"/>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37"/>
    </row>
    <row r="14" spans="2:116" s="3" customFormat="1" ht="15" customHeight="1">
      <c r="B14" s="3">
        <v>3</v>
      </c>
      <c r="C14" s="18" t="str">
        <f>IF('inschrijving (ON)'!C14="","",'inschrijving (ON)'!C14)</f>
        <v>Indien anders (hiernaast invullen)</v>
      </c>
      <c r="D14" s="18" t="str">
        <f>IF('inschrijving (ON)'!D14="","",'inschrijving (ON)'!D14)</f>
        <v>inspectiebus</v>
      </c>
      <c r="E14" s="18" t="str">
        <f>IF('inschrijving (ON)'!E14="","",'inschrijving (ON)'!E14)</f>
        <v>stage IV</v>
      </c>
      <c r="F14" s="18" t="str">
        <f>IF('inschrijving (ON)'!F14="","",'inschrijving (ON)'!F14)</f>
        <v>diesel</v>
      </c>
      <c r="G14" s="43">
        <v>3200</v>
      </c>
      <c r="H14" s="18" t="str">
        <f>IF('inschrijving (ON)'!H14="","",'inschrijving (ON)'!H14)</f>
        <v/>
      </c>
      <c r="I14" s="18">
        <f>'inschrijving (ON)'!G14</f>
        <v>3200</v>
      </c>
      <c r="J14" s="121">
        <f t="shared" si="0"/>
        <v>0</v>
      </c>
      <c r="K14" s="116"/>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37"/>
      <c r="BL14" s="24"/>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37"/>
    </row>
    <row r="15" spans="2:116" s="3" customFormat="1" ht="15" customHeight="1">
      <c r="B15" s="3">
        <v>4</v>
      </c>
      <c r="C15" s="18" t="str">
        <f>IF('inschrijving (ON)'!C15="","",'inschrijving (ON)'!C15)</f>
        <v/>
      </c>
      <c r="D15" s="18" t="str">
        <f>IF('inschrijving (ON)'!D15="","",'inschrijving (ON)'!D15)</f>
        <v/>
      </c>
      <c r="E15" s="18" t="str">
        <f>IF('inschrijving (ON)'!E15="","",'inschrijving (ON)'!E15)</f>
        <v/>
      </c>
      <c r="F15" s="18" t="str">
        <f>IF('inschrijving (ON)'!F15="","",'inschrijving (ON)'!F15)</f>
        <v/>
      </c>
      <c r="G15" s="43" t="str">
        <f>IF('inschrijving (ON)'!G15="","",'inschrijving (ON)'!G15)</f>
        <v/>
      </c>
      <c r="H15" s="18" t="str">
        <f>IF('inschrijving (ON)'!H15="","",'inschrijving (ON)'!H15)</f>
        <v/>
      </c>
      <c r="I15" s="18">
        <f>'inschrijving (ON)'!G15</f>
        <v>0</v>
      </c>
      <c r="J15" s="121">
        <f t="shared" si="0"/>
        <v>0</v>
      </c>
      <c r="K15" s="116"/>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37"/>
      <c r="BL15" s="24"/>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37"/>
    </row>
    <row r="16" spans="2:116" s="3" customFormat="1" ht="15" customHeight="1">
      <c r="B16" s="3">
        <v>5</v>
      </c>
      <c r="C16" s="18" t="str">
        <f>IF('inschrijving (ON)'!C16="","",'inschrijving (ON)'!C16)</f>
        <v/>
      </c>
      <c r="D16" s="18" t="str">
        <f>IF('inschrijving (ON)'!D16="","",'inschrijving (ON)'!D16)</f>
        <v/>
      </c>
      <c r="E16" s="18" t="str">
        <f>IF('inschrijving (ON)'!E16="","",'inschrijving (ON)'!E16)</f>
        <v/>
      </c>
      <c r="F16" s="18" t="str">
        <f>IF('inschrijving (ON)'!F16="","",'inschrijving (ON)'!F16)</f>
        <v/>
      </c>
      <c r="G16" s="43" t="str">
        <f>IF('inschrijving (ON)'!G16="","",'inschrijving (ON)'!G16)</f>
        <v/>
      </c>
      <c r="H16" s="18" t="str">
        <f>IF('inschrijving (ON)'!H16="","",'inschrijving (ON)'!H16)</f>
        <v/>
      </c>
      <c r="I16" s="18">
        <f>'inschrijving (ON)'!G16</f>
        <v>0</v>
      </c>
      <c r="J16" s="121">
        <f t="shared" si="0"/>
        <v>0</v>
      </c>
      <c r="K16" s="116"/>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37"/>
      <c r="BL16" s="24"/>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37"/>
    </row>
    <row r="17" spans="2:116" s="3" customFormat="1" ht="15" customHeight="1">
      <c r="B17" s="3">
        <v>6</v>
      </c>
      <c r="C17" s="18" t="str">
        <f>IF('inschrijving (ON)'!C17="","",'inschrijving (ON)'!C17)</f>
        <v/>
      </c>
      <c r="D17" s="18" t="str">
        <f>IF('inschrijving (ON)'!D17="","",'inschrijving (ON)'!D17)</f>
        <v/>
      </c>
      <c r="E17" s="18" t="str">
        <f>IF('inschrijving (ON)'!E17="","",'inschrijving (ON)'!E17)</f>
        <v/>
      </c>
      <c r="F17" s="18" t="str">
        <f>IF('inschrijving (ON)'!F17="","",'inschrijving (ON)'!F17)</f>
        <v/>
      </c>
      <c r="G17" s="43" t="str">
        <f>IF('inschrijving (ON)'!G17="","",'inschrijving (ON)'!G17)</f>
        <v/>
      </c>
      <c r="H17" s="18" t="str">
        <f>IF('inschrijving (ON)'!H17="","",'inschrijving (ON)'!H17)</f>
        <v/>
      </c>
      <c r="I17" s="18">
        <f>'inschrijving (ON)'!G17</f>
        <v>0</v>
      </c>
      <c r="J17" s="121">
        <f t="shared" si="0"/>
        <v>0</v>
      </c>
      <c r="K17" s="116"/>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37"/>
      <c r="BL17" s="24"/>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37"/>
    </row>
    <row r="18" spans="2:116" s="3" customFormat="1" ht="15" customHeight="1">
      <c r="B18" s="3">
        <v>7</v>
      </c>
      <c r="C18" s="18" t="str">
        <f>IF('inschrijving (ON)'!C18="","",'inschrijving (ON)'!C18)</f>
        <v/>
      </c>
      <c r="D18" s="18" t="str">
        <f>IF('inschrijving (ON)'!D18="","",'inschrijving (ON)'!D18)</f>
        <v/>
      </c>
      <c r="E18" s="18" t="str">
        <f>IF('inschrijving (ON)'!E18="","",'inschrijving (ON)'!E18)</f>
        <v/>
      </c>
      <c r="F18" s="18" t="str">
        <f>IF('inschrijving (ON)'!F18="","",'inschrijving (ON)'!F18)</f>
        <v/>
      </c>
      <c r="G18" s="43" t="str">
        <f>IF('inschrijving (ON)'!G18="","",'inschrijving (ON)'!G18)</f>
        <v/>
      </c>
      <c r="H18" s="18" t="str">
        <f>IF('inschrijving (ON)'!H18="","",'inschrijving (ON)'!H18)</f>
        <v/>
      </c>
      <c r="I18" s="18">
        <f>'inschrijving (ON)'!G18</f>
        <v>0</v>
      </c>
      <c r="J18" s="121">
        <f t="shared" si="0"/>
        <v>0</v>
      </c>
      <c r="K18" s="116"/>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37"/>
      <c r="BL18" s="24"/>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37"/>
    </row>
    <row r="19" spans="2:116" s="3" customFormat="1" ht="15" customHeight="1">
      <c r="B19" s="3">
        <v>8</v>
      </c>
      <c r="C19" s="18" t="str">
        <f>IF('inschrijving (ON)'!C19="","",'inschrijving (ON)'!C19)</f>
        <v/>
      </c>
      <c r="D19" s="18" t="str">
        <f>IF('inschrijving (ON)'!D19="","",'inschrijving (ON)'!D19)</f>
        <v/>
      </c>
      <c r="E19" s="18" t="str">
        <f>IF('inschrijving (ON)'!E19="","",'inschrijving (ON)'!E19)</f>
        <v/>
      </c>
      <c r="F19" s="18" t="str">
        <f>IF('inschrijving (ON)'!F19="","",'inschrijving (ON)'!F19)</f>
        <v/>
      </c>
      <c r="G19" s="43" t="str">
        <f>IF('inschrijving (ON)'!G19="","",'inschrijving (ON)'!G19)</f>
        <v/>
      </c>
      <c r="H19" s="18" t="str">
        <f>IF('inschrijving (ON)'!H19="","",'inschrijving (ON)'!H19)</f>
        <v/>
      </c>
      <c r="I19" s="18">
        <f>'inschrijving (ON)'!G19</f>
        <v>0</v>
      </c>
      <c r="J19" s="121">
        <f t="shared" si="0"/>
        <v>0</v>
      </c>
      <c r="K19" s="116"/>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37"/>
      <c r="BL19" s="24"/>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37"/>
    </row>
    <row r="20" spans="2:116" s="13" customFormat="1" ht="15" customHeight="1">
      <c r="B20" s="3">
        <v>9</v>
      </c>
      <c r="C20" s="18" t="str">
        <f>IF('inschrijving (ON)'!C20="","",'inschrijving (ON)'!C20)</f>
        <v/>
      </c>
      <c r="D20" s="18" t="str">
        <f>IF('inschrijving (ON)'!D20="","",'inschrijving (ON)'!D20)</f>
        <v/>
      </c>
      <c r="E20" s="18" t="str">
        <f>IF('inschrijving (ON)'!E20="","",'inschrijving (ON)'!E20)</f>
        <v/>
      </c>
      <c r="F20" s="18" t="str">
        <f>IF('inschrijving (ON)'!F20="","",'inschrijving (ON)'!F20)</f>
        <v/>
      </c>
      <c r="G20" s="43" t="str">
        <f>IF('inschrijving (ON)'!G20="","",'inschrijving (ON)'!G20)</f>
        <v/>
      </c>
      <c r="H20" s="18" t="str">
        <f>IF('inschrijving (ON)'!H20="","",'inschrijving (ON)'!H20)</f>
        <v/>
      </c>
      <c r="I20" s="18">
        <f>'inschrijving (ON)'!G20</f>
        <v>0</v>
      </c>
      <c r="J20" s="121">
        <f t="shared" si="0"/>
        <v>0</v>
      </c>
      <c r="K20" s="11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8"/>
      <c r="BL20" s="26"/>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27"/>
      <c r="CQ20" s="27"/>
      <c r="CR20" s="27"/>
      <c r="CS20" s="27"/>
      <c r="CT20" s="27"/>
      <c r="CU20" s="27"/>
      <c r="CV20" s="27"/>
      <c r="CW20" s="27"/>
      <c r="CX20" s="27"/>
      <c r="CY20" s="27"/>
      <c r="CZ20" s="27"/>
      <c r="DA20" s="27"/>
      <c r="DB20" s="27"/>
      <c r="DC20" s="27"/>
      <c r="DD20" s="27"/>
      <c r="DE20" s="27"/>
      <c r="DF20" s="27"/>
      <c r="DG20" s="27"/>
      <c r="DH20" s="27"/>
      <c r="DI20" s="27"/>
      <c r="DJ20" s="27"/>
      <c r="DK20" s="27"/>
      <c r="DL20" s="28"/>
    </row>
    <row r="21" spans="2:116" s="13" customFormat="1" ht="15" customHeight="1">
      <c r="B21" s="3">
        <v>10</v>
      </c>
      <c r="C21" s="18" t="str">
        <f>IF('inschrijving (ON)'!C21="","",'inschrijving (ON)'!C21)</f>
        <v/>
      </c>
      <c r="D21" s="18" t="str">
        <f>IF('inschrijving (ON)'!D21="","",'inschrijving (ON)'!D21)</f>
        <v/>
      </c>
      <c r="E21" s="18" t="str">
        <f>IF('inschrijving (ON)'!E21="","",'inschrijving (ON)'!E21)</f>
        <v/>
      </c>
      <c r="F21" s="18" t="str">
        <f>IF('inschrijving (ON)'!F21="","",'inschrijving (ON)'!F21)</f>
        <v/>
      </c>
      <c r="G21" s="43" t="str">
        <f>IF('inschrijving (ON)'!G21="","",'inschrijving (ON)'!G21)</f>
        <v/>
      </c>
      <c r="H21" s="18" t="str">
        <f>IF('inschrijving (ON)'!H21="","",'inschrijving (ON)'!H21)</f>
        <v/>
      </c>
      <c r="I21" s="18">
        <f>'inschrijving (ON)'!G21</f>
        <v>0</v>
      </c>
      <c r="J21" s="121">
        <f t="shared" si="0"/>
        <v>0</v>
      </c>
      <c r="K21" s="11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8"/>
      <c r="BL21" s="26"/>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27"/>
      <c r="CQ21" s="27"/>
      <c r="CR21" s="27"/>
      <c r="CS21" s="27"/>
      <c r="CT21" s="27"/>
      <c r="CU21" s="27"/>
      <c r="CV21" s="27"/>
      <c r="CW21" s="27"/>
      <c r="CX21" s="27"/>
      <c r="CY21" s="27"/>
      <c r="CZ21" s="27"/>
      <c r="DA21" s="27"/>
      <c r="DB21" s="27"/>
      <c r="DC21" s="27"/>
      <c r="DD21" s="27"/>
      <c r="DE21" s="27"/>
      <c r="DF21" s="27"/>
      <c r="DG21" s="27"/>
      <c r="DH21" s="27"/>
      <c r="DI21" s="27"/>
      <c r="DJ21" s="27"/>
      <c r="DK21" s="27"/>
      <c r="DL21" s="28"/>
    </row>
    <row r="22" spans="2:116" s="13" customFormat="1" ht="15" customHeight="1">
      <c r="B22" s="3">
        <v>11</v>
      </c>
      <c r="C22" s="18" t="str">
        <f>IF('inschrijving (ON)'!C22="","",'inschrijving (ON)'!C22)</f>
        <v/>
      </c>
      <c r="D22" s="18" t="str">
        <f>IF('inschrijving (ON)'!D22="","",'inschrijving (ON)'!D22)</f>
        <v/>
      </c>
      <c r="E22" s="18" t="str">
        <f>IF('inschrijving (ON)'!E22="","",'inschrijving (ON)'!E22)</f>
        <v/>
      </c>
      <c r="F22" s="18" t="str">
        <f>IF('inschrijving (ON)'!F22="","",'inschrijving (ON)'!F22)</f>
        <v/>
      </c>
      <c r="G22" s="43" t="str">
        <f>IF('inschrijving (ON)'!G22="","",'inschrijving (ON)'!G22)</f>
        <v/>
      </c>
      <c r="H22" s="18" t="str">
        <f>IF('inschrijving (ON)'!H22="","",'inschrijving (ON)'!H22)</f>
        <v/>
      </c>
      <c r="I22" s="18">
        <f>'inschrijving (ON)'!G22</f>
        <v>0</v>
      </c>
      <c r="J22" s="121">
        <f t="shared" si="0"/>
        <v>0</v>
      </c>
      <c r="K22" s="11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8"/>
      <c r="BL22" s="26"/>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c r="CX22" s="27"/>
      <c r="CY22" s="27"/>
      <c r="CZ22" s="27"/>
      <c r="DA22" s="27"/>
      <c r="DB22" s="27"/>
      <c r="DC22" s="27"/>
      <c r="DD22" s="27"/>
      <c r="DE22" s="27"/>
      <c r="DF22" s="27"/>
      <c r="DG22" s="27"/>
      <c r="DH22" s="27"/>
      <c r="DI22" s="27"/>
      <c r="DJ22" s="27"/>
      <c r="DK22" s="27"/>
      <c r="DL22" s="28"/>
    </row>
    <row r="23" spans="2:116" s="13" customFormat="1" ht="15" customHeight="1">
      <c r="B23" s="3">
        <v>12</v>
      </c>
      <c r="C23" s="18" t="str">
        <f>IF('inschrijving (ON)'!C23="","",'inschrijving (ON)'!C23)</f>
        <v/>
      </c>
      <c r="D23" s="18" t="str">
        <f>IF('inschrijving (ON)'!D23="","",'inschrijving (ON)'!D23)</f>
        <v/>
      </c>
      <c r="E23" s="18" t="str">
        <f>IF('inschrijving (ON)'!E23="","",'inschrijving (ON)'!E23)</f>
        <v/>
      </c>
      <c r="F23" s="18" t="str">
        <f>IF('inschrijving (ON)'!F23="","",'inschrijving (ON)'!F23)</f>
        <v/>
      </c>
      <c r="G23" s="43" t="str">
        <f>IF('inschrijving (ON)'!G23="","",'inschrijving (ON)'!G23)</f>
        <v/>
      </c>
      <c r="H23" s="18" t="str">
        <f>IF('inschrijving (ON)'!H23="","",'inschrijving (ON)'!H23)</f>
        <v/>
      </c>
      <c r="I23" s="18">
        <f>'inschrijving (ON)'!G23</f>
        <v>0</v>
      </c>
      <c r="J23" s="121">
        <f t="shared" si="0"/>
        <v>0</v>
      </c>
      <c r="K23" s="11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8"/>
      <c r="BL23" s="26"/>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c r="DC23" s="27"/>
      <c r="DD23" s="27"/>
      <c r="DE23" s="27"/>
      <c r="DF23" s="27"/>
      <c r="DG23" s="27"/>
      <c r="DH23" s="27"/>
      <c r="DI23" s="27"/>
      <c r="DJ23" s="27"/>
      <c r="DK23" s="27"/>
      <c r="DL23" s="28"/>
    </row>
    <row r="24" spans="2:116" s="13" customFormat="1" ht="15" customHeight="1">
      <c r="B24" s="3">
        <v>13</v>
      </c>
      <c r="C24" s="18" t="str">
        <f>IF('inschrijving (ON)'!C24="","",'inschrijving (ON)'!C24)</f>
        <v/>
      </c>
      <c r="D24" s="18" t="str">
        <f>IF('inschrijving (ON)'!D24="","",'inschrijving (ON)'!D24)</f>
        <v/>
      </c>
      <c r="E24" s="18" t="str">
        <f>IF('inschrijving (ON)'!E24="","",'inschrijving (ON)'!E24)</f>
        <v/>
      </c>
      <c r="F24" s="18" t="str">
        <f>IF('inschrijving (ON)'!F24="","",'inschrijving (ON)'!F24)</f>
        <v/>
      </c>
      <c r="G24" s="43" t="str">
        <f>IF('inschrijving (ON)'!G24="","",'inschrijving (ON)'!G24)</f>
        <v/>
      </c>
      <c r="H24" s="18" t="str">
        <f>IF('inschrijving (ON)'!H24="","",'inschrijving (ON)'!H24)</f>
        <v/>
      </c>
      <c r="I24" s="18">
        <f>'inschrijving (ON)'!G24</f>
        <v>0</v>
      </c>
      <c r="J24" s="121">
        <f t="shared" si="0"/>
        <v>0</v>
      </c>
      <c r="K24" s="11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8"/>
      <c r="BL24" s="26"/>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8"/>
    </row>
    <row r="25" spans="2:116" s="13" customFormat="1" ht="15" customHeight="1">
      <c r="B25" s="3">
        <v>14</v>
      </c>
      <c r="C25" s="18" t="str">
        <f>IF('inschrijving (ON)'!C25="","",'inschrijving (ON)'!C25)</f>
        <v/>
      </c>
      <c r="D25" s="18" t="str">
        <f>IF('inschrijving (ON)'!D25="","",'inschrijving (ON)'!D25)</f>
        <v/>
      </c>
      <c r="E25" s="18" t="str">
        <f>IF('inschrijving (ON)'!E25="","",'inschrijving (ON)'!E25)</f>
        <v/>
      </c>
      <c r="F25" s="18" t="str">
        <f>IF('inschrijving (ON)'!F25="","",'inschrijving (ON)'!F25)</f>
        <v/>
      </c>
      <c r="G25" s="43" t="str">
        <f>IF('inschrijving (ON)'!G25="","",'inschrijving (ON)'!G25)</f>
        <v/>
      </c>
      <c r="H25" s="18" t="str">
        <f>IF('inschrijving (ON)'!H25="","",'inschrijving (ON)'!H25)</f>
        <v/>
      </c>
      <c r="I25" s="18">
        <f>'inschrijving (ON)'!G25</f>
        <v>0</v>
      </c>
      <c r="J25" s="121">
        <f t="shared" si="0"/>
        <v>0</v>
      </c>
      <c r="K25" s="11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8"/>
      <c r="BL25" s="26"/>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c r="CU25" s="27"/>
      <c r="CV25" s="27"/>
      <c r="CW25" s="27"/>
      <c r="CX25" s="27"/>
      <c r="CY25" s="27"/>
      <c r="CZ25" s="27"/>
      <c r="DA25" s="27"/>
      <c r="DB25" s="27"/>
      <c r="DC25" s="27"/>
      <c r="DD25" s="27"/>
      <c r="DE25" s="27"/>
      <c r="DF25" s="27"/>
      <c r="DG25" s="27"/>
      <c r="DH25" s="27"/>
      <c r="DI25" s="27"/>
      <c r="DJ25" s="27"/>
      <c r="DK25" s="27"/>
      <c r="DL25" s="28"/>
    </row>
    <row r="26" spans="2:116" s="13" customFormat="1" ht="15" customHeight="1">
      <c r="B26" s="3">
        <v>15</v>
      </c>
      <c r="C26" s="18" t="str">
        <f>IF('inschrijving (ON)'!C26="","",'inschrijving (ON)'!C26)</f>
        <v/>
      </c>
      <c r="D26" s="18" t="str">
        <f>IF('inschrijving (ON)'!D26="","",'inschrijving (ON)'!D26)</f>
        <v/>
      </c>
      <c r="E26" s="18" t="str">
        <f>IF('inschrijving (ON)'!E26="","",'inschrijving (ON)'!E26)</f>
        <v/>
      </c>
      <c r="F26" s="18" t="str">
        <f>IF('inschrijving (ON)'!F26="","",'inschrijving (ON)'!F26)</f>
        <v/>
      </c>
      <c r="G26" s="43" t="str">
        <f>IF('inschrijving (ON)'!G26="","",'inschrijving (ON)'!G26)</f>
        <v/>
      </c>
      <c r="H26" s="18" t="str">
        <f>IF('inschrijving (ON)'!H26="","",'inschrijving (ON)'!H26)</f>
        <v/>
      </c>
      <c r="I26" s="18">
        <f>'inschrijving (ON)'!G26</f>
        <v>0</v>
      </c>
      <c r="J26" s="121">
        <f t="shared" si="0"/>
        <v>0</v>
      </c>
      <c r="K26" s="11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8"/>
      <c r="BL26" s="26"/>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8"/>
    </row>
    <row r="27" spans="2:116" s="13" customFormat="1" ht="15" customHeight="1">
      <c r="B27" s="3">
        <v>16</v>
      </c>
      <c r="C27" s="18" t="str">
        <f>IF('inschrijving (ON)'!C27="","",'inschrijving (ON)'!C27)</f>
        <v/>
      </c>
      <c r="D27" s="18" t="str">
        <f>IF('inschrijving (ON)'!D27="","",'inschrijving (ON)'!D27)</f>
        <v/>
      </c>
      <c r="E27" s="18" t="str">
        <f>IF('inschrijving (ON)'!E27="","",'inschrijving (ON)'!E27)</f>
        <v/>
      </c>
      <c r="F27" s="18" t="str">
        <f>IF('inschrijving (ON)'!F27="","",'inschrijving (ON)'!F27)</f>
        <v/>
      </c>
      <c r="G27" s="43" t="str">
        <f>IF('inschrijving (ON)'!G27="","",'inschrijving (ON)'!G27)</f>
        <v/>
      </c>
      <c r="H27" s="18" t="str">
        <f>IF('inschrijving (ON)'!H27="","",'inschrijving (ON)'!H27)</f>
        <v/>
      </c>
      <c r="I27" s="18">
        <f>'inschrijving (ON)'!G27</f>
        <v>0</v>
      </c>
      <c r="J27" s="121">
        <f t="shared" si="0"/>
        <v>0</v>
      </c>
      <c r="K27" s="11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6"/>
      <c r="BM27" s="27"/>
      <c r="BN27" s="27"/>
      <c r="BO27" s="27"/>
      <c r="BP27" s="27"/>
      <c r="BQ27" s="27"/>
      <c r="BR27" s="27"/>
      <c r="BS27" s="27"/>
      <c r="BT27" s="27"/>
      <c r="BU27" s="27"/>
      <c r="BV27" s="27"/>
      <c r="BW27" s="27"/>
      <c r="BX27" s="27"/>
      <c r="BY27" s="27"/>
      <c r="BZ27" s="27"/>
      <c r="CA27" s="27"/>
      <c r="CB27" s="27"/>
      <c r="CC27" s="27"/>
      <c r="CD27" s="27"/>
      <c r="CE27" s="27"/>
      <c r="CF27" s="27"/>
      <c r="CG27" s="27"/>
      <c r="CH27" s="27"/>
      <c r="CI27" s="27"/>
      <c r="CJ27" s="27"/>
      <c r="CK27" s="27"/>
      <c r="CL27" s="27"/>
      <c r="CM27" s="27"/>
      <c r="CN27" s="27"/>
      <c r="CO27" s="27"/>
      <c r="CP27" s="27"/>
      <c r="CQ27" s="27"/>
      <c r="CR27" s="27"/>
      <c r="CS27" s="27"/>
      <c r="CT27" s="27"/>
      <c r="CU27" s="27"/>
      <c r="CV27" s="27"/>
      <c r="CW27" s="27"/>
      <c r="CX27" s="27"/>
      <c r="CY27" s="27"/>
      <c r="CZ27" s="27"/>
      <c r="DA27" s="27"/>
      <c r="DB27" s="27"/>
      <c r="DC27" s="27"/>
      <c r="DD27" s="27"/>
      <c r="DE27" s="27"/>
      <c r="DF27" s="27"/>
      <c r="DG27" s="27"/>
      <c r="DH27" s="27"/>
      <c r="DI27" s="27"/>
      <c r="DJ27" s="27"/>
      <c r="DK27" s="27"/>
      <c r="DL27" s="28"/>
    </row>
    <row r="28" spans="2:116" s="13" customFormat="1" ht="15" customHeight="1">
      <c r="B28" s="3">
        <v>17</v>
      </c>
      <c r="C28" s="18" t="str">
        <f>IF('inschrijving (ON)'!C28="","",'inschrijving (ON)'!C28)</f>
        <v/>
      </c>
      <c r="D28" s="18" t="str">
        <f>IF('inschrijving (ON)'!D28="","",'inschrijving (ON)'!D28)</f>
        <v/>
      </c>
      <c r="E28" s="18" t="str">
        <f>IF('inschrijving (ON)'!E28="","",'inschrijving (ON)'!E28)</f>
        <v/>
      </c>
      <c r="F28" s="18" t="str">
        <f>IF('inschrijving (ON)'!F28="","",'inschrijving (ON)'!F28)</f>
        <v/>
      </c>
      <c r="G28" s="43" t="str">
        <f>IF('inschrijving (ON)'!G28="","",'inschrijving (ON)'!G28)</f>
        <v/>
      </c>
      <c r="H28" s="18" t="str">
        <f>IF('inschrijving (ON)'!H28="","",'inschrijving (ON)'!H28)</f>
        <v/>
      </c>
      <c r="I28" s="18">
        <f>'inschrijving (ON)'!G28</f>
        <v>0</v>
      </c>
      <c r="J28" s="121">
        <f t="shared" si="0"/>
        <v>0</v>
      </c>
      <c r="K28" s="11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8"/>
      <c r="BL28" s="26"/>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c r="CU28" s="27"/>
      <c r="CV28" s="27"/>
      <c r="CW28" s="27"/>
      <c r="CX28" s="27"/>
      <c r="CY28" s="27"/>
      <c r="CZ28" s="27"/>
      <c r="DA28" s="27"/>
      <c r="DB28" s="27"/>
      <c r="DC28" s="27"/>
      <c r="DD28" s="27"/>
      <c r="DE28" s="27"/>
      <c r="DF28" s="27"/>
      <c r="DG28" s="27"/>
      <c r="DH28" s="27"/>
      <c r="DI28" s="27"/>
      <c r="DJ28" s="27"/>
      <c r="DK28" s="27"/>
      <c r="DL28" s="28"/>
    </row>
    <row r="29" spans="2:116" s="13" customFormat="1" ht="15" customHeight="1">
      <c r="B29" s="3">
        <v>18</v>
      </c>
      <c r="C29" s="18" t="str">
        <f>IF('inschrijving (ON)'!C29="","",'inschrijving (ON)'!C29)</f>
        <v/>
      </c>
      <c r="D29" s="18" t="str">
        <f>IF('inschrijving (ON)'!D29="","",'inschrijving (ON)'!D29)</f>
        <v/>
      </c>
      <c r="E29" s="18" t="str">
        <f>IF('inschrijving (ON)'!E29="","",'inschrijving (ON)'!E29)</f>
        <v/>
      </c>
      <c r="F29" s="18" t="str">
        <f>IF('inschrijving (ON)'!F29="","",'inschrijving (ON)'!F29)</f>
        <v/>
      </c>
      <c r="G29" s="43" t="str">
        <f>IF('inschrijving (ON)'!G29="","",'inschrijving (ON)'!G29)</f>
        <v/>
      </c>
      <c r="H29" s="18" t="str">
        <f>IF('inschrijving (ON)'!H29="","",'inschrijving (ON)'!H29)</f>
        <v/>
      </c>
      <c r="I29" s="18">
        <f>'inschrijving (ON)'!G29</f>
        <v>0</v>
      </c>
      <c r="J29" s="121">
        <f t="shared" si="0"/>
        <v>0</v>
      </c>
      <c r="K29" s="11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8"/>
      <c r="BL29" s="26"/>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c r="CU29" s="27"/>
      <c r="CV29" s="27"/>
      <c r="CW29" s="27"/>
      <c r="CX29" s="27"/>
      <c r="CY29" s="27"/>
      <c r="CZ29" s="27"/>
      <c r="DA29" s="27"/>
      <c r="DB29" s="27"/>
      <c r="DC29" s="27"/>
      <c r="DD29" s="27"/>
      <c r="DE29" s="27"/>
      <c r="DF29" s="27"/>
      <c r="DG29" s="27"/>
      <c r="DH29" s="27"/>
      <c r="DI29" s="27"/>
      <c r="DJ29" s="27"/>
      <c r="DK29" s="27"/>
      <c r="DL29" s="28"/>
    </row>
    <row r="30" spans="2:116" s="13" customFormat="1" ht="15" customHeight="1">
      <c r="B30" s="3">
        <v>19</v>
      </c>
      <c r="C30" s="18" t="str">
        <f>IF('inschrijving (ON)'!C30="","",'inschrijving (ON)'!C30)</f>
        <v/>
      </c>
      <c r="D30" s="18" t="str">
        <f>IF('inschrijving (ON)'!D30="","",'inschrijving (ON)'!D30)</f>
        <v/>
      </c>
      <c r="E30" s="18" t="str">
        <f>IF('inschrijving (ON)'!E30="","",'inschrijving (ON)'!E30)</f>
        <v/>
      </c>
      <c r="F30" s="18" t="str">
        <f>IF('inschrijving (ON)'!F30="","",'inschrijving (ON)'!F30)</f>
        <v/>
      </c>
      <c r="G30" s="43" t="str">
        <f>IF('inschrijving (ON)'!G30="","",'inschrijving (ON)'!G30)</f>
        <v/>
      </c>
      <c r="H30" s="18" t="str">
        <f>IF('inschrijving (ON)'!H30="","",'inschrijving (ON)'!H30)</f>
        <v/>
      </c>
      <c r="I30" s="18">
        <f>'inschrijving (ON)'!G30</f>
        <v>0</v>
      </c>
      <c r="J30" s="121">
        <f t="shared" si="0"/>
        <v>0</v>
      </c>
      <c r="K30" s="118"/>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1"/>
      <c r="BL30" s="29"/>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1"/>
    </row>
    <row r="31" spans="2:116" s="3" customFormat="1" ht="16.2" thickBot="1">
      <c r="B31" s="3">
        <v>20</v>
      </c>
      <c r="C31" s="18" t="str">
        <f>IF('inschrijving (ON)'!C30="","",'inschrijving (ON)'!C30)</f>
        <v/>
      </c>
      <c r="D31" s="18" t="str">
        <f>IF('inschrijving (ON)'!K30="","",'inschrijving (ON)'!K30)</f>
        <v/>
      </c>
      <c r="E31" s="18" t="str">
        <f>IF('inschrijving (ON)'!L30="","",'inschrijving (ON)'!L30)</f>
        <v/>
      </c>
      <c r="F31" s="18" t="str">
        <f>IF('inschrijving (ON)'!H30="","",'inschrijving (ON)'!H30)</f>
        <v/>
      </c>
      <c r="G31" s="43" t="str">
        <f>IF('inschrijving (ON)'!F30="","",'inschrijving (ON)'!F30)</f>
        <v/>
      </c>
      <c r="H31" s="18" t="str">
        <f>IF('inschrijving (ON)'!M30="","",'inschrijving (ON)'!M30)</f>
        <v/>
      </c>
      <c r="I31" s="18">
        <f>'inschrijving (ON)'!L31</f>
        <v>0</v>
      </c>
      <c r="J31" s="121">
        <f t="shared" si="0"/>
        <v>0</v>
      </c>
      <c r="K31" s="119"/>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4"/>
      <c r="BL31" s="32"/>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4"/>
    </row>
    <row r="32" spans="2:116" s="3" customFormat="1">
      <c r="J32" s="4"/>
      <c r="K32" s="12"/>
      <c r="L32" s="4"/>
    </row>
    <row r="33" spans="2:116" s="3" customFormat="1" ht="15" thickBot="1">
      <c r="G33" s="11"/>
      <c r="H33" s="11"/>
      <c r="I33" s="11"/>
      <c r="J33" s="4"/>
      <c r="L33" s="4"/>
    </row>
    <row r="34" spans="2:116" s="6" customFormat="1" ht="42.75" customHeight="1" thickBot="1">
      <c r="C34" s="14" t="s">
        <v>85</v>
      </c>
      <c r="D34" s="15"/>
      <c r="E34" s="15"/>
      <c r="F34" s="15"/>
      <c r="G34" s="15"/>
      <c r="H34" s="42"/>
      <c r="I34" s="42" t="s">
        <v>264</v>
      </c>
      <c r="J34" s="35" t="s">
        <v>265</v>
      </c>
      <c r="K34" s="194" t="s">
        <v>322</v>
      </c>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5"/>
      <c r="BC34" s="195"/>
      <c r="BD34" s="195"/>
      <c r="BE34" s="195"/>
      <c r="BF34" s="195"/>
      <c r="BG34" s="195"/>
      <c r="BH34" s="195"/>
      <c r="BI34" s="195"/>
      <c r="BJ34" s="195"/>
      <c r="BK34" s="196"/>
      <c r="BL34" s="194" t="s">
        <v>267</v>
      </c>
      <c r="BM34" s="195"/>
      <c r="BN34" s="195"/>
      <c r="BO34" s="195"/>
      <c r="BP34" s="195"/>
      <c r="BQ34" s="195"/>
      <c r="BR34" s="195"/>
      <c r="BS34" s="195"/>
      <c r="BT34" s="195"/>
      <c r="BU34" s="195"/>
      <c r="BV34" s="195"/>
      <c r="BW34" s="195"/>
      <c r="BX34" s="195"/>
      <c r="BY34" s="195"/>
      <c r="BZ34" s="195"/>
      <c r="CA34" s="195"/>
      <c r="CB34" s="195"/>
      <c r="CC34" s="195"/>
      <c r="CD34" s="195"/>
      <c r="CE34" s="195"/>
      <c r="CF34" s="195"/>
      <c r="CG34" s="195"/>
      <c r="CH34" s="195"/>
      <c r="CI34" s="195"/>
      <c r="CJ34" s="195"/>
      <c r="CK34" s="195"/>
      <c r="CL34" s="195"/>
      <c r="CM34" s="195"/>
      <c r="CN34" s="195"/>
      <c r="CO34" s="195"/>
      <c r="CP34" s="195"/>
      <c r="CQ34" s="195"/>
      <c r="CR34" s="195"/>
      <c r="CS34" s="195"/>
      <c r="CT34" s="195"/>
      <c r="CU34" s="195"/>
      <c r="CV34" s="195"/>
      <c r="CW34" s="195"/>
      <c r="CX34" s="195"/>
      <c r="CY34" s="195"/>
      <c r="CZ34" s="195"/>
      <c r="DA34" s="195"/>
      <c r="DB34" s="195"/>
      <c r="DC34" s="195"/>
      <c r="DD34" s="195"/>
      <c r="DE34" s="195"/>
      <c r="DF34" s="195"/>
      <c r="DG34" s="195"/>
      <c r="DH34" s="195"/>
      <c r="DI34" s="195"/>
      <c r="DJ34" s="195"/>
      <c r="DK34" s="195"/>
      <c r="DL34" s="196"/>
    </row>
    <row r="35" spans="2:116" s="3" customFormat="1" ht="38.4" customHeight="1" thickBot="1">
      <c r="C35" s="17" t="str">
        <f>'inschrijving (ON)'!C34</f>
        <v>Omschrijving voertuig</v>
      </c>
      <c r="D35" s="17" t="str">
        <f>'inschrijving (ON)'!D34</f>
        <v>Voertuig categorie*</v>
      </c>
      <c r="E35" s="17" t="str">
        <f>'inschrijving (ON)'!E34</f>
        <v>Euronorm / emissieklasse*</v>
      </c>
      <c r="F35" s="17" t="str">
        <f>'inschrijving (ON)'!F34</f>
        <v>Brandstof**</v>
      </c>
      <c r="G35" s="17" t="str">
        <f>'inschrijving (ON)'!G34</f>
        <v>Totaal aantal kilometers***</v>
      </c>
      <c r="H35" s="17" t="str">
        <f>'inschrijving (ON)'!H34</f>
        <v>Totaal aantal inzetdagen</v>
      </c>
      <c r="I35" s="17" t="str">
        <f>G35</f>
        <v>Totaal aantal kilometers***</v>
      </c>
      <c r="J35" s="17" t="s">
        <v>268</v>
      </c>
      <c r="K35" s="19" t="s">
        <v>269</v>
      </c>
      <c r="L35" s="20" t="s">
        <v>270</v>
      </c>
      <c r="M35" s="20" t="s">
        <v>271</v>
      </c>
      <c r="N35" s="20" t="s">
        <v>272</v>
      </c>
      <c r="O35" s="20" t="s">
        <v>273</v>
      </c>
      <c r="P35" s="20" t="s">
        <v>274</v>
      </c>
      <c r="Q35" s="20" t="s">
        <v>275</v>
      </c>
      <c r="R35" s="20" t="s">
        <v>276</v>
      </c>
      <c r="S35" s="20" t="s">
        <v>277</v>
      </c>
      <c r="T35" s="20" t="s">
        <v>278</v>
      </c>
      <c r="U35" s="20" t="s">
        <v>279</v>
      </c>
      <c r="V35" s="20" t="s">
        <v>280</v>
      </c>
      <c r="W35" s="20" t="s">
        <v>281</v>
      </c>
      <c r="X35" s="20" t="s">
        <v>282</v>
      </c>
      <c r="Y35" s="20" t="s">
        <v>283</v>
      </c>
      <c r="Z35" s="20" t="s">
        <v>284</v>
      </c>
      <c r="AA35" s="20" t="s">
        <v>285</v>
      </c>
      <c r="AB35" s="20" t="s">
        <v>286</v>
      </c>
      <c r="AC35" s="20" t="s">
        <v>287</v>
      </c>
      <c r="AD35" s="20" t="s">
        <v>288</v>
      </c>
      <c r="AE35" s="20" t="s">
        <v>289</v>
      </c>
      <c r="AF35" s="20" t="s">
        <v>290</v>
      </c>
      <c r="AG35" s="20" t="s">
        <v>291</v>
      </c>
      <c r="AH35" s="20" t="s">
        <v>292</v>
      </c>
      <c r="AI35" s="20" t="s">
        <v>293</v>
      </c>
      <c r="AJ35" s="20" t="s">
        <v>294</v>
      </c>
      <c r="AK35" s="20" t="s">
        <v>295</v>
      </c>
      <c r="AL35" s="20" t="s">
        <v>296</v>
      </c>
      <c r="AM35" s="20" t="s">
        <v>297</v>
      </c>
      <c r="AN35" s="20" t="s">
        <v>298</v>
      </c>
      <c r="AO35" s="20" t="s">
        <v>299</v>
      </c>
      <c r="AP35" s="20" t="s">
        <v>300</v>
      </c>
      <c r="AQ35" s="20" t="s">
        <v>301</v>
      </c>
      <c r="AR35" s="20" t="s">
        <v>302</v>
      </c>
      <c r="AS35" s="20" t="s">
        <v>303</v>
      </c>
      <c r="AT35" s="20" t="s">
        <v>304</v>
      </c>
      <c r="AU35" s="20" t="s">
        <v>305</v>
      </c>
      <c r="AV35" s="20" t="s">
        <v>306</v>
      </c>
      <c r="AW35" s="20" t="s">
        <v>307</v>
      </c>
      <c r="AX35" s="20" t="s">
        <v>308</v>
      </c>
      <c r="AY35" s="20" t="s">
        <v>309</v>
      </c>
      <c r="AZ35" s="20" t="s">
        <v>310</v>
      </c>
      <c r="BA35" s="20" t="s">
        <v>311</v>
      </c>
      <c r="BB35" s="20" t="s">
        <v>312</v>
      </c>
      <c r="BC35" s="20" t="s">
        <v>313</v>
      </c>
      <c r="BD35" s="20" t="s">
        <v>314</v>
      </c>
      <c r="BE35" s="20" t="s">
        <v>315</v>
      </c>
      <c r="BF35" s="20" t="s">
        <v>316</v>
      </c>
      <c r="BG35" s="20" t="s">
        <v>317</v>
      </c>
      <c r="BH35" s="20" t="s">
        <v>318</v>
      </c>
      <c r="BI35" s="20" t="s">
        <v>319</v>
      </c>
      <c r="BJ35" s="20" t="s">
        <v>320</v>
      </c>
      <c r="BK35" s="21" t="s">
        <v>321</v>
      </c>
      <c r="BL35" s="19" t="s">
        <v>269</v>
      </c>
      <c r="BM35" s="20" t="s">
        <v>270</v>
      </c>
      <c r="BN35" s="20" t="s">
        <v>271</v>
      </c>
      <c r="BO35" s="20" t="s">
        <v>272</v>
      </c>
      <c r="BP35" s="20" t="s">
        <v>273</v>
      </c>
      <c r="BQ35" s="20" t="s">
        <v>274</v>
      </c>
      <c r="BR35" s="20" t="s">
        <v>275</v>
      </c>
      <c r="BS35" s="20" t="s">
        <v>276</v>
      </c>
      <c r="BT35" s="20" t="s">
        <v>277</v>
      </c>
      <c r="BU35" s="20" t="s">
        <v>278</v>
      </c>
      <c r="BV35" s="20" t="s">
        <v>279</v>
      </c>
      <c r="BW35" s="20" t="s">
        <v>280</v>
      </c>
      <c r="BX35" s="20" t="s">
        <v>281</v>
      </c>
      <c r="BY35" s="20" t="s">
        <v>282</v>
      </c>
      <c r="BZ35" s="20" t="s">
        <v>283</v>
      </c>
      <c r="CA35" s="20" t="s">
        <v>284</v>
      </c>
      <c r="CB35" s="20" t="s">
        <v>285</v>
      </c>
      <c r="CC35" s="20" t="s">
        <v>286</v>
      </c>
      <c r="CD35" s="20" t="s">
        <v>287</v>
      </c>
      <c r="CE35" s="20" t="s">
        <v>288</v>
      </c>
      <c r="CF35" s="20" t="s">
        <v>289</v>
      </c>
      <c r="CG35" s="20" t="s">
        <v>290</v>
      </c>
      <c r="CH35" s="20" t="s">
        <v>291</v>
      </c>
      <c r="CI35" s="20" t="s">
        <v>292</v>
      </c>
      <c r="CJ35" s="20" t="s">
        <v>293</v>
      </c>
      <c r="CK35" s="20" t="s">
        <v>294</v>
      </c>
      <c r="CL35" s="20" t="s">
        <v>295</v>
      </c>
      <c r="CM35" s="20" t="s">
        <v>296</v>
      </c>
      <c r="CN35" s="20" t="s">
        <v>297</v>
      </c>
      <c r="CO35" s="20" t="s">
        <v>298</v>
      </c>
      <c r="CP35" s="20" t="s">
        <v>299</v>
      </c>
      <c r="CQ35" s="20" t="s">
        <v>300</v>
      </c>
      <c r="CR35" s="20" t="s">
        <v>301</v>
      </c>
      <c r="CS35" s="20" t="s">
        <v>302</v>
      </c>
      <c r="CT35" s="20" t="s">
        <v>303</v>
      </c>
      <c r="CU35" s="20" t="s">
        <v>304</v>
      </c>
      <c r="CV35" s="20" t="s">
        <v>305</v>
      </c>
      <c r="CW35" s="20" t="s">
        <v>306</v>
      </c>
      <c r="CX35" s="20" t="s">
        <v>307</v>
      </c>
      <c r="CY35" s="20" t="s">
        <v>308</v>
      </c>
      <c r="CZ35" s="20" t="s">
        <v>309</v>
      </c>
      <c r="DA35" s="20" t="s">
        <v>310</v>
      </c>
      <c r="DB35" s="20" t="s">
        <v>311</v>
      </c>
      <c r="DC35" s="20" t="s">
        <v>312</v>
      </c>
      <c r="DD35" s="20" t="s">
        <v>313</v>
      </c>
      <c r="DE35" s="20" t="s">
        <v>314</v>
      </c>
      <c r="DF35" s="20" t="s">
        <v>315</v>
      </c>
      <c r="DG35" s="20" t="s">
        <v>316</v>
      </c>
      <c r="DH35" s="20" t="s">
        <v>317</v>
      </c>
      <c r="DI35" s="20" t="s">
        <v>318</v>
      </c>
      <c r="DJ35" s="20" t="s">
        <v>319</v>
      </c>
      <c r="DK35" s="20" t="s">
        <v>320</v>
      </c>
      <c r="DL35" s="21" t="s">
        <v>321</v>
      </c>
    </row>
    <row r="36" spans="2:116" s="3" customFormat="1" ht="15" customHeight="1" thickBot="1">
      <c r="B36" s="3">
        <v>1</v>
      </c>
      <c r="C36" s="18" t="str">
        <f>'inschrijving (ON)'!C35</f>
        <v>VOORBEELD: Bestelauto</v>
      </c>
      <c r="D36" s="18" t="str">
        <f>'inschrijving (ON)'!D35</f>
        <v>N1</v>
      </c>
      <c r="E36" s="18" t="str">
        <f>'inschrijving (ON)'!E35</f>
        <v>Emissieloos</v>
      </c>
      <c r="F36" s="18" t="str">
        <f>'inschrijving (ON)'!F35</f>
        <v>waterstof</v>
      </c>
      <c r="G36" s="18">
        <f>'inschrijving (ON)'!G35</f>
        <v>1000</v>
      </c>
      <c r="H36" s="18" t="str">
        <f>'inschrijving (ON)'!H35</f>
        <v>n.v.t.</v>
      </c>
      <c r="I36" s="18">
        <f>G36</f>
        <v>1000</v>
      </c>
      <c r="J36" s="40">
        <f>SUM(K36:DL36)</f>
        <v>520</v>
      </c>
      <c r="K36" s="22">
        <v>40</v>
      </c>
      <c r="L36" s="23">
        <v>40</v>
      </c>
      <c r="M36" s="23">
        <v>40</v>
      </c>
      <c r="N36" s="23">
        <v>40</v>
      </c>
      <c r="O36" s="23">
        <v>40</v>
      </c>
      <c r="P36" s="23">
        <v>40</v>
      </c>
      <c r="Q36" s="23">
        <v>40</v>
      </c>
      <c r="R36" s="23">
        <v>40</v>
      </c>
      <c r="S36" s="23">
        <v>40</v>
      </c>
      <c r="T36" s="23">
        <v>40</v>
      </c>
      <c r="U36" s="23">
        <v>40</v>
      </c>
      <c r="V36" s="23">
        <v>40</v>
      </c>
      <c r="W36" s="23">
        <v>40</v>
      </c>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36"/>
      <c r="BL36" s="22"/>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36"/>
    </row>
    <row r="37" spans="2:116" s="3" customFormat="1" ht="15" customHeight="1" thickBot="1">
      <c r="B37" s="3">
        <v>2</v>
      </c>
      <c r="C37" s="18" t="str">
        <f>'inschrijving (ON)'!C36</f>
        <v>VOORBEELD: Trekker-oplegger</v>
      </c>
      <c r="D37" s="18" t="str">
        <f>'inschrijving (ON)'!D36</f>
        <v>N2</v>
      </c>
      <c r="E37" s="18" t="str">
        <f>'inschrijving (ON)'!E36</f>
        <v>Euro 6</v>
      </c>
      <c r="F37" s="18" t="str">
        <f>'inschrijving (ON)'!F36</f>
        <v>benzine/diesel</v>
      </c>
      <c r="G37" s="18">
        <f>'inschrijving (ON)'!G36</f>
        <v>5000</v>
      </c>
      <c r="H37" s="18">
        <f>'inschrijving (ON)'!H36</f>
        <v>0</v>
      </c>
      <c r="I37" s="18">
        <f t="shared" ref="I37:I55" si="1">G37</f>
        <v>5000</v>
      </c>
      <c r="J37" s="40">
        <f t="shared" ref="J37:J55" si="2">SUM(K37:DL37)</f>
        <v>1950</v>
      </c>
      <c r="K37" s="24">
        <v>150</v>
      </c>
      <c r="L37" s="24">
        <v>150</v>
      </c>
      <c r="M37" s="24">
        <v>150</v>
      </c>
      <c r="N37" s="24">
        <v>150</v>
      </c>
      <c r="O37" s="24">
        <v>150</v>
      </c>
      <c r="P37" s="24">
        <v>150</v>
      </c>
      <c r="Q37" s="24">
        <v>150</v>
      </c>
      <c r="R37" s="24">
        <v>150</v>
      </c>
      <c r="S37" s="24">
        <v>150</v>
      </c>
      <c r="T37" s="24">
        <v>150</v>
      </c>
      <c r="U37" s="24">
        <v>150</v>
      </c>
      <c r="V37" s="24">
        <v>150</v>
      </c>
      <c r="W37" s="24">
        <v>150</v>
      </c>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37"/>
      <c r="BL37" s="24"/>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c r="DA37" s="25"/>
      <c r="DB37" s="25"/>
      <c r="DC37" s="25"/>
      <c r="DD37" s="25"/>
      <c r="DE37" s="25"/>
      <c r="DF37" s="25"/>
      <c r="DG37" s="25"/>
      <c r="DH37" s="25"/>
      <c r="DI37" s="25"/>
      <c r="DJ37" s="25"/>
      <c r="DK37" s="25"/>
      <c r="DL37" s="37"/>
    </row>
    <row r="38" spans="2:116" s="3" customFormat="1" ht="15" customHeight="1" thickBot="1">
      <c r="B38" s="3">
        <v>3</v>
      </c>
      <c r="C38" s="18" t="str">
        <f>'inschrijving (ON)'!C37</f>
        <v>VOORBEELD: Kieper</v>
      </c>
      <c r="D38" s="18" t="str">
        <f>'inschrijving (ON)'!D37</f>
        <v>N3</v>
      </c>
      <c r="E38" s="18" t="str">
        <f>'inschrijving (ON)'!E37</f>
        <v>Euro 6</v>
      </c>
      <c r="F38" s="18" t="str">
        <f>'inschrijving (ON)'!F37</f>
        <v>benzine/diesel</v>
      </c>
      <c r="G38" s="18">
        <f>'inschrijving (ON)'!G37</f>
        <v>4500</v>
      </c>
      <c r="H38" s="18">
        <f>'inschrijving (ON)'!H37</f>
        <v>0</v>
      </c>
      <c r="I38" s="18">
        <f t="shared" si="1"/>
        <v>4500</v>
      </c>
      <c r="J38" s="40">
        <f t="shared" si="2"/>
        <v>1560</v>
      </c>
      <c r="K38" s="24">
        <v>120</v>
      </c>
      <c r="L38" s="25">
        <v>120</v>
      </c>
      <c r="M38" s="25">
        <v>120</v>
      </c>
      <c r="N38" s="25">
        <v>120</v>
      </c>
      <c r="O38" s="25">
        <v>120</v>
      </c>
      <c r="P38" s="25">
        <v>120</v>
      </c>
      <c r="Q38" s="25">
        <v>120</v>
      </c>
      <c r="R38" s="25">
        <v>120</v>
      </c>
      <c r="S38" s="25">
        <v>120</v>
      </c>
      <c r="T38" s="25">
        <v>120</v>
      </c>
      <c r="U38" s="25">
        <v>120</v>
      </c>
      <c r="V38" s="25">
        <v>120</v>
      </c>
      <c r="W38" s="25">
        <v>120</v>
      </c>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37"/>
      <c r="BL38" s="24"/>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c r="DA38" s="25"/>
      <c r="DB38" s="25"/>
      <c r="DC38" s="25"/>
      <c r="DD38" s="25"/>
      <c r="DE38" s="25"/>
      <c r="DF38" s="25"/>
      <c r="DG38" s="25"/>
      <c r="DH38" s="25"/>
      <c r="DI38" s="25"/>
      <c r="DJ38" s="25"/>
      <c r="DK38" s="25"/>
      <c r="DL38" s="37"/>
    </row>
    <row r="39" spans="2:116" s="3" customFormat="1" ht="15" customHeight="1" thickBot="1">
      <c r="B39" s="3">
        <v>4</v>
      </c>
      <c r="C39" s="18">
        <f>'inschrijving (ON)'!C38</f>
        <v>0</v>
      </c>
      <c r="D39" s="18">
        <f>'inschrijving (ON)'!D38</f>
        <v>0</v>
      </c>
      <c r="E39" s="18">
        <f>'inschrijving (ON)'!E38</f>
        <v>0</v>
      </c>
      <c r="F39" s="18">
        <f>'inschrijving (ON)'!F38</f>
        <v>0</v>
      </c>
      <c r="G39" s="18">
        <f>'inschrijving (ON)'!G38</f>
        <v>0</v>
      </c>
      <c r="H39" s="18">
        <f>'inschrijving (ON)'!H38</f>
        <v>0</v>
      </c>
      <c r="I39" s="18">
        <f t="shared" si="1"/>
        <v>0</v>
      </c>
      <c r="J39" s="40">
        <f t="shared" si="2"/>
        <v>0</v>
      </c>
      <c r="K39" s="24"/>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37"/>
      <c r="BL39" s="24"/>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c r="DA39" s="25"/>
      <c r="DB39" s="25"/>
      <c r="DC39" s="25"/>
      <c r="DD39" s="25"/>
      <c r="DE39" s="25"/>
      <c r="DF39" s="25"/>
      <c r="DG39" s="25"/>
      <c r="DH39" s="25"/>
      <c r="DI39" s="25"/>
      <c r="DJ39" s="25"/>
      <c r="DK39" s="25"/>
      <c r="DL39" s="37"/>
    </row>
    <row r="40" spans="2:116" s="3" customFormat="1" ht="15" customHeight="1" thickBot="1">
      <c r="B40" s="3">
        <v>5</v>
      </c>
      <c r="C40" s="18">
        <f>'inschrijving (ON)'!C39</f>
        <v>0</v>
      </c>
      <c r="D40" s="18">
        <f>'inschrijving (ON)'!D39</f>
        <v>0</v>
      </c>
      <c r="E40" s="18">
        <f>'inschrijving (ON)'!E39</f>
        <v>0</v>
      </c>
      <c r="F40" s="18">
        <f>'inschrijving (ON)'!F39</f>
        <v>0</v>
      </c>
      <c r="G40" s="18">
        <f>'inschrijving (ON)'!G39</f>
        <v>0</v>
      </c>
      <c r="H40" s="18">
        <f>'inschrijving (ON)'!H39</f>
        <v>0</v>
      </c>
      <c r="I40" s="18">
        <f t="shared" si="1"/>
        <v>0</v>
      </c>
      <c r="J40" s="40">
        <f t="shared" si="2"/>
        <v>0</v>
      </c>
      <c r="K40" s="24"/>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37"/>
      <c r="BL40" s="24"/>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c r="DK40" s="25"/>
      <c r="DL40" s="37"/>
    </row>
    <row r="41" spans="2:116" s="3" customFormat="1" ht="15" customHeight="1" thickBot="1">
      <c r="B41" s="3">
        <v>6</v>
      </c>
      <c r="C41" s="18">
        <f>'inschrijving (ON)'!C40</f>
        <v>0</v>
      </c>
      <c r="D41" s="18">
        <f>'inschrijving (ON)'!D40</f>
        <v>0</v>
      </c>
      <c r="E41" s="18">
        <f>'inschrijving (ON)'!E40</f>
        <v>0</v>
      </c>
      <c r="F41" s="18">
        <f>'inschrijving (ON)'!F40</f>
        <v>0</v>
      </c>
      <c r="G41" s="18">
        <f>'inschrijving (ON)'!G40</f>
        <v>0</v>
      </c>
      <c r="H41" s="18">
        <f>'inschrijving (ON)'!H40</f>
        <v>0</v>
      </c>
      <c r="I41" s="18">
        <f t="shared" si="1"/>
        <v>0</v>
      </c>
      <c r="J41" s="40">
        <f t="shared" si="2"/>
        <v>0</v>
      </c>
      <c r="K41" s="24"/>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37"/>
      <c r="BL41" s="24"/>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c r="CV41" s="25"/>
      <c r="CW41" s="25"/>
      <c r="CX41" s="25"/>
      <c r="CY41" s="25"/>
      <c r="CZ41" s="25"/>
      <c r="DA41" s="25"/>
      <c r="DB41" s="25"/>
      <c r="DC41" s="25"/>
      <c r="DD41" s="25"/>
      <c r="DE41" s="25"/>
      <c r="DF41" s="25"/>
      <c r="DG41" s="25"/>
      <c r="DH41" s="25"/>
      <c r="DI41" s="25"/>
      <c r="DJ41" s="25"/>
      <c r="DK41" s="25"/>
      <c r="DL41" s="37"/>
    </row>
    <row r="42" spans="2:116" s="3" customFormat="1" ht="15" customHeight="1" thickBot="1">
      <c r="B42" s="3">
        <v>7</v>
      </c>
      <c r="C42" s="18">
        <f>'inschrijving (ON)'!C41</f>
        <v>0</v>
      </c>
      <c r="D42" s="18">
        <f>'inschrijving (ON)'!D41</f>
        <v>0</v>
      </c>
      <c r="E42" s="18">
        <f>'inschrijving (ON)'!E41</f>
        <v>0</v>
      </c>
      <c r="F42" s="18">
        <f>'inschrijving (ON)'!F41</f>
        <v>0</v>
      </c>
      <c r="G42" s="18">
        <f>'inschrijving (ON)'!G41</f>
        <v>0</v>
      </c>
      <c r="H42" s="18">
        <f>'inschrijving (ON)'!H41</f>
        <v>0</v>
      </c>
      <c r="I42" s="18">
        <f t="shared" si="1"/>
        <v>0</v>
      </c>
      <c r="J42" s="40">
        <f t="shared" si="2"/>
        <v>0</v>
      </c>
      <c r="K42" s="24"/>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37"/>
      <c r="BL42" s="24"/>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c r="CS42" s="25"/>
      <c r="CT42" s="25"/>
      <c r="CU42" s="25"/>
      <c r="CV42" s="25"/>
      <c r="CW42" s="25"/>
      <c r="CX42" s="25"/>
      <c r="CY42" s="25"/>
      <c r="CZ42" s="25"/>
      <c r="DA42" s="25"/>
      <c r="DB42" s="25"/>
      <c r="DC42" s="25"/>
      <c r="DD42" s="25"/>
      <c r="DE42" s="25"/>
      <c r="DF42" s="25"/>
      <c r="DG42" s="25"/>
      <c r="DH42" s="25"/>
      <c r="DI42" s="25"/>
      <c r="DJ42" s="25"/>
      <c r="DK42" s="25"/>
      <c r="DL42" s="37"/>
    </row>
    <row r="43" spans="2:116" s="3" customFormat="1" ht="15" customHeight="1" thickBot="1">
      <c r="B43" s="3">
        <v>8</v>
      </c>
      <c r="C43" s="18">
        <f>'inschrijving (ON)'!C42</f>
        <v>0</v>
      </c>
      <c r="D43" s="18">
        <f>'inschrijving (ON)'!D42</f>
        <v>0</v>
      </c>
      <c r="E43" s="18">
        <f>'inschrijving (ON)'!E42</f>
        <v>0</v>
      </c>
      <c r="F43" s="18">
        <f>'inschrijving (ON)'!F42</f>
        <v>0</v>
      </c>
      <c r="G43" s="18">
        <f>'inschrijving (ON)'!G42</f>
        <v>0</v>
      </c>
      <c r="H43" s="18">
        <f>'inschrijving (ON)'!H42</f>
        <v>0</v>
      </c>
      <c r="I43" s="18">
        <f t="shared" si="1"/>
        <v>0</v>
      </c>
      <c r="J43" s="40">
        <f t="shared" si="2"/>
        <v>0</v>
      </c>
      <c r="K43" s="24"/>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37"/>
      <c r="BL43" s="24"/>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c r="CS43" s="25"/>
      <c r="CT43" s="25"/>
      <c r="CU43" s="25"/>
      <c r="CV43" s="25"/>
      <c r="CW43" s="25"/>
      <c r="CX43" s="25"/>
      <c r="CY43" s="25"/>
      <c r="CZ43" s="25"/>
      <c r="DA43" s="25"/>
      <c r="DB43" s="25"/>
      <c r="DC43" s="25"/>
      <c r="DD43" s="25"/>
      <c r="DE43" s="25"/>
      <c r="DF43" s="25"/>
      <c r="DG43" s="25"/>
      <c r="DH43" s="25"/>
      <c r="DI43" s="25"/>
      <c r="DJ43" s="25"/>
      <c r="DK43" s="25"/>
      <c r="DL43" s="37"/>
    </row>
    <row r="44" spans="2:116" s="3" customFormat="1" ht="15" customHeight="1" thickBot="1">
      <c r="B44" s="3">
        <v>9</v>
      </c>
      <c r="C44" s="18">
        <f>'inschrijving (ON)'!C43</f>
        <v>0</v>
      </c>
      <c r="D44" s="18">
        <f>'inschrijving (ON)'!D43</f>
        <v>0</v>
      </c>
      <c r="E44" s="18">
        <f>'inschrijving (ON)'!E43</f>
        <v>0</v>
      </c>
      <c r="F44" s="18">
        <f>'inschrijving (ON)'!F43</f>
        <v>0</v>
      </c>
      <c r="G44" s="18">
        <f>'inschrijving (ON)'!G43</f>
        <v>0</v>
      </c>
      <c r="H44" s="18">
        <f>'inschrijving (ON)'!H43</f>
        <v>0</v>
      </c>
      <c r="I44" s="18">
        <f t="shared" si="1"/>
        <v>0</v>
      </c>
      <c r="J44" s="40">
        <f t="shared" si="2"/>
        <v>0</v>
      </c>
      <c r="K44" s="26"/>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8"/>
      <c r="BL44" s="26"/>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7"/>
      <c r="DE44" s="27"/>
      <c r="DF44" s="27"/>
      <c r="DG44" s="27"/>
      <c r="DH44" s="27"/>
      <c r="DI44" s="27"/>
      <c r="DJ44" s="27"/>
      <c r="DK44" s="27"/>
      <c r="DL44" s="28"/>
    </row>
    <row r="45" spans="2:116" s="3" customFormat="1" ht="15" customHeight="1" thickBot="1">
      <c r="B45" s="3">
        <v>10</v>
      </c>
      <c r="C45" s="18">
        <f>'inschrijving (ON)'!C44</f>
        <v>0</v>
      </c>
      <c r="D45" s="18">
        <f>'inschrijving (ON)'!D44</f>
        <v>0</v>
      </c>
      <c r="E45" s="18">
        <f>'inschrijving (ON)'!E44</f>
        <v>0</v>
      </c>
      <c r="F45" s="18">
        <f>'inschrijving (ON)'!F44</f>
        <v>0</v>
      </c>
      <c r="G45" s="18">
        <f>'inschrijving (ON)'!G44</f>
        <v>0</v>
      </c>
      <c r="H45" s="18">
        <f>'inschrijving (ON)'!H44</f>
        <v>0</v>
      </c>
      <c r="I45" s="18">
        <f t="shared" si="1"/>
        <v>0</v>
      </c>
      <c r="J45" s="40">
        <f t="shared" si="2"/>
        <v>0</v>
      </c>
      <c r="K45" s="26"/>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8"/>
      <c r="BL45" s="26"/>
      <c r="BM45" s="27"/>
      <c r="BN45" s="27"/>
      <c r="BO45" s="27"/>
      <c r="BP45" s="27"/>
      <c r="BQ45" s="27"/>
      <c r="BR45" s="27"/>
      <c r="BS45" s="27"/>
      <c r="BT45" s="27"/>
      <c r="BU45" s="27"/>
      <c r="BV45" s="27"/>
      <c r="BW45" s="27"/>
      <c r="BX45" s="27"/>
      <c r="BY45" s="27"/>
      <c r="BZ45" s="27"/>
      <c r="CA45" s="27"/>
      <c r="CB45" s="27"/>
      <c r="CC45" s="27"/>
      <c r="CD45" s="27"/>
      <c r="CE45" s="27"/>
      <c r="CF45" s="27"/>
      <c r="CG45" s="27"/>
      <c r="CH45" s="27"/>
      <c r="CI45" s="27"/>
      <c r="CJ45" s="27"/>
      <c r="CK45" s="27"/>
      <c r="CL45" s="27"/>
      <c r="CM45" s="27"/>
      <c r="CN45" s="27"/>
      <c r="CO45" s="27"/>
      <c r="CP45" s="27"/>
      <c r="CQ45" s="27"/>
      <c r="CR45" s="27"/>
      <c r="CS45" s="27"/>
      <c r="CT45" s="27"/>
      <c r="CU45" s="27"/>
      <c r="CV45" s="27"/>
      <c r="CW45" s="27"/>
      <c r="CX45" s="27"/>
      <c r="CY45" s="27"/>
      <c r="CZ45" s="27"/>
      <c r="DA45" s="27"/>
      <c r="DB45" s="27"/>
      <c r="DC45" s="27"/>
      <c r="DD45" s="27"/>
      <c r="DE45" s="27"/>
      <c r="DF45" s="27"/>
      <c r="DG45" s="27"/>
      <c r="DH45" s="27"/>
      <c r="DI45" s="27"/>
      <c r="DJ45" s="27"/>
      <c r="DK45" s="27"/>
      <c r="DL45" s="28"/>
    </row>
    <row r="46" spans="2:116" s="3" customFormat="1" ht="15" customHeight="1" thickBot="1">
      <c r="B46" s="3">
        <v>11</v>
      </c>
      <c r="C46" s="18">
        <f>'inschrijving (ON)'!C45</f>
        <v>0</v>
      </c>
      <c r="D46" s="18">
        <f>'inschrijving (ON)'!D45</f>
        <v>0</v>
      </c>
      <c r="E46" s="18">
        <f>'inschrijving (ON)'!E45</f>
        <v>0</v>
      </c>
      <c r="F46" s="18">
        <f>'inschrijving (ON)'!F45</f>
        <v>0</v>
      </c>
      <c r="G46" s="18">
        <f>'inschrijving (ON)'!G45</f>
        <v>0</v>
      </c>
      <c r="H46" s="18">
        <f>'inschrijving (ON)'!H45</f>
        <v>0</v>
      </c>
      <c r="I46" s="18">
        <f t="shared" si="1"/>
        <v>0</v>
      </c>
      <c r="J46" s="40">
        <f t="shared" si="2"/>
        <v>0</v>
      </c>
      <c r="K46" s="26"/>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8"/>
      <c r="BL46" s="26"/>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c r="CQ46" s="27"/>
      <c r="CR46" s="27"/>
      <c r="CS46" s="27"/>
      <c r="CT46" s="27"/>
      <c r="CU46" s="27"/>
      <c r="CV46" s="27"/>
      <c r="CW46" s="27"/>
      <c r="CX46" s="27"/>
      <c r="CY46" s="27"/>
      <c r="CZ46" s="27"/>
      <c r="DA46" s="27"/>
      <c r="DB46" s="27"/>
      <c r="DC46" s="27"/>
      <c r="DD46" s="27"/>
      <c r="DE46" s="27"/>
      <c r="DF46" s="27"/>
      <c r="DG46" s="27"/>
      <c r="DH46" s="27"/>
      <c r="DI46" s="27"/>
      <c r="DJ46" s="27"/>
      <c r="DK46" s="27"/>
      <c r="DL46" s="28"/>
    </row>
    <row r="47" spans="2:116" s="3" customFormat="1" ht="15" customHeight="1" thickBot="1">
      <c r="B47" s="3">
        <v>12</v>
      </c>
      <c r="C47" s="18">
        <f>'inschrijving (ON)'!C46</f>
        <v>0</v>
      </c>
      <c r="D47" s="18">
        <f>'inschrijving (ON)'!D46</f>
        <v>0</v>
      </c>
      <c r="E47" s="18">
        <f>'inschrijving (ON)'!E46</f>
        <v>0</v>
      </c>
      <c r="F47" s="18">
        <f>'inschrijving (ON)'!F46</f>
        <v>0</v>
      </c>
      <c r="G47" s="18">
        <f>'inschrijving (ON)'!G46</f>
        <v>0</v>
      </c>
      <c r="H47" s="18">
        <f>'inschrijving (ON)'!H46</f>
        <v>0</v>
      </c>
      <c r="I47" s="18">
        <f t="shared" si="1"/>
        <v>0</v>
      </c>
      <c r="J47" s="40">
        <f t="shared" si="2"/>
        <v>0</v>
      </c>
      <c r="K47" s="26"/>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8"/>
      <c r="BL47" s="26"/>
      <c r="BM47" s="27"/>
      <c r="BN47" s="27"/>
      <c r="BO47" s="27"/>
      <c r="BP47" s="27"/>
      <c r="BQ47" s="27"/>
      <c r="BR47" s="27"/>
      <c r="BS47" s="27"/>
      <c r="BT47" s="27"/>
      <c r="BU47" s="27"/>
      <c r="BV47" s="27"/>
      <c r="BW47" s="27"/>
      <c r="BX47" s="27"/>
      <c r="BY47" s="27"/>
      <c r="BZ47" s="27"/>
      <c r="CA47" s="27"/>
      <c r="CB47" s="27"/>
      <c r="CC47" s="27"/>
      <c r="CD47" s="27"/>
      <c r="CE47" s="27"/>
      <c r="CF47" s="27"/>
      <c r="CG47" s="27"/>
      <c r="CH47" s="27"/>
      <c r="CI47" s="27"/>
      <c r="CJ47" s="27"/>
      <c r="CK47" s="27"/>
      <c r="CL47" s="27"/>
      <c r="CM47" s="27"/>
      <c r="CN47" s="27"/>
      <c r="CO47" s="27"/>
      <c r="CP47" s="27"/>
      <c r="CQ47" s="27"/>
      <c r="CR47" s="27"/>
      <c r="CS47" s="27"/>
      <c r="CT47" s="27"/>
      <c r="CU47" s="27"/>
      <c r="CV47" s="27"/>
      <c r="CW47" s="27"/>
      <c r="CX47" s="27"/>
      <c r="CY47" s="27"/>
      <c r="CZ47" s="27"/>
      <c r="DA47" s="27"/>
      <c r="DB47" s="27"/>
      <c r="DC47" s="27"/>
      <c r="DD47" s="27"/>
      <c r="DE47" s="27"/>
      <c r="DF47" s="27"/>
      <c r="DG47" s="27"/>
      <c r="DH47" s="27"/>
      <c r="DI47" s="27"/>
      <c r="DJ47" s="27"/>
      <c r="DK47" s="27"/>
      <c r="DL47" s="28"/>
    </row>
    <row r="48" spans="2:116" s="3" customFormat="1" ht="15" customHeight="1" thickBot="1">
      <c r="B48" s="3">
        <v>13</v>
      </c>
      <c r="C48" s="18">
        <f>'inschrijving (ON)'!C47</f>
        <v>0</v>
      </c>
      <c r="D48" s="18">
        <f>'inschrijving (ON)'!D47</f>
        <v>0</v>
      </c>
      <c r="E48" s="18">
        <f>'inschrijving (ON)'!E47</f>
        <v>0</v>
      </c>
      <c r="F48" s="18">
        <f>'inschrijving (ON)'!F47</f>
        <v>0</v>
      </c>
      <c r="G48" s="18">
        <f>'inschrijving (ON)'!G47</f>
        <v>0</v>
      </c>
      <c r="H48" s="18">
        <f>'inschrijving (ON)'!H47</f>
        <v>0</v>
      </c>
      <c r="I48" s="18">
        <f t="shared" si="1"/>
        <v>0</v>
      </c>
      <c r="J48" s="40">
        <f t="shared" si="2"/>
        <v>0</v>
      </c>
      <c r="K48" s="26"/>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8"/>
      <c r="BL48" s="26"/>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c r="CU48" s="27"/>
      <c r="CV48" s="27"/>
      <c r="CW48" s="27"/>
      <c r="CX48" s="27"/>
      <c r="CY48" s="27"/>
      <c r="CZ48" s="27"/>
      <c r="DA48" s="27"/>
      <c r="DB48" s="27"/>
      <c r="DC48" s="27"/>
      <c r="DD48" s="27"/>
      <c r="DE48" s="27"/>
      <c r="DF48" s="27"/>
      <c r="DG48" s="27"/>
      <c r="DH48" s="27"/>
      <c r="DI48" s="27"/>
      <c r="DJ48" s="27"/>
      <c r="DK48" s="27"/>
      <c r="DL48" s="28"/>
    </row>
    <row r="49" spans="2:116" s="3" customFormat="1" ht="15" customHeight="1" thickBot="1">
      <c r="B49" s="3">
        <v>14</v>
      </c>
      <c r="C49" s="18">
        <f>'inschrijving (ON)'!C48</f>
        <v>0</v>
      </c>
      <c r="D49" s="18">
        <f>'inschrijving (ON)'!D48</f>
        <v>0</v>
      </c>
      <c r="E49" s="18">
        <f>'inschrijving (ON)'!E48</f>
        <v>0</v>
      </c>
      <c r="F49" s="18">
        <f>'inschrijving (ON)'!F48</f>
        <v>0</v>
      </c>
      <c r="G49" s="18">
        <f>'inschrijving (ON)'!G48</f>
        <v>0</v>
      </c>
      <c r="H49" s="18">
        <f>'inschrijving (ON)'!H48</f>
        <v>0</v>
      </c>
      <c r="I49" s="18">
        <f t="shared" si="1"/>
        <v>0</v>
      </c>
      <c r="J49" s="40">
        <f t="shared" si="2"/>
        <v>0</v>
      </c>
      <c r="K49" s="26"/>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8"/>
      <c r="BL49" s="26"/>
      <c r="BM49" s="27"/>
      <c r="BN49" s="27"/>
      <c r="BO49" s="27"/>
      <c r="BP49" s="27"/>
      <c r="BQ49" s="27"/>
      <c r="BR49" s="27"/>
      <c r="BS49" s="27"/>
      <c r="BT49" s="27"/>
      <c r="BU49" s="27"/>
      <c r="BV49" s="27"/>
      <c r="BW49" s="27"/>
      <c r="BX49" s="27"/>
      <c r="BY49" s="27"/>
      <c r="BZ49" s="27"/>
      <c r="CA49" s="27"/>
      <c r="CB49" s="27"/>
      <c r="CC49" s="27"/>
      <c r="CD49" s="27"/>
      <c r="CE49" s="27"/>
      <c r="CF49" s="27"/>
      <c r="CG49" s="27"/>
      <c r="CH49" s="27"/>
      <c r="CI49" s="27"/>
      <c r="CJ49" s="27"/>
      <c r="CK49" s="27"/>
      <c r="CL49" s="27"/>
      <c r="CM49" s="27"/>
      <c r="CN49" s="27"/>
      <c r="CO49" s="27"/>
      <c r="CP49" s="27"/>
      <c r="CQ49" s="27"/>
      <c r="CR49" s="27"/>
      <c r="CS49" s="27"/>
      <c r="CT49" s="27"/>
      <c r="CU49" s="27"/>
      <c r="CV49" s="27"/>
      <c r="CW49" s="27"/>
      <c r="CX49" s="27"/>
      <c r="CY49" s="27"/>
      <c r="CZ49" s="27"/>
      <c r="DA49" s="27"/>
      <c r="DB49" s="27"/>
      <c r="DC49" s="27"/>
      <c r="DD49" s="27"/>
      <c r="DE49" s="27"/>
      <c r="DF49" s="27"/>
      <c r="DG49" s="27"/>
      <c r="DH49" s="27"/>
      <c r="DI49" s="27"/>
      <c r="DJ49" s="27"/>
      <c r="DK49" s="27"/>
      <c r="DL49" s="28"/>
    </row>
    <row r="50" spans="2:116" s="3" customFormat="1" ht="15" customHeight="1" thickBot="1">
      <c r="B50" s="3">
        <v>15</v>
      </c>
      <c r="C50" s="18">
        <f>'inschrijving (ON)'!C49</f>
        <v>0</v>
      </c>
      <c r="D50" s="18">
        <f>'inschrijving (ON)'!D49</f>
        <v>0</v>
      </c>
      <c r="E50" s="18">
        <f>'inschrijving (ON)'!E49</f>
        <v>0</v>
      </c>
      <c r="F50" s="18">
        <f>'inschrijving (ON)'!F49</f>
        <v>0</v>
      </c>
      <c r="G50" s="18">
        <f>'inschrijving (ON)'!G49</f>
        <v>0</v>
      </c>
      <c r="H50" s="18">
        <f>'inschrijving (ON)'!H49</f>
        <v>0</v>
      </c>
      <c r="I50" s="18">
        <f t="shared" si="1"/>
        <v>0</v>
      </c>
      <c r="J50" s="40">
        <f t="shared" si="2"/>
        <v>0</v>
      </c>
      <c r="K50" s="26"/>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8"/>
      <c r="BL50" s="26"/>
      <c r="BM50" s="27"/>
      <c r="BN50" s="27"/>
      <c r="BO50" s="27"/>
      <c r="BP50" s="27"/>
      <c r="BQ50" s="27"/>
      <c r="BR50" s="27"/>
      <c r="BS50" s="27"/>
      <c r="BT50" s="27"/>
      <c r="BU50" s="27"/>
      <c r="BV50" s="27"/>
      <c r="BW50" s="27"/>
      <c r="BX50" s="27"/>
      <c r="BY50" s="27"/>
      <c r="BZ50" s="27"/>
      <c r="CA50" s="27"/>
      <c r="CB50" s="27"/>
      <c r="CC50" s="27"/>
      <c r="CD50" s="27"/>
      <c r="CE50" s="27"/>
      <c r="CF50" s="27"/>
      <c r="CG50" s="27"/>
      <c r="CH50" s="27"/>
      <c r="CI50" s="27"/>
      <c r="CJ50" s="27"/>
      <c r="CK50" s="27"/>
      <c r="CL50" s="27"/>
      <c r="CM50" s="27"/>
      <c r="CN50" s="27"/>
      <c r="CO50" s="27"/>
      <c r="CP50" s="27"/>
      <c r="CQ50" s="27"/>
      <c r="CR50" s="27"/>
      <c r="CS50" s="27"/>
      <c r="CT50" s="27"/>
      <c r="CU50" s="27"/>
      <c r="CV50" s="27"/>
      <c r="CW50" s="27"/>
      <c r="CX50" s="27"/>
      <c r="CY50" s="27"/>
      <c r="CZ50" s="27"/>
      <c r="DA50" s="27"/>
      <c r="DB50" s="27"/>
      <c r="DC50" s="27"/>
      <c r="DD50" s="27"/>
      <c r="DE50" s="27"/>
      <c r="DF50" s="27"/>
      <c r="DG50" s="27"/>
      <c r="DH50" s="27"/>
      <c r="DI50" s="27"/>
      <c r="DJ50" s="27"/>
      <c r="DK50" s="27"/>
      <c r="DL50" s="28"/>
    </row>
    <row r="51" spans="2:116" s="3" customFormat="1" ht="15" customHeight="1" thickBot="1">
      <c r="B51" s="3">
        <v>16</v>
      </c>
      <c r="C51" s="18">
        <f>'inschrijving (ON)'!C50</f>
        <v>0</v>
      </c>
      <c r="D51" s="18">
        <f>'inschrijving (ON)'!D50</f>
        <v>0</v>
      </c>
      <c r="E51" s="18">
        <f>'inschrijving (ON)'!E50</f>
        <v>0</v>
      </c>
      <c r="F51" s="18">
        <f>'inschrijving (ON)'!F50</f>
        <v>0</v>
      </c>
      <c r="G51" s="18">
        <f>'inschrijving (ON)'!G50</f>
        <v>0</v>
      </c>
      <c r="H51" s="18">
        <f>'inschrijving (ON)'!H50</f>
        <v>0</v>
      </c>
      <c r="I51" s="18">
        <f t="shared" si="1"/>
        <v>0</v>
      </c>
      <c r="J51" s="40">
        <f t="shared" si="2"/>
        <v>0</v>
      </c>
      <c r="K51" s="26"/>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8"/>
      <c r="BL51" s="26"/>
      <c r="BM51" s="27"/>
      <c r="BN51" s="27"/>
      <c r="BO51" s="27"/>
      <c r="BP51" s="27"/>
      <c r="BQ51" s="27"/>
      <c r="BR51" s="27"/>
      <c r="BS51" s="27"/>
      <c r="BT51" s="27"/>
      <c r="BU51" s="27"/>
      <c r="BV51" s="27"/>
      <c r="BW51" s="27"/>
      <c r="BX51" s="27"/>
      <c r="BY51" s="27"/>
      <c r="BZ51" s="27"/>
      <c r="CA51" s="27"/>
      <c r="CB51" s="27"/>
      <c r="CC51" s="27"/>
      <c r="CD51" s="27"/>
      <c r="CE51" s="27"/>
      <c r="CF51" s="27"/>
      <c r="CG51" s="27"/>
      <c r="CH51" s="27"/>
      <c r="CI51" s="27"/>
      <c r="CJ51" s="27"/>
      <c r="CK51" s="27"/>
      <c r="CL51" s="27"/>
      <c r="CM51" s="27"/>
      <c r="CN51" s="27"/>
      <c r="CO51" s="27"/>
      <c r="CP51" s="27"/>
      <c r="CQ51" s="27"/>
      <c r="CR51" s="27"/>
      <c r="CS51" s="27"/>
      <c r="CT51" s="27"/>
      <c r="CU51" s="27"/>
      <c r="CV51" s="27"/>
      <c r="CW51" s="27"/>
      <c r="CX51" s="27"/>
      <c r="CY51" s="27"/>
      <c r="CZ51" s="27"/>
      <c r="DA51" s="27"/>
      <c r="DB51" s="27"/>
      <c r="DC51" s="27"/>
      <c r="DD51" s="27"/>
      <c r="DE51" s="27"/>
      <c r="DF51" s="27"/>
      <c r="DG51" s="27"/>
      <c r="DH51" s="27"/>
      <c r="DI51" s="27"/>
      <c r="DJ51" s="27"/>
      <c r="DK51" s="27"/>
      <c r="DL51" s="28"/>
    </row>
    <row r="52" spans="2:116" s="3" customFormat="1" ht="15" customHeight="1" thickBot="1">
      <c r="B52" s="3">
        <v>17</v>
      </c>
      <c r="C52" s="18">
        <f>'inschrijving (ON)'!C51</f>
        <v>0</v>
      </c>
      <c r="D52" s="18">
        <f>'inschrijving (ON)'!D51</f>
        <v>0</v>
      </c>
      <c r="E52" s="18">
        <f>'inschrijving (ON)'!E51</f>
        <v>0</v>
      </c>
      <c r="F52" s="18">
        <f>'inschrijving (ON)'!F51</f>
        <v>0</v>
      </c>
      <c r="G52" s="18">
        <f>'inschrijving (ON)'!G51</f>
        <v>0</v>
      </c>
      <c r="H52" s="18">
        <f>'inschrijving (ON)'!H51</f>
        <v>0</v>
      </c>
      <c r="I52" s="18">
        <f t="shared" si="1"/>
        <v>0</v>
      </c>
      <c r="J52" s="40">
        <f t="shared" si="2"/>
        <v>0</v>
      </c>
      <c r="K52" s="26"/>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8"/>
      <c r="BL52" s="26"/>
      <c r="BM52" s="27"/>
      <c r="BN52" s="27"/>
      <c r="BO52" s="27"/>
      <c r="BP52" s="27"/>
      <c r="BQ52" s="27"/>
      <c r="BR52" s="27"/>
      <c r="BS52" s="27"/>
      <c r="BT52" s="27"/>
      <c r="BU52" s="27"/>
      <c r="BV52" s="27"/>
      <c r="BW52" s="27"/>
      <c r="BX52" s="27"/>
      <c r="BY52" s="27"/>
      <c r="BZ52" s="27"/>
      <c r="CA52" s="27"/>
      <c r="CB52" s="27"/>
      <c r="CC52" s="27"/>
      <c r="CD52" s="27"/>
      <c r="CE52" s="27"/>
      <c r="CF52" s="27"/>
      <c r="CG52" s="27"/>
      <c r="CH52" s="27"/>
      <c r="CI52" s="27"/>
      <c r="CJ52" s="27"/>
      <c r="CK52" s="27"/>
      <c r="CL52" s="27"/>
      <c r="CM52" s="27"/>
      <c r="CN52" s="27"/>
      <c r="CO52" s="27"/>
      <c r="CP52" s="27"/>
      <c r="CQ52" s="27"/>
      <c r="CR52" s="27"/>
      <c r="CS52" s="27"/>
      <c r="CT52" s="27"/>
      <c r="CU52" s="27"/>
      <c r="CV52" s="27"/>
      <c r="CW52" s="27"/>
      <c r="CX52" s="27"/>
      <c r="CY52" s="27"/>
      <c r="CZ52" s="27"/>
      <c r="DA52" s="27"/>
      <c r="DB52" s="27"/>
      <c r="DC52" s="27"/>
      <c r="DD52" s="27"/>
      <c r="DE52" s="27"/>
      <c r="DF52" s="27"/>
      <c r="DG52" s="27"/>
      <c r="DH52" s="27"/>
      <c r="DI52" s="27"/>
      <c r="DJ52" s="27"/>
      <c r="DK52" s="27"/>
      <c r="DL52" s="28"/>
    </row>
    <row r="53" spans="2:116" s="3" customFormat="1" ht="15" customHeight="1" thickBot="1">
      <c r="B53" s="3">
        <v>18</v>
      </c>
      <c r="C53" s="18">
        <f>'inschrijving (ON)'!C52</f>
        <v>0</v>
      </c>
      <c r="D53" s="18">
        <f>'inschrijving (ON)'!D52</f>
        <v>0</v>
      </c>
      <c r="E53" s="18">
        <f>'inschrijving (ON)'!E52</f>
        <v>0</v>
      </c>
      <c r="F53" s="18">
        <f>'inschrijving (ON)'!F52</f>
        <v>0</v>
      </c>
      <c r="G53" s="18">
        <f>'inschrijving (ON)'!G52</f>
        <v>0</v>
      </c>
      <c r="H53" s="18">
        <f>'inschrijving (ON)'!H52</f>
        <v>0</v>
      </c>
      <c r="I53" s="18">
        <f t="shared" si="1"/>
        <v>0</v>
      </c>
      <c r="J53" s="40">
        <f t="shared" si="2"/>
        <v>0</v>
      </c>
      <c r="K53" s="26"/>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8"/>
      <c r="BL53" s="26"/>
      <c r="BM53" s="27"/>
      <c r="BN53" s="27"/>
      <c r="BO53" s="27"/>
      <c r="BP53" s="27"/>
      <c r="BQ53" s="27"/>
      <c r="BR53" s="27"/>
      <c r="BS53" s="27"/>
      <c r="BT53" s="27"/>
      <c r="BU53" s="27"/>
      <c r="BV53" s="27"/>
      <c r="BW53" s="27"/>
      <c r="BX53" s="27"/>
      <c r="BY53" s="27"/>
      <c r="BZ53" s="27"/>
      <c r="CA53" s="27"/>
      <c r="CB53" s="27"/>
      <c r="CC53" s="27"/>
      <c r="CD53" s="27"/>
      <c r="CE53" s="27"/>
      <c r="CF53" s="27"/>
      <c r="CG53" s="27"/>
      <c r="CH53" s="27"/>
      <c r="CI53" s="27"/>
      <c r="CJ53" s="27"/>
      <c r="CK53" s="27"/>
      <c r="CL53" s="27"/>
      <c r="CM53" s="27"/>
      <c r="CN53" s="27"/>
      <c r="CO53" s="27"/>
      <c r="CP53" s="27"/>
      <c r="CQ53" s="27"/>
      <c r="CR53" s="27"/>
      <c r="CS53" s="27"/>
      <c r="CT53" s="27"/>
      <c r="CU53" s="27"/>
      <c r="CV53" s="27"/>
      <c r="CW53" s="27"/>
      <c r="CX53" s="27"/>
      <c r="CY53" s="27"/>
      <c r="CZ53" s="27"/>
      <c r="DA53" s="27"/>
      <c r="DB53" s="27"/>
      <c r="DC53" s="27"/>
      <c r="DD53" s="27"/>
      <c r="DE53" s="27"/>
      <c r="DF53" s="27"/>
      <c r="DG53" s="27"/>
      <c r="DH53" s="27"/>
      <c r="DI53" s="27"/>
      <c r="DJ53" s="27"/>
      <c r="DK53" s="27"/>
      <c r="DL53" s="28"/>
    </row>
    <row r="54" spans="2:116" s="3" customFormat="1" ht="15" customHeight="1" thickBot="1">
      <c r="B54" s="3">
        <v>19</v>
      </c>
      <c r="C54" s="18">
        <f>'inschrijving (ON)'!C53</f>
        <v>0</v>
      </c>
      <c r="D54" s="18">
        <f>'inschrijving (ON)'!D53</f>
        <v>0</v>
      </c>
      <c r="E54" s="18">
        <f>'inschrijving (ON)'!E53</f>
        <v>0</v>
      </c>
      <c r="F54" s="18"/>
      <c r="G54" s="18"/>
      <c r="H54" s="18"/>
      <c r="I54" s="18">
        <f t="shared" si="1"/>
        <v>0</v>
      </c>
      <c r="J54" s="40">
        <f t="shared" si="2"/>
        <v>0</v>
      </c>
      <c r="K54" s="29"/>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1"/>
      <c r="BL54" s="29"/>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1"/>
    </row>
    <row r="55" spans="2:116" s="3" customFormat="1" ht="15" customHeight="1" thickBot="1">
      <c r="B55" s="3">
        <v>20</v>
      </c>
      <c r="C55" s="18" t="str">
        <f>IF('inschrijving (ON)'!C56="","",'inschrijving (ON)'!C56)</f>
        <v/>
      </c>
      <c r="D55" s="18" t="str">
        <f>IF('inschrijving (ON)'!H56="","",'inschrijving (ON)'!H56)</f>
        <v/>
      </c>
      <c r="E55" s="18" t="str">
        <f>IF('inschrijving (ON)'!I56="","",'inschrijving (ON)'!I56)</f>
        <v/>
      </c>
      <c r="F55" s="18"/>
      <c r="G55" s="18"/>
      <c r="H55" s="18"/>
      <c r="I55" s="18">
        <f t="shared" si="1"/>
        <v>0</v>
      </c>
      <c r="J55" s="40">
        <f t="shared" si="2"/>
        <v>0</v>
      </c>
      <c r="K55" s="32"/>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4"/>
      <c r="BL55" s="32"/>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4"/>
    </row>
    <row r="56" spans="2:116" s="13" customFormat="1">
      <c r="C56" s="3"/>
      <c r="D56" s="3"/>
      <c r="E56" s="3"/>
      <c r="F56" s="3"/>
      <c r="G56" s="3"/>
      <c r="H56" s="3"/>
      <c r="I56" s="3"/>
      <c r="J56" s="4"/>
      <c r="K56" s="3"/>
      <c r="L56" s="4"/>
      <c r="M56" s="3"/>
      <c r="N56" s="3"/>
      <c r="O56" s="3"/>
      <c r="P56" s="3"/>
      <c r="Q56" s="3"/>
    </row>
  </sheetData>
  <sheetProtection selectLockedCells="1"/>
  <mergeCells count="6">
    <mergeCell ref="C5:D5"/>
    <mergeCell ref="K10:BK10"/>
    <mergeCell ref="C8:D8"/>
    <mergeCell ref="K34:BK34"/>
    <mergeCell ref="BL10:DL10"/>
    <mergeCell ref="BL34:DL34"/>
  </mergeCells>
  <phoneticPr fontId="15" type="noConversion"/>
  <conditionalFormatting sqref="J12:J31">
    <cfRule type="cellIs" dxfId="1" priority="9" operator="greaterThan">
      <formula>0</formula>
    </cfRule>
  </conditionalFormatting>
  <conditionalFormatting sqref="J36:J55">
    <cfRule type="cellIs" dxfId="0" priority="1" operator="greaterThan">
      <formula>0</formula>
    </cfRule>
  </conditionalFormatting>
  <pageMargins left="0.7" right="0.7" top="0.75" bottom="0.75" header="0.3" footer="0.3"/>
  <pageSetup paperSize="9"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5AE9A9FA2E8FF44A332AB5FBFDE40B1" ma:contentTypeVersion="3" ma:contentTypeDescription="Een nieuw document maken." ma:contentTypeScope="" ma:versionID="0493d1fe0213835fa1c571eb6e36fc84">
  <xsd:schema xmlns:xsd="http://www.w3.org/2001/XMLSchema" xmlns:xs="http://www.w3.org/2001/XMLSchema" xmlns:p="http://schemas.microsoft.com/office/2006/metadata/properties" xmlns:ns2="432ffe2c-768e-43d9-9ff8-a9541070896a" targetNamespace="http://schemas.microsoft.com/office/2006/metadata/properties" ma:root="true" ma:fieldsID="74e80bd61d2336ea9755b0dec9048786" ns2:_="">
    <xsd:import namespace="432ffe2c-768e-43d9-9ff8-a9541070896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2ffe2c-768e-43d9-9ff8-a954107089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9C4BC82-6445-4A66-806C-B3CCCDBCA8BB}">
  <ds:schemaRefs>
    <ds:schemaRef ds:uri="http://schemas.microsoft.com/sharepoint/v3/contenttype/forms"/>
  </ds:schemaRefs>
</ds:datastoreItem>
</file>

<file path=customXml/itemProps2.xml><?xml version="1.0" encoding="utf-8"?>
<ds:datastoreItem xmlns:ds="http://schemas.openxmlformats.org/officeDocument/2006/customXml" ds:itemID="{CFDA83A5-8556-415B-BDB5-61CC569BFE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2ffe2c-768e-43d9-9ff8-a954107089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F29C01-931F-4E9C-B012-4CD8EE32A7C4}">
  <ds:schemaRefs>
    <ds:schemaRef ds:uri="http://schemas.microsoft.com/office/2006/documentManagement/types"/>
    <ds:schemaRef ds:uri="http://schemas.openxmlformats.org/package/2006/metadata/core-properties"/>
    <ds:schemaRef ds:uri="http://www.w3.org/XML/1998/namespace"/>
    <ds:schemaRef ds:uri="http://purl.org/dc/terms/"/>
    <ds:schemaRef ds:uri="http://schemas.microsoft.com/office/2006/metadata/properties"/>
    <ds:schemaRef ds:uri="http://purl.org/dc/elements/1.1/"/>
    <ds:schemaRef ds:uri="http://purl.org/dc/dcmitype/"/>
    <ds:schemaRef ds:uri="http://schemas.microsoft.com/office/infopath/2007/PartnerControls"/>
    <ds:schemaRef ds:uri="432ffe2c-768e-43d9-9ff8-a9541070896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Informatie bouwplaats (OG)</vt:lpstr>
      <vt:lpstr>Uitkomsten</vt:lpstr>
      <vt:lpstr>inschrijving (ON)</vt:lpstr>
      <vt:lpstr>Blad1</vt:lpstr>
      <vt:lpstr>materieellijst SEB</vt:lpstr>
      <vt:lpstr>logboek (ON)</vt:lpstr>
      <vt:lpstr>'inschrijving (ON)'!Afdrukbereik</vt:lpstr>
      <vt:lpstr>'logboek (ON)'!Afdrukbereik</vt:lpstr>
      <vt:lpstr>MaterieelLijst</vt:lpstr>
    </vt:vector>
  </TitlesOfParts>
  <Manager/>
  <Company>Gemeente Eindhoven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Vieve Smulders</dc:creator>
  <cp:keywords/>
  <dc:description/>
  <cp:lastModifiedBy>Straaten, Jacqueline van</cp:lastModifiedBy>
  <cp:revision/>
  <dcterms:created xsi:type="dcterms:W3CDTF">2020-05-26T14:06:55Z</dcterms:created>
  <dcterms:modified xsi:type="dcterms:W3CDTF">2025-09-11T12:31:15Z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0x01010075AE9A9FA2E8FF44A332AB5FBFDE40B1</vt:lpwstr>
  </property>
  <property fmtid="{D5CDD505-2E9C-101B-9397-08002B2CF9AE}" pid="3" name="MediaServiceImageTags">
    <vt:lpwstr/>
  </property>
</Properties>
</file>