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provincienoordholland-my.sharepoint.com/personal/petersm_noord-holland_nl/Documents/Documenten/EA RIA 2025 Blok 23/1 Publicatie/"/>
    </mc:Choice>
  </mc:AlternateContent>
  <xr:revisionPtr revIDLastSave="248" documentId="8_{B6FCD953-7096-4004-B7A6-32AE46B660BF}" xr6:coauthVersionLast="47" xr6:coauthVersionMax="47" xr10:uidLastSave="{33950FD7-37F5-40EA-92E6-651853ED8FAA}"/>
  <bookViews>
    <workbookView xWindow="-120" yWindow="-120" windowWidth="38640" windowHeight="15720" xr2:uid="{E2092654-691D-432F-BBE1-FB7334902787}"/>
  </bookViews>
  <sheets>
    <sheet name="Toelichting &amp; Instructie" sheetId="13" r:id="rId1"/>
    <sheet name="Overzicht functiegroepen" sheetId="11" r:id="rId2"/>
    <sheet name="P1 Integrale Beleidsopgaven" sheetId="10" r:id="rId3"/>
    <sheet name="P2 Integrale Inrichtingsopgaven" sheetId="12" r:id="rId4"/>
  </sheets>
  <definedNames>
    <definedName name="ADV1_max">#REF!</definedName>
    <definedName name="ADV1_min">#REF!</definedName>
    <definedName name="ADV2_max">#REF!</definedName>
    <definedName name="ADV2_min">#REF!</definedName>
    <definedName name="ADV3_max">#REF!</definedName>
    <definedName name="ADV3_min">#REF!</definedName>
    <definedName name="_xlnm.Print_Area" localSheetId="1">'Overzicht functiegroepen'!$A$1:$L$22</definedName>
    <definedName name="_xlnm.Print_Area" localSheetId="2">'P1 Integrale Beleidsopgaven'!$A$1:$M$36</definedName>
    <definedName name="_xlnm.Print_Area" localSheetId="3">'P2 Integrale Inrichtingsopgaven'!$A$1:$L$39</definedName>
    <definedName name="_xlnm.Print_Area" localSheetId="0">'Toelichting &amp; Instructie'!$A$1:$I$19</definedName>
    <definedName name="CON1_max">#REF!</definedName>
    <definedName name="CON1_min">#REF!</definedName>
    <definedName name="CON2_max">#REF!</definedName>
    <definedName name="CON2_min">#REF!</definedName>
    <definedName name="CON3_max">#REF!</definedName>
    <definedName name="CON3_min">#REF!</definedName>
    <definedName name="IPM1_max">#REF!</definedName>
    <definedName name="IPM1_min">#REF!</definedName>
    <definedName name="IPM2_max">#REF!</definedName>
    <definedName name="IPM2_min">#REF!</definedName>
    <definedName name="IPM3_max">#REF!</definedName>
    <definedName name="IPM3_min">#REF!</definedName>
    <definedName name="JUR1_max">#REF!</definedName>
    <definedName name="JUR1_min">#REF!</definedName>
    <definedName name="JUR2_max">#REF!</definedName>
    <definedName name="JUR2_min">#REF!</definedName>
    <definedName name="JUR3_max">#REF!</definedName>
    <definedName name="JUR3_min">#REF!</definedName>
    <definedName name="MOD1_max">#REF!</definedName>
    <definedName name="MOD1_min">#REF!</definedName>
    <definedName name="MOD2_max">#REF!</definedName>
    <definedName name="MOD2_min">#REF!</definedName>
    <definedName name="MOD3_max">#REF!</definedName>
    <definedName name="MOD3_min">#REF!</definedName>
    <definedName name="OND1_max">#REF!</definedName>
    <definedName name="OND1_min">#REF!</definedName>
    <definedName name="OND2_max">#REF!</definedName>
    <definedName name="OND2_min">#REF!</definedName>
    <definedName name="OND3_max">#REF!</definedName>
    <definedName name="OND3_min">#REF!</definedName>
    <definedName name="PM1_max">#REF!</definedName>
    <definedName name="PM1_min">#REF!</definedName>
    <definedName name="PM2_max">#REF!</definedName>
    <definedName name="PM2_min">#REF!</definedName>
    <definedName name="PM3_max">#REF!</definedName>
    <definedName name="PM3_min">#REF!</definedName>
    <definedName name="PMO1_max">#REF!</definedName>
    <definedName name="PMO1_min">#REF!</definedName>
    <definedName name="PMO2_max">#REF!</definedName>
    <definedName name="PMO2_min">#REF!</definedName>
    <definedName name="PMO3_max">#REF!</definedName>
    <definedName name="PMO3_min">#REF!</definedName>
    <definedName name="Range_ADV1">TEXT(ADV1_min,"€ #.##0,00") &amp; " - " &amp; TEXT(ADV1_max,"€ #.##0,00")</definedName>
    <definedName name="Range_ADV2">TEXT(ADV2_min,"€ #.##0,00") &amp; " - " &amp; TEXT(ADV2_max,"€ #.##0,00")</definedName>
    <definedName name="Range_ADV3">TEXT(ADV3_min,"€ #.##0,00") &amp; " - " &amp; TEXT(ADV3_max,"€ #.##0,00")</definedName>
    <definedName name="Range_CON1">TEXT(CON1_min,"€ #.##0,00") &amp; " - " &amp; TEXT(CON1_max,"€ #.##0,00")</definedName>
    <definedName name="Range_CON2">TEXT(CON2_min,"€ #.##0,00") &amp; " - " &amp; TEXT(CON2_max,"€ #.##0,00")</definedName>
    <definedName name="Range_CON3">TEXT(CON3_min,"€ #.##0,00") &amp; " - " &amp; TEXT(CON3_max,"€ #.##0,00")</definedName>
    <definedName name="Range_RO1">TEXT(RO1_min,"€ #.##0,00") &amp; " - " &amp; TEXT(RO1_max,"€ #.##0,00")</definedName>
    <definedName name="Range_RO2">TEXT(RO2_min,"€ #.##0,00") &amp; " - " &amp; TEXT(RO2_max,"€ #.##0,00")</definedName>
    <definedName name="Range_RO3">TEXT(RO3_min,"€ #.##0,00") &amp; " - " &amp; TEXT(RO3_max,"€ #.##0,00")</definedName>
    <definedName name="RO1_max">#REF!</definedName>
    <definedName name="RO1_min">#REF!</definedName>
    <definedName name="RO2_max">#REF!</definedName>
    <definedName name="RO2_min">#REF!</definedName>
    <definedName name="RO3_max">#REF!</definedName>
    <definedName name="RO3_min">#REF!</definedName>
    <definedName name="SPEC1_max">#REF!</definedName>
    <definedName name="SPEC1_min">#REF!</definedName>
    <definedName name="SPEC2_max">#REF!</definedName>
    <definedName name="SPEC2_min">#REF!</definedName>
    <definedName name="SPEC3_max">#REF!</definedName>
    <definedName name="SPEC3_min">#REF!</definedName>
    <definedName name="TEK1_max">#REF!</definedName>
    <definedName name="TEK1_min">#REF!</definedName>
    <definedName name="TEK2_max">#REF!</definedName>
    <definedName name="TEK2_min">#REF!</definedName>
    <definedName name="TEK3_max">#REF!</definedName>
    <definedName name="TEK3_min">#REF!</definedName>
    <definedName name="Van_matrix_1">_xlfn.ANCHORARRAY(#REF!)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12" l="1"/>
  <c r="K21" i="12"/>
  <c r="K20" i="12"/>
  <c r="H22" i="12"/>
  <c r="H21" i="12"/>
  <c r="H20" i="12"/>
  <c r="H18" i="12"/>
  <c r="E25" i="12"/>
  <c r="E24" i="12"/>
  <c r="E23" i="12"/>
  <c r="K24" i="12"/>
  <c r="K22" i="12"/>
  <c r="K25" i="12"/>
  <c r="H25" i="12"/>
  <c r="E27" i="12"/>
  <c r="E22" i="12"/>
  <c r="E21" i="12"/>
  <c r="E20" i="12"/>
  <c r="E19" i="12"/>
  <c r="K27" i="12"/>
  <c r="K19" i="12"/>
  <c r="H24" i="12"/>
  <c r="E18" i="12"/>
  <c r="H23" i="12"/>
  <c r="H20" i="10"/>
  <c r="H19" i="10"/>
  <c r="H18" i="10"/>
  <c r="H17" i="10"/>
  <c r="H16" i="10"/>
  <c r="K26" i="12"/>
  <c r="H27" i="12"/>
  <c r="H26" i="12"/>
  <c r="E26" i="12"/>
  <c r="H19" i="12"/>
  <c r="K14" i="12"/>
  <c r="K13" i="12"/>
  <c r="K12" i="12"/>
  <c r="K11" i="12"/>
  <c r="K10" i="12"/>
  <c r="K9" i="12"/>
  <c r="K8" i="12"/>
  <c r="K7" i="12"/>
  <c r="K6" i="12"/>
  <c r="J14" i="12"/>
  <c r="J13" i="12"/>
  <c r="J12" i="12"/>
  <c r="J11" i="12"/>
  <c r="J10" i="12"/>
  <c r="J9" i="12"/>
  <c r="J8" i="12"/>
  <c r="J7" i="12"/>
  <c r="J6" i="12"/>
  <c r="H14" i="12"/>
  <c r="H13" i="12"/>
  <c r="H12" i="12"/>
  <c r="H11" i="12"/>
  <c r="H10" i="12"/>
  <c r="H9" i="12"/>
  <c r="H8" i="12"/>
  <c r="H7" i="12"/>
  <c r="H6" i="12"/>
  <c r="G14" i="12"/>
  <c r="G13" i="12"/>
  <c r="G12" i="12"/>
  <c r="G11" i="12"/>
  <c r="G10" i="12"/>
  <c r="G9" i="12"/>
  <c r="G8" i="12"/>
  <c r="G7" i="12"/>
  <c r="G6" i="12"/>
  <c r="E14" i="12"/>
  <c r="E13" i="12"/>
  <c r="E12" i="12"/>
  <c r="E11" i="12"/>
  <c r="E10" i="12"/>
  <c r="E9" i="12"/>
  <c r="E8" i="12"/>
  <c r="E7" i="12"/>
  <c r="E6" i="12"/>
  <c r="D14" i="12"/>
  <c r="D13" i="12"/>
  <c r="D12" i="12"/>
  <c r="D11" i="12"/>
  <c r="D10" i="12"/>
  <c r="D9" i="12"/>
  <c r="D8" i="12"/>
  <c r="D7" i="12"/>
  <c r="D6" i="12"/>
  <c r="K18" i="12"/>
  <c r="K5" i="12"/>
  <c r="J5" i="12"/>
  <c r="H5" i="12"/>
  <c r="G5" i="12"/>
  <c r="E5" i="12"/>
  <c r="D5" i="12"/>
  <c r="E28" i="12" l="1"/>
  <c r="H28" i="12"/>
  <c r="K28" i="12"/>
  <c r="E23" i="10"/>
  <c r="E22" i="10"/>
  <c r="E21" i="10"/>
  <c r="E20" i="10"/>
  <c r="E19" i="10"/>
  <c r="E18" i="10"/>
  <c r="E17" i="10"/>
  <c r="E16" i="10"/>
  <c r="K23" i="10"/>
  <c r="K22" i="10"/>
  <c r="K21" i="10"/>
  <c r="K20" i="10"/>
  <c r="K19" i="10"/>
  <c r="K18" i="10"/>
  <c r="K17" i="10"/>
  <c r="K16" i="10"/>
  <c r="H23" i="10"/>
  <c r="H22" i="10"/>
  <c r="H21" i="10"/>
  <c r="J31" i="12" l="1"/>
  <c r="H24" i="10"/>
  <c r="K24" i="10"/>
  <c r="K6" i="10" l="1"/>
  <c r="K7" i="10"/>
  <c r="K8" i="10"/>
  <c r="K9" i="10"/>
  <c r="K10" i="10"/>
  <c r="K11" i="10"/>
  <c r="K12" i="10"/>
  <c r="K5" i="10"/>
  <c r="J6" i="10"/>
  <c r="J7" i="10"/>
  <c r="J8" i="10"/>
  <c r="J9" i="10"/>
  <c r="J10" i="10"/>
  <c r="J11" i="10"/>
  <c r="J12" i="10"/>
  <c r="J5" i="10"/>
  <c r="H6" i="10"/>
  <c r="H7" i="10"/>
  <c r="H8" i="10"/>
  <c r="H9" i="10"/>
  <c r="H10" i="10"/>
  <c r="H11" i="10"/>
  <c r="H12" i="10"/>
  <c r="H5" i="10"/>
  <c r="G6" i="10"/>
  <c r="G7" i="10"/>
  <c r="G8" i="10"/>
  <c r="G9" i="10"/>
  <c r="G10" i="10"/>
  <c r="G11" i="10"/>
  <c r="G12" i="10"/>
  <c r="G5" i="10"/>
  <c r="E6" i="10"/>
  <c r="E7" i="10"/>
  <c r="E8" i="10"/>
  <c r="E9" i="10"/>
  <c r="E10" i="10"/>
  <c r="E11" i="10"/>
  <c r="E12" i="10"/>
  <c r="E5" i="10"/>
  <c r="D12" i="10"/>
  <c r="D11" i="10"/>
  <c r="D10" i="10"/>
  <c r="D9" i="10"/>
  <c r="D8" i="10"/>
  <c r="D7" i="10"/>
  <c r="D6" i="10"/>
  <c r="D5" i="10"/>
  <c r="E24" i="10" l="1"/>
  <c r="J27" i="10" s="1"/>
</calcChain>
</file>

<file path=xl/sharedStrings.xml><?xml version="1.0" encoding="utf-8"?>
<sst xmlns="http://schemas.openxmlformats.org/spreadsheetml/2006/main" count="230" uniqueCount="88">
  <si>
    <t>Maximaal uurtarief</t>
  </si>
  <si>
    <t>Weging</t>
  </si>
  <si>
    <t>Medior</t>
  </si>
  <si>
    <t>Jurist</t>
  </si>
  <si>
    <t>Junior</t>
  </si>
  <si>
    <t>Functiegroep</t>
  </si>
  <si>
    <t>(Beleids)adviseurs</t>
  </si>
  <si>
    <t>ADV</t>
  </si>
  <si>
    <t>OND</t>
  </si>
  <si>
    <t>SPEC</t>
  </si>
  <si>
    <t>Instructie</t>
  </si>
  <si>
    <t>Inschrijvers dienen het  prijzenblad volledig in te vullen voor elk Perceel waarop zij inschrijven en in TenderNed te uploaden als .xls(x)- en .pdf-bestand. Voor elk perceel waarop wordt ingeschreven, dient Inschrijver een afzonderlijk Format Prijzenblad in. Alle gemarkeerde velden moeten worden ingevuld. Het niet of niet volledig invullen van het Format Prijzenblad kan tot uitsluiting leiden van de Inschrijving.</t>
  </si>
  <si>
    <r>
      <t>De oranje gekleurde vakken zijn per funtie in te vullen door Inschrijver. De groen gekleurde velden worden automatisch berekend. Het wijzigen van</t>
    </r>
    <r>
      <rPr>
        <sz val="10"/>
        <rFont val="Corbel"/>
        <family val="2"/>
      </rPr>
      <t xml:space="preserve"> andere velden en/of formules is niet toegestaan en kan leiden tot uitsluiting van de Inschrijving.</t>
    </r>
  </si>
  <si>
    <t>U offreert een Inschrijfprijs op basis van de uurtarieven voor de verschillende functies &amp; niveau's all-in, ex btw. De prijsopgave is in Euro’s (€) (op 2 decimalen). Aangeboden prijzen en tarieven zijn all-in en exclusief BTW. Indexering is mogelijk conform hetgeen bepaald in de Concept Raamovereenkomst. De Inschrijfprijs en opgegeven tarieven bevatten ALLE kosten van alle minimumeisen plus hetgeen Inschrijver heeft aangeboden op de kwalitatieve gunningscriteria in haar Inschrijving.</t>
  </si>
  <si>
    <t>Indien Aanbestedende dienst constateert dat wat u in uw Format Prijzenblad heeft ingevuld mogelijk de gunningssystematiek manipuleert, strijdig is met de algemene aanbestedings- of inkoopvoorwaarden en/of uitgangspunten in deze Inschrijvingsleidraad - met inbegrip van de voornoemde uitgangspunten dan kan Aanbestedende dienst in deze een onrechtmatigheid vaststellen en kan zij besluiten de Inschrijving terzijde te leggen.</t>
  </si>
  <si>
    <t>Ervaring/niveau*</t>
  </si>
  <si>
    <t>Senior/Expert</t>
  </si>
  <si>
    <t>Afkorting</t>
  </si>
  <si>
    <t>Functieomschrijving</t>
  </si>
  <si>
    <t>Voorbeeldfuncties (niet uitputtend maar tenminste)</t>
  </si>
  <si>
    <t>Van toepassing in perceel</t>
  </si>
  <si>
    <t>Minimum uurtarief</t>
  </si>
  <si>
    <t>Beleidsadviseurs ontwikkelen en evalueren beleid op verschillende vakgebieden, variërend van duurzaamheid tot mobiliteit. Ze analyseren gegevens, adviseren managementteams, en ondersteunen bij strategische besluitvorming. Een (beleids)adviseur heeft vaak een bredere kennis die meerdere vakgebieden kan bestrijken.</t>
  </si>
  <si>
    <t>Beleidsadviseur op het gebied van duurzaamheid,  mobiliteit,  ruimtelijke ordening,  klimaatverandering,  verkeersveiligheid,  ecologie,  energie,  economie, landelijk gebied, energie, grond, gezonde leefomgeving, natuur, recreatie, sport, gedrag, omgevingskwaliteit, ruimtelijke strategie, water, bodem en landbouw, wonen en stedelijke ontwikkeling, planologie</t>
  </si>
  <si>
    <t>Ruimtelijk ontwerpers</t>
  </si>
  <si>
    <t>RO</t>
  </si>
  <si>
    <t>Dit zijn professionals die (o.a. middels ontwerpend onderzoek) mogelijke toekomsten van de Provincie - of deelgebieden daarvan - verkennen en verbeelden ten behoeve van provinciale beleidsontwikkeling. Doel hierbij is om een zo goed mogelijke samenhang van opgaven en ontwikkelingen in ruimte, tijd en functies in beeld te krijgen. Meer incidenteel is sprake van concreet ontwerpend werk. Er wordt onder andere gewerkt aan ruimtelijk-strategische verkenningen en visies, kaders en leidraden voor omgevingskwaliteit, schetsontwerpen en inpassingsplannen.</t>
  </si>
  <si>
    <t>Landschapsarchitect, Stedenbouwkundige, Ruimtelijk strateeg, regionaal ontwerper, ontwerpleider, ontwerpadviseur, ontwerpregisseur</t>
  </si>
  <si>
    <t>1 &amp; 2</t>
  </si>
  <si>
    <t>Constructeurs en ontwerpleiders</t>
  </si>
  <si>
    <t>CON</t>
  </si>
  <si>
    <t>Deze groep omvat professionals die zich richten op het integrale (technische) ontwerp  van multidisciplinaire projecten rond infrastructurele assets  zoals wegen en kunstwerken en op het constructieve ontwerp  van kunstwerken.</t>
  </si>
  <si>
    <t>Constructeurs, ontwerpleiders</t>
  </si>
  <si>
    <t>Modelleurs</t>
  </si>
  <si>
    <t>MOD</t>
  </si>
  <si>
    <t>Deze groep omvat professionals die zich richten op het (3D) ontwerp  van stedelijke en landschappelijke omgevingen en infrastructurele assets  zoals wegen en kunstwerken.</t>
  </si>
  <si>
    <t>Modelleur, BIM, GIS, simulaties, parametrisch ontwerpen</t>
  </si>
  <si>
    <t>Technisch tekenaars en landmeetkundigen</t>
  </si>
  <si>
    <t>TEK</t>
  </si>
  <si>
    <t>Deze groep omvat professionals die zich richten op het technische ontwerp, op het leveren van toezicht tijdens de realisatie van UAV-contracten en op het inspecteren van stedelijke en landschappelijke omgevingen en infrastructurele assets  zoals wegen en kunstwerken.</t>
  </si>
  <si>
    <t>Technisch tekenaar, landmeetkundige</t>
  </si>
  <si>
    <t>Projectmanager/Projectleider</t>
  </si>
  <si>
    <t>PM</t>
  </si>
  <si>
    <t>Projectmanagement: leiden en coördineren projecten volgens een gestructureerde aanpak, waarbij ze zorgen voor het integreren van verschillende (IPM-)projectaspecten.</t>
  </si>
  <si>
    <t>Projectmanager, projectleider</t>
  </si>
  <si>
    <t>Overige IPM-rollen</t>
  </si>
  <si>
    <t xml:space="preserve">IPM </t>
  </si>
  <si>
    <t xml:space="preserve">Deze groep omvat professionals die zich binnen een IPM team, onder leiding van de projectmanager, bezighouden met het managen van omgeving, techniek, contractbeheersing en projectbeheersing. </t>
  </si>
  <si>
    <t>Manager Projectbeheersing, Omgevingsmanager, Technisch manager, Contractmanager</t>
  </si>
  <si>
    <t>Projectmanagement ondersteunend</t>
  </si>
  <si>
    <t>PMO</t>
  </si>
  <si>
    <t>Ondersteunende projectmanagementfuncties bieden administratieve en organisatorische ondersteuning aan projectteams, helpen processen soepeler te laten verlopen, en zorgen voor documentbeheer en resourceplanning</t>
  </si>
  <si>
    <t>Contractadviseur, Risicomanager, Planner, SE specialist (Systems Engineer), bestek-/contractschrijver, Lead auditor, Toetscoördinator, kostendeskundige (SSK), communicatie-adviseur</t>
  </si>
  <si>
    <t>Ondersteunende en administratieve functies t.b.v. projecten</t>
  </si>
  <si>
    <t>Ondersteunende functies bieden essentiële administratieve en operationele ondersteuning binnen een organisatie, om ervoor te zorgen dat dagelijkse processen efficiënt verlopen.</t>
  </si>
  <si>
    <t>(Project)secretaris, (Project)ondersteuner, (project)assistent, (project)medewerker), financieel ondersteuner</t>
  </si>
  <si>
    <t>Specialisten/adviseurs</t>
  </si>
  <si>
    <t>Diverse rollen die gespecialiseerde kennis en ervaring vereisen op specifieke gebieden. Deze professionals zijn verantwoordelijk voor analyses en advies over complexe vraagstukken en het ondersteunen van projecten binnen grond- weg- en waterbouw.</t>
  </si>
  <si>
    <t>Experts op het gebied van mobiliteit, verkeerskunde, hydrologie, geotechniek, ecologie, duurzaamheid, MKI, klimaat, milieu, bodem, vaarwegen, stikstof, vergunningen, Kunstwerken en Wegen, K&amp;L, ruimtelijke plannen, stedenbouw, veiligheidskundige (MVK en HVK), machineveiligheid, IT-functies (bijvoorbeeld websites tbv participatie)</t>
  </si>
  <si>
    <t>JUR</t>
  </si>
  <si>
    <t>Professionals die zich bezighouden met juridische vraagstukken binnen projecten.</t>
  </si>
  <si>
    <t>Jurist met extpertise omgevingswet, fiscalist, civiel recht</t>
  </si>
  <si>
    <t>* Toelichting bij begrippen onder ervaring/niveau</t>
  </si>
  <si>
    <t>Begrip</t>
  </si>
  <si>
    <t>Beschrijving</t>
  </si>
  <si>
    <t>0 - 3 jaar relevante, aantoonbare werkervaring, oftewel ervaring in het betreffende werkveld én in dezelfde functiegroep</t>
  </si>
  <si>
    <t>3 - 7 jaar relevante, aantoonbare werkervaring, oftewel ervaring in het betreffende werkveld én in dezelfde functiegroep</t>
  </si>
  <si>
    <t>meer dan 7 jaar relevante, aantoonbare werkervaring, oftewel ervaring in het betreffende werkveld én in dezelfde functiegroep</t>
  </si>
  <si>
    <t>Maximum uurtarief</t>
  </si>
  <si>
    <t>Uw tarief</t>
  </si>
  <si>
    <t>Projectmanager / Projectleider</t>
  </si>
  <si>
    <t>Specialisten / Adviseurs</t>
  </si>
  <si>
    <t>Uw tarief x weging</t>
  </si>
  <si>
    <t>Totaal</t>
  </si>
  <si>
    <t>Uw Inschrijfprijs</t>
  </si>
  <si>
    <t>Naam Inschrijver</t>
  </si>
  <si>
    <t>…………………………</t>
  </si>
  <si>
    <t>Naam rechtsbevoegd functionaris</t>
  </si>
  <si>
    <t>Datum</t>
  </si>
  <si>
    <t>Handtekening</t>
  </si>
  <si>
    <t xml:space="preserve"> </t>
  </si>
  <si>
    <t>Het is enkel toegestaan bedragen in te vullen die groter of gelijk zijn aan de minimum tarieven én kleiner of gelijk aan de maximum tarieven die in het Format Prijzenblad zijn aangegeven. Indien u in het Format Prijzenblad bij één of meerdere posten een tarief buiten de aangegeven bandbreedte heeft ingevuld wordt de Inschrijving uitgesloten.</t>
  </si>
  <si>
    <t>Europese Aanbesteding Ingenieurs- en Adviesdiensten 2026-2030, TenderNed kenmerk 546161</t>
  </si>
  <si>
    <t>BIJLAGE 2 FORMAT PRIJZENBLAD versie 3</t>
  </si>
  <si>
    <t>Met Nota van Inlichtingen 1 zijn de minimale en maximale tarieven in het Format Prijzenblad bijgesteld. Hierdoor is tevens de minimale en maximale Inschrijfprijs voor beide percelen gewijzigd.</t>
  </si>
  <si>
    <t>Prijzenblad Perceel 2: Integrale Inrichtingsopgaven versie 3</t>
  </si>
  <si>
    <t>Prijzenblad Perceel 1: Integrale Beleidsopgaven versie 3</t>
  </si>
  <si>
    <t>Overzicht functiegroepen en ervaringsniveau 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</si>
</sst>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 #,##0"/>
    <numFmt numFmtId="165" formatCode="&quot;€&quot;\ #,##0.00"/>
  </numFmts>
  <fonts count="10" x14ac:knownFonts="1">
    <font>
      <sz val="11"/>
      <color theme="1"/>
      <name val="Aptos Narrow"/>
      <family val="2"/>
      <scheme val="minor"/>
    </font>
    <font>
      <b/>
      <sz val="11"/>
      <color theme="1"/>
      <name val="Aptos Narrow"/>
      <family val="2"/>
      <scheme val="minor"/>
    </font>
    <font>
      <sz val="10"/>
      <color theme="1"/>
      <name val="Arial"/>
      <family val="2"/>
    </font>
    <font>
      <b/>
      <sz val="10"/>
      <color theme="1"/>
      <name val="Corbel"/>
      <family val="2"/>
    </font>
    <font>
      <sz val="10"/>
      <color theme="1"/>
      <name val="Corbel"/>
      <family val="2"/>
    </font>
    <font>
      <sz val="12"/>
      <color theme="1"/>
      <name val="Corbel"/>
      <family val="2"/>
    </font>
    <font>
      <sz val="11"/>
      <color theme="1"/>
      <name val="Corbel"/>
      <family val="2"/>
    </font>
    <font>
      <sz val="10"/>
      <name val="Corbel"/>
      <family val="2"/>
    </font>
    <font>
      <b/>
      <sz val="10"/>
      <color rgb="FFFF0000"/>
      <name val="Corbel"/>
      <family val="2"/>
    </font>
    <font>
      <sz val="9"/>
      <color rgb="FFFF0000"/>
      <name val="Corbel"/>
      <family val="2"/>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3" tint="0.74999237037263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0" fontId="2" fillId="0" borderId="0"/>
    <xf numFmtId="9" fontId="2" fillId="0" borderId="0" applyFont="0" applyFill="0" applyBorder="0" applyAlignment="0" applyProtection="0"/>
  </cellStyleXfs>
  <cellXfs count="55">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xf numFmtId="0" fontId="0" fillId="0" borderId="1" xfId="0" applyBorder="1" applyAlignment="1">
      <alignment horizontal="left" vertical="center" wrapText="1"/>
    </xf>
    <xf numFmtId="0" fontId="0" fillId="0" borderId="1" xfId="0" applyBorder="1" applyAlignment="1">
      <alignment horizontal="left" vertical="center"/>
    </xf>
    <xf numFmtId="164" fontId="0" fillId="0" borderId="1" xfId="0" applyNumberFormat="1" applyBorder="1" applyAlignment="1">
      <alignment vertical="center"/>
    </xf>
    <xf numFmtId="0" fontId="1" fillId="0" borderId="1" xfId="0" applyFont="1" applyBorder="1"/>
    <xf numFmtId="0" fontId="1" fillId="0" borderId="1" xfId="0" applyFont="1" applyBorder="1" applyAlignment="1">
      <alignment horizontal="center"/>
    </xf>
    <xf numFmtId="164" fontId="0" fillId="0" borderId="1" xfId="0" applyNumberFormat="1" applyBorder="1"/>
    <xf numFmtId="0" fontId="3" fillId="0" borderId="0" xfId="1" applyFont="1"/>
    <xf numFmtId="0" fontId="4" fillId="0" borderId="0" xfId="1" applyFont="1"/>
    <xf numFmtId="0" fontId="5" fillId="0" borderId="0" xfId="1" applyFont="1"/>
    <xf numFmtId="0" fontId="6" fillId="0" borderId="0" xfId="1" applyFont="1" applyAlignment="1">
      <alignment wrapText="1"/>
    </xf>
    <xf numFmtId="0" fontId="4" fillId="0" borderId="1" xfId="1" applyFont="1" applyBorder="1" applyAlignment="1">
      <alignment horizontal="center" vertical="center"/>
    </xf>
    <xf numFmtId="164" fontId="0" fillId="3" borderId="1" xfId="0" applyNumberFormat="1" applyFill="1" applyBorder="1"/>
    <xf numFmtId="0" fontId="1" fillId="0" borderId="1" xfId="0" applyFont="1" applyBorder="1" applyAlignment="1">
      <alignment horizontal="center" wrapText="1"/>
    </xf>
    <xf numFmtId="0" fontId="0" fillId="0" borderId="1" xfId="0" applyBorder="1" applyAlignment="1">
      <alignment horizontal="center" vertical="center" wrapText="1"/>
    </xf>
    <xf numFmtId="0" fontId="0" fillId="3" borderId="3" xfId="0" applyFill="1" applyBorder="1"/>
    <xf numFmtId="0" fontId="0" fillId="3" borderId="0" xfId="0" applyFill="1"/>
    <xf numFmtId="0" fontId="0" fillId="3" borderId="9" xfId="0" applyFill="1" applyBorder="1"/>
    <xf numFmtId="0" fontId="0" fillId="3" borderId="11" xfId="0" applyFill="1" applyBorder="1"/>
    <xf numFmtId="0" fontId="1" fillId="3" borderId="2" xfId="0" applyFont="1" applyFill="1" applyBorder="1"/>
    <xf numFmtId="0" fontId="1" fillId="3" borderId="8" xfId="0" applyFont="1" applyFill="1" applyBorder="1"/>
    <xf numFmtId="0" fontId="1" fillId="3" borderId="10" xfId="0" applyFont="1" applyFill="1" applyBorder="1"/>
    <xf numFmtId="0" fontId="1" fillId="4" borderId="1" xfId="0" applyFont="1" applyFill="1" applyBorder="1" applyAlignment="1">
      <alignment vertical="center" wrapText="1"/>
    </xf>
    <xf numFmtId="0" fontId="1" fillId="4" borderId="1" xfId="0" applyFont="1" applyFill="1" applyBorder="1" applyAlignment="1">
      <alignment wrapText="1"/>
    </xf>
    <xf numFmtId="0" fontId="1" fillId="4" borderId="1" xfId="0" applyFont="1" applyFill="1" applyBorder="1" applyAlignment="1">
      <alignment horizont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xf>
    <xf numFmtId="0" fontId="8" fillId="0" borderId="0" xfId="1" applyFont="1"/>
    <xf numFmtId="165" fontId="0" fillId="0" borderId="0" xfId="0" applyNumberFormat="1"/>
    <xf numFmtId="0" fontId="9" fillId="0" borderId="0" xfId="1" applyFont="1"/>
    <xf numFmtId="0" fontId="4" fillId="0" borderId="1" xfId="1" applyFont="1" applyBorder="1" applyAlignment="1">
      <alignment horizontal="left" vertical="center" wrapText="1"/>
    </xf>
    <xf numFmtId="0" fontId="1" fillId="4" borderId="1" xfId="0" applyFont="1" applyFill="1" applyBorder="1" applyAlignment="1">
      <alignment horizontal="left" vertical="center"/>
    </xf>
    <xf numFmtId="0" fontId="0" fillId="0" borderId="1" xfId="0" applyBorder="1" applyAlignment="1">
      <alignment horizontal="left" vertical="center" wrapText="1"/>
    </xf>
    <xf numFmtId="0" fontId="1" fillId="4" borderId="1" xfId="0" applyFont="1" applyFill="1" applyBorder="1" applyAlignment="1">
      <alignment horizontal="center"/>
    </xf>
    <xf numFmtId="0" fontId="0" fillId="0" borderId="0" xfId="0" applyAlignment="1">
      <alignment horizontal="left" vertical="center"/>
    </xf>
    <xf numFmtId="0" fontId="1" fillId="0" borderId="0" xfId="0" applyFont="1" applyAlignment="1">
      <alignment horizontal="left" wrapText="1"/>
    </xf>
    <xf numFmtId="0" fontId="1" fillId="0" borderId="1" xfId="0" applyFont="1" applyBorder="1" applyAlignment="1">
      <alignment horizontal="center"/>
    </xf>
    <xf numFmtId="164" fontId="0" fillId="2" borderId="1" xfId="0" applyNumberFormat="1" applyFill="1" applyBorder="1" applyAlignment="1">
      <alignment horizontal="right"/>
    </xf>
    <xf numFmtId="164" fontId="1" fillId="2" borderId="1" xfId="0" applyNumberFormat="1" applyFont="1" applyFill="1" applyBorder="1" applyAlignment="1">
      <alignment horizontal="right"/>
    </xf>
    <xf numFmtId="0" fontId="1" fillId="2" borderId="1" xfId="0" applyFont="1" applyFill="1" applyBorder="1" applyAlignment="1">
      <alignment horizontal="right"/>
    </xf>
    <xf numFmtId="0" fontId="0" fillId="3" borderId="0" xfId="0" applyFill="1" applyAlignment="1">
      <alignment horizontal="center"/>
    </xf>
    <xf numFmtId="0" fontId="0" fillId="3" borderId="9"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164" fontId="1" fillId="2" borderId="7" xfId="0" applyNumberFormat="1" applyFont="1" applyFill="1" applyBorder="1" applyAlignment="1">
      <alignment horizontal="right"/>
    </xf>
    <xf numFmtId="164" fontId="1" fillId="2" borderId="5" xfId="0" applyNumberFormat="1" applyFont="1" applyFill="1" applyBorder="1" applyAlignment="1">
      <alignment horizontal="right"/>
    </xf>
    <xf numFmtId="0" fontId="1" fillId="0" borderId="6" xfId="0" applyFont="1" applyBorder="1" applyAlignment="1">
      <alignment horizontal="left" wrapText="1"/>
    </xf>
    <xf numFmtId="0" fontId="1" fillId="0" borderId="7" xfId="0" applyFont="1" applyBorder="1" applyAlignment="1">
      <alignment horizontal="left"/>
    </xf>
    <xf numFmtId="0" fontId="0" fillId="3" borderId="3" xfId="0" applyFill="1" applyBorder="1" applyAlignment="1">
      <alignment horizontal="center"/>
    </xf>
    <xf numFmtId="0" fontId="0" fillId="3" borderId="4" xfId="0" applyFill="1" applyBorder="1" applyAlignment="1">
      <alignment horizontal="center"/>
    </xf>
  </cellXfs>
  <cellStyles count="3">
    <cellStyle name="Procent 2" xfId="2" xr:uid="{6757471F-91DB-4B5E-A000-45C1DDE1CF23}"/>
    <cellStyle name="Standaard" xfId="0" builtinId="0"/>
    <cellStyle name="Standaard 2" xfId="1" xr:uid="{FA08CBC3-A50F-41C6-81DE-F9753A888B28}"/>
  </cellStyles>
  <dxfs count="0"/>
  <tableStyles count="1" defaultTableStyle="TableStyleMedium2" defaultPivotStyle="PivotStyleLight16">
    <tableStyle name="Invisible" pivot="0" table="0" count="0" xr9:uid="{A14E1C1F-81C3-45B3-B2F7-30D31DF5F8DF}"/>
  </tableStyles>
  <colors>
    <mruColors>
      <color rgb="FFFFFFC5"/>
      <color rgb="FFFFFF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1</xdr:row>
      <xdr:rowOff>66675</xdr:rowOff>
    </xdr:from>
    <xdr:to>
      <xdr:col>3</xdr:col>
      <xdr:colOff>2320925</xdr:colOff>
      <xdr:row>5</xdr:row>
      <xdr:rowOff>165100</xdr:rowOff>
    </xdr:to>
    <xdr:pic>
      <xdr:nvPicPr>
        <xdr:cNvPr id="2" name="Afbeelding 1" descr="PNH_RGB_pos">
          <a:extLst>
            <a:ext uri="{FF2B5EF4-FFF2-40B4-BE49-F238E27FC236}">
              <a16:creationId xmlns:a16="http://schemas.microsoft.com/office/drawing/2014/main" id="{A21AC071-4EBA-45AD-A05C-A9C616F6F7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257175"/>
          <a:ext cx="4178300" cy="8604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569AF-34D5-4F32-81F6-ADFC753E4F94}">
  <sheetPr>
    <pageSetUpPr fitToPage="1"/>
  </sheetPr>
  <dimension ref="A1:H18"/>
  <sheetViews>
    <sheetView showGridLines="0" tabSelected="1" zoomScaleNormal="100" workbookViewId="0">
      <selection activeCell="H11" sqref="H11"/>
    </sheetView>
  </sheetViews>
  <sheetFormatPr defaultRowHeight="15" x14ac:dyDescent="0.25"/>
  <cols>
    <col min="3" max="3" width="16.28515625" customWidth="1"/>
    <col min="4" max="4" width="70.7109375" customWidth="1"/>
  </cols>
  <sheetData>
    <row r="1" spans="1:8" x14ac:dyDescent="0.25">
      <c r="A1" t="s">
        <v>80</v>
      </c>
    </row>
    <row r="9" spans="1:8" x14ac:dyDescent="0.25">
      <c r="B9" s="12" t="s">
        <v>82</v>
      </c>
      <c r="C9" s="13"/>
      <c r="D9" s="13"/>
      <c r="E9" s="13"/>
      <c r="F9" s="13"/>
      <c r="G9" s="13"/>
      <c r="H9" s="13"/>
    </row>
    <row r="10" spans="1:8" ht="15.75" x14ac:dyDescent="0.25">
      <c r="B10" s="32" t="s">
        <v>83</v>
      </c>
      <c r="C10" s="14"/>
      <c r="D10" s="14"/>
      <c r="E10" s="14"/>
      <c r="F10" s="14"/>
      <c r="G10" s="13"/>
      <c r="H10" s="13"/>
    </row>
    <row r="11" spans="1:8" ht="15.75" x14ac:dyDescent="0.25">
      <c r="B11" s="34" t="s">
        <v>84</v>
      </c>
      <c r="C11" s="14"/>
      <c r="D11" s="14"/>
      <c r="E11" s="14"/>
      <c r="F11" s="14"/>
      <c r="G11" s="13"/>
      <c r="H11" s="13"/>
    </row>
    <row r="12" spans="1:8" x14ac:dyDescent="0.25">
      <c r="B12" s="12"/>
      <c r="C12" s="13"/>
      <c r="D12" s="13"/>
      <c r="E12" s="13"/>
      <c r="F12" s="13"/>
      <c r="G12" s="13"/>
      <c r="H12" s="13"/>
    </row>
    <row r="13" spans="1:8" x14ac:dyDescent="0.25">
      <c r="B13" s="13" t="s">
        <v>10</v>
      </c>
      <c r="C13" s="15"/>
      <c r="D13" s="15"/>
      <c r="E13" s="15"/>
      <c r="F13" s="15"/>
      <c r="G13" s="15"/>
      <c r="H13" s="13"/>
    </row>
    <row r="14" spans="1:8" ht="40.5" customHeight="1" x14ac:dyDescent="0.25">
      <c r="B14" s="16">
        <v>1</v>
      </c>
      <c r="C14" s="35" t="s">
        <v>11</v>
      </c>
      <c r="D14" s="35"/>
      <c r="E14" s="35"/>
      <c r="F14" s="35"/>
      <c r="G14" s="35"/>
      <c r="H14" s="35"/>
    </row>
    <row r="15" spans="1:8" ht="33" customHeight="1" x14ac:dyDescent="0.25">
      <c r="B15" s="16">
        <v>2</v>
      </c>
      <c r="C15" s="35" t="s">
        <v>12</v>
      </c>
      <c r="D15" s="35"/>
      <c r="E15" s="35"/>
      <c r="F15" s="35"/>
      <c r="G15" s="35"/>
      <c r="H15" s="35"/>
    </row>
    <row r="16" spans="1:8" ht="51.75" customHeight="1" x14ac:dyDescent="0.25">
      <c r="B16" s="16">
        <v>3</v>
      </c>
      <c r="C16" s="35" t="s">
        <v>81</v>
      </c>
      <c r="D16" s="35"/>
      <c r="E16" s="35"/>
      <c r="F16" s="35"/>
      <c r="G16" s="35"/>
      <c r="H16" s="35"/>
    </row>
    <row r="17" spans="2:8" ht="53.25" customHeight="1" x14ac:dyDescent="0.25">
      <c r="B17" s="16">
        <v>4</v>
      </c>
      <c r="C17" s="35" t="s">
        <v>13</v>
      </c>
      <c r="D17" s="35"/>
      <c r="E17" s="35"/>
      <c r="F17" s="35"/>
      <c r="G17" s="35"/>
      <c r="H17" s="35"/>
    </row>
    <row r="18" spans="2:8" ht="48" customHeight="1" x14ac:dyDescent="0.25">
      <c r="B18" s="16">
        <v>5</v>
      </c>
      <c r="C18" s="35" t="s">
        <v>14</v>
      </c>
      <c r="D18" s="35"/>
      <c r="E18" s="35"/>
      <c r="F18" s="35"/>
      <c r="G18" s="35"/>
      <c r="H18" s="35"/>
    </row>
  </sheetData>
  <mergeCells count="5">
    <mergeCell ref="C14:H14"/>
    <mergeCell ref="C17:H17"/>
    <mergeCell ref="C18:H18"/>
    <mergeCell ref="C15:H15"/>
    <mergeCell ref="C16:H16"/>
  </mergeCells>
  <pageMargins left="0.70866141732283472" right="0.70866141732283472" top="0.74803149606299213" bottom="0.74803149606299213" header="0.31496062992125984" footer="0.31496062992125984"/>
  <pageSetup paperSize="9" scale="86" orientation="landscape" r:id="rId1"/>
  <headerFooter>
    <oddFooter>&amp;LBijlage 2: Format Prijzenblad versie 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AB543-6651-41C7-8978-CEAA57C41B7A}">
  <sheetPr>
    <pageSetUpPr fitToPage="1"/>
  </sheetPr>
  <dimension ref="B2:L32"/>
  <sheetViews>
    <sheetView showGridLines="0" zoomScaleNormal="100" workbookViewId="0">
      <selection activeCell="B2" sqref="B2:D2"/>
    </sheetView>
  </sheetViews>
  <sheetFormatPr defaultRowHeight="15" x14ac:dyDescent="0.25"/>
  <cols>
    <col min="1" max="1" width="4.5703125" customWidth="1"/>
    <col min="2" max="2" width="33.140625" style="2" bestFit="1" customWidth="1"/>
    <col min="3" max="3" width="13.28515625" customWidth="1"/>
    <col min="4" max="4" width="41.140625" customWidth="1"/>
    <col min="5" max="5" width="40.85546875" customWidth="1"/>
    <col min="6" max="6" width="11.140625" customWidth="1"/>
    <col min="7" max="12" width="9.7109375" customWidth="1"/>
  </cols>
  <sheetData>
    <row r="2" spans="2:12" x14ac:dyDescent="0.25">
      <c r="B2" s="40" t="s">
        <v>87</v>
      </c>
      <c r="C2" s="40"/>
      <c r="D2" s="40"/>
      <c r="G2" s="38" t="s">
        <v>15</v>
      </c>
      <c r="H2" s="38"/>
      <c r="I2" s="38"/>
      <c r="J2" s="38"/>
      <c r="K2" s="38"/>
      <c r="L2" s="38"/>
    </row>
    <row r="3" spans="2:12" x14ac:dyDescent="0.25">
      <c r="G3" s="38" t="s">
        <v>4</v>
      </c>
      <c r="H3" s="38"/>
      <c r="I3" s="38" t="s">
        <v>2</v>
      </c>
      <c r="J3" s="38"/>
      <c r="K3" s="38" t="s">
        <v>16</v>
      </c>
      <c r="L3" s="38"/>
    </row>
    <row r="4" spans="2:12" ht="45" x14ac:dyDescent="0.25">
      <c r="B4" s="27" t="s">
        <v>5</v>
      </c>
      <c r="C4" s="27" t="s">
        <v>17</v>
      </c>
      <c r="D4" s="27" t="s">
        <v>18</v>
      </c>
      <c r="E4" s="28" t="s">
        <v>19</v>
      </c>
      <c r="F4" s="29" t="s">
        <v>20</v>
      </c>
      <c r="G4" s="30" t="s">
        <v>21</v>
      </c>
      <c r="H4" s="30" t="s">
        <v>0</v>
      </c>
      <c r="I4" s="30" t="s">
        <v>21</v>
      </c>
      <c r="J4" s="30" t="s">
        <v>0</v>
      </c>
      <c r="K4" s="30" t="s">
        <v>21</v>
      </c>
      <c r="L4" s="30" t="s">
        <v>0</v>
      </c>
    </row>
    <row r="5" spans="2:12" s="4" customFormat="1" ht="150" x14ac:dyDescent="0.25">
      <c r="B5" s="6" t="s">
        <v>6</v>
      </c>
      <c r="C5" s="7" t="s">
        <v>7</v>
      </c>
      <c r="D5" s="6" t="s">
        <v>22</v>
      </c>
      <c r="E5" s="6" t="s">
        <v>23</v>
      </c>
      <c r="F5" s="19">
        <v>1</v>
      </c>
      <c r="G5" s="8">
        <v>67</v>
      </c>
      <c r="H5" s="8">
        <v>108</v>
      </c>
      <c r="I5" s="8">
        <v>77</v>
      </c>
      <c r="J5" s="8">
        <v>139</v>
      </c>
      <c r="K5" s="8">
        <v>93</v>
      </c>
      <c r="L5" s="8">
        <v>165</v>
      </c>
    </row>
    <row r="6" spans="2:12" s="4" customFormat="1" ht="210" x14ac:dyDescent="0.25">
      <c r="B6" s="6" t="s">
        <v>24</v>
      </c>
      <c r="C6" s="7" t="s">
        <v>25</v>
      </c>
      <c r="D6" s="6" t="s">
        <v>26</v>
      </c>
      <c r="E6" s="6" t="s">
        <v>27</v>
      </c>
      <c r="F6" s="19" t="s">
        <v>28</v>
      </c>
      <c r="G6" s="8">
        <v>67</v>
      </c>
      <c r="H6" s="8">
        <v>108</v>
      </c>
      <c r="I6" s="8">
        <v>77</v>
      </c>
      <c r="J6" s="8">
        <v>139</v>
      </c>
      <c r="K6" s="8">
        <v>93</v>
      </c>
      <c r="L6" s="8">
        <v>165</v>
      </c>
    </row>
    <row r="7" spans="2:12" s="4" customFormat="1" ht="90" x14ac:dyDescent="0.25">
      <c r="B7" s="6" t="s">
        <v>29</v>
      </c>
      <c r="C7" s="7" t="s">
        <v>30</v>
      </c>
      <c r="D7" s="6" t="s">
        <v>31</v>
      </c>
      <c r="E7" s="6" t="s">
        <v>32</v>
      </c>
      <c r="F7" s="19">
        <v>2</v>
      </c>
      <c r="G7" s="8">
        <v>67</v>
      </c>
      <c r="H7" s="8">
        <v>108</v>
      </c>
      <c r="I7" s="8">
        <v>77</v>
      </c>
      <c r="J7" s="8">
        <v>139</v>
      </c>
      <c r="K7" s="8">
        <v>93</v>
      </c>
      <c r="L7" s="8">
        <v>165</v>
      </c>
    </row>
    <row r="8" spans="2:12" s="4" customFormat="1" ht="75" x14ac:dyDescent="0.25">
      <c r="B8" s="6" t="s">
        <v>33</v>
      </c>
      <c r="C8" s="7" t="s">
        <v>34</v>
      </c>
      <c r="D8" s="6" t="s">
        <v>35</v>
      </c>
      <c r="E8" s="6" t="s">
        <v>36</v>
      </c>
      <c r="F8" s="19">
        <v>2</v>
      </c>
      <c r="G8" s="8">
        <v>62</v>
      </c>
      <c r="H8" s="8">
        <v>108</v>
      </c>
      <c r="I8" s="8">
        <v>72</v>
      </c>
      <c r="J8" s="8">
        <v>129</v>
      </c>
      <c r="K8" s="8">
        <v>82</v>
      </c>
      <c r="L8" s="8">
        <v>144</v>
      </c>
    </row>
    <row r="9" spans="2:12" s="4" customFormat="1" ht="105" x14ac:dyDescent="0.25">
      <c r="B9" s="6" t="s">
        <v>37</v>
      </c>
      <c r="C9" s="7" t="s">
        <v>38</v>
      </c>
      <c r="D9" s="6" t="s">
        <v>39</v>
      </c>
      <c r="E9" s="6" t="s">
        <v>40</v>
      </c>
      <c r="F9" s="19" t="s">
        <v>28</v>
      </c>
      <c r="G9" s="8">
        <v>62</v>
      </c>
      <c r="H9" s="8">
        <v>108</v>
      </c>
      <c r="I9" s="8">
        <v>72</v>
      </c>
      <c r="J9" s="8">
        <v>129</v>
      </c>
      <c r="K9" s="8">
        <v>82</v>
      </c>
      <c r="L9" s="8">
        <v>144</v>
      </c>
    </row>
    <row r="10" spans="2:12" s="4" customFormat="1" ht="75" x14ac:dyDescent="0.25">
      <c r="B10" s="6" t="s">
        <v>41</v>
      </c>
      <c r="C10" s="7" t="s">
        <v>42</v>
      </c>
      <c r="D10" s="6" t="s">
        <v>43</v>
      </c>
      <c r="E10" s="6" t="s">
        <v>44</v>
      </c>
      <c r="F10" s="19" t="s">
        <v>28</v>
      </c>
      <c r="G10" s="8">
        <v>77</v>
      </c>
      <c r="H10" s="8">
        <v>139</v>
      </c>
      <c r="I10" s="8">
        <v>87</v>
      </c>
      <c r="J10" s="8">
        <v>149</v>
      </c>
      <c r="K10" s="8">
        <v>103</v>
      </c>
      <c r="L10" s="8">
        <v>190</v>
      </c>
    </row>
    <row r="11" spans="2:12" s="4" customFormat="1" ht="75" x14ac:dyDescent="0.25">
      <c r="B11" s="6" t="s">
        <v>45</v>
      </c>
      <c r="C11" s="7" t="s">
        <v>46</v>
      </c>
      <c r="D11" s="6" t="s">
        <v>47</v>
      </c>
      <c r="E11" s="6" t="s">
        <v>48</v>
      </c>
      <c r="F11" s="19">
        <v>2</v>
      </c>
      <c r="G11" s="8">
        <v>67</v>
      </c>
      <c r="H11" s="8">
        <v>108</v>
      </c>
      <c r="I11" s="8">
        <v>77</v>
      </c>
      <c r="J11" s="8">
        <v>139</v>
      </c>
      <c r="K11" s="8">
        <v>93</v>
      </c>
      <c r="L11" s="8">
        <v>165</v>
      </c>
    </row>
    <row r="12" spans="2:12" s="4" customFormat="1" ht="105" x14ac:dyDescent="0.25">
      <c r="B12" s="6" t="s">
        <v>49</v>
      </c>
      <c r="C12" s="7" t="s">
        <v>50</v>
      </c>
      <c r="D12" s="6" t="s">
        <v>51</v>
      </c>
      <c r="E12" s="6" t="s">
        <v>52</v>
      </c>
      <c r="F12" s="19" t="s">
        <v>28</v>
      </c>
      <c r="G12" s="8">
        <v>62</v>
      </c>
      <c r="H12" s="8">
        <v>108</v>
      </c>
      <c r="I12" s="8">
        <v>72</v>
      </c>
      <c r="J12" s="8">
        <v>129</v>
      </c>
      <c r="K12" s="8">
        <v>82</v>
      </c>
      <c r="L12" s="8">
        <v>144</v>
      </c>
    </row>
    <row r="13" spans="2:12" s="4" customFormat="1" ht="75" x14ac:dyDescent="0.25">
      <c r="B13" s="6" t="s">
        <v>53</v>
      </c>
      <c r="C13" s="7" t="s">
        <v>8</v>
      </c>
      <c r="D13" s="6" t="s">
        <v>54</v>
      </c>
      <c r="E13" s="6" t="s">
        <v>55</v>
      </c>
      <c r="F13" s="19" t="s">
        <v>28</v>
      </c>
      <c r="G13" s="8">
        <v>41</v>
      </c>
      <c r="H13" s="8">
        <v>62</v>
      </c>
      <c r="I13" s="8">
        <v>51</v>
      </c>
      <c r="J13" s="8">
        <v>72</v>
      </c>
      <c r="K13" s="8">
        <v>62</v>
      </c>
      <c r="L13" s="8">
        <v>87</v>
      </c>
    </row>
    <row r="14" spans="2:12" s="4" customFormat="1" ht="135" x14ac:dyDescent="0.25">
      <c r="B14" s="6" t="s">
        <v>56</v>
      </c>
      <c r="C14" s="7" t="s">
        <v>9</v>
      </c>
      <c r="D14" s="6" t="s">
        <v>57</v>
      </c>
      <c r="E14" s="6" t="s">
        <v>58</v>
      </c>
      <c r="F14" s="19" t="s">
        <v>28</v>
      </c>
      <c r="G14" s="8">
        <v>67</v>
      </c>
      <c r="H14" s="8">
        <v>108</v>
      </c>
      <c r="I14" s="8">
        <v>77</v>
      </c>
      <c r="J14" s="8">
        <v>139</v>
      </c>
      <c r="K14" s="8">
        <v>93</v>
      </c>
      <c r="L14" s="8">
        <v>165</v>
      </c>
    </row>
    <row r="15" spans="2:12" s="4" customFormat="1" ht="30" x14ac:dyDescent="0.25">
      <c r="B15" s="6" t="s">
        <v>3</v>
      </c>
      <c r="C15" s="7" t="s">
        <v>59</v>
      </c>
      <c r="D15" s="6" t="s">
        <v>60</v>
      </c>
      <c r="E15" s="6" t="s">
        <v>61</v>
      </c>
      <c r="F15" s="19" t="s">
        <v>28</v>
      </c>
      <c r="G15" s="8">
        <v>77</v>
      </c>
      <c r="H15" s="8">
        <v>139</v>
      </c>
      <c r="I15" s="8">
        <v>87</v>
      </c>
      <c r="J15" s="8">
        <v>149</v>
      </c>
      <c r="K15" s="8">
        <v>103</v>
      </c>
      <c r="L15" s="8">
        <v>190</v>
      </c>
    </row>
    <row r="16" spans="2:12" s="4" customFormat="1" x14ac:dyDescent="0.25">
      <c r="B16" s="3"/>
    </row>
    <row r="17" spans="2:5" s="4" customFormat="1" x14ac:dyDescent="0.25">
      <c r="B17" s="3"/>
    </row>
    <row r="18" spans="2:5" s="4" customFormat="1" x14ac:dyDescent="0.25">
      <c r="B18" s="3"/>
      <c r="C18" s="39" t="s">
        <v>62</v>
      </c>
      <c r="D18" s="39"/>
      <c r="E18" s="39"/>
    </row>
    <row r="19" spans="2:5" s="4" customFormat="1" x14ac:dyDescent="0.25">
      <c r="B19" s="3"/>
      <c r="C19" s="31" t="s">
        <v>63</v>
      </c>
      <c r="D19" s="36" t="s">
        <v>64</v>
      </c>
      <c r="E19" s="36"/>
    </row>
    <row r="20" spans="2:5" s="4" customFormat="1" ht="35.25" customHeight="1" x14ac:dyDescent="0.25">
      <c r="B20" s="3"/>
      <c r="C20" s="7" t="s">
        <v>4</v>
      </c>
      <c r="D20" s="37" t="s">
        <v>65</v>
      </c>
      <c r="E20" s="37"/>
    </row>
    <row r="21" spans="2:5" s="4" customFormat="1" ht="32.25" customHeight="1" x14ac:dyDescent="0.25">
      <c r="B21" s="3"/>
      <c r="C21" s="7" t="s">
        <v>2</v>
      </c>
      <c r="D21" s="37" t="s">
        <v>66</v>
      </c>
      <c r="E21" s="37"/>
    </row>
    <row r="22" spans="2:5" s="4" customFormat="1" ht="34.5" customHeight="1" x14ac:dyDescent="0.25">
      <c r="B22" s="3"/>
      <c r="C22" s="7" t="s">
        <v>16</v>
      </c>
      <c r="D22" s="37" t="s">
        <v>67</v>
      </c>
      <c r="E22" s="37"/>
    </row>
    <row r="23" spans="2:5" s="4" customFormat="1" x14ac:dyDescent="0.25">
      <c r="B23" s="3"/>
    </row>
    <row r="24" spans="2:5" s="4" customFormat="1" x14ac:dyDescent="0.25">
      <c r="B24" s="3"/>
    </row>
    <row r="25" spans="2:5" s="4" customFormat="1" x14ac:dyDescent="0.25">
      <c r="B25" s="3"/>
    </row>
    <row r="26" spans="2:5" s="4" customFormat="1" x14ac:dyDescent="0.25">
      <c r="B26" s="3"/>
    </row>
    <row r="27" spans="2:5" s="4" customFormat="1" x14ac:dyDescent="0.25">
      <c r="B27" s="3"/>
    </row>
    <row r="28" spans="2:5" s="4" customFormat="1" x14ac:dyDescent="0.25">
      <c r="B28" s="3"/>
    </row>
    <row r="29" spans="2:5" s="4" customFormat="1" x14ac:dyDescent="0.25">
      <c r="B29" s="3"/>
    </row>
    <row r="30" spans="2:5" s="4" customFormat="1" x14ac:dyDescent="0.25">
      <c r="B30" s="3"/>
    </row>
    <row r="31" spans="2:5" s="4" customFormat="1" x14ac:dyDescent="0.25">
      <c r="B31" s="3"/>
    </row>
    <row r="32" spans="2:5" s="4" customFormat="1" x14ac:dyDescent="0.25">
      <c r="B32" s="3"/>
    </row>
  </sheetData>
  <mergeCells count="10">
    <mergeCell ref="D19:E19"/>
    <mergeCell ref="D20:E20"/>
    <mergeCell ref="D21:E21"/>
    <mergeCell ref="D22:E22"/>
    <mergeCell ref="G2:L2"/>
    <mergeCell ref="G3:H3"/>
    <mergeCell ref="I3:J3"/>
    <mergeCell ref="K3:L3"/>
    <mergeCell ref="C18:E18"/>
    <mergeCell ref="B2:D2"/>
  </mergeCells>
  <pageMargins left="0.70866141732283472" right="0.70866141732283472" top="0.74803149606299213" bottom="0.74803149606299213" header="0.31496062992125984" footer="0.31496062992125984"/>
  <pageSetup paperSize="9" scale="64" fitToHeight="0" orientation="landscape" r:id="rId1"/>
  <headerFooter>
    <oddFooter>&amp;LBijlage 2: Format Prijzenblad versie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88169-9F86-4867-987B-935C3E826826}">
  <sheetPr>
    <pageSetUpPr fitToPage="1"/>
  </sheetPr>
  <dimension ref="B2:M35"/>
  <sheetViews>
    <sheetView showGridLines="0" zoomScaleNormal="100" workbookViewId="0">
      <selection activeCell="B2" sqref="B2"/>
    </sheetView>
  </sheetViews>
  <sheetFormatPr defaultRowHeight="15" x14ac:dyDescent="0.25"/>
  <cols>
    <col min="1" max="1" width="4" customWidth="1"/>
    <col min="2" max="2" width="54.7109375" bestFit="1" customWidth="1"/>
    <col min="3" max="3" width="11" bestFit="1" customWidth="1"/>
    <col min="4" max="12" width="10.28515625" customWidth="1"/>
    <col min="17" max="17" width="10.7109375" bestFit="1" customWidth="1"/>
  </cols>
  <sheetData>
    <row r="2" spans="2:13" x14ac:dyDescent="0.25">
      <c r="B2" s="1" t="s">
        <v>86</v>
      </c>
    </row>
    <row r="3" spans="2:13" x14ac:dyDescent="0.25">
      <c r="D3" s="41" t="s">
        <v>4</v>
      </c>
      <c r="E3" s="41"/>
      <c r="F3" s="41"/>
      <c r="G3" s="41" t="s">
        <v>2</v>
      </c>
      <c r="H3" s="41"/>
      <c r="I3" s="41"/>
      <c r="J3" s="41" t="s">
        <v>16</v>
      </c>
      <c r="K3" s="41"/>
      <c r="L3" s="41"/>
    </row>
    <row r="4" spans="2:13" ht="30" x14ac:dyDescent="0.25">
      <c r="B4" s="9" t="s">
        <v>5</v>
      </c>
      <c r="C4" s="9" t="s">
        <v>17</v>
      </c>
      <c r="D4" s="18" t="s">
        <v>21</v>
      </c>
      <c r="E4" s="18" t="s">
        <v>68</v>
      </c>
      <c r="F4" s="18" t="s">
        <v>69</v>
      </c>
      <c r="G4" s="18" t="s">
        <v>21</v>
      </c>
      <c r="H4" s="18" t="s">
        <v>68</v>
      </c>
      <c r="I4" s="18" t="s">
        <v>69</v>
      </c>
      <c r="J4" s="18" t="s">
        <v>21</v>
      </c>
      <c r="K4" s="18" t="s">
        <v>68</v>
      </c>
      <c r="L4" s="18" t="s">
        <v>69</v>
      </c>
    </row>
    <row r="5" spans="2:13" x14ac:dyDescent="0.25">
      <c r="B5" s="5" t="s">
        <v>6</v>
      </c>
      <c r="C5" s="5" t="s">
        <v>7</v>
      </c>
      <c r="D5" s="11">
        <f>VLOOKUP($C5,'Overzicht functiegroepen'!$C$5:$L$15,5,0)</f>
        <v>67</v>
      </c>
      <c r="E5" s="11">
        <f>VLOOKUP($C5,'Overzicht functiegroepen'!$C$5:$L$15,6,0)</f>
        <v>108</v>
      </c>
      <c r="F5" s="17"/>
      <c r="G5" s="11">
        <f>VLOOKUP($C5,'Overzicht functiegroepen'!$C$5:$L$15,7,0)</f>
        <v>77</v>
      </c>
      <c r="H5" s="11">
        <f>VLOOKUP($C5,'Overzicht functiegroepen'!$C$5:$L$15,8,0)</f>
        <v>139</v>
      </c>
      <c r="I5" s="17"/>
      <c r="J5" s="11">
        <f>VLOOKUP($C5,'Overzicht functiegroepen'!$C$5:$L$15,9,0)</f>
        <v>93</v>
      </c>
      <c r="K5" s="11">
        <f>VLOOKUP($C5,'Overzicht functiegroepen'!$C$5:$L$15,10,0)</f>
        <v>165</v>
      </c>
      <c r="L5" s="17"/>
      <c r="M5" s="33"/>
    </row>
    <row r="6" spans="2:13" x14ac:dyDescent="0.25">
      <c r="B6" s="5" t="s">
        <v>24</v>
      </c>
      <c r="C6" s="5" t="s">
        <v>25</v>
      </c>
      <c r="D6" s="11">
        <f>VLOOKUP($C6,'Overzicht functiegroepen'!$C$5:$L$15,5,0)</f>
        <v>67</v>
      </c>
      <c r="E6" s="11">
        <f>VLOOKUP($C6,'Overzicht functiegroepen'!$C$5:$L$15,6,0)</f>
        <v>108</v>
      </c>
      <c r="F6" s="17"/>
      <c r="G6" s="11">
        <f>VLOOKUP($C6,'Overzicht functiegroepen'!$C$5:$L$15,7,0)</f>
        <v>77</v>
      </c>
      <c r="H6" s="11">
        <f>VLOOKUP($C6,'Overzicht functiegroepen'!$C$5:$L$15,8,0)</f>
        <v>139</v>
      </c>
      <c r="I6" s="17"/>
      <c r="J6" s="11">
        <f>VLOOKUP($C6,'Overzicht functiegroepen'!$C$5:$L$15,9,0)</f>
        <v>93</v>
      </c>
      <c r="K6" s="11">
        <f>VLOOKUP($C6,'Overzicht functiegroepen'!$C$5:$L$15,10,0)</f>
        <v>165</v>
      </c>
      <c r="L6" s="17"/>
      <c r="M6" s="33"/>
    </row>
    <row r="7" spans="2:13" x14ac:dyDescent="0.25">
      <c r="B7" s="5" t="s">
        <v>37</v>
      </c>
      <c r="C7" s="5" t="s">
        <v>38</v>
      </c>
      <c r="D7" s="11">
        <f>VLOOKUP($C7,'Overzicht functiegroepen'!$C$5:$L$15,5,0)</f>
        <v>62</v>
      </c>
      <c r="E7" s="11">
        <f>VLOOKUP($C7,'Overzicht functiegroepen'!$C$5:$L$15,6,0)</f>
        <v>108</v>
      </c>
      <c r="F7" s="17"/>
      <c r="G7" s="11">
        <f>VLOOKUP($C7,'Overzicht functiegroepen'!$C$5:$L$15,7,0)</f>
        <v>72</v>
      </c>
      <c r="H7" s="11">
        <f>VLOOKUP($C7,'Overzicht functiegroepen'!$C$5:$L$15,8,0)</f>
        <v>129</v>
      </c>
      <c r="I7" s="17"/>
      <c r="J7" s="11">
        <f>VLOOKUP($C7,'Overzicht functiegroepen'!$C$5:$L$15,9,0)</f>
        <v>82</v>
      </c>
      <c r="K7" s="11">
        <f>VLOOKUP($C7,'Overzicht functiegroepen'!$C$5:$L$15,10,0)</f>
        <v>144</v>
      </c>
      <c r="L7" s="17"/>
      <c r="M7" s="33"/>
    </row>
    <row r="8" spans="2:13" x14ac:dyDescent="0.25">
      <c r="B8" s="5" t="s">
        <v>70</v>
      </c>
      <c r="C8" s="5" t="s">
        <v>42</v>
      </c>
      <c r="D8" s="11">
        <f>VLOOKUP($C8,'Overzicht functiegroepen'!$C$5:$L$15,5,0)</f>
        <v>77</v>
      </c>
      <c r="E8" s="11">
        <f>VLOOKUP($C8,'Overzicht functiegroepen'!$C$5:$L$15,6,0)</f>
        <v>139</v>
      </c>
      <c r="F8" s="17"/>
      <c r="G8" s="11">
        <f>VLOOKUP($C8,'Overzicht functiegroepen'!$C$5:$L$15,7,0)</f>
        <v>87</v>
      </c>
      <c r="H8" s="11">
        <f>VLOOKUP($C8,'Overzicht functiegroepen'!$C$5:$L$15,8,0)</f>
        <v>149</v>
      </c>
      <c r="I8" s="17"/>
      <c r="J8" s="11">
        <f>VLOOKUP($C8,'Overzicht functiegroepen'!$C$5:$L$15,9,0)</f>
        <v>103</v>
      </c>
      <c r="K8" s="11">
        <f>VLOOKUP($C8,'Overzicht functiegroepen'!$C$5:$L$15,10,0)</f>
        <v>190</v>
      </c>
      <c r="L8" s="17"/>
      <c r="M8" s="33"/>
    </row>
    <row r="9" spans="2:13" x14ac:dyDescent="0.25">
      <c r="B9" s="5" t="s">
        <v>49</v>
      </c>
      <c r="C9" s="5" t="s">
        <v>50</v>
      </c>
      <c r="D9" s="11">
        <f>VLOOKUP($C9,'Overzicht functiegroepen'!$C$5:$L$15,5,0)</f>
        <v>62</v>
      </c>
      <c r="E9" s="11">
        <f>VLOOKUP($C9,'Overzicht functiegroepen'!$C$5:$L$15,6,0)</f>
        <v>108</v>
      </c>
      <c r="F9" s="17"/>
      <c r="G9" s="11">
        <f>VLOOKUP($C9,'Overzicht functiegroepen'!$C$5:$L$15,7,0)</f>
        <v>72</v>
      </c>
      <c r="H9" s="11">
        <f>VLOOKUP($C9,'Overzicht functiegroepen'!$C$5:$L$15,8,0)</f>
        <v>129</v>
      </c>
      <c r="I9" s="17"/>
      <c r="J9" s="11">
        <f>VLOOKUP($C9,'Overzicht functiegroepen'!$C$5:$L$15,9,0)</f>
        <v>82</v>
      </c>
      <c r="K9" s="11">
        <f>VLOOKUP($C9,'Overzicht functiegroepen'!$C$5:$L$15,10,0)</f>
        <v>144</v>
      </c>
      <c r="L9" s="17"/>
      <c r="M9" s="33"/>
    </row>
    <row r="10" spans="2:13" x14ac:dyDescent="0.25">
      <c r="B10" s="5" t="s">
        <v>53</v>
      </c>
      <c r="C10" s="5" t="s">
        <v>8</v>
      </c>
      <c r="D10" s="11">
        <f>VLOOKUP($C10,'Overzicht functiegroepen'!$C$5:$L$15,5,0)</f>
        <v>41</v>
      </c>
      <c r="E10" s="11">
        <f>VLOOKUP($C10,'Overzicht functiegroepen'!$C$5:$L$15,6,0)</f>
        <v>62</v>
      </c>
      <c r="F10" s="17"/>
      <c r="G10" s="11">
        <f>VLOOKUP($C10,'Overzicht functiegroepen'!$C$5:$L$15,7,0)</f>
        <v>51</v>
      </c>
      <c r="H10" s="11">
        <f>VLOOKUP($C10,'Overzicht functiegroepen'!$C$5:$L$15,8,0)</f>
        <v>72</v>
      </c>
      <c r="I10" s="17"/>
      <c r="J10" s="11">
        <f>VLOOKUP($C10,'Overzicht functiegroepen'!$C$5:$L$15,9,0)</f>
        <v>62</v>
      </c>
      <c r="K10" s="11">
        <f>VLOOKUP($C10,'Overzicht functiegroepen'!$C$5:$L$15,10,0)</f>
        <v>87</v>
      </c>
      <c r="L10" s="17"/>
      <c r="M10" s="33"/>
    </row>
    <row r="11" spans="2:13" x14ac:dyDescent="0.25">
      <c r="B11" s="5" t="s">
        <v>71</v>
      </c>
      <c r="C11" s="5" t="s">
        <v>9</v>
      </c>
      <c r="D11" s="11">
        <f>VLOOKUP($C11,'Overzicht functiegroepen'!$C$5:$L$15,5,0)</f>
        <v>67</v>
      </c>
      <c r="E11" s="11">
        <f>VLOOKUP($C11,'Overzicht functiegroepen'!$C$5:$L$15,6,0)</f>
        <v>108</v>
      </c>
      <c r="F11" s="17"/>
      <c r="G11" s="11">
        <f>VLOOKUP($C11,'Overzicht functiegroepen'!$C$5:$L$15,7,0)</f>
        <v>77</v>
      </c>
      <c r="H11" s="11">
        <f>VLOOKUP($C11,'Overzicht functiegroepen'!$C$5:$L$15,8,0)</f>
        <v>139</v>
      </c>
      <c r="I11" s="17"/>
      <c r="J11" s="11">
        <f>VLOOKUP($C11,'Overzicht functiegroepen'!$C$5:$L$15,9,0)</f>
        <v>93</v>
      </c>
      <c r="K11" s="11">
        <f>VLOOKUP($C11,'Overzicht functiegroepen'!$C$5:$L$15,10,0)</f>
        <v>165</v>
      </c>
      <c r="L11" s="17"/>
    </row>
    <row r="12" spans="2:13" x14ac:dyDescent="0.25">
      <c r="B12" s="5" t="s">
        <v>3</v>
      </c>
      <c r="C12" s="5" t="s">
        <v>59</v>
      </c>
      <c r="D12" s="11">
        <f>VLOOKUP($C12,'Overzicht functiegroepen'!$C$5:$L$15,5,0)</f>
        <v>77</v>
      </c>
      <c r="E12" s="11">
        <f>VLOOKUP($C12,'Overzicht functiegroepen'!$C$5:$L$15,6,0)</f>
        <v>139</v>
      </c>
      <c r="F12" s="17"/>
      <c r="G12" s="11">
        <f>VLOOKUP($C12,'Overzicht functiegroepen'!$C$5:$L$15,7,0)</f>
        <v>87</v>
      </c>
      <c r="H12" s="11">
        <f>VLOOKUP($C12,'Overzicht functiegroepen'!$C$5:$L$15,8,0)</f>
        <v>149</v>
      </c>
      <c r="I12" s="17"/>
      <c r="J12" s="11">
        <f>VLOOKUP($C12,'Overzicht functiegroepen'!$C$5:$L$15,9,0)</f>
        <v>103</v>
      </c>
      <c r="K12" s="11">
        <f>VLOOKUP($C12,'Overzicht functiegroepen'!$C$5:$L$15,10,0)</f>
        <v>190</v>
      </c>
      <c r="L12" s="17"/>
    </row>
    <row r="14" spans="2:13" x14ac:dyDescent="0.25">
      <c r="D14" s="41" t="s">
        <v>4</v>
      </c>
      <c r="E14" s="41"/>
      <c r="F14" s="41"/>
      <c r="G14" s="41" t="s">
        <v>2</v>
      </c>
      <c r="H14" s="41"/>
      <c r="I14" s="41"/>
      <c r="J14" s="41" t="s">
        <v>16</v>
      </c>
      <c r="K14" s="41"/>
      <c r="L14" s="41"/>
    </row>
    <row r="15" spans="2:13" x14ac:dyDescent="0.25">
      <c r="B15" s="9" t="s">
        <v>5</v>
      </c>
      <c r="C15" s="9" t="s">
        <v>17</v>
      </c>
      <c r="D15" s="10" t="s">
        <v>1</v>
      </c>
      <c r="E15" s="41" t="s">
        <v>72</v>
      </c>
      <c r="F15" s="41"/>
      <c r="G15" s="10" t="s">
        <v>1</v>
      </c>
      <c r="H15" s="41" t="s">
        <v>72</v>
      </c>
      <c r="I15" s="41"/>
      <c r="J15" s="10" t="s">
        <v>1</v>
      </c>
      <c r="K15" s="41" t="s">
        <v>72</v>
      </c>
      <c r="L15" s="41"/>
    </row>
    <row r="16" spans="2:13" x14ac:dyDescent="0.25">
      <c r="B16" s="5" t="s">
        <v>6</v>
      </c>
      <c r="C16" s="5" t="s">
        <v>7</v>
      </c>
      <c r="D16" s="5">
        <v>57</v>
      </c>
      <c r="E16" s="42">
        <f t="shared" ref="E16:E23" si="0">D16*F5</f>
        <v>0</v>
      </c>
      <c r="F16" s="42"/>
      <c r="G16" s="5">
        <v>114</v>
      </c>
      <c r="H16" s="42">
        <f>G16*I5</f>
        <v>0</v>
      </c>
      <c r="I16" s="42"/>
      <c r="J16" s="5">
        <v>229</v>
      </c>
      <c r="K16" s="42">
        <f t="shared" ref="K16:K23" si="1">J16*L5</f>
        <v>0</v>
      </c>
      <c r="L16" s="42"/>
    </row>
    <row r="17" spans="2:12" x14ac:dyDescent="0.25">
      <c r="B17" s="5" t="s">
        <v>24</v>
      </c>
      <c r="C17" s="5" t="s">
        <v>25</v>
      </c>
      <c r="D17" s="5">
        <v>4</v>
      </c>
      <c r="E17" s="42">
        <f t="shared" si="0"/>
        <v>0</v>
      </c>
      <c r="F17" s="42"/>
      <c r="G17" s="5">
        <v>15</v>
      </c>
      <c r="H17" s="42">
        <f>G17*I6</f>
        <v>0</v>
      </c>
      <c r="I17" s="42"/>
      <c r="J17" s="5">
        <v>11</v>
      </c>
      <c r="K17" s="42">
        <f t="shared" si="1"/>
        <v>0</v>
      </c>
      <c r="L17" s="42"/>
    </row>
    <row r="18" spans="2:12" x14ac:dyDescent="0.25">
      <c r="B18" s="5" t="s">
        <v>37</v>
      </c>
      <c r="C18" s="5" t="s">
        <v>38</v>
      </c>
      <c r="D18" s="5">
        <v>6</v>
      </c>
      <c r="E18" s="42">
        <f t="shared" si="0"/>
        <v>0</v>
      </c>
      <c r="F18" s="42"/>
      <c r="G18" s="5">
        <v>12</v>
      </c>
      <c r="H18" s="42">
        <f>G18*I7</f>
        <v>0</v>
      </c>
      <c r="I18" s="42"/>
      <c r="J18" s="5">
        <v>12</v>
      </c>
      <c r="K18" s="42">
        <f t="shared" si="1"/>
        <v>0</v>
      </c>
      <c r="L18" s="42"/>
    </row>
    <row r="19" spans="2:12" x14ac:dyDescent="0.25">
      <c r="B19" s="5" t="s">
        <v>70</v>
      </c>
      <c r="C19" s="5" t="s">
        <v>42</v>
      </c>
      <c r="D19" s="5">
        <v>75</v>
      </c>
      <c r="E19" s="42">
        <f t="shared" si="0"/>
        <v>0</v>
      </c>
      <c r="F19" s="42"/>
      <c r="G19" s="5">
        <v>25</v>
      </c>
      <c r="H19" s="42">
        <f>G19*I8</f>
        <v>0</v>
      </c>
      <c r="I19" s="42"/>
      <c r="J19" s="5">
        <v>150</v>
      </c>
      <c r="K19" s="42">
        <f t="shared" si="1"/>
        <v>0</v>
      </c>
      <c r="L19" s="42"/>
    </row>
    <row r="20" spans="2:12" x14ac:dyDescent="0.25">
      <c r="B20" s="5" t="s">
        <v>49</v>
      </c>
      <c r="C20" s="5" t="s">
        <v>50</v>
      </c>
      <c r="D20" s="5">
        <v>15</v>
      </c>
      <c r="E20" s="42">
        <f t="shared" si="0"/>
        <v>0</v>
      </c>
      <c r="F20" s="42"/>
      <c r="G20" s="5">
        <v>10</v>
      </c>
      <c r="H20" s="42">
        <f>G20*I9</f>
        <v>0</v>
      </c>
      <c r="I20" s="42"/>
      <c r="J20" s="5">
        <v>5</v>
      </c>
      <c r="K20" s="42">
        <f t="shared" si="1"/>
        <v>0</v>
      </c>
      <c r="L20" s="42"/>
    </row>
    <row r="21" spans="2:12" x14ac:dyDescent="0.25">
      <c r="B21" s="5" t="s">
        <v>53</v>
      </c>
      <c r="C21" s="5" t="s">
        <v>8</v>
      </c>
      <c r="D21" s="5">
        <v>13</v>
      </c>
      <c r="E21" s="42">
        <f t="shared" si="0"/>
        <v>0</v>
      </c>
      <c r="F21" s="42"/>
      <c r="G21" s="5">
        <v>14</v>
      </c>
      <c r="H21" s="42">
        <f t="shared" ref="H21:H23" si="2">G21*I10</f>
        <v>0</v>
      </c>
      <c r="I21" s="42"/>
      <c r="J21" s="5">
        <v>13</v>
      </c>
      <c r="K21" s="42">
        <f t="shared" si="1"/>
        <v>0</v>
      </c>
      <c r="L21" s="42"/>
    </row>
    <row r="22" spans="2:12" x14ac:dyDescent="0.25">
      <c r="B22" s="5" t="s">
        <v>71</v>
      </c>
      <c r="C22" s="5" t="s">
        <v>9</v>
      </c>
      <c r="D22" s="5">
        <v>60</v>
      </c>
      <c r="E22" s="42">
        <f t="shared" si="0"/>
        <v>0</v>
      </c>
      <c r="F22" s="42"/>
      <c r="G22" s="5">
        <v>45</v>
      </c>
      <c r="H22" s="42">
        <f t="shared" si="2"/>
        <v>0</v>
      </c>
      <c r="I22" s="42"/>
      <c r="J22" s="5">
        <v>105</v>
      </c>
      <c r="K22" s="42">
        <f t="shared" si="1"/>
        <v>0</v>
      </c>
      <c r="L22" s="42"/>
    </row>
    <row r="23" spans="2:12" x14ac:dyDescent="0.25">
      <c r="B23" s="5" t="s">
        <v>3</v>
      </c>
      <c r="C23" s="5" t="s">
        <v>59</v>
      </c>
      <c r="D23" s="5">
        <v>1</v>
      </c>
      <c r="E23" s="42">
        <f t="shared" si="0"/>
        <v>0</v>
      </c>
      <c r="F23" s="42"/>
      <c r="G23" s="5">
        <v>3</v>
      </c>
      <c r="H23" s="42">
        <f t="shared" si="2"/>
        <v>0</v>
      </c>
      <c r="I23" s="42"/>
      <c r="J23" s="5">
        <v>6</v>
      </c>
      <c r="K23" s="42">
        <f t="shared" si="1"/>
        <v>0</v>
      </c>
      <c r="L23" s="42"/>
    </row>
    <row r="24" spans="2:12" x14ac:dyDescent="0.25">
      <c r="B24" s="9" t="s">
        <v>73</v>
      </c>
      <c r="C24" s="9"/>
      <c r="D24" s="9"/>
      <c r="E24" s="43">
        <f>SUM(E16:F23)</f>
        <v>0</v>
      </c>
      <c r="F24" s="44"/>
      <c r="G24" s="9"/>
      <c r="H24" s="43">
        <f>SUM(H16:I23)</f>
        <v>0</v>
      </c>
      <c r="I24" s="44"/>
      <c r="J24" s="9"/>
      <c r="K24" s="43">
        <f>SUM(K16:L23)</f>
        <v>0</v>
      </c>
      <c r="L24" s="44"/>
    </row>
    <row r="27" spans="2:12" x14ac:dyDescent="0.25">
      <c r="G27" s="51" t="s">
        <v>74</v>
      </c>
      <c r="H27" s="52"/>
      <c r="I27" s="52"/>
      <c r="J27" s="49">
        <f>SUM(E24:L24)</f>
        <v>0</v>
      </c>
      <c r="K27" s="50"/>
    </row>
    <row r="29" spans="2:12" ht="15.75" thickBot="1" x14ac:dyDescent="0.3"/>
    <row r="30" spans="2:12" x14ac:dyDescent="0.25">
      <c r="G30" s="24" t="s">
        <v>75</v>
      </c>
      <c r="H30" s="20"/>
      <c r="I30" s="20"/>
      <c r="J30" s="53" t="s">
        <v>76</v>
      </c>
      <c r="K30" s="53"/>
      <c r="L30" s="54"/>
    </row>
    <row r="31" spans="2:12" x14ac:dyDescent="0.25">
      <c r="G31" s="25" t="s">
        <v>77</v>
      </c>
      <c r="H31" s="21"/>
      <c r="I31" s="21"/>
      <c r="J31" s="45" t="s">
        <v>76</v>
      </c>
      <c r="K31" s="45"/>
      <c r="L31" s="46"/>
    </row>
    <row r="32" spans="2:12" x14ac:dyDescent="0.25">
      <c r="G32" s="25" t="s">
        <v>78</v>
      </c>
      <c r="H32" s="21"/>
      <c r="I32" s="21"/>
      <c r="J32" s="45" t="s">
        <v>76</v>
      </c>
      <c r="K32" s="45"/>
      <c r="L32" s="46"/>
    </row>
    <row r="33" spans="7:12" x14ac:dyDescent="0.25">
      <c r="G33" s="25"/>
      <c r="H33" s="21"/>
      <c r="I33" s="21"/>
      <c r="J33" s="21"/>
      <c r="K33" s="21"/>
      <c r="L33" s="22"/>
    </row>
    <row r="34" spans="7:12" x14ac:dyDescent="0.25">
      <c r="G34" s="25"/>
      <c r="H34" s="21"/>
      <c r="I34" s="21"/>
      <c r="J34" s="21"/>
      <c r="K34" s="21"/>
      <c r="L34" s="22"/>
    </row>
    <row r="35" spans="7:12" ht="15.75" thickBot="1" x14ac:dyDescent="0.3">
      <c r="G35" s="26" t="s">
        <v>79</v>
      </c>
      <c r="H35" s="23"/>
      <c r="I35" s="23"/>
      <c r="J35" s="47" t="s">
        <v>76</v>
      </c>
      <c r="K35" s="47"/>
      <c r="L35" s="48"/>
    </row>
  </sheetData>
  <mergeCells count="42">
    <mergeCell ref="J32:L32"/>
    <mergeCell ref="J35:L35"/>
    <mergeCell ref="H21:I21"/>
    <mergeCell ref="H22:I22"/>
    <mergeCell ref="H23:I23"/>
    <mergeCell ref="H24:I24"/>
    <mergeCell ref="J27:K27"/>
    <mergeCell ref="G27:I27"/>
    <mergeCell ref="J30:L30"/>
    <mergeCell ref="J31:L31"/>
    <mergeCell ref="K15:L15"/>
    <mergeCell ref="K16:L16"/>
    <mergeCell ref="K17:L17"/>
    <mergeCell ref="K18:L18"/>
    <mergeCell ref="K19:L19"/>
    <mergeCell ref="K20:L20"/>
    <mergeCell ref="K21:L21"/>
    <mergeCell ref="K22:L22"/>
    <mergeCell ref="K23:L23"/>
    <mergeCell ref="K24:L24"/>
    <mergeCell ref="E21:F21"/>
    <mergeCell ref="E22:F22"/>
    <mergeCell ref="E23:F23"/>
    <mergeCell ref="E24:F24"/>
    <mergeCell ref="H15:I15"/>
    <mergeCell ref="H16:I16"/>
    <mergeCell ref="H17:I17"/>
    <mergeCell ref="H18:I18"/>
    <mergeCell ref="H19:I19"/>
    <mergeCell ref="H20:I20"/>
    <mergeCell ref="E15:F15"/>
    <mergeCell ref="E16:F16"/>
    <mergeCell ref="E17:F17"/>
    <mergeCell ref="E18:F18"/>
    <mergeCell ref="E19:F19"/>
    <mergeCell ref="E20:F20"/>
    <mergeCell ref="D3:F3"/>
    <mergeCell ref="G3:I3"/>
    <mergeCell ref="J3:L3"/>
    <mergeCell ref="D14:F14"/>
    <mergeCell ref="G14:I14"/>
    <mergeCell ref="J14:L14"/>
  </mergeCells>
  <pageMargins left="0.70866141732283472" right="0.70866141732283472" top="0.74803149606299213" bottom="0.74803149606299213" header="0.31496062992125984" footer="0.31496062992125984"/>
  <pageSetup paperSize="9" scale="76" orientation="landscape" r:id="rId1"/>
  <headerFooter>
    <oddFooter>&amp;LBijlage 2: Format Prijzenblad versie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9E42C-2896-4C74-924E-443390842300}">
  <sheetPr>
    <pageSetUpPr fitToPage="1"/>
  </sheetPr>
  <dimension ref="B2:L39"/>
  <sheetViews>
    <sheetView showGridLines="0" zoomScaleNormal="100" workbookViewId="0">
      <selection activeCell="Q18" sqref="Q18"/>
    </sheetView>
  </sheetViews>
  <sheetFormatPr defaultRowHeight="15" x14ac:dyDescent="0.25"/>
  <cols>
    <col min="1" max="1" width="3.42578125" customWidth="1"/>
    <col min="2" max="2" width="54.7109375" bestFit="1" customWidth="1"/>
    <col min="3" max="3" width="11" bestFit="1" customWidth="1"/>
    <col min="4" max="12" width="10.28515625" customWidth="1"/>
  </cols>
  <sheetData>
    <row r="2" spans="2:12" x14ac:dyDescent="0.25">
      <c r="B2" s="1" t="s">
        <v>85</v>
      </c>
    </row>
    <row r="3" spans="2:12" x14ac:dyDescent="0.25">
      <c r="D3" s="41" t="s">
        <v>4</v>
      </c>
      <c r="E3" s="41"/>
      <c r="F3" s="41"/>
      <c r="G3" s="41" t="s">
        <v>2</v>
      </c>
      <c r="H3" s="41"/>
      <c r="I3" s="41"/>
      <c r="J3" s="41" t="s">
        <v>16</v>
      </c>
      <c r="K3" s="41"/>
      <c r="L3" s="41"/>
    </row>
    <row r="4" spans="2:12" ht="30" x14ac:dyDescent="0.25">
      <c r="B4" s="9" t="s">
        <v>5</v>
      </c>
      <c r="C4" s="9" t="s">
        <v>17</v>
      </c>
      <c r="D4" s="18" t="s">
        <v>21</v>
      </c>
      <c r="E4" s="18" t="s">
        <v>68</v>
      </c>
      <c r="F4" s="10" t="s">
        <v>69</v>
      </c>
      <c r="G4" s="18" t="s">
        <v>21</v>
      </c>
      <c r="H4" s="18" t="s">
        <v>68</v>
      </c>
      <c r="I4" s="10" t="s">
        <v>69</v>
      </c>
      <c r="J4" s="18" t="s">
        <v>21</v>
      </c>
      <c r="K4" s="18" t="s">
        <v>68</v>
      </c>
      <c r="L4" s="10" t="s">
        <v>69</v>
      </c>
    </row>
    <row r="5" spans="2:12" x14ac:dyDescent="0.25">
      <c r="B5" s="5" t="s">
        <v>24</v>
      </c>
      <c r="C5" s="5" t="s">
        <v>25</v>
      </c>
      <c r="D5" s="11">
        <f>VLOOKUP($C5,'Overzicht functiegroepen'!$C$5:$L$15,5,0)</f>
        <v>67</v>
      </c>
      <c r="E5" s="11">
        <f>VLOOKUP($C5,'Overzicht functiegroepen'!$C$5:$L$15,6,0)</f>
        <v>108</v>
      </c>
      <c r="F5" s="17"/>
      <c r="G5" s="11">
        <f>VLOOKUP($C5,'Overzicht functiegroepen'!$C$5:$L$15,7,0)</f>
        <v>77</v>
      </c>
      <c r="H5" s="11">
        <f>VLOOKUP($C5,'Overzicht functiegroepen'!$C$5:$L$15,8,0)</f>
        <v>139</v>
      </c>
      <c r="I5" s="17"/>
      <c r="J5" s="11">
        <f>VLOOKUP($C5,'Overzicht functiegroepen'!$C$5:$L$15,9,0)</f>
        <v>93</v>
      </c>
      <c r="K5" s="11">
        <f>VLOOKUP($C5,'Overzicht functiegroepen'!$C$5:$L$15,10,0)</f>
        <v>165</v>
      </c>
      <c r="L5" s="17"/>
    </row>
    <row r="6" spans="2:12" x14ac:dyDescent="0.25">
      <c r="B6" s="5" t="s">
        <v>29</v>
      </c>
      <c r="C6" s="5" t="s">
        <v>30</v>
      </c>
      <c r="D6" s="11">
        <f>VLOOKUP($C6,'Overzicht functiegroepen'!$C$5:$L$15,5,0)</f>
        <v>67</v>
      </c>
      <c r="E6" s="11">
        <f>VLOOKUP($C6,'Overzicht functiegroepen'!$C$5:$L$15,6,0)</f>
        <v>108</v>
      </c>
      <c r="F6" s="17"/>
      <c r="G6" s="11">
        <f>VLOOKUP($C6,'Overzicht functiegroepen'!$C$5:$L$15,7,0)</f>
        <v>77</v>
      </c>
      <c r="H6" s="11">
        <f>VLOOKUP($C6,'Overzicht functiegroepen'!$C$5:$L$15,8,0)</f>
        <v>139</v>
      </c>
      <c r="I6" s="17"/>
      <c r="J6" s="11">
        <f>VLOOKUP($C6,'Overzicht functiegroepen'!$C$5:$L$15,9,0)</f>
        <v>93</v>
      </c>
      <c r="K6" s="11">
        <f>VLOOKUP($C6,'Overzicht functiegroepen'!$C$5:$L$15,10,0)</f>
        <v>165</v>
      </c>
      <c r="L6" s="17"/>
    </row>
    <row r="7" spans="2:12" x14ac:dyDescent="0.25">
      <c r="B7" s="5" t="s">
        <v>33</v>
      </c>
      <c r="C7" s="5" t="s">
        <v>34</v>
      </c>
      <c r="D7" s="11">
        <f>VLOOKUP($C7,'Overzicht functiegroepen'!$C$5:$L$15,5,0)</f>
        <v>62</v>
      </c>
      <c r="E7" s="11">
        <f>VLOOKUP($C7,'Overzicht functiegroepen'!$C$5:$L$15,6,0)</f>
        <v>108</v>
      </c>
      <c r="F7" s="17"/>
      <c r="G7" s="11">
        <f>VLOOKUP($C7,'Overzicht functiegroepen'!$C$5:$L$15,7,0)</f>
        <v>72</v>
      </c>
      <c r="H7" s="11">
        <f>VLOOKUP($C7,'Overzicht functiegroepen'!$C$5:$L$15,8,0)</f>
        <v>129</v>
      </c>
      <c r="I7" s="17"/>
      <c r="J7" s="11">
        <f>VLOOKUP($C7,'Overzicht functiegroepen'!$C$5:$L$15,9,0)</f>
        <v>82</v>
      </c>
      <c r="K7" s="11">
        <f>VLOOKUP($C7,'Overzicht functiegroepen'!$C$5:$L$15,10,0)</f>
        <v>144</v>
      </c>
      <c r="L7" s="17"/>
    </row>
    <row r="8" spans="2:12" x14ac:dyDescent="0.25">
      <c r="B8" s="5" t="s">
        <v>37</v>
      </c>
      <c r="C8" s="5" t="s">
        <v>38</v>
      </c>
      <c r="D8" s="11">
        <f>VLOOKUP($C8,'Overzicht functiegroepen'!$C$5:$L$15,5,0)</f>
        <v>62</v>
      </c>
      <c r="E8" s="11">
        <f>VLOOKUP($C8,'Overzicht functiegroepen'!$C$5:$L$15,6,0)</f>
        <v>108</v>
      </c>
      <c r="F8" s="17"/>
      <c r="G8" s="11">
        <f>VLOOKUP($C8,'Overzicht functiegroepen'!$C$5:$L$15,7,0)</f>
        <v>72</v>
      </c>
      <c r="H8" s="11">
        <f>VLOOKUP($C8,'Overzicht functiegroepen'!$C$5:$L$15,8,0)</f>
        <v>129</v>
      </c>
      <c r="I8" s="17"/>
      <c r="J8" s="11">
        <f>VLOOKUP($C8,'Overzicht functiegroepen'!$C$5:$L$15,9,0)</f>
        <v>82</v>
      </c>
      <c r="K8" s="11">
        <f>VLOOKUP($C8,'Overzicht functiegroepen'!$C$5:$L$15,10,0)</f>
        <v>144</v>
      </c>
      <c r="L8" s="17"/>
    </row>
    <row r="9" spans="2:12" x14ac:dyDescent="0.25">
      <c r="B9" s="5" t="s">
        <v>41</v>
      </c>
      <c r="C9" s="5" t="s">
        <v>42</v>
      </c>
      <c r="D9" s="11">
        <f>VLOOKUP($C9,'Overzicht functiegroepen'!$C$5:$L$15,5,0)</f>
        <v>77</v>
      </c>
      <c r="E9" s="11">
        <f>VLOOKUP($C9,'Overzicht functiegroepen'!$C$5:$L$15,6,0)</f>
        <v>139</v>
      </c>
      <c r="F9" s="17"/>
      <c r="G9" s="11">
        <f>VLOOKUP($C9,'Overzicht functiegroepen'!$C$5:$L$15,7,0)</f>
        <v>87</v>
      </c>
      <c r="H9" s="11">
        <f>VLOOKUP($C9,'Overzicht functiegroepen'!$C$5:$L$15,8,0)</f>
        <v>149</v>
      </c>
      <c r="I9" s="17"/>
      <c r="J9" s="11">
        <f>VLOOKUP($C9,'Overzicht functiegroepen'!$C$5:$L$15,9,0)</f>
        <v>103</v>
      </c>
      <c r="K9" s="11">
        <f>VLOOKUP($C9,'Overzicht functiegroepen'!$C$5:$L$15,10,0)</f>
        <v>190</v>
      </c>
      <c r="L9" s="17"/>
    </row>
    <row r="10" spans="2:12" x14ac:dyDescent="0.25">
      <c r="B10" s="5" t="s">
        <v>45</v>
      </c>
      <c r="C10" s="5" t="s">
        <v>46</v>
      </c>
      <c r="D10" s="11">
        <f>VLOOKUP($C10,'Overzicht functiegroepen'!$C$5:$L$15,5,0)</f>
        <v>67</v>
      </c>
      <c r="E10" s="11">
        <f>VLOOKUP($C10,'Overzicht functiegroepen'!$C$5:$L$15,6,0)</f>
        <v>108</v>
      </c>
      <c r="F10" s="17"/>
      <c r="G10" s="11">
        <f>VLOOKUP($C10,'Overzicht functiegroepen'!$C$5:$L$15,7,0)</f>
        <v>77</v>
      </c>
      <c r="H10" s="11">
        <f>VLOOKUP($C10,'Overzicht functiegroepen'!$C$5:$L$15,8,0)</f>
        <v>139</v>
      </c>
      <c r="I10" s="17"/>
      <c r="J10" s="11">
        <f>VLOOKUP($C10,'Overzicht functiegroepen'!$C$5:$L$15,9,0)</f>
        <v>93</v>
      </c>
      <c r="K10" s="11">
        <f>VLOOKUP($C10,'Overzicht functiegroepen'!$C$5:$L$15,10,0)</f>
        <v>165</v>
      </c>
      <c r="L10" s="17"/>
    </row>
    <row r="11" spans="2:12" x14ac:dyDescent="0.25">
      <c r="B11" s="5" t="s">
        <v>49</v>
      </c>
      <c r="C11" s="5" t="s">
        <v>50</v>
      </c>
      <c r="D11" s="11">
        <f>VLOOKUP($C11,'Overzicht functiegroepen'!$C$5:$L$15,5,0)</f>
        <v>62</v>
      </c>
      <c r="E11" s="11">
        <f>VLOOKUP($C11,'Overzicht functiegroepen'!$C$5:$L$15,6,0)</f>
        <v>108</v>
      </c>
      <c r="F11" s="17"/>
      <c r="G11" s="11">
        <f>VLOOKUP($C11,'Overzicht functiegroepen'!$C$5:$L$15,7,0)</f>
        <v>72</v>
      </c>
      <c r="H11" s="11">
        <f>VLOOKUP($C11,'Overzicht functiegroepen'!$C$5:$L$15,8,0)</f>
        <v>129</v>
      </c>
      <c r="I11" s="17"/>
      <c r="J11" s="11">
        <f>VLOOKUP($C11,'Overzicht functiegroepen'!$C$5:$L$15,9,0)</f>
        <v>82</v>
      </c>
      <c r="K11" s="11">
        <f>VLOOKUP($C11,'Overzicht functiegroepen'!$C$5:$L$15,10,0)</f>
        <v>144</v>
      </c>
      <c r="L11" s="17"/>
    </row>
    <row r="12" spans="2:12" x14ac:dyDescent="0.25">
      <c r="B12" s="5" t="s">
        <v>53</v>
      </c>
      <c r="C12" s="5" t="s">
        <v>8</v>
      </c>
      <c r="D12" s="11">
        <f>VLOOKUP($C12,'Overzicht functiegroepen'!$C$5:$L$15,5,0)</f>
        <v>41</v>
      </c>
      <c r="E12" s="11">
        <f>VLOOKUP($C12,'Overzicht functiegroepen'!$C$5:$L$15,6,0)</f>
        <v>62</v>
      </c>
      <c r="F12" s="17"/>
      <c r="G12" s="11">
        <f>VLOOKUP($C12,'Overzicht functiegroepen'!$C$5:$L$15,7,0)</f>
        <v>51</v>
      </c>
      <c r="H12" s="11">
        <f>VLOOKUP($C12,'Overzicht functiegroepen'!$C$5:$L$15,8,0)</f>
        <v>72</v>
      </c>
      <c r="I12" s="17"/>
      <c r="J12" s="11">
        <f>VLOOKUP($C12,'Overzicht functiegroepen'!$C$5:$L$15,9,0)</f>
        <v>62</v>
      </c>
      <c r="K12" s="11">
        <f>VLOOKUP($C12,'Overzicht functiegroepen'!$C$5:$L$15,10,0)</f>
        <v>87</v>
      </c>
      <c r="L12" s="17"/>
    </row>
    <row r="13" spans="2:12" x14ac:dyDescent="0.25">
      <c r="B13" s="5" t="s">
        <v>56</v>
      </c>
      <c r="C13" s="5" t="s">
        <v>9</v>
      </c>
      <c r="D13" s="11">
        <f>VLOOKUP($C13,'Overzicht functiegroepen'!$C$5:$L$15,5,0)</f>
        <v>67</v>
      </c>
      <c r="E13" s="11">
        <f>VLOOKUP($C13,'Overzicht functiegroepen'!$C$5:$L$15,6,0)</f>
        <v>108</v>
      </c>
      <c r="F13" s="17"/>
      <c r="G13" s="11">
        <f>VLOOKUP($C13,'Overzicht functiegroepen'!$C$5:$L$15,7,0)</f>
        <v>77</v>
      </c>
      <c r="H13" s="11">
        <f>VLOOKUP($C13,'Overzicht functiegroepen'!$C$5:$L$15,8,0)</f>
        <v>139</v>
      </c>
      <c r="I13" s="17"/>
      <c r="J13" s="11">
        <f>VLOOKUP($C13,'Overzicht functiegroepen'!$C$5:$L$15,9,0)</f>
        <v>93</v>
      </c>
      <c r="K13" s="11">
        <f>VLOOKUP($C13,'Overzicht functiegroepen'!$C$5:$L$15,10,0)</f>
        <v>165</v>
      </c>
      <c r="L13" s="17"/>
    </row>
    <row r="14" spans="2:12" x14ac:dyDescent="0.25">
      <c r="B14" s="5" t="s">
        <v>3</v>
      </c>
      <c r="C14" s="5" t="s">
        <v>59</v>
      </c>
      <c r="D14" s="11">
        <f>VLOOKUP($C14,'Overzicht functiegroepen'!$C$5:$L$15,5,0)</f>
        <v>77</v>
      </c>
      <c r="E14" s="11">
        <f>VLOOKUP($C14,'Overzicht functiegroepen'!$C$5:$L$15,6,0)</f>
        <v>139</v>
      </c>
      <c r="F14" s="17"/>
      <c r="G14" s="11">
        <f>VLOOKUP($C14,'Overzicht functiegroepen'!$C$5:$L$15,7,0)</f>
        <v>87</v>
      </c>
      <c r="H14" s="11">
        <f>VLOOKUP($C14,'Overzicht functiegroepen'!$C$5:$L$15,8,0)</f>
        <v>149</v>
      </c>
      <c r="I14" s="17"/>
      <c r="J14" s="11">
        <f>VLOOKUP($C14,'Overzicht functiegroepen'!$C$5:$L$15,9,0)</f>
        <v>103</v>
      </c>
      <c r="K14" s="11">
        <f>VLOOKUP($C14,'Overzicht functiegroepen'!$C$5:$L$15,10,0)</f>
        <v>190</v>
      </c>
      <c r="L14" s="17"/>
    </row>
    <row r="16" spans="2:12" x14ac:dyDescent="0.25">
      <c r="D16" s="41" t="s">
        <v>4</v>
      </c>
      <c r="E16" s="41"/>
      <c r="F16" s="41"/>
      <c r="G16" s="41" t="s">
        <v>2</v>
      </c>
      <c r="H16" s="41"/>
      <c r="I16" s="41"/>
      <c r="J16" s="41" t="s">
        <v>16</v>
      </c>
      <c r="K16" s="41"/>
      <c r="L16" s="41"/>
    </row>
    <row r="17" spans="2:12" x14ac:dyDescent="0.25">
      <c r="B17" s="9" t="s">
        <v>5</v>
      </c>
      <c r="C17" s="9" t="s">
        <v>17</v>
      </c>
      <c r="D17" s="10" t="s">
        <v>1</v>
      </c>
      <c r="E17" s="41" t="s">
        <v>72</v>
      </c>
      <c r="F17" s="41"/>
      <c r="G17" s="10" t="s">
        <v>1</v>
      </c>
      <c r="H17" s="41" t="s">
        <v>72</v>
      </c>
      <c r="I17" s="41"/>
      <c r="J17" s="10" t="s">
        <v>1</v>
      </c>
      <c r="K17" s="41" t="s">
        <v>72</v>
      </c>
      <c r="L17" s="41"/>
    </row>
    <row r="18" spans="2:12" x14ac:dyDescent="0.25">
      <c r="B18" s="5" t="s">
        <v>24</v>
      </c>
      <c r="C18" s="5" t="s">
        <v>25</v>
      </c>
      <c r="D18" s="5">
        <v>20</v>
      </c>
      <c r="E18" s="42">
        <f t="shared" ref="E18:E25" si="0">D18*F5</f>
        <v>0</v>
      </c>
      <c r="F18" s="42"/>
      <c r="G18" s="5">
        <v>50</v>
      </c>
      <c r="H18" s="42">
        <f t="shared" ref="H18:H25" si="1">G18*I5</f>
        <v>0</v>
      </c>
      <c r="I18" s="42"/>
      <c r="J18" s="5">
        <v>30</v>
      </c>
      <c r="K18" s="42">
        <f t="shared" ref="K18:K25" si="2">J18*L5</f>
        <v>0</v>
      </c>
      <c r="L18" s="42"/>
    </row>
    <row r="19" spans="2:12" x14ac:dyDescent="0.25">
      <c r="B19" s="5" t="s">
        <v>29</v>
      </c>
      <c r="C19" s="5" t="s">
        <v>30</v>
      </c>
      <c r="D19" s="5">
        <v>20</v>
      </c>
      <c r="E19" s="42">
        <f t="shared" si="0"/>
        <v>0</v>
      </c>
      <c r="F19" s="42"/>
      <c r="G19" s="5">
        <v>50</v>
      </c>
      <c r="H19" s="42">
        <f t="shared" si="1"/>
        <v>0</v>
      </c>
      <c r="I19" s="42"/>
      <c r="J19" s="5">
        <v>30</v>
      </c>
      <c r="K19" s="42">
        <f t="shared" si="2"/>
        <v>0</v>
      </c>
      <c r="L19" s="42"/>
    </row>
    <row r="20" spans="2:12" x14ac:dyDescent="0.25">
      <c r="B20" s="5" t="s">
        <v>33</v>
      </c>
      <c r="C20" s="5" t="s">
        <v>34</v>
      </c>
      <c r="D20" s="5">
        <v>20</v>
      </c>
      <c r="E20" s="42">
        <f t="shared" si="0"/>
        <v>0</v>
      </c>
      <c r="F20" s="42"/>
      <c r="G20" s="5">
        <v>50</v>
      </c>
      <c r="H20" s="42">
        <f t="shared" si="1"/>
        <v>0</v>
      </c>
      <c r="I20" s="42"/>
      <c r="J20" s="5">
        <v>30</v>
      </c>
      <c r="K20" s="42">
        <f t="shared" si="2"/>
        <v>0</v>
      </c>
      <c r="L20" s="42"/>
    </row>
    <row r="21" spans="2:12" x14ac:dyDescent="0.25">
      <c r="B21" s="5" t="s">
        <v>37</v>
      </c>
      <c r="C21" s="5" t="s">
        <v>38</v>
      </c>
      <c r="D21" s="5">
        <v>20</v>
      </c>
      <c r="E21" s="42">
        <f t="shared" si="0"/>
        <v>0</v>
      </c>
      <c r="F21" s="42"/>
      <c r="G21" s="5">
        <v>50</v>
      </c>
      <c r="H21" s="42">
        <f t="shared" si="1"/>
        <v>0</v>
      </c>
      <c r="I21" s="42"/>
      <c r="J21" s="5">
        <v>30</v>
      </c>
      <c r="K21" s="42">
        <f t="shared" si="2"/>
        <v>0</v>
      </c>
      <c r="L21" s="42"/>
    </row>
    <row r="22" spans="2:12" x14ac:dyDescent="0.25">
      <c r="B22" s="5" t="s">
        <v>41</v>
      </c>
      <c r="C22" s="5" t="s">
        <v>42</v>
      </c>
      <c r="D22" s="5">
        <v>20</v>
      </c>
      <c r="E22" s="42">
        <f t="shared" si="0"/>
        <v>0</v>
      </c>
      <c r="F22" s="42"/>
      <c r="G22" s="5">
        <v>50</v>
      </c>
      <c r="H22" s="42">
        <f t="shared" si="1"/>
        <v>0</v>
      </c>
      <c r="I22" s="42"/>
      <c r="J22" s="5">
        <v>30</v>
      </c>
      <c r="K22" s="42">
        <f t="shared" si="2"/>
        <v>0</v>
      </c>
      <c r="L22" s="42"/>
    </row>
    <row r="23" spans="2:12" x14ac:dyDescent="0.25">
      <c r="B23" s="5" t="s">
        <v>45</v>
      </c>
      <c r="C23" s="5" t="s">
        <v>46</v>
      </c>
      <c r="D23" s="5">
        <v>20</v>
      </c>
      <c r="E23" s="42">
        <f t="shared" si="0"/>
        <v>0</v>
      </c>
      <c r="F23" s="42"/>
      <c r="G23" s="5">
        <v>50</v>
      </c>
      <c r="H23" s="42">
        <f t="shared" si="1"/>
        <v>0</v>
      </c>
      <c r="I23" s="42"/>
      <c r="J23" s="5">
        <v>30</v>
      </c>
      <c r="K23" s="42">
        <f t="shared" si="2"/>
        <v>0</v>
      </c>
      <c r="L23" s="42"/>
    </row>
    <row r="24" spans="2:12" x14ac:dyDescent="0.25">
      <c r="B24" s="5" t="s">
        <v>49</v>
      </c>
      <c r="C24" s="5" t="s">
        <v>50</v>
      </c>
      <c r="D24" s="5">
        <v>20</v>
      </c>
      <c r="E24" s="42">
        <f t="shared" si="0"/>
        <v>0</v>
      </c>
      <c r="F24" s="42"/>
      <c r="G24" s="5">
        <v>50</v>
      </c>
      <c r="H24" s="42">
        <f t="shared" si="1"/>
        <v>0</v>
      </c>
      <c r="I24" s="42"/>
      <c r="J24" s="5">
        <v>30</v>
      </c>
      <c r="K24" s="42">
        <f t="shared" si="2"/>
        <v>0</v>
      </c>
      <c r="L24" s="42"/>
    </row>
    <row r="25" spans="2:12" x14ac:dyDescent="0.25">
      <c r="B25" s="5" t="s">
        <v>53</v>
      </c>
      <c r="C25" s="5" t="s">
        <v>8</v>
      </c>
      <c r="D25" s="5">
        <v>20</v>
      </c>
      <c r="E25" s="42">
        <f t="shared" si="0"/>
        <v>0</v>
      </c>
      <c r="F25" s="42"/>
      <c r="G25" s="5">
        <v>50</v>
      </c>
      <c r="H25" s="42">
        <f t="shared" si="1"/>
        <v>0</v>
      </c>
      <c r="I25" s="42"/>
      <c r="J25" s="5">
        <v>30</v>
      </c>
      <c r="K25" s="42">
        <f t="shared" si="2"/>
        <v>0</v>
      </c>
      <c r="L25" s="42"/>
    </row>
    <row r="26" spans="2:12" x14ac:dyDescent="0.25">
      <c r="B26" s="5" t="s">
        <v>56</v>
      </c>
      <c r="C26" s="5" t="s">
        <v>9</v>
      </c>
      <c r="D26" s="5">
        <v>20</v>
      </c>
      <c r="E26" s="42">
        <f>D26*F13</f>
        <v>0</v>
      </c>
      <c r="F26" s="42"/>
      <c r="G26" s="5">
        <v>50</v>
      </c>
      <c r="H26" s="42">
        <f>G26*I13</f>
        <v>0</v>
      </c>
      <c r="I26" s="42"/>
      <c r="J26" s="5">
        <v>30</v>
      </c>
      <c r="K26" s="42">
        <f>J26*L13</f>
        <v>0</v>
      </c>
      <c r="L26" s="42"/>
    </row>
    <row r="27" spans="2:12" x14ac:dyDescent="0.25">
      <c r="B27" s="5" t="s">
        <v>3</v>
      </c>
      <c r="C27" s="5" t="s">
        <v>59</v>
      </c>
      <c r="D27" s="5">
        <v>20</v>
      </c>
      <c r="E27" s="42">
        <f>D27*F14</f>
        <v>0</v>
      </c>
      <c r="F27" s="42"/>
      <c r="G27" s="5">
        <v>50</v>
      </c>
      <c r="H27" s="42">
        <f>G27*I14</f>
        <v>0</v>
      </c>
      <c r="I27" s="42"/>
      <c r="J27" s="5">
        <v>30</v>
      </c>
      <c r="K27" s="42">
        <f>J27*L14</f>
        <v>0</v>
      </c>
      <c r="L27" s="42"/>
    </row>
    <row r="28" spans="2:12" x14ac:dyDescent="0.25">
      <c r="B28" s="9" t="s">
        <v>73</v>
      </c>
      <c r="C28" s="9"/>
      <c r="D28" s="9"/>
      <c r="E28" s="43">
        <f>SUM(E18:F27)</f>
        <v>0</v>
      </c>
      <c r="F28" s="44"/>
      <c r="G28" s="9"/>
      <c r="H28" s="43">
        <f>SUM(H18:I27)</f>
        <v>0</v>
      </c>
      <c r="I28" s="44"/>
      <c r="J28" s="9"/>
      <c r="K28" s="43">
        <f>SUM(K18:L27)</f>
        <v>0</v>
      </c>
      <c r="L28" s="44"/>
    </row>
    <row r="31" spans="2:12" x14ac:dyDescent="0.25">
      <c r="G31" s="51" t="s">
        <v>74</v>
      </c>
      <c r="H31" s="52"/>
      <c r="I31" s="52"/>
      <c r="J31" s="49">
        <f>SUM(E28:L28)</f>
        <v>0</v>
      </c>
      <c r="K31" s="50"/>
    </row>
    <row r="33" spans="7:12" ht="15.75" thickBot="1" x14ac:dyDescent="0.3"/>
    <row r="34" spans="7:12" x14ac:dyDescent="0.25">
      <c r="G34" s="24" t="s">
        <v>75</v>
      </c>
      <c r="H34" s="20"/>
      <c r="I34" s="20"/>
      <c r="J34" s="53" t="s">
        <v>76</v>
      </c>
      <c r="K34" s="53"/>
      <c r="L34" s="54"/>
    </row>
    <row r="35" spans="7:12" x14ac:dyDescent="0.25">
      <c r="G35" s="25" t="s">
        <v>77</v>
      </c>
      <c r="H35" s="21"/>
      <c r="I35" s="21"/>
      <c r="J35" s="45" t="s">
        <v>76</v>
      </c>
      <c r="K35" s="45"/>
      <c r="L35" s="46"/>
    </row>
    <row r="36" spans="7:12" x14ac:dyDescent="0.25">
      <c r="G36" s="25" t="s">
        <v>78</v>
      </c>
      <c r="H36" s="21"/>
      <c r="I36" s="21"/>
      <c r="J36" s="45" t="s">
        <v>76</v>
      </c>
      <c r="K36" s="45"/>
      <c r="L36" s="46"/>
    </row>
    <row r="37" spans="7:12" x14ac:dyDescent="0.25">
      <c r="G37" s="25"/>
      <c r="H37" s="21"/>
      <c r="I37" s="21"/>
      <c r="J37" s="21"/>
      <c r="K37" s="21"/>
      <c r="L37" s="22"/>
    </row>
    <row r="38" spans="7:12" x14ac:dyDescent="0.25">
      <c r="G38" s="25"/>
      <c r="H38" s="21"/>
      <c r="I38" s="21"/>
      <c r="J38" s="21"/>
      <c r="K38" s="21"/>
      <c r="L38" s="22"/>
    </row>
    <row r="39" spans="7:12" ht="15.75" thickBot="1" x14ac:dyDescent="0.3">
      <c r="G39" s="26" t="s">
        <v>79</v>
      </c>
      <c r="H39" s="23"/>
      <c r="I39" s="23"/>
      <c r="J39" s="47" t="s">
        <v>76</v>
      </c>
      <c r="K39" s="47"/>
      <c r="L39" s="48"/>
    </row>
  </sheetData>
  <mergeCells count="48">
    <mergeCell ref="J36:L36"/>
    <mergeCell ref="J39:L39"/>
    <mergeCell ref="D3:F3"/>
    <mergeCell ref="G3:I3"/>
    <mergeCell ref="J3:L3"/>
    <mergeCell ref="D16:F16"/>
    <mergeCell ref="G16:I16"/>
    <mergeCell ref="J16:L16"/>
    <mergeCell ref="E17:F17"/>
    <mergeCell ref="H17:I17"/>
    <mergeCell ref="K17:L17"/>
    <mergeCell ref="E18:F18"/>
    <mergeCell ref="H18:I18"/>
    <mergeCell ref="K18:L18"/>
    <mergeCell ref="E19:F19"/>
    <mergeCell ref="H19:I19"/>
    <mergeCell ref="K19:L19"/>
    <mergeCell ref="E20:F20"/>
    <mergeCell ref="H20:I20"/>
    <mergeCell ref="K20:L20"/>
    <mergeCell ref="E21:F21"/>
    <mergeCell ref="H21:I21"/>
    <mergeCell ref="K21:L21"/>
    <mergeCell ref="E22:F22"/>
    <mergeCell ref="H22:I22"/>
    <mergeCell ref="K22:L22"/>
    <mergeCell ref="E23:F23"/>
    <mergeCell ref="H23:I23"/>
    <mergeCell ref="K23:L23"/>
    <mergeCell ref="E26:F26"/>
    <mergeCell ref="H26:I26"/>
    <mergeCell ref="K26:L26"/>
    <mergeCell ref="E24:F24"/>
    <mergeCell ref="E25:F25"/>
    <mergeCell ref="H24:I24"/>
    <mergeCell ref="H25:I25"/>
    <mergeCell ref="K24:L24"/>
    <mergeCell ref="K25:L25"/>
    <mergeCell ref="G31:I31"/>
    <mergeCell ref="E27:F27"/>
    <mergeCell ref="H27:I27"/>
    <mergeCell ref="E28:F28"/>
    <mergeCell ref="H28:I28"/>
    <mergeCell ref="J31:K31"/>
    <mergeCell ref="K27:L27"/>
    <mergeCell ref="K28:L28"/>
    <mergeCell ref="J34:L34"/>
    <mergeCell ref="J35:L35"/>
  </mergeCells>
  <pageMargins left="0.70866141732283472" right="0.70866141732283472" top="0.74803149606299213" bottom="0.74803149606299213" header="0.31496062992125984" footer="0.31496062992125984"/>
  <pageSetup paperSize="9" scale="79" orientation="landscape" r:id="rId1"/>
  <headerFooter>
    <oddFooter>&amp;LBijlage 2: Format Prijzenblad versie 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68" ma:contentTypeDescription="" ma:contentTypeScope="" ma:versionID="3c929d52dd118bf5d9aaada29762a2ef">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013cfbcbde30bc756b177527bc6a4ead"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4" nillable="true" ma:displayName="Eigenschappen van het geïntegreerd beleid voor naleving" ma:hidden="true" ma:internalName="_ip_UnifiedCompliancePolicyProperties">
      <xsd:simpleType>
        <xsd:restriction base="dms:Note"/>
      </xsd:simpleType>
    </xsd:element>
    <xsd:element name="_ip_UnifiedCompliancePolicyUIAction" ma:index="65" nillable="true" ma:displayName="Actie van de gebruikersinterface van het geïntegreerd beleid voor naleving" ma:hidden="true" ma:internalName="_ip_UnifiedCompliancePolicyUIAction">
      <xsd:simpleType>
        <xsd:restriction base="dms:Text"/>
      </xsd:simpleType>
    </xsd:element>
    <xsd:element name="TagEventDate" ma:index="70"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DateTaken" ma:index="56" nillable="true" ma:displayName="MediaServiceDateTaken" ma:hidden="true" ma:indexed="true" ma:internalName="MediaServiceDateTaken"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58" nillable="true" ma:displayName="MediaServiceEventHashCode" ma:hidden="true" ma:internalName="MediaServiceEventHashCode" ma:readOnly="true">
      <xsd:simpleType>
        <xsd:restriction base="dms:Text"/>
      </xsd:simpleType>
    </xsd:element>
    <xsd:element name="CPV_x002d_code_x0028_s_x0029_" ma:index="59"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0"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1"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2"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lcf76f155ced4ddcb4097134ff3c332f" ma:index="67"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8"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9" nillable="true" ma:displayName="Location" ma:indexed="true" ma:internalName="MediaServiceLocation" ma:readOnly="true">
      <xsd:simpleType>
        <xsd:restriction base="dms:Text"/>
      </xsd:simpleType>
    </xsd:element>
    <xsd:element name="MediaServiceOCR" ma:index="71" nillable="true" ma:displayName="Extracted Text" ma:internalName="MediaServiceOCR" ma:readOnly="true">
      <xsd:simpleType>
        <xsd:restriction base="dms:Note">
          <xsd:maxLength value="255"/>
        </xsd:restriction>
      </xsd:simpleType>
    </xsd:element>
    <xsd:element name="MediaServiceGenerationTime" ma:index="72" nillable="true" ma:displayName="MediaServiceGenerationTime" ma:hidden="true" ma:internalName="MediaServiceGenerationTime" ma:readOnly="true">
      <xsd:simpleType>
        <xsd:restriction base="dms:Text"/>
      </xsd:simpleType>
    </xsd:element>
    <xsd:element name="MediaLengthInSeconds" ma:index="7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137f917-9df2-4fce-b447-1341bd3a5c8c" ContentTypeId="0x0101006261D5E71047644AB60DEC2636D6DD73" PreviousValue="false"/>
</file>

<file path=customXml/item5.xml>��< ? x m l   v e r s i o n = " 1 . 0 "   e n c o d i n g = " u t f - 1 6 " ? > < D a t a M a s h u p   x m l n s = " h t t p : / / s c h e m a s . m i c r o s o f t . c o m / D a t a M a s h u p " > A A A A A B Q D A A B Q S w M E F A A C A A g A D D / S W l n H K F q k A A A A 9 g A A A B I A H A B D b 2 5 m a W c v U G F j a 2 F n Z S 5 4 b W w g o h g A K K A U A A A A A A A A A A A A A A A A A A A A A A A A A A A A h Y 9 B D o I w F E S v Q r q n h a q J I Z + y c A v G x M S 4 b W q F R v g Y W i x 3 c + G R v I I Y R d 2 5 n J k 3 y c z 9 e o N s a O r g o j t r W k x J T C M S a F T t w W C Z k t 4 d w y X J B G y k O s l S B y O M N h m s S U n l 3 D l h z H t P / Y y 2 X c l 4 F M V s X + R b V e l G h g a t k 6 g 0 + b Q O / 1 t E w O 4 1 R n A a z z n l i 3 E T s M m E w u A X 4 G P 2 T H 9 M W P W 1 6 z s t s A 7 X O b B J A n t / E A 9 Q S w M E F A A C A A g A D D / 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w / 0 l o o i k e 4 D g A A A B E A A A A T A B w A R m 9 y b X V s Y X M v U 2 V j d G l v b j E u b S C i G A A o o B Q A A A A A A A A A A A A A A A A A A A A A A A A A A A A r T k 0 u y c z P U w i G 0 I b W A F B L A Q I t A B Q A A g A I A A w / 0 l p Z x y h a p A A A A P Y A A A A S A A A A A A A A A A A A A A A A A A A A A A B D b 2 5 m a W c v U G F j a 2 F n Z S 5 4 b W x Q S w E C L Q A U A A I A C A A M P 9 J a D 8 r p q 6 Q A A A D p A A A A E w A A A A A A A A A A A A A A A A D w A A A A W 0 N v b n R l b n R f V H l w Z X N d L n h t b F B L A Q I t A B Q A A g A I A A w / 0 l 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a 0 S L q G l 7 m T o 5 j 6 M 3 B / O U B A A A A A A I A A A A A A B B m A A A A A Q A A I A A A A D U G o D 3 x 2 D y T F g s s u Q O F T d h X O Y 6 1 M j H y Q b T e p C o A + y 3 4 A A A A A A 6 A A A A A A g A A I A A A A O s D 8 J X Y x o r 9 f W A 4 D V 7 a I o m l V 3 e 7 / g x Z f V v 9 u B a 3 2 g o 3 U A A A A J 9 l 7 T 1 l t Q r X L z y / u u 4 h 5 A s Z P y + j O e x Q P H O R K 4 a T E X 5 V w P h T M x y 4 f 5 / X / / c J O j / G W y I Q z T M 6 b 3 K G n 7 b C m U i n A x B J 8 d w O 3 D u 3 / X V i e O L A d 2 W F Q A A A A F u b T C R d y 3 X A A I n J S W Y s X W w G H o D y x p o A 6 3 / S f 9 k 6 E k E P 8 N R Z / M / 7 w h L 9 g C V x s v W T J l v 4 2 t 3 4 k s q G q r 8 3 5 l 5 r f 2 M = < / D a t a M a s h u p > 
</file>

<file path=customXml/item6.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41</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axCatchAllLabel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KKKWH4SCED2P-735355915-32359</_dlc_DocId>
    <_dlc_DocIdUrl xmlns="d7a187d9-a854-4467-9103-8adc49ee9a7f">
      <Url>https://provincienoordholland.sharepoint.com/teams/si-inka/_layouts/15/DocIdRedir.aspx?ID=KKKWH4SCED2P-735355915-32359</Url>
      <Description>KKKWH4SCED2P-735355915-32359</Description>
    </_dlc_DocIdUrl>
    <lcf76f155ced4ddcb4097134ff3c332f xmlns="a8efa835-bcfd-495b-9232-e3a672410da7">
      <Terms xmlns="http://schemas.microsoft.com/office/infopath/2007/PartnerControls"/>
    </lcf76f155ced4ddcb4097134ff3c332f>
    <CPV_x002d_code_x0028_s_x0029_ xmlns="a8efa835-bcfd-495b-9232-e3a672410da7" xsi:nil="true"/>
    <_ip_UnifiedCompliancePolicyUIAction xmlns="http://schemas.microsoft.com/sharepoint/v3" xsi:nil="true"/>
    <Adviseurs xmlns="a8efa835-bcfd-495b-9232-e3a672410da7">
      <UserInfo>
        <DisplayName/>
        <AccountId xsi:nil="true"/>
        <AccountType/>
      </UserInfo>
    </Adviseurs>
    <Hoofdcategorie xmlns="a8efa835-bcfd-495b-9232-e3a672410da7" xsi:nil="true"/>
    <_ip_UnifiedCompliancePolicyProperties xmlns="http://schemas.microsoft.com/sharepoint/v3" xsi:nil="true"/>
    <Subcategorie xmlns="a8efa835-bcfd-495b-9232-e3a672410da7">Publicatie aanbestedingsstukken</Subcategorie>
    <PIACodering xmlns="a8efa835-bcfd-495b-9232-e3a672410da7" xsi:nil="true"/>
    <Beleidsthema_x0028_s_x0029_ xmlns="a8efa835-bcfd-495b-9232-e3a672410da7" xsi:nil="true"/>
  </documentManagement>
</p:properties>
</file>

<file path=customXml/itemProps1.xml><?xml version="1.0" encoding="utf-8"?>
<ds:datastoreItem xmlns:ds="http://schemas.openxmlformats.org/officeDocument/2006/customXml" ds:itemID="{7156A6BA-E628-41D2-9CED-D4D13E706F17}">
  <ds:schemaRefs>
    <ds:schemaRef ds:uri="http://schemas.microsoft.com/sharepoint/v3/contenttype/forms"/>
  </ds:schemaRefs>
</ds:datastoreItem>
</file>

<file path=customXml/itemProps2.xml><?xml version="1.0" encoding="utf-8"?>
<ds:datastoreItem xmlns:ds="http://schemas.openxmlformats.org/officeDocument/2006/customXml" ds:itemID="{C57CC134-12AC-4258-A124-2C2DF8F3F188}">
  <ds:schemaRefs>
    <ds:schemaRef ds:uri="http://schemas.microsoft.com/sharepoint/events"/>
  </ds:schemaRefs>
</ds:datastoreItem>
</file>

<file path=customXml/itemProps3.xml><?xml version="1.0" encoding="utf-8"?>
<ds:datastoreItem xmlns:ds="http://schemas.openxmlformats.org/officeDocument/2006/customXml" ds:itemID="{F6C44A76-0476-4BE2-9392-61AA6B9D3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077E92-3FFB-406B-B601-A3B2920EBB73}">
  <ds:schemaRefs>
    <ds:schemaRef ds:uri="Microsoft.SharePoint.Taxonomy.ContentTypeSync"/>
  </ds:schemaRefs>
</ds:datastoreItem>
</file>

<file path=customXml/itemProps5.xml><?xml version="1.0" encoding="utf-8"?>
<ds:datastoreItem xmlns:ds="http://schemas.openxmlformats.org/officeDocument/2006/customXml" ds:itemID="{4BB4430B-6AC0-497D-8797-610AB642DBCA}">
  <ds:schemaRefs>
    <ds:schemaRef ds:uri="http://schemas.microsoft.com/DataMashup"/>
  </ds:schemaRefs>
</ds:datastoreItem>
</file>

<file path=customXml/itemProps6.xml><?xml version="1.0" encoding="utf-8"?>
<ds:datastoreItem xmlns:ds="http://schemas.openxmlformats.org/officeDocument/2006/customXml" ds:itemID="{633D8701-AD58-432A-841E-0EC2FBFA7076}">
  <ds:schemaRefs>
    <ds:schemaRef ds:uri="b651a5c8-18d1-4676-949b-b33c2c763b6d"/>
    <ds:schemaRef ds:uri="http://purl.org/dc/terms/"/>
    <ds:schemaRef ds:uri="http://schemas.microsoft.com/office/2006/documentManagement/types"/>
    <ds:schemaRef ds:uri="http://schemas.microsoft.com/sharepoint/v3"/>
    <ds:schemaRef ds:uri="a8efa835-bcfd-495b-9232-e3a672410da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7a187d9-a854-4467-9103-8adc49ee9a7f"/>
    <ds:schemaRef ds:uri="http://www.w3.org/XML/1998/namespace"/>
    <ds:schemaRef ds:uri="http://purl.org/dc/dcmitype/"/>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Toelichting &amp; Instructie</vt:lpstr>
      <vt:lpstr>Overzicht functiegroepen</vt:lpstr>
      <vt:lpstr>P1 Integrale Beleidsopgaven</vt:lpstr>
      <vt:lpstr>P2 Integrale Inrichtingsopgaven</vt:lpstr>
      <vt:lpstr>'Overzicht functiegroepen'!Afdrukbereik</vt:lpstr>
      <vt:lpstr>'P1 Integrale Beleidsopgaven'!Afdrukbereik</vt:lpstr>
      <vt:lpstr>'P2 Integrale Inrichtingsopgaven'!Afdrukbereik</vt:lpstr>
      <vt:lpstr>'Toelichting &amp; 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Format Prijzenblad v2.xlsx</dc:title>
  <dc:subject/>
  <dc:creator/>
  <cp:keywords/>
  <dc:description/>
  <cp:lastModifiedBy>Maurits Driesen</cp:lastModifiedBy>
  <cp:revision/>
  <cp:lastPrinted>2025-11-05T12:37:48Z</cp:lastPrinted>
  <dcterms:created xsi:type="dcterms:W3CDTF">2025-04-02T08:49:12Z</dcterms:created>
  <dcterms:modified xsi:type="dcterms:W3CDTF">2025-11-05T13:02:28Z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41</vt:lpwstr>
  </property>
  <property fmtid="{D5CDD505-2E9C-101B-9397-08002B2CF9AE}" pid="5" name="_dlc_DocIdItemGuid">
    <vt:lpwstr>6fd63c3d-7329-4d50-84e1-ba0e46efbba7</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Domein">
    <vt:lpwstr/>
  </property>
  <property fmtid="{D5CDD505-2E9C-101B-9397-08002B2CF9AE}" pid="10" name="Grondslag_x0020_openbaar">
    <vt:lpwstr/>
  </property>
  <property fmtid="{D5CDD505-2E9C-101B-9397-08002B2CF9AE}" pid="11" name="ncd4c9f9bf614d388b72eb91968d1b81">
    <vt:lpwstr/>
  </property>
  <property fmtid="{D5CDD505-2E9C-101B-9397-08002B2CF9AE}" pid="12" name="Grondslag voor geheimhouding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Status dossier">
    <vt:lpwstr>1;#In behandeling|4c7b17d3-99d4-47d2-96b3-f1007e31f881</vt:lpwstr>
  </property>
  <property fmtid="{D5CDD505-2E9C-101B-9397-08002B2CF9AE}" pid="17" name="Objectsoort">
    <vt:lpwstr/>
  </property>
  <property fmtid="{D5CDD505-2E9C-101B-9397-08002B2CF9AE}" pid="18" name="p5189299153b471dbe208a1382badc36">
    <vt:lpwstr/>
  </property>
  <property fmtid="{D5CDD505-2E9C-101B-9397-08002B2CF9AE}" pid="19" name="fc889d47b20d4b7eb23397d202ce916e">
    <vt:lpwstr/>
  </property>
  <property fmtid="{D5CDD505-2E9C-101B-9397-08002B2CF9AE}" pid="20" name="Soort_x0020_record">
    <vt:lpwstr/>
  </property>
  <property fmtid="{D5CDD505-2E9C-101B-9397-08002B2CF9AE}" pid="21" name="Aanvang_x0020_bewaartermijn">
    <vt:lpwstr/>
  </property>
  <property fmtid="{D5CDD505-2E9C-101B-9397-08002B2CF9AE}" pid="22" name="Toezichtsgebied">
    <vt:lpwstr/>
  </property>
  <property fmtid="{D5CDD505-2E9C-101B-9397-08002B2CF9AE}" pid="23" name="Status document">
    <vt:lpwstr/>
  </property>
  <property fmtid="{D5CDD505-2E9C-101B-9397-08002B2CF9AE}" pid="24" name="Grondslag_x0020_voor_x0020_geheimhouding1">
    <vt:lpwstr/>
  </property>
  <property fmtid="{D5CDD505-2E9C-101B-9397-08002B2CF9AE}" pid="25" name="Type_x0020_aanbestedingsdossier">
    <vt:lpwstr/>
  </property>
  <property fmtid="{D5CDD505-2E9C-101B-9397-08002B2CF9AE}" pid="26" name="Projectfase">
    <vt:lpwstr/>
  </property>
  <property fmtid="{D5CDD505-2E9C-101B-9397-08002B2CF9AE}" pid="27" name="Kwalificatie integriteit">
    <vt:lpwstr/>
  </property>
  <property fmtid="{D5CDD505-2E9C-101B-9397-08002B2CF9AE}" pid="28" name="fb9bf6f430b7444982f92b4cc13cc59b">
    <vt:lpwstr/>
  </property>
  <property fmtid="{D5CDD505-2E9C-101B-9397-08002B2CF9AE}" pid="29" name="Geheimhouding_x0020_opgelegd_x0020_door">
    <vt:lpwstr/>
  </property>
  <property fmtid="{D5CDD505-2E9C-101B-9397-08002B2CF9AE}" pid="30" name="Geheimhouding opgelegd door">
    <vt:lpwstr/>
  </property>
  <property fmtid="{D5CDD505-2E9C-101B-9397-08002B2CF9AE}" pid="31" name="PNH-gebied">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y fmtid="{D5CDD505-2E9C-101B-9397-08002B2CF9AE}" pid="62" name="Project">
    <vt:lpwstr/>
  </property>
  <property fmtid="{D5CDD505-2E9C-101B-9397-08002B2CF9AE}" pid="63" name="Waardering">
    <vt:lpwstr/>
  </property>
  <property fmtid="{D5CDD505-2E9C-101B-9397-08002B2CF9AE}" pid="64" name="ActivityTermStoreKey">
    <vt:lpwstr/>
  </property>
  <property fmtid="{D5CDD505-2E9C-101B-9397-08002B2CF9AE}" pid="65" name="Verantwoordelijk medewerker">
    <vt:lpwstr/>
  </property>
  <property fmtid="{D5CDD505-2E9C-101B-9397-08002B2CF9AE}" pid="66" name="Startdatum variabel">
    <vt:bool>false</vt:bool>
  </property>
  <property fmtid="{D5CDD505-2E9C-101B-9397-08002B2CF9AE}" pid="67" name="DocumentSetDescription">
    <vt:lpwstr/>
  </property>
  <property fmtid="{D5CDD505-2E9C-101B-9397-08002B2CF9AE}" pid="68" name="ComplianceAssetId">
    <vt:lpwstr/>
  </property>
  <property fmtid="{D5CDD505-2E9C-101B-9397-08002B2CF9AE}" pid="69" name="TemplateUrl">
    <vt:lpwstr/>
  </property>
  <property fmtid="{D5CDD505-2E9C-101B-9397-08002B2CF9AE}" pid="70" name="Fase">
    <vt:lpwstr/>
  </property>
  <property fmtid="{D5CDD505-2E9C-101B-9397-08002B2CF9AE}" pid="71" name="Afronden">
    <vt:lpwstr/>
  </property>
  <property fmtid="{D5CDD505-2E9C-101B-9397-08002B2CF9AE}" pid="72" name="Aanbestedingsfase">
    <vt:lpwstr/>
  </property>
  <property fmtid="{D5CDD505-2E9C-101B-9397-08002B2CF9AE}" pid="73" name="Werkproces">
    <vt:lpwstr/>
  </property>
  <property fmtid="{D5CDD505-2E9C-101B-9397-08002B2CF9AE}" pid="74" name="Subcategorie">
    <vt:lpwstr>Concept offerteaanvraag</vt:lpwstr>
  </property>
  <property fmtid="{D5CDD505-2E9C-101B-9397-08002B2CF9AE}" pid="75" name="_ExtendedDescription">
    <vt:lpwstr/>
  </property>
  <property fmtid="{D5CDD505-2E9C-101B-9397-08002B2CF9AE}" pid="76" name="Gemeente">
    <vt:lpwstr/>
  </property>
  <property fmtid="{D5CDD505-2E9C-101B-9397-08002B2CF9AE}" pid="77" name="Installatienummer">
    <vt:lpwstr/>
  </property>
  <property fmtid="{D5CDD505-2E9C-101B-9397-08002B2CF9AE}" pid="78" name="Jaar">
    <vt:lpwstr/>
  </property>
  <property fmtid="{D5CDD505-2E9C-101B-9397-08002B2CF9AE}" pid="79" name="Dossier verplaatsen">
    <vt:bool>false</vt:bool>
  </property>
  <property fmtid="{D5CDD505-2E9C-101B-9397-08002B2CF9AE}" pid="80" name="Hoofdcategorie">
    <vt:lpwstr>Offerteaanvraag</vt:lpwstr>
  </property>
  <property fmtid="{D5CDD505-2E9C-101B-9397-08002B2CF9AE}" pid="81" name="Vernietigennaverplaatsen">
    <vt:bool>false</vt:bool>
  </property>
  <property fmtid="{D5CDD505-2E9C-101B-9397-08002B2CF9AE}" pid="82" name="xd_Signature">
    <vt:bool>false</vt:bool>
  </property>
  <property fmtid="{D5CDD505-2E9C-101B-9397-08002B2CF9AE}" pid="83" name="Straatnaam">
    <vt:lpwstr/>
  </property>
  <property fmtid="{D5CDD505-2E9C-101B-9397-08002B2CF9AE}" pid="84" name="Processtatus">
    <vt:lpwstr/>
  </property>
  <property fmtid="{D5CDD505-2E9C-101B-9397-08002B2CF9AE}" pid="85" name="Activiteit">
    <vt:lpwstr/>
  </property>
  <property fmtid="{D5CDD505-2E9C-101B-9397-08002B2CF9AE}" pid="86" name="Begrotingsprogramma">
    <vt:lpwstr/>
  </property>
  <property fmtid="{D5CDD505-2E9C-101B-9397-08002B2CF9AE}" pid="87" name="Kruispunt">
    <vt:lpwstr/>
  </property>
  <property fmtid="{D5CDD505-2E9C-101B-9397-08002B2CF9AE}" pid="88" name="Type contract">
    <vt:lpwstr/>
  </property>
  <property fmtid="{D5CDD505-2E9C-101B-9397-08002B2CF9AE}" pid="89" name="Bewerken">
    <vt:lpwstr/>
  </property>
  <property fmtid="{D5CDD505-2E9C-101B-9397-08002B2CF9AE}" pid="90" name="Grondslag bewaartermijn">
    <vt:lpwstr/>
  </property>
  <property fmtid="{D5CDD505-2E9C-101B-9397-08002B2CF9AE}" pid="91" name="TriggerFlowInfo">
    <vt:lpwstr/>
  </property>
  <property fmtid="{D5CDD505-2E9C-101B-9397-08002B2CF9AE}" pid="92" name="Programma">
    <vt:lpwstr/>
  </property>
  <property fmtid="{D5CDD505-2E9C-101B-9397-08002B2CF9AE}" pid="93" name="Topcode">
    <vt:lpwstr/>
  </property>
  <property fmtid="{D5CDD505-2E9C-101B-9397-08002B2CF9AE}" pid="94" name="Bedrijfsproces">
    <vt:lpwstr/>
  </property>
  <property fmtid="{D5CDD505-2E9C-101B-9397-08002B2CF9AE}" pid="95" name="Procedure">
    <vt:lpwstr/>
  </property>
  <property fmtid="{D5CDD505-2E9C-101B-9397-08002B2CF9AE}" pid="96" name="Order">
    <vt:r8>2996900</vt:r8>
  </property>
  <property fmtid="{D5CDD505-2E9C-101B-9397-08002B2CF9AE}" pid="97" name="Rol">
    <vt:lpwstr/>
  </property>
  <property fmtid="{D5CDD505-2E9C-101B-9397-08002B2CF9AE}" pid="98" name="Resultaat">
    <vt:lpwstr/>
  </property>
  <property fmtid="{D5CDD505-2E9C-101B-9397-08002B2CF9AE}" pid="99" name="CategoryDescription">
    <vt:lpwstr/>
  </property>
  <property fmtid="{D5CDD505-2E9C-101B-9397-08002B2CF9AE}" pid="100" name="xd_ProgID">
    <vt:lpwstr/>
  </property>
  <property fmtid="{D5CDD505-2E9C-101B-9397-08002B2CF9AE}" pid="101" name="SharedWithUsers">
    <vt:lpwstr/>
  </property>
</Properties>
</file>