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tadgroen.sharepoint.com/sites/Wouw/Gedeelde documenten/Gemeente Heusden/Raamovereenkomst levering beplanting/Definitieve bestanden/"/>
    </mc:Choice>
  </mc:AlternateContent>
  <xr:revisionPtr revIDLastSave="7" documentId="8_{81D8C665-4390-4CCA-9980-1F257CACBA20}" xr6:coauthVersionLast="47" xr6:coauthVersionMax="47" xr10:uidLastSave="{B235B36A-0255-40D4-B2CB-F7D31DF177B6}"/>
  <bookViews>
    <workbookView xWindow="38280" yWindow="-120" windowWidth="38640" windowHeight="21120" xr2:uid="{1E50627C-B554-4566-B538-6815F21EDEAD}"/>
  </bookViews>
  <sheets>
    <sheet name="Inschrijvingsstaat beplanting" sheetId="1" r:id="rId1"/>
  </sheets>
  <definedNames>
    <definedName name="_xlnm.Print_Area" localSheetId="0">'Inschrijvingsstaat beplanting'!$A$5:$F$516</definedName>
    <definedName name="_xlnm.Print_Titles" localSheetId="0">'Inschrijvingsstaat beplanting'!$1:$4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6" i="1" l="1"/>
  <c r="F502" i="1"/>
  <c r="F503" i="1" s="1"/>
  <c r="B511" i="1" s="1"/>
  <c r="F139" i="1"/>
  <c r="F149" i="1"/>
  <c r="F448" i="1"/>
  <c r="F490" i="1"/>
  <c r="F407" i="1"/>
  <c r="F477" i="1"/>
  <c r="F470" i="1"/>
  <c r="F423" i="1"/>
  <c r="F467" i="1"/>
  <c r="F443" i="1"/>
  <c r="F411" i="1"/>
  <c r="F416" i="1"/>
  <c r="F469" i="1"/>
  <c r="F432" i="1"/>
  <c r="F442" i="1"/>
  <c r="F493" i="1"/>
  <c r="F451" i="1"/>
  <c r="F447" i="1"/>
  <c r="F438" i="1"/>
  <c r="F80" i="1"/>
  <c r="F279" i="1"/>
  <c r="F272" i="1"/>
  <c r="F273" i="1"/>
  <c r="F274" i="1"/>
  <c r="F275" i="1"/>
  <c r="F276" i="1"/>
  <c r="F277" i="1"/>
  <c r="F278" i="1"/>
  <c r="F280" i="1"/>
  <c r="F281" i="1"/>
  <c r="F282" i="1"/>
  <c r="F283" i="1"/>
  <c r="F284" i="1"/>
  <c r="F285" i="1"/>
  <c r="F480" i="1"/>
  <c r="F454" i="1"/>
  <c r="F445" i="1"/>
  <c r="F420" i="1"/>
  <c r="F181" i="1"/>
  <c r="F326" i="1"/>
  <c r="F330" i="1"/>
  <c r="F290" i="1"/>
  <c r="F241" i="1"/>
  <c r="F458" i="1"/>
  <c r="F468" i="1"/>
  <c r="F76" i="1"/>
  <c r="F479" i="1"/>
  <c r="N7" i="1"/>
  <c r="R7" i="1"/>
  <c r="N8" i="1"/>
  <c r="R8" i="1"/>
  <c r="R274" i="1"/>
  <c r="T274" i="1" s="1"/>
  <c r="N10" i="1"/>
  <c r="R10" i="1"/>
  <c r="N11" i="1"/>
  <c r="T11" i="1" s="1"/>
  <c r="N12" i="1"/>
  <c r="R12" i="1"/>
  <c r="N13" i="1"/>
  <c r="R13" i="1"/>
  <c r="N18" i="1"/>
  <c r="T18" i="1" s="1"/>
  <c r="R21" i="1"/>
  <c r="T21" i="1" s="1"/>
  <c r="N22" i="1"/>
  <c r="T22" i="1" s="1"/>
  <c r="R25" i="1"/>
  <c r="T25" i="1" s="1"/>
  <c r="R27" i="1"/>
  <c r="T27" i="1" s="1"/>
  <c r="N29" i="1"/>
  <c r="T29" i="1" s="1"/>
  <c r="N31" i="1"/>
  <c r="R31" i="1"/>
  <c r="R37" i="1"/>
  <c r="T37" i="1" s="1"/>
  <c r="R38" i="1"/>
  <c r="T38" i="1" s="1"/>
  <c r="N41" i="1"/>
  <c r="R41" i="1"/>
  <c r="R43" i="1"/>
  <c r="T43" i="1" s="1"/>
  <c r="N44" i="1"/>
  <c r="T44" i="1" s="1"/>
  <c r="N50" i="1"/>
  <c r="T50" i="1" s="1"/>
  <c r="R51" i="1"/>
  <c r="T51" i="1" s="1"/>
  <c r="R53" i="1"/>
  <c r="T53" i="1" s="1"/>
  <c r="N54" i="1"/>
  <c r="R54" i="1"/>
  <c r="R55" i="1"/>
  <c r="T55" i="1" s="1"/>
  <c r="N56" i="1"/>
  <c r="R56" i="1"/>
  <c r="N57" i="1"/>
  <c r="R57" i="1"/>
  <c r="R58" i="1"/>
  <c r="T58" i="1" s="1"/>
  <c r="N59" i="1"/>
  <c r="T59" i="1" s="1"/>
  <c r="N62" i="1"/>
  <c r="T62" i="1" s="1"/>
  <c r="R63" i="1"/>
  <c r="T63" i="1" s="1"/>
  <c r="N64" i="1"/>
  <c r="R64" i="1"/>
  <c r="N71" i="1"/>
  <c r="T71" i="1" s="1"/>
  <c r="N73" i="1"/>
  <c r="T73" i="1" s="1"/>
  <c r="N75" i="1"/>
  <c r="R75" i="1"/>
  <c r="N77" i="1"/>
  <c r="T77" i="1" s="1"/>
  <c r="N84" i="1"/>
  <c r="R84" i="1"/>
  <c r="N86" i="1"/>
  <c r="R86" i="1"/>
  <c r="R87" i="1"/>
  <c r="T87" i="1" s="1"/>
  <c r="N92" i="1"/>
  <c r="T92" i="1" s="1"/>
  <c r="N94" i="1"/>
  <c r="T94" i="1" s="1"/>
  <c r="N95" i="1"/>
  <c r="T95" i="1" s="1"/>
  <c r="N98" i="1"/>
  <c r="R98" i="1"/>
  <c r="T98" i="1" s="1"/>
  <c r="N100" i="1"/>
  <c r="R100" i="1"/>
  <c r="N102" i="1"/>
  <c r="T102" i="1" s="1"/>
  <c r="N103" i="1"/>
  <c r="T103" i="1" s="1"/>
  <c r="N107" i="1"/>
  <c r="R107" i="1"/>
  <c r="N108" i="1"/>
  <c r="R108" i="1"/>
  <c r="R109" i="1"/>
  <c r="T109" i="1" s="1"/>
  <c r="N110" i="1"/>
  <c r="T110" i="1" s="1"/>
  <c r="R111" i="1"/>
  <c r="T111" i="1" s="1"/>
  <c r="N117" i="1"/>
  <c r="T117" i="1" s="1"/>
  <c r="N118" i="1"/>
  <c r="T118" i="1" s="1"/>
  <c r="N119" i="1"/>
  <c r="R119" i="1"/>
  <c r="N120" i="1"/>
  <c r="T120" i="1" s="1"/>
  <c r="N121" i="1"/>
  <c r="T121" i="1" s="1"/>
  <c r="R124" i="1"/>
  <c r="T124" i="1" s="1"/>
  <c r="R125" i="1"/>
  <c r="T125" i="1" s="1"/>
  <c r="N134" i="1"/>
  <c r="R134" i="1"/>
  <c r="N136" i="1"/>
  <c r="R136" i="1"/>
  <c r="N137" i="1"/>
  <c r="T137" i="1" s="1"/>
  <c r="R140" i="1"/>
  <c r="T140" i="1" s="1"/>
  <c r="N142" i="1"/>
  <c r="R142" i="1"/>
  <c r="N143" i="1"/>
  <c r="R143" i="1"/>
  <c r="N145" i="1"/>
  <c r="R145" i="1"/>
  <c r="R149" i="1"/>
  <c r="T149" i="1" s="1"/>
  <c r="N150" i="1"/>
  <c r="T150" i="1" s="1"/>
  <c r="R151" i="1"/>
  <c r="T151" i="1" s="1"/>
  <c r="N153" i="1"/>
  <c r="R153" i="1"/>
  <c r="N155" i="1"/>
  <c r="R155" i="1"/>
  <c r="T155" i="1" s="1"/>
  <c r="R158" i="1"/>
  <c r="T158" i="1" s="1"/>
  <c r="N159" i="1"/>
  <c r="T159" i="1" s="1"/>
  <c r="R161" i="1"/>
  <c r="T161" i="1" s="1"/>
  <c r="R162" i="1"/>
  <c r="T162" i="1" s="1"/>
  <c r="R163" i="1"/>
  <c r="T163" i="1" s="1"/>
  <c r="R165" i="1"/>
  <c r="T165" i="1" s="1"/>
  <c r="N166" i="1"/>
  <c r="R166" i="1"/>
  <c r="T166" i="1" s="1"/>
  <c r="R167" i="1"/>
  <c r="T167" i="1" s="1"/>
  <c r="N169" i="1"/>
  <c r="R169" i="1"/>
  <c r="N170" i="1"/>
  <c r="T170" i="1" s="1"/>
  <c r="R171" i="1"/>
  <c r="T171" i="1" s="1"/>
  <c r="N174" i="1"/>
  <c r="R174" i="1"/>
  <c r="N175" i="1"/>
  <c r="T175" i="1" s="1"/>
  <c r="N177" i="1"/>
  <c r="T177" i="1" s="1"/>
  <c r="N180" i="1"/>
  <c r="T180" i="1" s="1"/>
  <c r="R182" i="1"/>
  <c r="T182" i="1" s="1"/>
  <c r="N183" i="1"/>
  <c r="T183" i="1" s="1"/>
  <c r="R187" i="1"/>
  <c r="T187" i="1" s="1"/>
  <c r="R188" i="1"/>
  <c r="T188" i="1" s="1"/>
  <c r="N191" i="1"/>
  <c r="T191" i="1" s="1"/>
  <c r="N194" i="1"/>
  <c r="R194" i="1"/>
  <c r="N196" i="1"/>
  <c r="R196" i="1"/>
  <c r="N197" i="1"/>
  <c r="T197" i="1" s="1"/>
  <c r="N199" i="1"/>
  <c r="T199" i="1" s="1"/>
  <c r="N202" i="1"/>
  <c r="T202" i="1" s="1"/>
  <c r="N203" i="1"/>
  <c r="T203" i="1" s="1"/>
  <c r="R208" i="1"/>
  <c r="T208" i="1" s="1"/>
  <c r="N212" i="1"/>
  <c r="T212" i="1" s="1"/>
  <c r="R213" i="1"/>
  <c r="T213" i="1" s="1"/>
  <c r="N214" i="1"/>
  <c r="T214" i="1" s="1"/>
  <c r="N216" i="1"/>
  <c r="T216" i="1" s="1"/>
  <c r="N218" i="1"/>
  <c r="T218" i="1" s="1"/>
  <c r="R228" i="1"/>
  <c r="T228" i="1" s="1"/>
  <c r="N232" i="1"/>
  <c r="R232" i="1"/>
  <c r="T232" i="1" s="1"/>
  <c r="N233" i="1"/>
  <c r="T233" i="1" s="1"/>
  <c r="N235" i="1"/>
  <c r="R235" i="1"/>
  <c r="N236" i="1"/>
  <c r="R236" i="1"/>
  <c r="R237" i="1"/>
  <c r="T237" i="1" s="1"/>
  <c r="N238" i="1"/>
  <c r="R238" i="1"/>
  <c r="N240" i="1"/>
  <c r="R240" i="1"/>
  <c r="R242" i="1"/>
  <c r="T242" i="1" s="1"/>
  <c r="N243" i="1"/>
  <c r="R243" i="1"/>
  <c r="N245" i="1"/>
  <c r="T245" i="1" s="1"/>
  <c r="R249" i="1"/>
  <c r="T249" i="1" s="1"/>
  <c r="R252" i="1"/>
  <c r="T252" i="1" s="1"/>
  <c r="N255" i="1"/>
  <c r="R255" i="1"/>
  <c r="R256" i="1"/>
  <c r="T256" i="1" s="1"/>
  <c r="R259" i="1"/>
  <c r="T259" i="1" s="1"/>
  <c r="N260" i="1"/>
  <c r="T260" i="1" s="1"/>
  <c r="N262" i="1"/>
  <c r="R262" i="1"/>
  <c r="R264" i="1"/>
  <c r="T264" i="1" s="1"/>
  <c r="N265" i="1"/>
  <c r="T265" i="1" s="1"/>
  <c r="N266" i="1"/>
  <c r="R266" i="1"/>
  <c r="N270" i="1"/>
  <c r="R270" i="1"/>
  <c r="R272" i="1"/>
  <c r="T272" i="1" s="1"/>
  <c r="R276" i="1"/>
  <c r="T276" i="1" s="1"/>
  <c r="R278" i="1"/>
  <c r="T278" i="1" s="1"/>
  <c r="N283" i="1"/>
  <c r="T283" i="1" s="1"/>
  <c r="N298" i="1"/>
  <c r="T298" i="1" s="1"/>
  <c r="R299" i="1"/>
  <c r="T299" i="1" s="1"/>
  <c r="R284" i="1"/>
  <c r="T284" i="1" s="1"/>
  <c r="R307" i="1"/>
  <c r="T307" i="1" s="1"/>
  <c r="N309" i="1"/>
  <c r="T309" i="1" s="1"/>
  <c r="R310" i="1"/>
  <c r="T310" i="1" s="1"/>
  <c r="N312" i="1"/>
  <c r="T312" i="1" s="1"/>
  <c r="R316" i="1"/>
  <c r="T316" i="1" s="1"/>
  <c r="N319" i="1"/>
  <c r="T319" i="1" s="1"/>
  <c r="R325" i="1"/>
  <c r="T325" i="1" s="1"/>
  <c r="N327" i="1"/>
  <c r="T327" i="1" s="1"/>
  <c r="N328" i="1"/>
  <c r="T328" i="1" s="1"/>
  <c r="R331" i="1"/>
  <c r="T331" i="1" s="1"/>
  <c r="R332" i="1"/>
  <c r="T332" i="1" s="1"/>
  <c r="R333" i="1"/>
  <c r="T333" i="1" s="1"/>
  <c r="R334" i="1"/>
  <c r="T334" i="1" s="1"/>
  <c r="R339" i="1"/>
  <c r="T339" i="1" s="1"/>
  <c r="R342" i="1"/>
  <c r="T342" i="1" s="1"/>
  <c r="N345" i="1"/>
  <c r="T345" i="1" s="1"/>
  <c r="R347" i="1"/>
  <c r="T347" i="1" s="1"/>
  <c r="N348" i="1"/>
  <c r="R348" i="1"/>
  <c r="N353" i="1"/>
  <c r="R353" i="1"/>
  <c r="N354" i="1"/>
  <c r="T354" i="1" s="1"/>
  <c r="N361" i="1"/>
  <c r="T361" i="1" s="1"/>
  <c r="R362" i="1"/>
  <c r="T362" i="1" s="1"/>
  <c r="N364" i="1"/>
  <c r="T364" i="1" s="1"/>
  <c r="N365" i="1"/>
  <c r="T365" i="1"/>
  <c r="N366" i="1"/>
  <c r="T366" i="1" s="1"/>
  <c r="N367" i="1"/>
  <c r="R367" i="1"/>
  <c r="N368" i="1"/>
  <c r="T368" i="1" s="1"/>
  <c r="N373" i="1"/>
  <c r="T373" i="1" s="1"/>
  <c r="N374" i="1"/>
  <c r="T374" i="1" s="1"/>
  <c r="R375" i="1"/>
  <c r="T375" i="1" s="1"/>
  <c r="N377" i="1"/>
  <c r="T377" i="1" s="1"/>
  <c r="R383" i="1"/>
  <c r="T383" i="1" s="1"/>
  <c r="N385" i="1"/>
  <c r="T385" i="1" s="1"/>
  <c r="N388" i="1"/>
  <c r="T388" i="1" s="1"/>
  <c r="N389" i="1"/>
  <c r="T389" i="1" s="1"/>
  <c r="N395" i="1"/>
  <c r="T395" i="1" s="1"/>
  <c r="N396" i="1"/>
  <c r="T396" i="1" s="1"/>
  <c r="N397" i="1"/>
  <c r="T397" i="1" s="1"/>
  <c r="N409" i="1"/>
  <c r="R409" i="1"/>
  <c r="R410" i="1"/>
  <c r="T410" i="1" s="1"/>
  <c r="R412" i="1"/>
  <c r="T412" i="1" s="1"/>
  <c r="N413" i="1"/>
  <c r="T413" i="1"/>
  <c r="T414" i="1"/>
  <c r="N415" i="1"/>
  <c r="R415" i="1"/>
  <c r="R417" i="1"/>
  <c r="T417" i="1" s="1"/>
  <c r="R418" i="1"/>
  <c r="T418" i="1" s="1"/>
  <c r="R419" i="1"/>
  <c r="T419" i="1" s="1"/>
  <c r="R421" i="1"/>
  <c r="T421" i="1" s="1"/>
  <c r="R422" i="1"/>
  <c r="T422" i="1" s="1"/>
  <c r="T424" i="1"/>
  <c r="R425" i="1"/>
  <c r="T425" i="1" s="1"/>
  <c r="T426" i="1"/>
  <c r="N427" i="1"/>
  <c r="R427" i="1"/>
  <c r="N428" i="1"/>
  <c r="T428" i="1" s="1"/>
  <c r="N429" i="1"/>
  <c r="T429" i="1" s="1"/>
  <c r="N430" i="1"/>
  <c r="T430" i="1" s="1"/>
  <c r="N431" i="1"/>
  <c r="T431" i="1" s="1"/>
  <c r="N433" i="1"/>
  <c r="T433" i="1" s="1"/>
  <c r="N434" i="1"/>
  <c r="T434" i="1" s="1"/>
  <c r="R436" i="1"/>
  <c r="T436" i="1" s="1"/>
  <c r="N437" i="1"/>
  <c r="T437" i="1" s="1"/>
  <c r="R439" i="1"/>
  <c r="T439" i="1" s="1"/>
  <c r="N440" i="1"/>
  <c r="R440" i="1"/>
  <c r="N444" i="1"/>
  <c r="R444" i="1"/>
  <c r="N446" i="1"/>
  <c r="R446" i="1"/>
  <c r="R450" i="1"/>
  <c r="T450" i="1" s="1"/>
  <c r="R452" i="1"/>
  <c r="T452" i="1" s="1"/>
  <c r="N453" i="1"/>
  <c r="T453" i="1" s="1"/>
  <c r="N455" i="1"/>
  <c r="T455" i="1" s="1"/>
  <c r="N456" i="1"/>
  <c r="T456" i="1" s="1"/>
  <c r="R457" i="1"/>
  <c r="T457" i="1" s="1"/>
  <c r="N459" i="1"/>
  <c r="R459" i="1"/>
  <c r="N460" i="1"/>
  <c r="T460" i="1" s="1"/>
  <c r="R461" i="1"/>
  <c r="T461" i="1" s="1"/>
  <c r="N462" i="1"/>
  <c r="R462" i="1"/>
  <c r="N463" i="1"/>
  <c r="T463" i="1" s="1"/>
  <c r="N464" i="1"/>
  <c r="R464" i="1"/>
  <c r="N472" i="1"/>
  <c r="T472" i="1"/>
  <c r="N475" i="1"/>
  <c r="R475" i="1"/>
  <c r="N476" i="1"/>
  <c r="R476" i="1"/>
  <c r="N478" i="1"/>
  <c r="T478" i="1" s="1"/>
  <c r="R481" i="1"/>
  <c r="T481" i="1" s="1"/>
  <c r="N482" i="1"/>
  <c r="R482" i="1"/>
  <c r="N483" i="1"/>
  <c r="T483" i="1" s="1"/>
  <c r="N484" i="1"/>
  <c r="R484" i="1"/>
  <c r="R485" i="1"/>
  <c r="T485" i="1" s="1"/>
  <c r="N486" i="1"/>
  <c r="R486" i="1"/>
  <c r="R487" i="1"/>
  <c r="T487" i="1" s="1"/>
  <c r="R488" i="1"/>
  <c r="T488" i="1" s="1"/>
  <c r="N489" i="1"/>
  <c r="T489" i="1" s="1"/>
  <c r="N492" i="1"/>
  <c r="T492" i="1" s="1"/>
  <c r="N495" i="1"/>
  <c r="T495" i="1" s="1"/>
  <c r="R496" i="1"/>
  <c r="T496" i="1" s="1"/>
  <c r="F408" i="1"/>
  <c r="F409" i="1"/>
  <c r="F410" i="1"/>
  <c r="F412" i="1"/>
  <c r="F413" i="1"/>
  <c r="F414" i="1"/>
  <c r="F415" i="1"/>
  <c r="F417" i="1"/>
  <c r="F418" i="1"/>
  <c r="F419" i="1"/>
  <c r="F421" i="1"/>
  <c r="F422" i="1"/>
  <c r="F424" i="1"/>
  <c r="F425" i="1"/>
  <c r="F426" i="1"/>
  <c r="F427" i="1"/>
  <c r="F428" i="1"/>
  <c r="F429" i="1"/>
  <c r="F430" i="1"/>
  <c r="F431" i="1"/>
  <c r="F433" i="1"/>
  <c r="F434" i="1"/>
  <c r="F435" i="1"/>
  <c r="F436" i="1"/>
  <c r="F437" i="1"/>
  <c r="F439" i="1"/>
  <c r="F440" i="1"/>
  <c r="F441" i="1"/>
  <c r="F444" i="1"/>
  <c r="F446" i="1"/>
  <c r="F449" i="1"/>
  <c r="F450" i="1"/>
  <c r="F452" i="1"/>
  <c r="F453" i="1"/>
  <c r="F455" i="1"/>
  <c r="F456" i="1"/>
  <c r="F457" i="1"/>
  <c r="F459" i="1"/>
  <c r="F460" i="1"/>
  <c r="F461" i="1"/>
  <c r="F462" i="1"/>
  <c r="F463" i="1"/>
  <c r="F464" i="1"/>
  <c r="F465" i="1"/>
  <c r="F466" i="1"/>
  <c r="F471" i="1"/>
  <c r="F472" i="1"/>
  <c r="F473" i="1"/>
  <c r="F474" i="1"/>
  <c r="F475" i="1"/>
  <c r="F476" i="1"/>
  <c r="F478" i="1"/>
  <c r="F481" i="1"/>
  <c r="F482" i="1"/>
  <c r="F483" i="1"/>
  <c r="F484" i="1"/>
  <c r="F485" i="1"/>
  <c r="F486" i="1"/>
  <c r="F487" i="1"/>
  <c r="F488" i="1"/>
  <c r="F489" i="1"/>
  <c r="F491" i="1"/>
  <c r="F492" i="1"/>
  <c r="F494" i="1"/>
  <c r="F495" i="1"/>
  <c r="F496" i="1"/>
  <c r="F497" i="1"/>
  <c r="F498" i="1"/>
  <c r="F401" i="1"/>
  <c r="F402" i="1"/>
  <c r="F403" i="1"/>
  <c r="F353" i="1"/>
  <c r="F354" i="1"/>
  <c r="F355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270" i="1"/>
  <c r="F271" i="1"/>
  <c r="F286" i="1"/>
  <c r="F287" i="1"/>
  <c r="F288" i="1"/>
  <c r="F289" i="1"/>
  <c r="F292" i="1"/>
  <c r="F293" i="1"/>
  <c r="F294" i="1"/>
  <c r="F295" i="1"/>
  <c r="F298" i="1"/>
  <c r="F299" i="1"/>
  <c r="F291" i="1"/>
  <c r="F296" i="1"/>
  <c r="F297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7" i="1"/>
  <c r="F328" i="1"/>
  <c r="F329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N29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7" i="1"/>
  <c r="F78" i="1"/>
  <c r="F79" i="1"/>
  <c r="F81" i="1"/>
  <c r="F82" i="1"/>
  <c r="F83" i="1"/>
  <c r="F84" i="1"/>
  <c r="F85" i="1"/>
  <c r="F86" i="1"/>
  <c r="F89" i="1"/>
  <c r="F90" i="1"/>
  <c r="F87" i="1"/>
  <c r="F88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40" i="1"/>
  <c r="F141" i="1"/>
  <c r="F142" i="1"/>
  <c r="F143" i="1"/>
  <c r="F144" i="1"/>
  <c r="F145" i="1"/>
  <c r="F146" i="1"/>
  <c r="F147" i="1"/>
  <c r="F148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T482" i="1" l="1"/>
  <c r="T235" i="1"/>
  <c r="F404" i="1"/>
  <c r="F499" i="1"/>
  <c r="B510" i="1" s="1"/>
  <c r="T409" i="1"/>
  <c r="T270" i="1"/>
  <c r="T64" i="1"/>
  <c r="T444" i="1"/>
  <c r="T486" i="1"/>
  <c r="T169" i="1"/>
  <c r="T476" i="1"/>
  <c r="T75" i="1"/>
  <c r="T196" i="1"/>
  <c r="T143" i="1"/>
  <c r="T255" i="1"/>
  <c r="T108" i="1"/>
  <c r="T107" i="1"/>
  <c r="T367" i="1"/>
  <c r="T145" i="1"/>
  <c r="T12" i="1"/>
  <c r="T86" i="1"/>
  <c r="T84" i="1"/>
  <c r="T31" i="1"/>
  <c r="T440" i="1"/>
  <c r="T266" i="1"/>
  <c r="T134" i="1"/>
  <c r="T7" i="1"/>
  <c r="T243" i="1"/>
  <c r="T194" i="1"/>
  <c r="T13" i="1"/>
  <c r="T240" i="1"/>
  <c r="T41" i="1"/>
  <c r="T238" i="1"/>
  <c r="T100" i="1"/>
  <c r="T142" i="1"/>
  <c r="T119" i="1"/>
  <c r="T57" i="1"/>
  <c r="T236" i="1"/>
  <c r="T56" i="1"/>
  <c r="T427" i="1"/>
  <c r="F398" i="1"/>
  <c r="B508" i="1" s="1"/>
  <c r="B509" i="1"/>
  <c r="T153" i="1"/>
  <c r="T136" i="1"/>
  <c r="T54" i="1"/>
  <c r="T10" i="1"/>
  <c r="F267" i="1"/>
  <c r="B506" i="1" s="1"/>
  <c r="F350" i="1"/>
  <c r="B507" i="1" s="1"/>
  <c r="T459" i="1"/>
  <c r="T464" i="1"/>
  <c r="T8" i="1"/>
  <c r="T475" i="1"/>
  <c r="T484" i="1"/>
  <c r="T353" i="1"/>
  <c r="T262" i="1"/>
  <c r="T415" i="1"/>
  <c r="T348" i="1"/>
  <c r="T462" i="1"/>
  <c r="T446" i="1"/>
  <c r="T174" i="1"/>
  <c r="B513" i="1" l="1"/>
</calcChain>
</file>

<file path=xl/sharedStrings.xml><?xml version="1.0" encoding="utf-8"?>
<sst xmlns="http://schemas.openxmlformats.org/spreadsheetml/2006/main" count="2370" uniqueCount="780">
  <si>
    <t>Soort</t>
  </si>
  <si>
    <t>Aantal</t>
  </si>
  <si>
    <t>Eenh.</t>
  </si>
  <si>
    <t>Maat</t>
  </si>
  <si>
    <t>Eenh. Prijs</t>
  </si>
  <si>
    <t>Totaalprijs</t>
  </si>
  <si>
    <t>Heesters/Vaste planten/Klimplanten</t>
  </si>
  <si>
    <t>voorstel</t>
  </si>
  <si>
    <t>Renovatie</t>
  </si>
  <si>
    <t>Inboet</t>
  </si>
  <si>
    <t>Subtotaal</t>
  </si>
  <si>
    <t xml:space="preserve">Totaal </t>
  </si>
  <si>
    <t>Heester - soort</t>
  </si>
  <si>
    <t>2023-2024</t>
  </si>
  <si>
    <t>2024-2025</t>
  </si>
  <si>
    <t>Abelia x grandiflora</t>
  </si>
  <si>
    <t>st.</t>
  </si>
  <si>
    <t>30-40 C2</t>
  </si>
  <si>
    <t>Abelia grandiflora</t>
  </si>
  <si>
    <t>C2 30-40</t>
  </si>
  <si>
    <t>Abelia 'Edward Goucher'</t>
  </si>
  <si>
    <t>Abelia 'Edward Coucher'</t>
  </si>
  <si>
    <t xml:space="preserve">C2 30-40 </t>
  </si>
  <si>
    <t>Aronia arbutifolia 'Brilliant'</t>
  </si>
  <si>
    <t>50-60 C3</t>
  </si>
  <si>
    <t>Aronia arbutifolia 'Briljant'</t>
  </si>
  <si>
    <t>C3 60-80</t>
  </si>
  <si>
    <t>Aronia melanocarpa</t>
  </si>
  <si>
    <t>C3 50-60</t>
  </si>
  <si>
    <t>Aronia melanocarpa 'Hugin'</t>
  </si>
  <si>
    <t>Aucuba japonica 'Dentata'</t>
  </si>
  <si>
    <t>Aucuba japonica 'Variegata'</t>
  </si>
  <si>
    <t>40-60 C5</t>
  </si>
  <si>
    <t>C5 40-60</t>
  </si>
  <si>
    <t>Berberis frikartii 'Amstelveen'</t>
  </si>
  <si>
    <t>C1,5 30-40</t>
  </si>
  <si>
    <t>Berberis frikartii 'Telstar'</t>
  </si>
  <si>
    <t>C2 25-30</t>
  </si>
  <si>
    <t>Berberis julianae</t>
  </si>
  <si>
    <t>40-50 C2</t>
  </si>
  <si>
    <t>C5 40-50</t>
  </si>
  <si>
    <t>Berberis stenophylla</t>
  </si>
  <si>
    <t>Berberis stenophylla 'Handsworth'</t>
  </si>
  <si>
    <t>C2, 40-50</t>
  </si>
  <si>
    <t>Berberis thunbergii 'Atropurpurea'</t>
  </si>
  <si>
    <t>40-60 C2</t>
  </si>
  <si>
    <t>Berberis thunbergii 'Green Carpet'</t>
  </si>
  <si>
    <t>C2 40-60</t>
  </si>
  <si>
    <t>Buddleja alternifolia</t>
  </si>
  <si>
    <t>Buddleja davidii 'Pink Delight'</t>
  </si>
  <si>
    <t>60-80 C2</t>
  </si>
  <si>
    <t>C2 60-80</t>
  </si>
  <si>
    <t>Buddleja davidii 'Summer Beauty'</t>
  </si>
  <si>
    <t>Buddleja 'White Ball'</t>
  </si>
  <si>
    <t>Buxus sempervirens</t>
  </si>
  <si>
    <t>20-25 C2</t>
  </si>
  <si>
    <t>P11</t>
  </si>
  <si>
    <t>Calycanthus floridus</t>
  </si>
  <si>
    <t>Calycanthus floridulus</t>
  </si>
  <si>
    <t>Caryopteris clandonensis 'Heavenly Blue'</t>
  </si>
  <si>
    <t>30-40 C1,5</t>
  </si>
  <si>
    <t>Caryopteris clandonensis 'Kew Blue'</t>
  </si>
  <si>
    <t>Ceanothus 'Burkwoodii'</t>
  </si>
  <si>
    <t>40-60  C1,5</t>
  </si>
  <si>
    <t>C3 40-60</t>
  </si>
  <si>
    <t>Ceanothus x delilianus 'Gloire de Versailles'</t>
  </si>
  <si>
    <t>Ceanothus 'Gloire de Versailles'</t>
  </si>
  <si>
    <t>Ceanothus pallidus 'Marie Simon'</t>
  </si>
  <si>
    <t>Ceanothus 'Marie Simon'</t>
  </si>
  <si>
    <t>Cephalanthus occidentalis 'Flower Power'</t>
  </si>
  <si>
    <t>Chaenomeles japonica</t>
  </si>
  <si>
    <t>50-60 C2</t>
  </si>
  <si>
    <t>C1,5 50-60</t>
  </si>
  <si>
    <t>Chaenomeles speciosa 'Brillant'</t>
  </si>
  <si>
    <t>Chaenomeles speciosa 'Simonii'</t>
  </si>
  <si>
    <t>30-40 C3</t>
  </si>
  <si>
    <t>Chaenomeles superba 'Jet Trail'</t>
  </si>
  <si>
    <t>30-40 C4</t>
  </si>
  <si>
    <t>Chaenomeles superba 'Nicoline'</t>
  </si>
  <si>
    <t>30-40 C5</t>
  </si>
  <si>
    <t>Choisya 'Aztec Pearl'</t>
  </si>
  <si>
    <t>Clethra alnifolia 'Hummingbird'</t>
  </si>
  <si>
    <t>C2 40-50</t>
  </si>
  <si>
    <t xml:space="preserve">Cornus alba </t>
  </si>
  <si>
    <t>80-100 C2</t>
  </si>
  <si>
    <t>C5 80-100</t>
  </si>
  <si>
    <t>Cornus alba 'Kesselringi'</t>
  </si>
  <si>
    <t>60-80 C3</t>
  </si>
  <si>
    <t>C2,5 80-100</t>
  </si>
  <si>
    <t>Cornus alba 'Sibirica'</t>
  </si>
  <si>
    <t>Cornus sanguinea</t>
  </si>
  <si>
    <t>80-100 w.</t>
  </si>
  <si>
    <t>Cornus sanguinea 'Midwinter Fire'</t>
  </si>
  <si>
    <t>Cornus sanguinea "Midwinter Fire"</t>
  </si>
  <si>
    <t>Cornus sericea 'Kelseyi'</t>
  </si>
  <si>
    <t>Cornus sericea 'Flaviramea'</t>
  </si>
  <si>
    <t>Cornus stolonifera 'Flaviramea'</t>
  </si>
  <si>
    <t>Cotoneaster cochleatus</t>
  </si>
  <si>
    <t>C1,5 20-30</t>
  </si>
  <si>
    <t xml:space="preserve">Cotoneaster dammeri </t>
  </si>
  <si>
    <t>Cotoneaster divaricatus</t>
  </si>
  <si>
    <t>Cotoneaster horizontalis</t>
  </si>
  <si>
    <t>Cotoneaster radicans 'Eichholz'</t>
  </si>
  <si>
    <t>Cotoneaster suecicus 'Coral Beauty'</t>
  </si>
  <si>
    <t xml:space="preserve">C1,5 30-40 </t>
  </si>
  <si>
    <t>Cotoneaster suecicus 'Royal Beauty'</t>
  </si>
  <si>
    <t>Deutzia gracilis</t>
  </si>
  <si>
    <t>Deutzia gracilis 'Nikko'</t>
  </si>
  <si>
    <t>Deutzia hybrida 'Strawberry Fields'</t>
  </si>
  <si>
    <t>C2 50-60</t>
  </si>
  <si>
    <t>Deutzia purpurascens 'Kalmiiflora'</t>
  </si>
  <si>
    <t>Diervilla sessilifolia 'Butterfly'</t>
  </si>
  <si>
    <t>Diervilla sessifolia 'Butterfly'</t>
  </si>
  <si>
    <t>Diervilla sessilifolia 'Dise'</t>
  </si>
  <si>
    <t>40-50 c2</t>
  </si>
  <si>
    <t>Diervilla x splendens</t>
  </si>
  <si>
    <t>Diervilla splendens</t>
  </si>
  <si>
    <t>Elaeagnus x ebbingei</t>
  </si>
  <si>
    <t>50-60 kl.</t>
  </si>
  <si>
    <t>Elaeagnus ebbingei</t>
  </si>
  <si>
    <t>50-60 m.kl</t>
  </si>
  <si>
    <t>Elaeagnus x ebbingei 'Albert Doorenbos'</t>
  </si>
  <si>
    <t>60-80 kl.</t>
  </si>
  <si>
    <t>Elaeagnus ebbingei 'Albert Doorenbos'</t>
  </si>
  <si>
    <t>60-80 m.kl</t>
  </si>
  <si>
    <t>Elaeagnus x ebbingei 'Limelight'</t>
  </si>
  <si>
    <t>40-50 kl.</t>
  </si>
  <si>
    <t>Elaeagnus ebbingei 'Limelight'</t>
  </si>
  <si>
    <t>30-40 m kl</t>
  </si>
  <si>
    <t>Elaeagnus pungens 'Maculata'</t>
  </si>
  <si>
    <t>40-50 m.kl</t>
  </si>
  <si>
    <t>Escallonia 'Donard Seedling'</t>
  </si>
  <si>
    <t>Euonymus alatus</t>
  </si>
  <si>
    <t>Euonymus europaeus</t>
  </si>
  <si>
    <t>Euonymus europaeus 'Red Cascade'</t>
  </si>
  <si>
    <t>40-60 C3</t>
  </si>
  <si>
    <t>C3 40-50</t>
  </si>
  <si>
    <t>Euonymus fortunei 'Dart's Blanket'</t>
  </si>
  <si>
    <t>25-30 C1,5</t>
  </si>
  <si>
    <t>Euonymus fortunei 'Dart's Carpet'</t>
  </si>
  <si>
    <t>Euonymus fortunei 'Emerald 'n' Gold'</t>
  </si>
  <si>
    <t>20-25 C1,5</t>
  </si>
  <si>
    <t>Euonymus fortunei 'Emerald 'n Gold'</t>
  </si>
  <si>
    <t>Euonymus fortunei 'Emerald Gaiety'</t>
  </si>
  <si>
    <t>Euonymus fortunei 'Hort's Blaze'</t>
  </si>
  <si>
    <t>Euonymus fortunei 'Tustin'</t>
  </si>
  <si>
    <t>C1,5 25-30</t>
  </si>
  <si>
    <t>Euonymus fortunei var. radicans</t>
  </si>
  <si>
    <t>Euonymus fortunei 'Variegatus'</t>
  </si>
  <si>
    <t>Forsythia x intermedia 'Spectabilis'</t>
  </si>
  <si>
    <t>Forsytia intermedia 'Spectabilis'</t>
  </si>
  <si>
    <t xml:space="preserve">Forsythia x intermedia 'Courtalyn' </t>
  </si>
  <si>
    <t>Forsytia intermedia 'Weekend'</t>
  </si>
  <si>
    <t>Fothergilla major</t>
  </si>
  <si>
    <t>Genista lydia</t>
  </si>
  <si>
    <t>Genista tinctoria</t>
  </si>
  <si>
    <t>Hebe pinguifolia 'Pagei'</t>
  </si>
  <si>
    <t>P13</t>
  </si>
  <si>
    <t>Hedera colchica 'Fall Favourite'</t>
  </si>
  <si>
    <t xml:space="preserve">Hedera helix </t>
  </si>
  <si>
    <t>60-80 C1,5</t>
  </si>
  <si>
    <t>C1,5 drietak, 60-80</t>
  </si>
  <si>
    <t>Hedera helix var. arborescens nana</t>
  </si>
  <si>
    <t>30-40 c2</t>
  </si>
  <si>
    <t>Hedera helix 'Arborescens'</t>
  </si>
  <si>
    <t>Hedera hibernica</t>
  </si>
  <si>
    <t>40-60 P9</t>
  </si>
  <si>
    <t>Hedera helix 'Hibernica'</t>
  </si>
  <si>
    <t>P9 20-30</t>
  </si>
  <si>
    <t>Hedera hibernica 'Arbori Compact'</t>
  </si>
  <si>
    <t>20-30 C1,5</t>
  </si>
  <si>
    <t>Hedera helix 'Compactum'</t>
  </si>
  <si>
    <t>Hedera helix 'Woerner'</t>
  </si>
  <si>
    <t>P9</t>
  </si>
  <si>
    <t>Hedera helix 'Zorgvlied'</t>
  </si>
  <si>
    <t>Hydrangea arborescens 'Annabelle'</t>
  </si>
  <si>
    <t>Hydrangea arborescens 'Grandiflora'</t>
  </si>
  <si>
    <t>Hydrangea macrophylla 'Altona'</t>
  </si>
  <si>
    <t>Hydrangea macrophylla 'Bouquet Rose'</t>
  </si>
  <si>
    <t>Hydrangea macrophylla 'Sibilla'</t>
  </si>
  <si>
    <t>Hydrangea macrophylla 'Tovelit'</t>
  </si>
  <si>
    <t>Hydrangea macrophylla 'Tricolor'</t>
  </si>
  <si>
    <t>Hydrangea paniculata 'Grandiflora'</t>
  </si>
  <si>
    <t>Hydrangea paniculata 'Kyushu'</t>
  </si>
  <si>
    <t>C3, 40-50</t>
  </si>
  <si>
    <t xml:space="preserve">Hydrangea paniculata 'DVPPinky' </t>
  </si>
  <si>
    <t>Hydrangea paniculata 'Pinky Winky'</t>
  </si>
  <si>
    <t>Hydrangea petiolaris</t>
  </si>
  <si>
    <t>Hydrangea anomala petiolaris</t>
  </si>
  <si>
    <t>Hydrangea quercifolia 'Flemygea'</t>
  </si>
  <si>
    <t>Hydrangea quercuifolia "Snow Queen"</t>
  </si>
  <si>
    <t>Hydrangea serrata</t>
  </si>
  <si>
    <t>Hydrangea serrata 'Bluebird'</t>
  </si>
  <si>
    <t>Hydrangea serrata 'Blue Bird'</t>
  </si>
  <si>
    <t>Hydrangea serrata 'Forgetmenot'</t>
  </si>
  <si>
    <t>Hydrangea serrata 'Forget me not '</t>
  </si>
  <si>
    <t>Hypericum calycinum</t>
  </si>
  <si>
    <t>Hypericum 'Hidcote'</t>
  </si>
  <si>
    <t>Hypericum x dummeri 'Peter Dummer'</t>
  </si>
  <si>
    <t>Hypericum dummeri 'Peter Dummer'</t>
  </si>
  <si>
    <t>Hypericum x inodorum 'Autumn Blaze'</t>
  </si>
  <si>
    <t>Hypericum inodorum 'Autumn Blaze'</t>
  </si>
  <si>
    <t>Hypericum x inodorum 'Rheingold'</t>
  </si>
  <si>
    <t>Hypericum inodorum 'Rheingold'</t>
  </si>
  <si>
    <t>Hypericum kalmianum 'Gemo'</t>
  </si>
  <si>
    <t>Ilex aquifolium</t>
  </si>
  <si>
    <t>Ilex aquifolium 'J.C. van Tol'</t>
  </si>
  <si>
    <t>80-100 kl.</t>
  </si>
  <si>
    <t>80-100 m.kl</t>
  </si>
  <si>
    <t>Ilex aquifolium 'Pyramidalis'</t>
  </si>
  <si>
    <t>Ilex crenata 'Convexa'</t>
  </si>
  <si>
    <t>Ilex crenata 'Golden Gem'</t>
  </si>
  <si>
    <t>Ilex x meserveae 'Blue Angel'</t>
  </si>
  <si>
    <t>Ilex meservae 'Blue Angel'</t>
  </si>
  <si>
    <t>40-50 m kl</t>
  </si>
  <si>
    <t>Ilex x meserveae 'Blue Prince'</t>
  </si>
  <si>
    <t>Ilex meservae 'Blue Prince'</t>
  </si>
  <si>
    <t>50-60 m kl</t>
  </si>
  <si>
    <t>Ilex x meserveae 'Blue Princess'</t>
  </si>
  <si>
    <t>Ilex meservae 'Blue Princess'</t>
  </si>
  <si>
    <t>Ilex x meserveae 'Hachfee'</t>
  </si>
  <si>
    <t>Ilex meservae "Heckenfee"</t>
  </si>
  <si>
    <t>Ilex x meserveae 'Hecken star'</t>
  </si>
  <si>
    <t>Ilex meservae "Heckenstar"</t>
  </si>
  <si>
    <t>Itea virginica 'Sprich'</t>
  </si>
  <si>
    <t>Itea virginia 'Little Henry'</t>
  </si>
  <si>
    <t>Itea virginica 'Little Henry'</t>
  </si>
  <si>
    <t>Itea virginia 'Little Princess'</t>
  </si>
  <si>
    <t>Itea virginica 'Merlot'</t>
  </si>
  <si>
    <t>Itea virginica 'Henry's Garnet'</t>
  </si>
  <si>
    <t>Itea virginica 'Henry's Garner'</t>
  </si>
  <si>
    <t>Juniperus x pfitzeriana</t>
  </si>
  <si>
    <t>Juniperus media 'Pfitzeriana'</t>
  </si>
  <si>
    <t>Kalmia angustifolia</t>
  </si>
  <si>
    <t>Kerria japonica</t>
  </si>
  <si>
    <t>Kerria japonica 'Pleniflora'</t>
  </si>
  <si>
    <t>Kolkwitzia amabilis 'Pink Cloud'</t>
  </si>
  <si>
    <t>Lavandula angustifolia</t>
  </si>
  <si>
    <t>Lavandula angustifolia 'Dwarf Blue'</t>
  </si>
  <si>
    <t>Lavandula angustifolia 'Hidcote'</t>
  </si>
  <si>
    <t>C1,5</t>
  </si>
  <si>
    <t>Lavandula angustifolia 'Munstead'</t>
  </si>
  <si>
    <t>Lavandula angustifolia 'Silver Blue'</t>
  </si>
  <si>
    <t>Lespedeza bicolor 'Yakushima'</t>
  </si>
  <si>
    <t>Ligustrum obtusifolium 'Dart's Spreader'</t>
  </si>
  <si>
    <t>Ligustrum obtusifolium var. regelianum</t>
  </si>
  <si>
    <t>Ligustrum obtusifolium regelianum</t>
  </si>
  <si>
    <t>Lonicera fragrantissima</t>
  </si>
  <si>
    <t>60-80 w.</t>
  </si>
  <si>
    <t>Lonicera morrowii</t>
  </si>
  <si>
    <t>Lonicera nitida</t>
  </si>
  <si>
    <t>Lonicera nitida 'Elegant'</t>
  </si>
  <si>
    <t>Lonicera nitida 'Hohenheimer Findling'</t>
  </si>
  <si>
    <t>Lonicera nitida 'Maigrun'</t>
  </si>
  <si>
    <t>C 1,5 30-40</t>
  </si>
  <si>
    <t>Lonicera nitida 'Tibet'</t>
  </si>
  <si>
    <t xml:space="preserve">Lonicera pileata </t>
  </si>
  <si>
    <t>C1,5 40-50</t>
  </si>
  <si>
    <t>Lonicera pileata 'Moss Green'</t>
  </si>
  <si>
    <t>Lonicera x purpusii 'Winter Beauty'</t>
  </si>
  <si>
    <t>Lonicera purpusii 'Winter Beauty'</t>
  </si>
  <si>
    <t>Lonicera tatarica 'Arnold Red'</t>
  </si>
  <si>
    <t>80-100 C3</t>
  </si>
  <si>
    <t>C3 80-100</t>
  </si>
  <si>
    <t>Lonicera x xylosteoides 'Clavey's Dwarf'</t>
  </si>
  <si>
    <t>Lonicera xylosteoides 'Clavey's Dwarf'</t>
  </si>
  <si>
    <t>Mahonia aquifolium</t>
  </si>
  <si>
    <t>Mahonia aquifolium 'Apollo'</t>
  </si>
  <si>
    <t>25-30 C2</t>
  </si>
  <si>
    <t>Mahonia aquifolium 'Atropurpurea'</t>
  </si>
  <si>
    <t>Mahonia x media 'Winter Sun'</t>
  </si>
  <si>
    <t>Mahonia x wagneri 'Pinnacle'</t>
  </si>
  <si>
    <t>Myrica gale</t>
  </si>
  <si>
    <t>Nandine domestica 'Fire power'</t>
  </si>
  <si>
    <t xml:space="preserve">Nandina domestica 'Seika' OBSESSED </t>
  </si>
  <si>
    <t>Nandina domestica 'Obsessed'</t>
  </si>
  <si>
    <t>Neillia affinis</t>
  </si>
  <si>
    <t>Neillia sinensis</t>
  </si>
  <si>
    <t>Osmanthus x burkwoodii</t>
  </si>
  <si>
    <t>40-50 C3</t>
  </si>
  <si>
    <t>Osmanthus burkwoodii</t>
  </si>
  <si>
    <t>Osmanthus heterophyllus</t>
  </si>
  <si>
    <t>60-80 m kl</t>
  </si>
  <si>
    <t>Pachysandra terminalis</t>
  </si>
  <si>
    <t>Philadelphus 'Belle Etoile'</t>
  </si>
  <si>
    <t>60-80 C5</t>
  </si>
  <si>
    <t>Philadelphus 'Manteau d'Hermine'</t>
  </si>
  <si>
    <t>Philadelphus 'Lemoinei'</t>
  </si>
  <si>
    <t>Philadelphus 'Virginal'</t>
  </si>
  <si>
    <t>Photinia x fraseri 'Little Red Robin'</t>
  </si>
  <si>
    <t>Photinia fraseri 'Little Red Robin'</t>
  </si>
  <si>
    <t>C2, 30-40</t>
  </si>
  <si>
    <t>Photinia x fraseri 'Red Robin'</t>
  </si>
  <si>
    <t>Photinia fraseri 'Red Robin'</t>
  </si>
  <si>
    <t>C7,5 60-80</t>
  </si>
  <si>
    <t>Physocarpus capitatus 'Tilden Park'</t>
  </si>
  <si>
    <t>Pinus mugo subsp. Mugo</t>
  </si>
  <si>
    <t>30-40 kl.</t>
  </si>
  <si>
    <t>Pinus mugo mughus</t>
  </si>
  <si>
    <t>Pinus mugo var. Pumilio</t>
  </si>
  <si>
    <t>25-30 kl.</t>
  </si>
  <si>
    <t>Pinus mugo 'Pumilio'</t>
  </si>
  <si>
    <t>25-30 m kl</t>
  </si>
  <si>
    <t>Potentilla fruticosa 'Abbotswood'</t>
  </si>
  <si>
    <t>Potentilla fruticosa 'Dart's Nugget'</t>
  </si>
  <si>
    <t>Potentilla fruticosa 'Elizabeth'</t>
  </si>
  <si>
    <t>Potentilla fruticosa 'Goldfinger'</t>
  </si>
  <si>
    <t>Potentilla fruticosa 'Goldteppich'</t>
  </si>
  <si>
    <t>Potentilla fruticosa 'Grandiflora'</t>
  </si>
  <si>
    <t>Potentilla fruticosa 'Klondike'</t>
  </si>
  <si>
    <t>Potentilla fruticosa 'Maanelys'</t>
  </si>
  <si>
    <t>Potentilla fruticosa 'Marrob' MARIAN RED ROBIN</t>
  </si>
  <si>
    <t>Potentilla fruticosa 'Marion Red Robin'</t>
  </si>
  <si>
    <t>Potentilla fruticosa 'McKay's White'</t>
  </si>
  <si>
    <t>Potentilla fruticosa 'New Dawn'</t>
  </si>
  <si>
    <t>Potentilla fruticosa 'Orangeade'</t>
  </si>
  <si>
    <t>Potentilla fruticosa 'Red Ace'</t>
  </si>
  <si>
    <t>Potentilla fruticosa 'Snowflake'</t>
  </si>
  <si>
    <t>Potentilla fruticosa 'Sommerflor'</t>
  </si>
  <si>
    <t>Potentilla fruticosa 'Tangerine'</t>
  </si>
  <si>
    <t>Prunus laurocerasus 'Athene'</t>
  </si>
  <si>
    <t>Prunus laurocerasus 'Cherry Brandy'</t>
  </si>
  <si>
    <t>Prunus laurocerasus 'Grüner Teppich'</t>
  </si>
  <si>
    <t>Prunus laurocerasus 'Gruner Teppich'</t>
  </si>
  <si>
    <t>Prunus laurocerasus 'Mano'</t>
  </si>
  <si>
    <t>Prunus laurocerasus 'Mischeana'</t>
  </si>
  <si>
    <t>Prunus laurocerasus 'Otto Luyken'</t>
  </si>
  <si>
    <t>Prunus laurocerasus 'Polster'</t>
  </si>
  <si>
    <t>Prunus laurocerasus 'Reynvaanii'</t>
  </si>
  <si>
    <t xml:space="preserve">40-50 kl. </t>
  </si>
  <si>
    <t>40-60, m.kl.</t>
  </si>
  <si>
    <t>Prunus laurocerasus 'Zabeliana'</t>
  </si>
  <si>
    <t>Pyracantha coccinea 'Red Cushion'</t>
  </si>
  <si>
    <t>Pyracantha 'Orange Glow'</t>
  </si>
  <si>
    <t>Pyracantha coccinia 'Orange Glow'</t>
  </si>
  <si>
    <t>Rhododendron 'Catawbiense Boursault'</t>
  </si>
  <si>
    <t>50-60 C5</t>
  </si>
  <si>
    <t>C4 40-60</t>
  </si>
  <si>
    <t>Rhododendron 'Catawbiense Grandiflorum'</t>
  </si>
  <si>
    <t>Rhododendron 'Cecile'</t>
  </si>
  <si>
    <t>Rhododendron (kn.-exb.) 'Cecile'</t>
  </si>
  <si>
    <t>Rhododendron 'Cunningham's White'</t>
  </si>
  <si>
    <t>Rhododendron 'Elizabeth'</t>
  </si>
  <si>
    <t>C2,5 25-30</t>
  </si>
  <si>
    <t>Rhododendron ponticum</t>
  </si>
  <si>
    <t>40-50 C5</t>
  </si>
  <si>
    <t>Rhodondendron 'Schneekrone'</t>
  </si>
  <si>
    <t>60-80 C4</t>
  </si>
  <si>
    <t>Rhodondendron yakushimanum 'Schneekrone'</t>
  </si>
  <si>
    <t>C4 60-80</t>
  </si>
  <si>
    <t>Ribes alpinum</t>
  </si>
  <si>
    <t>60-80 0+2 w.</t>
  </si>
  <si>
    <t>0+2 60-80</t>
  </si>
  <si>
    <t>Ribes americanum</t>
  </si>
  <si>
    <t xml:space="preserve">60-80 w. </t>
  </si>
  <si>
    <t>60-80 wortelgoed</t>
  </si>
  <si>
    <t>Ribes glandulosum</t>
  </si>
  <si>
    <t>Ribes odoratum</t>
  </si>
  <si>
    <t>Ribes sanguineum 'Atrorubens Select'</t>
  </si>
  <si>
    <t>Ribes sanguineum 'King Edward VII'</t>
  </si>
  <si>
    <t>A-kwal. C1,5</t>
  </si>
  <si>
    <t>Rosa 'Amstelveen'</t>
  </si>
  <si>
    <t>3 / 5 tak, eigen wortel</t>
  </si>
  <si>
    <t>Rosa 'Bad Birnbach'</t>
  </si>
  <si>
    <t>Rosa canina</t>
  </si>
  <si>
    <t>1+2 80-100</t>
  </si>
  <si>
    <t>Rosa 'Splendens'</t>
  </si>
  <si>
    <t>Rosa 'Hansa'</t>
  </si>
  <si>
    <t>Rosa moyesii</t>
  </si>
  <si>
    <t>Rosa 'Geranium'</t>
  </si>
  <si>
    <t>Rosa 'Nevada'</t>
  </si>
  <si>
    <t>Rosa rugosa 'Dagmar Hastrup'</t>
  </si>
  <si>
    <t>Rosa 'Triathlon'</t>
  </si>
  <si>
    <t>Rosa 'Weisse Immensee'</t>
  </si>
  <si>
    <t>Rubus 'Betty Ashburner'</t>
  </si>
  <si>
    <t>Rubus odoratus</t>
  </si>
  <si>
    <t>Rubus tricolor</t>
  </si>
  <si>
    <t>Rubus 'Benenden'</t>
  </si>
  <si>
    <t>Rubus tridel 'Benenden'</t>
  </si>
  <si>
    <t>Salix purpurea 'Nana'</t>
  </si>
  <si>
    <t>Salix repens var. nitida</t>
  </si>
  <si>
    <t>Salix repens nitida</t>
  </si>
  <si>
    <t xml:space="preserve">Sarcococca hookeriana </t>
  </si>
  <si>
    <t>Spiraea arguta</t>
  </si>
  <si>
    <t>C3,5 40-50</t>
  </si>
  <si>
    <t>Spiraea betulifolia 'Tor'</t>
  </si>
  <si>
    <t>Spiraea x billiardii</t>
  </si>
  <si>
    <t>Spiraea billiardii</t>
  </si>
  <si>
    <t>Spiraea cinerea 'Grefsheim'</t>
  </si>
  <si>
    <t>Spiraea japonica 'Goldflame'</t>
  </si>
  <si>
    <t>Spiraea japonica 'Little Princess'</t>
  </si>
  <si>
    <t>Spiraea japonica "Little Princess"</t>
  </si>
  <si>
    <t>Spiraea japonica 'Pygmaea Alba'</t>
  </si>
  <si>
    <t>Spiraea japonica "Pygmaea Alba"</t>
  </si>
  <si>
    <t>Spiraea japonica 'Albiflora'</t>
  </si>
  <si>
    <t>Spiraea japonica 'Anthony Waterer'</t>
  </si>
  <si>
    <t>Spiraea japonica 'Froebelii'</t>
  </si>
  <si>
    <t>Spiraea japonica 'Genpei'</t>
  </si>
  <si>
    <t>Spiraea japonica 'Golden Princess'</t>
  </si>
  <si>
    <t>Spiraea japonica 'Manon'</t>
  </si>
  <si>
    <t>30-40 c1,5</t>
  </si>
  <si>
    <t>Spiraea nipponica 'White Carpet'</t>
  </si>
  <si>
    <t>Spiraea trilobata</t>
  </si>
  <si>
    <t>Spiraea x vanhouttei</t>
  </si>
  <si>
    <t>Spiraea vanhoutii</t>
  </si>
  <si>
    <t>Stephanandra incisa</t>
  </si>
  <si>
    <t>Stephanadra incisa</t>
  </si>
  <si>
    <t>Stephanandra incisa 'Crispa'</t>
  </si>
  <si>
    <t>Stephanandra tanakae</t>
  </si>
  <si>
    <t>Stephanadra tanakae</t>
  </si>
  <si>
    <t>Symphoricarpos albus var. laevigatus</t>
  </si>
  <si>
    <t>40-60 w.</t>
  </si>
  <si>
    <t>Symphoricarpus albus var. laevigatus</t>
  </si>
  <si>
    <t>40-60 wortelgoed</t>
  </si>
  <si>
    <t>Symphoricarpos x chenaultii 'Hancock'</t>
  </si>
  <si>
    <t>Symphoricarpos chenaultii 'Hancock'</t>
  </si>
  <si>
    <t>Symphoricarpos x doorenbosii 'White Hedge'</t>
  </si>
  <si>
    <t>Symphoricarpus doorenbosii 'White Hedge'</t>
  </si>
  <si>
    <t>Syringa vulgaris 'Charles Joly'</t>
  </si>
  <si>
    <t>Syringa vulgaris 'Michel Buchner'</t>
  </si>
  <si>
    <t>Tamarix parviflora</t>
  </si>
  <si>
    <t>100-125 kl.</t>
  </si>
  <si>
    <t>100-125 m kl</t>
  </si>
  <si>
    <t>Viburnum burkwoodii 'Conoy'</t>
  </si>
  <si>
    <t>15-20 C2</t>
  </si>
  <si>
    <t xml:space="preserve">C2,15-20 </t>
  </si>
  <si>
    <t>Viburnum davidii</t>
  </si>
  <si>
    <t>Viburnum opulus 'Compactum'</t>
  </si>
  <si>
    <t>Viburnum plicatum</t>
  </si>
  <si>
    <t>Viburnum plicatum 'Watanabe'</t>
  </si>
  <si>
    <t>Viburnum tinus 'Gwenllian'</t>
  </si>
  <si>
    <t>Vinca major</t>
  </si>
  <si>
    <t>Vinca minor</t>
  </si>
  <si>
    <t>Weigela floribunda</t>
  </si>
  <si>
    <t>40-60 C1,5</t>
  </si>
  <si>
    <t>Weigelia floribunda 'Variegatie'</t>
  </si>
  <si>
    <t>C1,5 40-60</t>
  </si>
  <si>
    <t>Weigela florida</t>
  </si>
  <si>
    <t>Weigelia florida</t>
  </si>
  <si>
    <t>Weigela 'Bristol Ruby'</t>
  </si>
  <si>
    <t>Weigelia hybride 'Bristol Ruby'</t>
  </si>
  <si>
    <t>Weigela 'Eva Rathke'</t>
  </si>
  <si>
    <t>Weigelia hybride 'Eva Rathke'</t>
  </si>
  <si>
    <t>Weigela 'Minuet'</t>
  </si>
  <si>
    <t>Solitairheester</t>
  </si>
  <si>
    <t>Acer palmatum 'Atropurpureum'</t>
  </si>
  <si>
    <t>80-100 kl</t>
  </si>
  <si>
    <t>100-125, m kl</t>
  </si>
  <si>
    <t>Acer palmatum 'Ôsakazuki'</t>
  </si>
  <si>
    <t>Acer palmatum 'Osakazuki'</t>
  </si>
  <si>
    <t>125-150, m kl</t>
  </si>
  <si>
    <t>Amelanchier lamarckii</t>
  </si>
  <si>
    <t>150-175 kl.</t>
  </si>
  <si>
    <t>150-175 drkl</t>
  </si>
  <si>
    <t>Aralia elata</t>
  </si>
  <si>
    <t>125-150 kl.</t>
  </si>
  <si>
    <t>Buddleja davidii 'Black Knight'</t>
  </si>
  <si>
    <t>125-150 solitair</t>
  </si>
  <si>
    <t>Buddleja davidii 'Nanho Blue'</t>
  </si>
  <si>
    <t>Callicarpa bodinieri 'Profusion'</t>
  </si>
  <si>
    <t xml:space="preserve">100-125 kl. </t>
  </si>
  <si>
    <t>C5 100-125 3-4 tak</t>
  </si>
  <si>
    <t xml:space="preserve">Clerodendrum trichotomum var. fargesii </t>
  </si>
  <si>
    <t xml:space="preserve">Clerodendrum trichotonum fargesii </t>
  </si>
  <si>
    <t>Colutea arborescens</t>
  </si>
  <si>
    <t>80-100, m kl</t>
  </si>
  <si>
    <t>Cornus controversa</t>
  </si>
  <si>
    <t>150-175 m kl</t>
  </si>
  <si>
    <t>Cornus kousa</t>
  </si>
  <si>
    <t>Cornus kousa 'China Girl'</t>
  </si>
  <si>
    <t>Cornus kousa var. Chinensis</t>
  </si>
  <si>
    <t>Cornus kousa 'Chinensis'</t>
  </si>
  <si>
    <t>Cornus kousa 'Satomi'</t>
  </si>
  <si>
    <t>Cornus mas</t>
  </si>
  <si>
    <t>100-125 2+1 kl.</t>
  </si>
  <si>
    <t>Corylus avellana 'Aurea'</t>
  </si>
  <si>
    <t>125-150 m kl</t>
  </si>
  <si>
    <t>Corylus avellana 'Contorta'</t>
  </si>
  <si>
    <t>Corylus maxima 'Purpurea'</t>
  </si>
  <si>
    <t>Cotinus coggygria 'Royal Purple'</t>
  </si>
  <si>
    <t>Deutzia x hybrida 'Mont Rose'</t>
  </si>
  <si>
    <t>Deutzia hybrida 'Mont Rose'</t>
  </si>
  <si>
    <t>80-100</t>
  </si>
  <si>
    <t>Deutzia x magnifica 'Erecta'</t>
  </si>
  <si>
    <t>Deutzia magnifica 'Erecta'</t>
  </si>
  <si>
    <t>80-100 m kl</t>
  </si>
  <si>
    <t>Cornus florida 'Cherokee Chief'</t>
  </si>
  <si>
    <t>Corylopsis pauciflora</t>
  </si>
  <si>
    <t>C5 60-80</t>
  </si>
  <si>
    <t>Cytisus 'Boskoop Ruby'</t>
  </si>
  <si>
    <t>Cytisus x praecox 'Allgold'</t>
  </si>
  <si>
    <t>Cytisus praecox 'Allgold'</t>
  </si>
  <si>
    <t>50-60 C3,5</t>
  </si>
  <si>
    <t>Deutzia scabra 'Plena'</t>
  </si>
  <si>
    <t>Elaeagnus angustifolia</t>
  </si>
  <si>
    <t>100-125 C10</t>
  </si>
  <si>
    <t>C10 100-125</t>
  </si>
  <si>
    <t>Euonymus hamiltonianus subsp. sieboldianus</t>
  </si>
  <si>
    <t>Euonymus hamiltonianus sieboldianus</t>
  </si>
  <si>
    <t>Hamamelis x intermedia 'Pallida'</t>
  </si>
  <si>
    <t>Hamamelis intermedia 'Pallida'</t>
  </si>
  <si>
    <t>Hamamelis mollis</t>
  </si>
  <si>
    <t>100-120 m kl</t>
  </si>
  <si>
    <t>Hamamelis mollis 'Fred Chittenden'</t>
  </si>
  <si>
    <t>Hamamelis mollis 'Pallida'</t>
  </si>
  <si>
    <t>Heptacodium miconioides</t>
  </si>
  <si>
    <t>Hibiscus syriacus 'Grandini Santiago' PURPLE PILLAR</t>
  </si>
  <si>
    <t>Hibiscus 'Purple Pillar'</t>
  </si>
  <si>
    <t>Hibiscus syriacus 'Oiseau Bleu'</t>
  </si>
  <si>
    <t>Hibiscus syriacus 'Red Heart'</t>
  </si>
  <si>
    <t>Ligustrum ovalifolium 'Aureum'</t>
  </si>
  <si>
    <t>150-175</t>
  </si>
  <si>
    <t>Magnolia x soulangeana</t>
  </si>
  <si>
    <t>Magnolia soulangeana</t>
  </si>
  <si>
    <t>Magnolia stellata</t>
  </si>
  <si>
    <t>Magnolia stellata 'Royal Star'</t>
  </si>
  <si>
    <t xml:space="preserve">Magnolia 'Susan' </t>
  </si>
  <si>
    <t>Magnolia 'Susan' meerstammig</t>
  </si>
  <si>
    <t>175-200 drkl</t>
  </si>
  <si>
    <t>C10 60-80</t>
  </si>
  <si>
    <t>Nothofagus antarctica</t>
  </si>
  <si>
    <t xml:space="preserve">C7,5 100-125 </t>
  </si>
  <si>
    <t>Pinus sylvestris 'Watereri'</t>
  </si>
  <si>
    <t>Prunus 'Hally Jolivette'</t>
  </si>
  <si>
    <t>100-125 m.kl.</t>
  </si>
  <si>
    <t>Rhus glabra 'Laciniata'</t>
  </si>
  <si>
    <t>100-125 C7,5</t>
  </si>
  <si>
    <t>C7,5 100-125</t>
  </si>
  <si>
    <t>Salix viminalis</t>
  </si>
  <si>
    <t>Sambucus nigra</t>
  </si>
  <si>
    <t>80-100 1+2 kl.</t>
  </si>
  <si>
    <t>1+ 2, 60-80</t>
  </si>
  <si>
    <t>Seringa meyeri 'Palibin'</t>
  </si>
  <si>
    <t>Syringa microphylla 'Superba'</t>
  </si>
  <si>
    <t>80-100 C25</t>
  </si>
  <si>
    <t>Syringa patula 'Miss Kim'</t>
  </si>
  <si>
    <t>Syringa komarowii subsp. reflexa</t>
  </si>
  <si>
    <t>Syringa reflexa</t>
  </si>
  <si>
    <t>Syringa vulgaris 'Andenken an Ludwig Späth' LUDWIG SPAETH</t>
  </si>
  <si>
    <t xml:space="preserve">Syringa vulgaris 'Andenken an Ludwig Spath' </t>
  </si>
  <si>
    <t>Syringa vulgaris 'Miss Ellen Willmott'</t>
  </si>
  <si>
    <t>Taxus x media 'Hicksii'</t>
  </si>
  <si>
    <t>Taxus media 'Hicksii'</t>
  </si>
  <si>
    <t>Viburnum x bodnantense 'Charles Lamont'</t>
  </si>
  <si>
    <t>Viburnum bodnantense 'Charles Lamont'</t>
  </si>
  <si>
    <t>100-125 m.kl</t>
  </si>
  <si>
    <t>Viburnum x bodnantense 'Dawn'</t>
  </si>
  <si>
    <t>Viburnum bodnantense 'Dawn'</t>
  </si>
  <si>
    <t xml:space="preserve">Viburnum x burkwoodii </t>
  </si>
  <si>
    <t xml:space="preserve">Viburnum burkwoodii </t>
  </si>
  <si>
    <t>C2, 60-80</t>
  </si>
  <si>
    <t>Viburnum x carlcephalum</t>
  </si>
  <si>
    <t>Viburnum carlcephalum</t>
  </si>
  <si>
    <t>Viburnum carlesii</t>
  </si>
  <si>
    <t>Viburnum carlesii 'Aurora'</t>
  </si>
  <si>
    <t>C5 125-150 m kl</t>
  </si>
  <si>
    <t>Viburnum farreri</t>
  </si>
  <si>
    <t>Viburnum lantana</t>
  </si>
  <si>
    <t>Viburnum 'Pragense'</t>
  </si>
  <si>
    <t>Viburnum rhytidophyllum</t>
  </si>
  <si>
    <t>Viburnum sargentii 'Onondaga'</t>
  </si>
  <si>
    <t>Viburnum tinus</t>
  </si>
  <si>
    <t>40-50 C4</t>
  </si>
  <si>
    <t>C4 40-50</t>
  </si>
  <si>
    <t>Weigela 'Bristol Snowflake'</t>
  </si>
  <si>
    <t>Weigelia hybride 'Bristol Snowflake'</t>
  </si>
  <si>
    <t>Bos- en haagplantsoen</t>
  </si>
  <si>
    <t>Acer campestre</t>
  </si>
  <si>
    <t>80-100 1+2 w.</t>
  </si>
  <si>
    <t>1+2 60-80</t>
  </si>
  <si>
    <t>80-100 wortelgoed 3 tak</t>
  </si>
  <si>
    <t>40-60 1+2 w.</t>
  </si>
  <si>
    <t>1+2 40-60</t>
  </si>
  <si>
    <t>100-125 2+1 w.</t>
  </si>
  <si>
    <t>Berberis thunbergii</t>
  </si>
  <si>
    <t>40-60, wg gebost</t>
  </si>
  <si>
    <t>Caragana arborescens</t>
  </si>
  <si>
    <t>80-100 1+1 w.</t>
  </si>
  <si>
    <t>Carpinus betulus</t>
  </si>
  <si>
    <t>60-80 1+2 w.</t>
  </si>
  <si>
    <t>1+2, 60-80</t>
  </si>
  <si>
    <t>60-80, wg</t>
  </si>
  <si>
    <t>1+2, 80-100</t>
  </si>
  <si>
    <t>Cornus sanguinea 'Winter Beauty'</t>
  </si>
  <si>
    <t>80-100 wortelgoed</t>
  </si>
  <si>
    <t>Corylus avellana</t>
  </si>
  <si>
    <t xml:space="preserve"> 80-100 1+2 w.</t>
  </si>
  <si>
    <t>1+2 80-100 wortelgoed</t>
  </si>
  <si>
    <t>Crataegus monogyna</t>
  </si>
  <si>
    <t>Fagus sylvatica</t>
  </si>
  <si>
    <t>100-125 1+2 w.</t>
  </si>
  <si>
    <t xml:space="preserve">Fagus sylvatica </t>
  </si>
  <si>
    <t>1+2 100-125</t>
  </si>
  <si>
    <t>Fagus sylvatica 'Atropurpurea'</t>
  </si>
  <si>
    <t>Frangula alnus</t>
  </si>
  <si>
    <t>Rhamnus frangula</t>
  </si>
  <si>
    <t>Ligustrum ovalifolium</t>
  </si>
  <si>
    <t>Ligustrum vulgare</t>
  </si>
  <si>
    <t>1+2 60-80 wortelgoed</t>
  </si>
  <si>
    <t>Ligustrum vulgare 'Atrovirens'</t>
  </si>
  <si>
    <t>Ligustrum vulgare 'Lodense'</t>
  </si>
  <si>
    <t>40-50 w.</t>
  </si>
  <si>
    <t>Lonicera xylosteum</t>
  </si>
  <si>
    <t xml:space="preserve">st. </t>
  </si>
  <si>
    <t>Philadelphus coronarius</t>
  </si>
  <si>
    <t>Prunus laurocerasus 'Caucasica'</t>
  </si>
  <si>
    <t>Prunus laurocerasus 'Herbergii'</t>
  </si>
  <si>
    <t>Prunus laurocerasus 'Rotundifolia'</t>
  </si>
  <si>
    <t>Prunus lusitanica</t>
  </si>
  <si>
    <t>Prunus spinosa</t>
  </si>
  <si>
    <t>80-100 m kl.</t>
  </si>
  <si>
    <t>Ribes rubrum</t>
  </si>
  <si>
    <t>Ribus rubrum</t>
  </si>
  <si>
    <t>80-100 1+1 wg</t>
  </si>
  <si>
    <t>Rosa rubiginosa</t>
  </si>
  <si>
    <t>60-100 1+1 w.</t>
  </si>
  <si>
    <t>Rosa rubiginosa 'Goldbush'</t>
  </si>
  <si>
    <t>Salix caprea</t>
  </si>
  <si>
    <t>80-100 0+1 w.</t>
  </si>
  <si>
    <t>0/1 80-100</t>
  </si>
  <si>
    <t xml:space="preserve">Salix elaeagnos 'Angustifolia' </t>
  </si>
  <si>
    <t>Sorbus aucuparia</t>
  </si>
  <si>
    <t>1+ 2,  80-100</t>
  </si>
  <si>
    <t>Taxus baccata</t>
  </si>
  <si>
    <t>Viburnum opulus</t>
  </si>
  <si>
    <t>1+ 2, 80-100</t>
  </si>
  <si>
    <t>Viburnum opulus 'Roseum'</t>
  </si>
  <si>
    <t>80-100 1+2  w.</t>
  </si>
  <si>
    <t xml:space="preserve">80-100 wortelgoed   </t>
  </si>
  <si>
    <t>Klimplanten</t>
  </si>
  <si>
    <t>Klimplanten - soort</t>
  </si>
  <si>
    <t>60-80 3-tak C5</t>
  </si>
  <si>
    <t>C5 60-80 3 tak</t>
  </si>
  <si>
    <t>Parthenocissus tricuspidata</t>
  </si>
  <si>
    <t>80-100 C1,5</t>
  </si>
  <si>
    <t>Rosa 'New Dawn'</t>
  </si>
  <si>
    <t>C2 60-80, 3 tak</t>
  </si>
  <si>
    <t>Vaste planten en siergrassen</t>
  </si>
  <si>
    <t>Vaste planten - soort</t>
  </si>
  <si>
    <t>Alchemilla erythropoda</t>
  </si>
  <si>
    <t>Alchemilla mollis</t>
  </si>
  <si>
    <t>Allium 'Millenium'</t>
  </si>
  <si>
    <t>Allium millenium</t>
  </si>
  <si>
    <t>Anemone x hybrida 'Honorine Jobert'</t>
  </si>
  <si>
    <t>Anemone 'Honorine Jobert'</t>
  </si>
  <si>
    <t>Asarum europaeum</t>
  </si>
  <si>
    <t>Asarum europeum</t>
  </si>
  <si>
    <t>Aster ageratoides</t>
  </si>
  <si>
    <t>Aster ageratoides 'Asran'</t>
  </si>
  <si>
    <t>Aster divaricatus</t>
  </si>
  <si>
    <t>Aster frikartii 'Mönch'</t>
  </si>
  <si>
    <t>Aruncus aethusifolius</t>
  </si>
  <si>
    <t xml:space="preserve">Bergenia cordifolia </t>
  </si>
  <si>
    <t>Bergenia 'Silberlicht'</t>
  </si>
  <si>
    <t>Carex morrowii</t>
  </si>
  <si>
    <t>Carex morrowii 'Ice Dance'</t>
  </si>
  <si>
    <t>Carex morrowii 'Variegata'</t>
  </si>
  <si>
    <t>Carex oshimensis 'Evergreen'</t>
  </si>
  <si>
    <t>Carex foliosissima 'Irish Green'</t>
  </si>
  <si>
    <t>Crocosmia x crocosmiiflora</t>
  </si>
  <si>
    <t>Crocosmia crocosmiaflora</t>
  </si>
  <si>
    <t>Dryopteris filix-mas</t>
  </si>
  <si>
    <t>Epilobium hirsutum</t>
  </si>
  <si>
    <t>Epimedium x versicolor 'Sulphureum'</t>
  </si>
  <si>
    <t>Epimedium versicolor 'Sulphureum'</t>
  </si>
  <si>
    <t>Epimedium x youngianum 'Niveum'</t>
  </si>
  <si>
    <t>Epimedium young 'Niveum'</t>
  </si>
  <si>
    <t>Euphorbia amygdaloides var. robbiae</t>
  </si>
  <si>
    <t>Euphorbia amygdaloides robbiae</t>
  </si>
  <si>
    <t>Festuca glauca</t>
  </si>
  <si>
    <t>Festica glauca</t>
  </si>
  <si>
    <t>Galium palustre</t>
  </si>
  <si>
    <t>Geranium endressii</t>
  </si>
  <si>
    <t>Geranium 'Johnson's Blue'</t>
  </si>
  <si>
    <t>Geranium macrorrhizum 'Spessart'</t>
  </si>
  <si>
    <t>p9</t>
  </si>
  <si>
    <t>Geranium x magnificum</t>
  </si>
  <si>
    <t>Geranium Rozanne'</t>
  </si>
  <si>
    <t>Geranium 'Tiny Monster'</t>
  </si>
  <si>
    <t>Hemerocallis 'Crimson Pirate'</t>
  </si>
  <si>
    <t>Hemerocallis 'Stella de Oro'</t>
  </si>
  <si>
    <t>Hemerocallis 'Stella d'Oro'</t>
  </si>
  <si>
    <t>Heuchera micrantha 'Palace Purple'</t>
  </si>
  <si>
    <t>Hosta sieboldiana</t>
  </si>
  <si>
    <t>Iris pseudacorus</t>
  </si>
  <si>
    <t>Kalimeris incisa 'Alba'</t>
  </si>
  <si>
    <t>Kalimeris incisa 'Madiva'</t>
  </si>
  <si>
    <t>Kniphofia 'Alcazar'</t>
  </si>
  <si>
    <t>Kniphofia Alcazar</t>
  </si>
  <si>
    <t>Lamiastrum galeobdolon</t>
  </si>
  <si>
    <t>Liriope muscari</t>
  </si>
  <si>
    <t>Lirope muscari</t>
  </si>
  <si>
    <t>Liriope muscari 'Big Blue'</t>
  </si>
  <si>
    <t>Lirope muscari 'Big Blue'</t>
  </si>
  <si>
    <t>Liriope muscari 'Ingwersen'</t>
  </si>
  <si>
    <t>Lirope muscari 'Ingerwersen'</t>
  </si>
  <si>
    <t>Liriope muscari 'Monroe White'</t>
  </si>
  <si>
    <t>Lirope muscari 'Monroe'</t>
  </si>
  <si>
    <t>Liriope muscari 'Variegata'</t>
  </si>
  <si>
    <t>Lirope muscari 'Variegata'</t>
  </si>
  <si>
    <t>Monarda 'Cambridge Scarlet'</t>
  </si>
  <si>
    <t>Myosotis scorpioides</t>
  </si>
  <si>
    <t>Nepeta 'Six Hills Giant"</t>
  </si>
  <si>
    <t>Nepeta racemosa 'Grog'</t>
  </si>
  <si>
    <t>Nepeta x faassenii</t>
  </si>
  <si>
    <t>Nepeta faasenii</t>
  </si>
  <si>
    <t>Nepeta 'Walker's Low'</t>
  </si>
  <si>
    <t>Nepeta faassenii 'Walkers Low'</t>
  </si>
  <si>
    <t>Pennisetum alopecuroides 'Hameln'</t>
  </si>
  <si>
    <t>Persicaria amplexicaulis 'Lisan'</t>
  </si>
  <si>
    <t>Persicaria amplexicaulis 'Speciosa'</t>
  </si>
  <si>
    <t>Rudbeckia 'Cherry Brandy'</t>
  </si>
  <si>
    <t>Rudbeckia fulgida 'Goldsturm'</t>
  </si>
  <si>
    <t>Rudbeckia trilobal</t>
  </si>
  <si>
    <t>Salvia nemorosa 'Caradonna'</t>
  </si>
  <si>
    <t>Salvia nemorosa 'Mainacht'</t>
  </si>
  <si>
    <t>Salvia nemorosa 'Ostfriesland'</t>
  </si>
  <si>
    <t>Salvia officinalis 'Berggarten'</t>
  </si>
  <si>
    <t>Salvia officinalis 'Bergarten'</t>
  </si>
  <si>
    <t>Stipa tenuifolia</t>
  </si>
  <si>
    <t>Symphytum grandiflorum 'Wisley Blue'</t>
  </si>
  <si>
    <t>Symphitum grandiflorum 'Wisley Blue'</t>
  </si>
  <si>
    <t>Thymus vulgaris</t>
  </si>
  <si>
    <t>Typha latifolia</t>
  </si>
  <si>
    <t>Verbena bonariensis</t>
  </si>
  <si>
    <t>Waldsteinia ternata</t>
  </si>
  <si>
    <t>Yucca flaccida</t>
  </si>
  <si>
    <t>Noot: indien nog een licentiesoort op de lijst aanwezig, dan dit graag terugkoppelen! Licentiesoorten worden niet meegenomen.</t>
  </si>
  <si>
    <t>Lonicera x amoena 'Arnoldiana'</t>
  </si>
  <si>
    <t>Calycanthus x raulstonii 'Hartlage Wine'</t>
  </si>
  <si>
    <t>Colutea x media 'Copper Beauty'</t>
  </si>
  <si>
    <t>Persicaria amplexicaulis</t>
  </si>
  <si>
    <t>Euonymus fortunei 'Vegetus'</t>
  </si>
  <si>
    <t>Luzula sylvatica</t>
  </si>
  <si>
    <t>Kalimeris incisa 'Blue Star'</t>
  </si>
  <si>
    <t>Spiraea nipponica 'June Bride'</t>
  </si>
  <si>
    <t>Cornus officinalis</t>
  </si>
  <si>
    <t>Syringa 'Redwine'</t>
  </si>
  <si>
    <t xml:space="preserve">125-150 kl. </t>
  </si>
  <si>
    <t>Skimmia x confusa 'Kew Green'</t>
  </si>
  <si>
    <t>Potentilla fruticosa 'Limelight'</t>
  </si>
  <si>
    <t>Aruncus dioicus 'Kneiffii'</t>
  </si>
  <si>
    <t>Geranium sylvaticum 'Album'</t>
  </si>
  <si>
    <t>Heuchera villosa var. marcrorrhiza</t>
  </si>
  <si>
    <t>Persicaria amplexicaulis 'JS Misty Morning'</t>
  </si>
  <si>
    <t>Anemone x hybrida 'Dreaming Swan'</t>
  </si>
  <si>
    <t>Gaultheria shallon</t>
  </si>
  <si>
    <t>Geranium 'Ann Folkerd'</t>
  </si>
  <si>
    <t>Geum 'Prinses Juliana'</t>
  </si>
  <si>
    <t xml:space="preserve">Hemerocallis 'Rocket City' </t>
  </si>
  <si>
    <t>Sesleria autumnalis</t>
  </si>
  <si>
    <t>Teucrium x lucidrys</t>
  </si>
  <si>
    <t>Geranium nodosum 'Silverwood'</t>
  </si>
  <si>
    <t>Epimedium x perralchicum 'Frohnleiten'</t>
  </si>
  <si>
    <t>Luzula sylvatica ´Onderbos´</t>
  </si>
  <si>
    <t>Asplenium scolopendrium</t>
  </si>
  <si>
    <t>Geranium phaeum 'Album'</t>
  </si>
  <si>
    <t>Luzula nivea</t>
  </si>
  <si>
    <t>Brunnera sibirica</t>
  </si>
  <si>
    <t>Melica ciliata</t>
  </si>
  <si>
    <t>Pachyphragma macrophyllum</t>
  </si>
  <si>
    <t>Acanthus spinosus</t>
  </si>
  <si>
    <t>Hakonechloa macra</t>
  </si>
  <si>
    <t>Subtotaal sierheester</t>
  </si>
  <si>
    <t>Subtotaal solitairheester</t>
  </si>
  <si>
    <t>Subtotaal bos- en haagplantsoen</t>
  </si>
  <si>
    <t>Subtotaal klimplanten</t>
  </si>
  <si>
    <t>Totaal inschrijving perceel 2</t>
  </si>
  <si>
    <t>Subtotaal perceel 2</t>
  </si>
  <si>
    <t>Subtotaal vaste planten  en sierplanten</t>
  </si>
  <si>
    <t>PERCEEL 2: LEVERANTIE HEESTERS, KLIMPLANTEN EN VASTE PLANTEN</t>
  </si>
  <si>
    <t>Kwaliteitseisen: zie aanbestedingsleidraad</t>
  </si>
  <si>
    <t>TRANSPORTKOSTEN</t>
  </si>
  <si>
    <t>Transportkosten indien levering niet franco (&lt;€ 5.000,- excl. Btw)</t>
  </si>
  <si>
    <t>keer</t>
  </si>
  <si>
    <t>Subtotaal transportkosten</t>
  </si>
  <si>
    <t>Sierheesters</t>
  </si>
  <si>
    <t>Subtotaal sierheesters</t>
  </si>
  <si>
    <t>Subtotaal vaste planten en siergrassen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</si>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</sst>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b/>
      <sz val="15"/>
      <name val="Calibri"/>
      <family val="2"/>
    </font>
    <font>
      <sz val="15"/>
      <name val="Calibri"/>
      <family val="2"/>
    </font>
    <font>
      <b/>
      <sz val="11"/>
      <name val="Calibri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" fontId="5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1" fontId="12" fillId="0" borderId="8" xfId="0" applyNumberFormat="1" applyFont="1" applyBorder="1" applyAlignment="1" applyProtection="1">
      <alignment vertical="top"/>
      <protection locked="0"/>
    </xf>
    <xf numFmtId="1" fontId="12" fillId="0" borderId="9" xfId="0" applyNumberFormat="1" applyFont="1" applyBorder="1" applyAlignment="1" applyProtection="1">
      <alignment vertical="top"/>
      <protection locked="0"/>
    </xf>
    <xf numFmtId="0" fontId="13" fillId="0" borderId="10" xfId="0" applyFont="1" applyBorder="1" applyAlignment="1" applyProtection="1">
      <alignment horizontal="center" vertical="top"/>
      <protection locked="0"/>
    </xf>
    <xf numFmtId="0" fontId="13" fillId="0" borderId="6" xfId="0" applyFont="1" applyBorder="1" applyAlignment="1" applyProtection="1">
      <alignment horizontal="center" vertical="top"/>
      <protection locked="0"/>
    </xf>
    <xf numFmtId="1" fontId="12" fillId="0" borderId="0" xfId="0" applyNumberFormat="1" applyFont="1" applyAlignment="1" applyProtection="1">
      <alignment horizontal="center" vertical="top"/>
      <protection locked="0"/>
    </xf>
    <xf numFmtId="0" fontId="3" fillId="11" borderId="5" xfId="0" applyFont="1" applyFill="1" applyBorder="1" applyProtection="1">
      <protection locked="0"/>
    </xf>
    <xf numFmtId="0" fontId="5" fillId="12" borderId="15" xfId="0" applyFont="1" applyFill="1" applyBorder="1" applyProtection="1">
      <protection locked="0"/>
    </xf>
    <xf numFmtId="0" fontId="5" fillId="12" borderId="5" xfId="0" applyFont="1" applyFill="1" applyBorder="1" applyAlignment="1" applyProtection="1">
      <alignment horizontal="left"/>
      <protection locked="0"/>
    </xf>
    <xf numFmtId="1" fontId="5" fillId="12" borderId="5" xfId="0" applyNumberFormat="1" applyFont="1" applyFill="1" applyBorder="1" applyAlignment="1" applyProtection="1">
      <alignment horizontal="center"/>
      <protection locked="0"/>
    </xf>
    <xf numFmtId="1" fontId="14" fillId="0" borderId="0" xfId="0" applyNumberFormat="1" applyFont="1" applyProtection="1">
      <protection locked="0"/>
    </xf>
    <xf numFmtId="1" fontId="6" fillId="13" borderId="16" xfId="0" applyNumberFormat="1" applyFont="1" applyFill="1" applyBorder="1" applyAlignment="1" applyProtection="1">
      <alignment horizontal="center"/>
      <protection locked="0"/>
    </xf>
    <xf numFmtId="0" fontId="6" fillId="14" borderId="16" xfId="0" applyFont="1" applyFill="1" applyBorder="1" applyAlignment="1" applyProtection="1">
      <alignment horizontal="center"/>
      <protection locked="0"/>
    </xf>
    <xf numFmtId="0" fontId="6" fillId="15" borderId="15" xfId="0" applyFont="1" applyFill="1" applyBorder="1" applyAlignment="1" applyProtection="1">
      <alignment horizontal="center" vertical="top"/>
      <protection locked="0"/>
    </xf>
    <xf numFmtId="0" fontId="6" fillId="13" borderId="15" xfId="0" applyFont="1" applyFill="1" applyBorder="1" applyAlignment="1" applyProtection="1">
      <alignment horizontal="center"/>
      <protection locked="0"/>
    </xf>
    <xf numFmtId="0" fontId="6" fillId="15" borderId="15" xfId="0" applyFont="1" applyFill="1" applyBorder="1" applyAlignment="1" applyProtection="1">
      <alignment horizontal="center"/>
      <protection locked="0"/>
    </xf>
    <xf numFmtId="0" fontId="6" fillId="16" borderId="15" xfId="0" applyFont="1" applyFill="1" applyBorder="1" applyAlignment="1" applyProtection="1">
      <alignment horizontal="center"/>
      <protection locked="0"/>
    </xf>
    <xf numFmtId="0" fontId="6" fillId="12" borderId="17" xfId="0" applyFont="1" applyFill="1" applyBorder="1" applyProtection="1">
      <protection locked="0"/>
    </xf>
    <xf numFmtId="0" fontId="6" fillId="12" borderId="16" xfId="0" applyFont="1" applyFill="1" applyBorder="1" applyAlignment="1" applyProtection="1">
      <alignment horizontal="left"/>
      <protection locked="0"/>
    </xf>
    <xf numFmtId="0" fontId="5" fillId="12" borderId="15" xfId="0" applyFont="1" applyFill="1" applyBorder="1" applyAlignment="1" applyProtection="1">
      <alignment horizontal="center"/>
      <protection locked="0"/>
    </xf>
    <xf numFmtId="0" fontId="6" fillId="13" borderId="3" xfId="0" applyFont="1" applyFill="1" applyBorder="1" applyAlignment="1" applyProtection="1">
      <alignment horizontal="center"/>
      <protection locked="0"/>
    </xf>
    <xf numFmtId="0" fontId="6" fillId="14" borderId="3" xfId="0" applyFont="1" applyFill="1" applyBorder="1" applyAlignment="1" applyProtection="1">
      <alignment horizontal="center"/>
      <protection locked="0"/>
    </xf>
    <xf numFmtId="0" fontId="6" fillId="13" borderId="5" xfId="0" applyFont="1" applyFill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6" fillId="0" borderId="5" xfId="0" applyFont="1" applyBorder="1" applyAlignment="1" applyProtection="1">
      <alignment horizontal="left"/>
      <protection locked="0"/>
    </xf>
    <xf numFmtId="1" fontId="5" fillId="0" borderId="5" xfId="0" applyNumberFormat="1" applyFont="1" applyBorder="1" applyProtection="1">
      <protection locked="0"/>
    </xf>
    <xf numFmtId="0" fontId="6" fillId="12" borderId="18" xfId="0" applyFont="1" applyFill="1" applyBorder="1" applyProtection="1">
      <protection locked="0"/>
    </xf>
    <xf numFmtId="0" fontId="6" fillId="12" borderId="5" xfId="0" applyFont="1" applyFill="1" applyBorder="1" applyAlignment="1" applyProtection="1">
      <alignment horizontal="left"/>
      <protection locked="0"/>
    </xf>
    <xf numFmtId="1" fontId="5" fillId="12" borderId="5" xfId="0" applyNumberFormat="1" applyFont="1" applyFill="1" applyBorder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6" fillId="12" borderId="5" xfId="0" applyFont="1" applyFill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15" xfId="0" applyFont="1" applyBorder="1" applyAlignment="1" applyProtection="1">
      <alignment horizontal="left"/>
      <protection locked="0"/>
    </xf>
    <xf numFmtId="1" fontId="5" fillId="0" borderId="15" xfId="0" applyNumberFormat="1" applyFont="1" applyBorder="1" applyProtection="1"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12" borderId="5" xfId="0" applyFont="1" applyFill="1" applyBorder="1" applyAlignment="1" applyProtection="1">
      <alignment horizontal="left"/>
      <protection locked="0"/>
    </xf>
    <xf numFmtId="164" fontId="5" fillId="12" borderId="5" xfId="0" applyNumberFormat="1" applyFont="1" applyFill="1" applyBorder="1" applyProtection="1">
      <protection locked="0"/>
    </xf>
    <xf numFmtId="0" fontId="14" fillId="0" borderId="18" xfId="0" applyFont="1" applyBorder="1" applyProtection="1">
      <protection locked="0"/>
    </xf>
    <xf numFmtId="0" fontId="6" fillId="12" borderId="3" xfId="0" applyFont="1" applyFill="1" applyBorder="1" applyAlignment="1" applyProtection="1">
      <alignment horizontal="left"/>
      <protection locked="0"/>
    </xf>
    <xf numFmtId="0" fontId="5" fillId="12" borderId="5" xfId="0" applyFont="1" applyFill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1" fontId="5" fillId="12" borderId="5" xfId="0" applyNumberFormat="1" applyFont="1" applyFill="1" applyBorder="1" applyAlignment="1" applyProtection="1">
      <alignment horizontal="right"/>
      <protection locked="0"/>
    </xf>
    <xf numFmtId="1" fontId="14" fillId="0" borderId="0" xfId="0" applyNumberFormat="1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0" fontId="5" fillId="12" borderId="18" xfId="0" applyFont="1" applyFill="1" applyBorder="1" applyProtection="1">
      <protection locked="0"/>
    </xf>
    <xf numFmtId="0" fontId="17" fillId="0" borderId="0" xfId="0" applyFont="1" applyProtection="1">
      <protection locked="0"/>
    </xf>
    <xf numFmtId="1" fontId="18" fillId="12" borderId="5" xfId="0" applyNumberFormat="1" applyFont="1" applyFill="1" applyBorder="1" applyProtection="1">
      <protection locked="0"/>
    </xf>
    <xf numFmtId="0" fontId="6" fillId="12" borderId="19" xfId="0" applyFont="1" applyFill="1" applyBorder="1" applyProtection="1">
      <protection locked="0"/>
    </xf>
    <xf numFmtId="164" fontId="5" fillId="12" borderId="20" xfId="0" applyNumberFormat="1" applyFont="1" applyFill="1" applyBorder="1" applyProtection="1"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12" borderId="20" xfId="0" applyFont="1" applyFill="1" applyBorder="1" applyProtection="1">
      <protection locked="0"/>
    </xf>
    <xf numFmtId="0" fontId="5" fillId="12" borderId="2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6" fillId="12" borderId="5" xfId="0" applyFont="1" applyFill="1" applyBorder="1" applyAlignment="1" applyProtection="1">
      <alignment horizontal="center"/>
      <protection locked="0"/>
    </xf>
    <xf numFmtId="164" fontId="5" fillId="12" borderId="19" xfId="0" applyNumberFormat="1" applyFont="1" applyFill="1" applyBorder="1" applyProtection="1">
      <protection locked="0"/>
    </xf>
    <xf numFmtId="0" fontId="6" fillId="12" borderId="21" xfId="0" applyFont="1" applyFill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23" xfId="0" applyFont="1" applyBorder="1" applyAlignment="1" applyProtection="1">
      <alignment horizontal="left"/>
      <protection locked="0"/>
    </xf>
    <xf numFmtId="1" fontId="5" fillId="0" borderId="23" xfId="0" applyNumberFormat="1" applyFont="1" applyBorder="1" applyProtection="1">
      <protection locked="0"/>
    </xf>
    <xf numFmtId="0" fontId="5" fillId="12" borderId="5" xfId="0" applyFont="1" applyFill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12" borderId="17" xfId="0" applyFont="1" applyFill="1" applyBorder="1" applyProtection="1">
      <protection locked="0"/>
    </xf>
    <xf numFmtId="1" fontId="5" fillId="12" borderId="15" xfId="0" applyNumberFormat="1" applyFont="1" applyFill="1" applyBorder="1" applyProtection="1">
      <protection locked="0"/>
    </xf>
    <xf numFmtId="0" fontId="6" fillId="12" borderId="24" xfId="0" applyFont="1" applyFill="1" applyBorder="1" applyProtection="1">
      <protection locked="0"/>
    </xf>
    <xf numFmtId="0" fontId="6" fillId="12" borderId="25" xfId="0" applyFont="1" applyFill="1" applyBorder="1" applyProtection="1">
      <protection locked="0"/>
    </xf>
    <xf numFmtId="0" fontId="6" fillId="12" borderId="23" xfId="0" applyFont="1" applyFill="1" applyBorder="1" applyAlignment="1" applyProtection="1">
      <alignment horizontal="left"/>
      <protection locked="0"/>
    </xf>
    <xf numFmtId="1" fontId="5" fillId="12" borderId="23" xfId="0" applyNumberFormat="1" applyFont="1" applyFill="1" applyBorder="1" applyProtection="1">
      <protection locked="0"/>
    </xf>
    <xf numFmtId="0" fontId="6" fillId="12" borderId="0" xfId="0" applyFont="1" applyFill="1" applyProtection="1">
      <protection locked="0"/>
    </xf>
    <xf numFmtId="0" fontId="6" fillId="12" borderId="0" xfId="0" applyFont="1" applyFill="1" applyAlignment="1" applyProtection="1">
      <alignment horizontal="left"/>
      <protection locked="0"/>
    </xf>
    <xf numFmtId="1" fontId="5" fillId="12" borderId="26" xfId="0" applyNumberFormat="1" applyFont="1" applyFill="1" applyBorder="1" applyProtection="1">
      <protection locked="0"/>
    </xf>
    <xf numFmtId="0" fontId="6" fillId="13" borderId="2" xfId="0" applyFont="1" applyFill="1" applyBorder="1" applyAlignment="1" applyProtection="1">
      <alignment horizontal="center"/>
      <protection locked="0"/>
    </xf>
    <xf numFmtId="0" fontId="6" fillId="14" borderId="0" xfId="0" applyFont="1" applyFill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center" vertical="top"/>
      <protection locked="0"/>
    </xf>
    <xf numFmtId="0" fontId="6" fillId="14" borderId="2" xfId="0" applyFont="1" applyFill="1" applyBorder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center"/>
      <protection locked="0"/>
    </xf>
    <xf numFmtId="0" fontId="6" fillId="16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12" borderId="12" xfId="0" applyFont="1" applyFill="1" applyBorder="1" applyProtection="1">
      <protection locked="0"/>
    </xf>
    <xf numFmtId="0" fontId="6" fillId="12" borderId="15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1" fontId="5" fillId="0" borderId="26" xfId="0" applyNumberFormat="1" applyFont="1" applyBorder="1" applyProtection="1">
      <protection locked="0"/>
    </xf>
    <xf numFmtId="0" fontId="12" fillId="5" borderId="6" xfId="0" applyFont="1" applyFill="1" applyBorder="1" applyProtection="1">
      <protection locked="0"/>
    </xf>
    <xf numFmtId="0" fontId="12" fillId="5" borderId="6" xfId="0" applyFont="1" applyFill="1" applyBorder="1" applyAlignment="1" applyProtection="1">
      <alignment horizontal="left"/>
      <protection locked="0"/>
    </xf>
    <xf numFmtId="1" fontId="12" fillId="5" borderId="27" xfId="0" applyNumberFormat="1" applyFont="1" applyFill="1" applyBorder="1" applyAlignment="1" applyProtection="1">
      <alignment horizontal="center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5" xfId="0" applyFont="1" applyBorder="1" applyProtection="1">
      <protection locked="0"/>
    </xf>
    <xf numFmtId="0" fontId="6" fillId="13" borderId="0" xfId="0" applyFont="1" applyFill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2" fontId="12" fillId="0" borderId="26" xfId="0" applyNumberFormat="1" applyFont="1" applyBorder="1" applyProtection="1">
      <protection locked="0"/>
    </xf>
    <xf numFmtId="2" fontId="18" fillId="0" borderId="0" xfId="0" applyNumberFormat="1" applyFont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6" fillId="0" borderId="28" xfId="0" quotePrefix="1" applyFont="1" applyBorder="1" applyAlignment="1" applyProtection="1">
      <alignment horizontal="center"/>
      <protection locked="0"/>
    </xf>
    <xf numFmtId="0" fontId="12" fillId="5" borderId="29" xfId="0" applyFont="1" applyFill="1" applyBorder="1" applyProtection="1">
      <protection locked="0"/>
    </xf>
    <xf numFmtId="0" fontId="12" fillId="5" borderId="0" xfId="0" applyFont="1" applyFill="1" applyAlignment="1" applyProtection="1">
      <alignment horizontal="left"/>
      <protection locked="0"/>
    </xf>
    <xf numFmtId="1" fontId="12" fillId="5" borderId="26" xfId="0" applyNumberFormat="1" applyFont="1" applyFill="1" applyBorder="1" applyAlignment="1" applyProtection="1">
      <alignment horizontal="center"/>
      <protection locked="0"/>
    </xf>
    <xf numFmtId="0" fontId="5" fillId="0" borderId="15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19" fillId="0" borderId="0" xfId="0" applyFont="1" applyProtection="1">
      <protection locked="0"/>
    </xf>
    <xf numFmtId="1" fontId="6" fillId="0" borderId="5" xfId="0" applyNumberFormat="1" applyFont="1" applyBorder="1" applyProtection="1">
      <protection locked="0"/>
    </xf>
    <xf numFmtId="1" fontId="6" fillId="12" borderId="5" xfId="0" applyNumberFormat="1" applyFont="1" applyFill="1" applyBorder="1" applyProtection="1">
      <protection locked="0"/>
    </xf>
    <xf numFmtId="0" fontId="14" fillId="12" borderId="18" xfId="0" applyFont="1" applyFill="1" applyBorder="1" applyProtection="1"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Protection="1">
      <protection locked="0"/>
    </xf>
    <xf numFmtId="44" fontId="3" fillId="17" borderId="5" xfId="1" applyFont="1" applyFill="1" applyBorder="1" applyProtection="1"/>
    <xf numFmtId="44" fontId="3" fillId="11" borderId="5" xfId="1" applyFont="1" applyFill="1" applyBorder="1" applyProtection="1"/>
    <xf numFmtId="44" fontId="10" fillId="17" borderId="5" xfId="1" applyFont="1" applyFill="1" applyBorder="1" applyProtection="1"/>
    <xf numFmtId="44" fontId="3" fillId="4" borderId="5" xfId="1" applyFont="1" applyFill="1" applyBorder="1" applyProtection="1"/>
    <xf numFmtId="44" fontId="10" fillId="17" borderId="12" xfId="1" applyFont="1" applyFill="1" applyBorder="1" applyProtection="1"/>
    <xf numFmtId="44" fontId="3" fillId="4" borderId="12" xfId="1" applyFont="1" applyFill="1" applyBorder="1" applyProtection="1"/>
    <xf numFmtId="0" fontId="3" fillId="2" borderId="0" xfId="0" applyFont="1" applyFill="1" applyProtection="1">
      <protection locked="0"/>
    </xf>
    <xf numFmtId="0" fontId="7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 vertical="top"/>
      <protection locked="0"/>
    </xf>
    <xf numFmtId="49" fontId="3" fillId="3" borderId="5" xfId="0" applyNumberFormat="1" applyFont="1" applyFill="1" applyBorder="1" applyAlignment="1" applyProtection="1">
      <alignment horizontal="center" vertical="top"/>
      <protection locked="0"/>
    </xf>
    <xf numFmtId="12" fontId="3" fillId="4" borderId="5" xfId="0" applyNumberFormat="1" applyFont="1" applyFill="1" applyBorder="1" applyAlignment="1" applyProtection="1">
      <alignment horizontal="center" vertical="top"/>
      <protection locked="0"/>
    </xf>
    <xf numFmtId="12" fontId="3" fillId="3" borderId="12" xfId="0" applyNumberFormat="1" applyFont="1" applyFill="1" applyBorder="1" applyAlignment="1" applyProtection="1">
      <alignment horizontal="center" vertical="top"/>
      <protection locked="0"/>
    </xf>
    <xf numFmtId="0" fontId="3" fillId="4" borderId="5" xfId="0" applyFont="1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0" fillId="17" borderId="12" xfId="0" applyFont="1" applyFill="1" applyBorder="1" applyProtection="1">
      <protection locked="0"/>
    </xf>
    <xf numFmtId="0" fontId="10" fillId="17" borderId="5" xfId="0" applyFont="1" applyFill="1" applyBorder="1" applyProtection="1">
      <protection locked="0"/>
    </xf>
    <xf numFmtId="0" fontId="13" fillId="12" borderId="0" xfId="0" applyFont="1" applyFill="1" applyProtection="1">
      <protection locked="0"/>
    </xf>
    <xf numFmtId="0" fontId="3" fillId="12" borderId="0" xfId="0" applyFont="1" applyFill="1" applyAlignment="1" applyProtection="1">
      <alignment horizontal="center" vertical="top"/>
      <protection locked="0"/>
    </xf>
    <xf numFmtId="0" fontId="3" fillId="12" borderId="0" xfId="0" applyFont="1" applyFill="1" applyProtection="1">
      <protection locked="0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top"/>
    </xf>
    <xf numFmtId="0" fontId="7" fillId="2" borderId="1" xfId="0" applyFont="1" applyFill="1" applyBorder="1"/>
    <xf numFmtId="0" fontId="7" fillId="2" borderId="2" xfId="0" applyFont="1" applyFill="1" applyBorder="1"/>
    <xf numFmtId="0" fontId="8" fillId="2" borderId="3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12" fontId="10" fillId="3" borderId="5" xfId="0" applyNumberFormat="1" applyFont="1" applyFill="1" applyBorder="1" applyAlignment="1">
      <alignment horizontal="left" vertical="top"/>
    </xf>
    <xf numFmtId="12" fontId="3" fillId="3" borderId="5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12" fontId="3" fillId="4" borderId="5" xfId="0" applyNumberFormat="1" applyFont="1" applyFill="1" applyBorder="1" applyAlignment="1">
      <alignment horizontal="left" vertical="top"/>
    </xf>
    <xf numFmtId="12" fontId="3" fillId="4" borderId="5" xfId="0" applyNumberFormat="1" applyFont="1" applyFill="1" applyBorder="1" applyAlignment="1">
      <alignment horizontal="center" vertical="top"/>
    </xf>
    <xf numFmtId="12" fontId="10" fillId="3" borderId="12" xfId="0" applyNumberFormat="1" applyFont="1" applyFill="1" applyBorder="1" applyAlignment="1">
      <alignment horizontal="left" vertical="top"/>
    </xf>
    <xf numFmtId="12" fontId="3" fillId="3" borderId="12" xfId="0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1" fontId="3" fillId="4" borderId="5" xfId="0" applyNumberFormat="1" applyFont="1" applyFill="1" applyBorder="1" applyAlignment="1">
      <alignment horizontal="center"/>
    </xf>
    <xf numFmtId="0" fontId="3" fillId="4" borderId="17" xfId="0" applyFont="1" applyFill="1" applyBorder="1" applyAlignment="1">
      <alignment horizontal="left"/>
    </xf>
    <xf numFmtId="164" fontId="4" fillId="4" borderId="5" xfId="0" applyNumberFormat="1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17" fontId="3" fillId="4" borderId="5" xfId="0" applyNumberFormat="1" applyFont="1" applyFill="1" applyBorder="1" applyAlignment="1">
      <alignment horizontal="center" vertical="top"/>
    </xf>
    <xf numFmtId="164" fontId="4" fillId="4" borderId="19" xfId="0" applyNumberFormat="1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3" fillId="4" borderId="25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 vertical="top"/>
    </xf>
    <xf numFmtId="0" fontId="10" fillId="17" borderId="12" xfId="0" applyFont="1" applyFill="1" applyBorder="1" applyAlignment="1">
      <alignment horizontal="left"/>
    </xf>
    <xf numFmtId="1" fontId="3" fillId="17" borderId="12" xfId="0" applyNumberFormat="1" applyFont="1" applyFill="1" applyBorder="1" applyAlignment="1">
      <alignment horizontal="center"/>
    </xf>
    <xf numFmtId="0" fontId="3" fillId="17" borderId="12" xfId="0" applyFont="1" applyFill="1" applyBorder="1" applyAlignment="1">
      <alignment horizontal="center" vertical="top"/>
    </xf>
    <xf numFmtId="0" fontId="10" fillId="17" borderId="12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left"/>
    </xf>
    <xf numFmtId="0" fontId="10" fillId="17" borderId="19" xfId="0" applyFont="1" applyFill="1" applyBorder="1" applyAlignment="1">
      <alignment horizontal="left"/>
    </xf>
    <xf numFmtId="1" fontId="10" fillId="17" borderId="5" xfId="0" applyNumberFormat="1" applyFont="1" applyFill="1" applyBorder="1" applyAlignment="1">
      <alignment horizontal="center"/>
    </xf>
    <xf numFmtId="0" fontId="10" fillId="17" borderId="5" xfId="0" applyFont="1" applyFill="1" applyBorder="1" applyAlignment="1">
      <alignment horizontal="center" vertical="top"/>
    </xf>
    <xf numFmtId="12" fontId="3" fillId="4" borderId="12" xfId="0" applyNumberFormat="1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center" vertical="center"/>
    </xf>
    <xf numFmtId="12" fontId="3" fillId="4" borderId="12" xfId="0" applyNumberFormat="1" applyFont="1" applyFill="1" applyBorder="1" applyAlignment="1">
      <alignment horizontal="center" vertical="top"/>
    </xf>
    <xf numFmtId="0" fontId="21" fillId="17" borderId="5" xfId="0" applyFont="1" applyFill="1" applyBorder="1" applyAlignment="1">
      <alignment horizontal="left"/>
    </xf>
    <xf numFmtId="12" fontId="10" fillId="3" borderId="5" xfId="0" applyNumberFormat="1" applyFont="1" applyFill="1" applyBorder="1" applyAlignment="1">
      <alignment vertical="top"/>
    </xf>
    <xf numFmtId="0" fontId="3" fillId="4" borderId="18" xfId="0" applyFont="1" applyFill="1" applyBorder="1"/>
    <xf numFmtId="44" fontId="3" fillId="17" borderId="5" xfId="0" applyNumberFormat="1" applyFont="1" applyFill="1" applyBorder="1" applyAlignment="1">
      <alignment horizontal="center" vertical="top"/>
    </xf>
    <xf numFmtId="0" fontId="4" fillId="4" borderId="23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center" vertical="top"/>
    </xf>
    <xf numFmtId="0" fontId="21" fillId="8" borderId="6" xfId="0" applyFont="1" applyFill="1" applyBorder="1" applyAlignment="1">
      <alignment horizontal="left"/>
    </xf>
    <xf numFmtId="44" fontId="3" fillId="8" borderId="6" xfId="0" applyNumberFormat="1" applyFont="1" applyFill="1" applyBorder="1" applyAlignment="1">
      <alignment horizontal="center" vertical="top"/>
    </xf>
    <xf numFmtId="0" fontId="3" fillId="4" borderId="19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44" fontId="10" fillId="17" borderId="5" xfId="0" applyNumberFormat="1" applyFont="1" applyFill="1" applyBorder="1"/>
    <xf numFmtId="44" fontId="3" fillId="4" borderId="5" xfId="0" applyNumberFormat="1" applyFont="1" applyFill="1" applyBorder="1"/>
    <xf numFmtId="0" fontId="13" fillId="7" borderId="10" xfId="0" applyFont="1" applyFill="1" applyBorder="1" applyAlignment="1" applyProtection="1">
      <alignment horizontal="center" vertical="top"/>
      <protection locked="0"/>
    </xf>
    <xf numFmtId="0" fontId="13" fillId="7" borderId="14" xfId="0" applyFont="1" applyFill="1" applyBorder="1" applyAlignment="1" applyProtection="1">
      <alignment horizontal="center" vertical="top"/>
      <protection locked="0"/>
    </xf>
    <xf numFmtId="0" fontId="12" fillId="5" borderId="11" xfId="0" applyFont="1" applyFill="1" applyBorder="1" applyAlignment="1" applyProtection="1">
      <alignment horizontal="center" vertical="top"/>
      <protection locked="0"/>
    </xf>
    <xf numFmtId="0" fontId="12" fillId="5" borderId="13" xfId="0" applyFont="1" applyFill="1" applyBorder="1" applyAlignment="1" applyProtection="1">
      <alignment horizontal="center" vertical="top"/>
      <protection locked="0"/>
    </xf>
    <xf numFmtId="1" fontId="12" fillId="5" borderId="11" xfId="0" applyNumberFormat="1" applyFont="1" applyFill="1" applyBorder="1" applyAlignment="1" applyProtection="1">
      <alignment horizontal="center" vertical="top"/>
      <protection locked="0"/>
    </xf>
    <xf numFmtId="1" fontId="12" fillId="5" borderId="13" xfId="0" applyNumberFormat="1" applyFont="1" applyFill="1" applyBorder="1" applyAlignment="1" applyProtection="1">
      <alignment horizontal="center" vertical="top"/>
      <protection locked="0"/>
    </xf>
    <xf numFmtId="0" fontId="13" fillId="6" borderId="10" xfId="0" applyFont="1" applyFill="1" applyBorder="1" applyAlignment="1" applyProtection="1">
      <alignment horizontal="center" vertical="top"/>
      <protection locked="0"/>
    </xf>
    <xf numFmtId="0" fontId="13" fillId="6" borderId="14" xfId="0" applyFont="1" applyFill="1" applyBorder="1" applyAlignment="1" applyProtection="1">
      <alignment horizontal="center" vertical="top"/>
      <protection locked="0"/>
    </xf>
    <xf numFmtId="0" fontId="13" fillId="8" borderId="10" xfId="0" applyFont="1" applyFill="1" applyBorder="1" applyAlignment="1" applyProtection="1">
      <alignment horizontal="center" vertical="top"/>
      <protection locked="0"/>
    </xf>
    <xf numFmtId="0" fontId="13" fillId="8" borderId="14" xfId="0" applyFont="1" applyFill="1" applyBorder="1" applyAlignment="1" applyProtection="1">
      <alignment horizontal="center" vertical="top"/>
      <protection locked="0"/>
    </xf>
    <xf numFmtId="0" fontId="13" fillId="9" borderId="10" xfId="0" applyFont="1" applyFill="1" applyBorder="1" applyAlignment="1" applyProtection="1">
      <alignment horizontal="center" vertical="top"/>
      <protection locked="0"/>
    </xf>
    <xf numFmtId="0" fontId="13" fillId="9" borderId="14" xfId="0" applyFont="1" applyFill="1" applyBorder="1" applyAlignment="1" applyProtection="1">
      <alignment horizontal="center" vertical="top"/>
      <protection locked="0"/>
    </xf>
    <xf numFmtId="0" fontId="13" fillId="10" borderId="10" xfId="0" applyFont="1" applyFill="1" applyBorder="1" applyAlignment="1" applyProtection="1">
      <alignment horizontal="center"/>
      <protection locked="0"/>
    </xf>
    <xf numFmtId="0" fontId="13" fillId="10" borderId="14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BF1DE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83-9988-4599-B558-BCA399C22839}">
  <sheetPr>
    <pageSetUpPr fitToPage="1"/>
  </sheetPr>
  <dimension ref="A1:AA520"/>
  <sheetViews>
    <sheetView tabSelected="1" zoomScaleNormal="100" workbookViewId="0">
      <pane ySplit="4" topLeftCell="A5" activePane="bottomLeft" state="frozen"/>
      <selection pane="bottomLeft" activeCell="U19" sqref="U19"/>
    </sheetView>
  </sheetViews>
  <sheetFormatPr defaultColWidth="9.28515625" defaultRowHeight="15" x14ac:dyDescent="0.25"/>
  <cols>
    <col min="1" max="1" width="81.28515625" style="1" customWidth="1"/>
    <col min="2" max="3" width="13.7109375" style="116" customWidth="1"/>
    <col min="4" max="4" width="15.7109375" style="116" customWidth="1"/>
    <col min="5" max="6" width="13.7109375" style="117" customWidth="1"/>
    <col min="7" max="7" width="14.85546875" style="1" customWidth="1"/>
    <col min="8" max="8" width="50.7109375" style="2" hidden="1" customWidth="1"/>
    <col min="9" max="9" width="30.7109375" style="3" hidden="1" customWidth="1"/>
    <col min="10" max="10" width="10.7109375" style="89" hidden="1" customWidth="1"/>
    <col min="11" max="11" width="10.28515625" style="4" hidden="1" customWidth="1"/>
    <col min="12" max="13" width="15.7109375" style="5" hidden="1" customWidth="1"/>
    <col min="14" max="14" width="10.7109375" style="5" hidden="1" customWidth="1"/>
    <col min="15" max="15" width="5.7109375" style="5" hidden="1" customWidth="1"/>
    <col min="16" max="17" width="15.7109375" style="5" hidden="1" customWidth="1"/>
    <col min="18" max="18" width="10.7109375" style="5" hidden="1" customWidth="1"/>
    <col min="19" max="19" width="5.7109375" style="5" hidden="1" customWidth="1"/>
    <col min="20" max="20" width="10.7109375" style="5" hidden="1" customWidth="1"/>
    <col min="21" max="16384" width="9.28515625" style="2"/>
  </cols>
  <sheetData>
    <row r="1" spans="1:20" ht="18.75" x14ac:dyDescent="0.3">
      <c r="A1" s="137" t="s">
        <v>770</v>
      </c>
      <c r="B1" s="138"/>
      <c r="C1" s="138"/>
      <c r="D1" s="138"/>
      <c r="E1" s="124"/>
      <c r="F1" s="193"/>
      <c r="J1" s="4"/>
    </row>
    <row r="2" spans="1:20" ht="15.75" x14ac:dyDescent="0.25">
      <c r="A2" s="139" t="s">
        <v>771</v>
      </c>
      <c r="B2" s="140"/>
      <c r="C2" s="140"/>
      <c r="D2" s="140"/>
      <c r="E2" s="125"/>
      <c r="F2" s="140"/>
      <c r="J2" s="4"/>
    </row>
    <row r="3" spans="1:20" ht="15.75" customHeight="1" thickBot="1" x14ac:dyDescent="0.3">
      <c r="A3" s="141"/>
      <c r="B3" s="142"/>
      <c r="C3" s="142"/>
      <c r="D3" s="143"/>
      <c r="E3" s="126"/>
      <c r="F3" s="143"/>
      <c r="J3" s="4"/>
    </row>
    <row r="4" spans="1:20" ht="15.75" customHeight="1" thickBot="1" x14ac:dyDescent="0.3">
      <c r="A4" s="144" t="s">
        <v>0</v>
      </c>
      <c r="B4" s="145" t="s">
        <v>1</v>
      </c>
      <c r="C4" s="145" t="s">
        <v>2</v>
      </c>
      <c r="D4" s="146" t="s">
        <v>3</v>
      </c>
      <c r="E4" s="127" t="s">
        <v>4</v>
      </c>
      <c r="F4" s="146" t="s">
        <v>5</v>
      </c>
      <c r="H4" s="6" t="s">
        <v>6</v>
      </c>
      <c r="I4" s="7"/>
      <c r="J4" s="8"/>
      <c r="K4" s="9" t="s">
        <v>7</v>
      </c>
      <c r="L4" s="10" t="s">
        <v>8</v>
      </c>
      <c r="M4" s="10" t="s">
        <v>9</v>
      </c>
      <c r="N4" s="11" t="s">
        <v>10</v>
      </c>
      <c r="P4" s="11" t="s">
        <v>8</v>
      </c>
      <c r="Q4" s="11" t="s">
        <v>9</v>
      </c>
      <c r="R4" s="11" t="s">
        <v>10</v>
      </c>
      <c r="T4" s="11" t="s">
        <v>11</v>
      </c>
    </row>
    <row r="5" spans="1:20" x14ac:dyDescent="0.25">
      <c r="A5" s="147"/>
      <c r="B5" s="148"/>
      <c r="C5" s="148"/>
      <c r="D5" s="148"/>
      <c r="E5" s="128"/>
      <c r="F5" s="148"/>
      <c r="H5" s="198" t="s">
        <v>12</v>
      </c>
      <c r="I5" s="198" t="s">
        <v>3</v>
      </c>
      <c r="J5" s="200" t="s">
        <v>1</v>
      </c>
      <c r="K5" s="12"/>
      <c r="L5" s="202" t="s">
        <v>13</v>
      </c>
      <c r="M5" s="196" t="s">
        <v>13</v>
      </c>
      <c r="N5" s="204" t="s">
        <v>13</v>
      </c>
      <c r="P5" s="202" t="s">
        <v>14</v>
      </c>
      <c r="Q5" s="206" t="s">
        <v>14</v>
      </c>
      <c r="R5" s="204" t="s">
        <v>14</v>
      </c>
      <c r="T5" s="208"/>
    </row>
    <row r="6" spans="1:20" ht="15.75" thickBot="1" x14ac:dyDescent="0.3">
      <c r="A6" s="149" t="s">
        <v>776</v>
      </c>
      <c r="B6" s="150"/>
      <c r="C6" s="150"/>
      <c r="D6" s="150"/>
      <c r="E6" s="129"/>
      <c r="F6" s="150"/>
      <c r="H6" s="199"/>
      <c r="I6" s="199"/>
      <c r="J6" s="201"/>
      <c r="K6" s="12"/>
      <c r="L6" s="203"/>
      <c r="M6" s="197"/>
      <c r="N6" s="205"/>
      <c r="P6" s="203"/>
      <c r="Q6" s="207"/>
      <c r="R6" s="205"/>
      <c r="T6" s="209"/>
    </row>
    <row r="7" spans="1:20" x14ac:dyDescent="0.25">
      <c r="A7" s="151" t="s">
        <v>20</v>
      </c>
      <c r="B7" s="152">
        <v>500</v>
      </c>
      <c r="C7" s="152" t="s">
        <v>16</v>
      </c>
      <c r="D7" s="152" t="s">
        <v>17</v>
      </c>
      <c r="E7" s="13"/>
      <c r="F7" s="119">
        <f t="shared" ref="F7:F69" si="0">B7*E7</f>
        <v>0</v>
      </c>
      <c r="H7" s="14" t="s">
        <v>18</v>
      </c>
      <c r="I7" s="15" t="s">
        <v>19</v>
      </c>
      <c r="J7" s="16"/>
      <c r="K7" s="17">
        <v>10</v>
      </c>
      <c r="L7" s="18">
        <v>80</v>
      </c>
      <c r="M7" s="19"/>
      <c r="N7" s="20">
        <f t="shared" ref="N7:N29" si="1">SUM(L7+M7)</f>
        <v>80</v>
      </c>
      <c r="P7" s="21"/>
      <c r="Q7" s="19">
        <v>70</v>
      </c>
      <c r="R7" s="22">
        <f t="shared" ref="R7:R27" si="2">SUM(P7+Q7)</f>
        <v>70</v>
      </c>
      <c r="T7" s="23">
        <f t="shared" ref="T7:T29" si="3">SUM(N7+R7)</f>
        <v>150</v>
      </c>
    </row>
    <row r="8" spans="1:20" x14ac:dyDescent="0.25">
      <c r="A8" s="151" t="s">
        <v>15</v>
      </c>
      <c r="B8" s="152">
        <v>10</v>
      </c>
      <c r="C8" s="152" t="s">
        <v>16</v>
      </c>
      <c r="D8" s="152" t="s">
        <v>17</v>
      </c>
      <c r="E8" s="13"/>
      <c r="F8" s="119">
        <f t="shared" si="0"/>
        <v>0</v>
      </c>
      <c r="H8" s="24" t="s">
        <v>21</v>
      </c>
      <c r="I8" s="25" t="s">
        <v>22</v>
      </c>
      <c r="J8" s="26"/>
      <c r="K8" s="17">
        <v>500</v>
      </c>
      <c r="L8" s="27">
        <v>515</v>
      </c>
      <c r="M8" s="28">
        <v>500</v>
      </c>
      <c r="N8" s="20">
        <f t="shared" si="1"/>
        <v>1015</v>
      </c>
      <c r="P8" s="29">
        <v>135</v>
      </c>
      <c r="Q8" s="28"/>
      <c r="R8" s="22">
        <f t="shared" si="2"/>
        <v>135</v>
      </c>
      <c r="T8" s="23">
        <f t="shared" si="3"/>
        <v>1150</v>
      </c>
    </row>
    <row r="9" spans="1:20" x14ac:dyDescent="0.25">
      <c r="A9" s="151" t="s">
        <v>27</v>
      </c>
      <c r="B9" s="152">
        <v>5</v>
      </c>
      <c r="C9" s="152" t="s">
        <v>16</v>
      </c>
      <c r="D9" s="152" t="s">
        <v>24</v>
      </c>
      <c r="E9" s="13"/>
      <c r="F9" s="119">
        <f t="shared" si="0"/>
        <v>0</v>
      </c>
      <c r="H9" s="30" t="s">
        <v>27</v>
      </c>
      <c r="I9" s="31" t="s">
        <v>28</v>
      </c>
      <c r="J9" s="32">
        <v>75</v>
      </c>
      <c r="K9" s="17">
        <v>5</v>
      </c>
      <c r="L9" s="27"/>
      <c r="M9" s="28"/>
      <c r="N9" s="20"/>
      <c r="P9" s="29"/>
      <c r="Q9" s="28"/>
      <c r="R9" s="22"/>
      <c r="T9" s="23"/>
    </row>
    <row r="10" spans="1:20" x14ac:dyDescent="0.25">
      <c r="A10" s="151" t="s">
        <v>29</v>
      </c>
      <c r="B10" s="152">
        <v>50</v>
      </c>
      <c r="C10" s="152" t="s">
        <v>16</v>
      </c>
      <c r="D10" s="152" t="s">
        <v>24</v>
      </c>
      <c r="E10" s="13"/>
      <c r="F10" s="119">
        <f t="shared" si="0"/>
        <v>0</v>
      </c>
      <c r="H10" s="30" t="s">
        <v>29</v>
      </c>
      <c r="I10" s="31" t="s">
        <v>28</v>
      </c>
      <c r="J10" s="32">
        <v>200</v>
      </c>
      <c r="K10" s="17">
        <v>50</v>
      </c>
      <c r="L10" s="27"/>
      <c r="M10" s="28">
        <v>25</v>
      </c>
      <c r="N10" s="20">
        <f t="shared" si="1"/>
        <v>25</v>
      </c>
      <c r="P10" s="29"/>
      <c r="Q10" s="28">
        <v>20</v>
      </c>
      <c r="R10" s="22">
        <f t="shared" si="2"/>
        <v>20</v>
      </c>
      <c r="T10" s="23">
        <f t="shared" si="3"/>
        <v>45</v>
      </c>
    </row>
    <row r="11" spans="1:20" x14ac:dyDescent="0.25">
      <c r="A11" s="151" t="s">
        <v>30</v>
      </c>
      <c r="B11" s="152">
        <v>50</v>
      </c>
      <c r="C11" s="152" t="s">
        <v>16</v>
      </c>
      <c r="D11" s="152" t="s">
        <v>17</v>
      </c>
      <c r="E11" s="13"/>
      <c r="F11" s="119">
        <f t="shared" si="0"/>
        <v>0</v>
      </c>
      <c r="H11" s="33" t="s">
        <v>30</v>
      </c>
      <c r="I11" s="34" t="s">
        <v>19</v>
      </c>
      <c r="J11" s="35"/>
      <c r="K11" s="17">
        <v>50</v>
      </c>
      <c r="L11" s="27">
        <v>84</v>
      </c>
      <c r="M11" s="28"/>
      <c r="N11" s="20">
        <f t="shared" si="1"/>
        <v>84</v>
      </c>
      <c r="P11" s="29"/>
      <c r="Q11" s="28"/>
      <c r="R11" s="22"/>
      <c r="T11" s="23">
        <f t="shared" si="3"/>
        <v>84</v>
      </c>
    </row>
    <row r="12" spans="1:20" x14ac:dyDescent="0.25">
      <c r="A12" s="151" t="s">
        <v>31</v>
      </c>
      <c r="B12" s="152">
        <v>1</v>
      </c>
      <c r="C12" s="152" t="s">
        <v>16</v>
      </c>
      <c r="D12" s="152" t="s">
        <v>32</v>
      </c>
      <c r="E12" s="13"/>
      <c r="F12" s="119">
        <f t="shared" si="0"/>
        <v>0</v>
      </c>
      <c r="H12" s="30" t="s">
        <v>31</v>
      </c>
      <c r="I12" s="31" t="s">
        <v>33</v>
      </c>
      <c r="J12" s="32">
        <v>1</v>
      </c>
      <c r="K12" s="17">
        <v>1</v>
      </c>
      <c r="L12" s="27">
        <v>3</v>
      </c>
      <c r="M12" s="28"/>
      <c r="N12" s="20">
        <f t="shared" si="1"/>
        <v>3</v>
      </c>
      <c r="P12" s="29"/>
      <c r="Q12" s="28">
        <v>15</v>
      </c>
      <c r="R12" s="22">
        <f t="shared" si="2"/>
        <v>15</v>
      </c>
      <c r="T12" s="23">
        <f t="shared" si="3"/>
        <v>18</v>
      </c>
    </row>
    <row r="13" spans="1:20" x14ac:dyDescent="0.25">
      <c r="A13" s="151" t="s">
        <v>34</v>
      </c>
      <c r="B13" s="152">
        <v>50</v>
      </c>
      <c r="C13" s="152" t="s">
        <v>16</v>
      </c>
      <c r="D13" s="152" t="s">
        <v>17</v>
      </c>
      <c r="E13" s="13"/>
      <c r="F13" s="119">
        <f t="shared" si="0"/>
        <v>0</v>
      </c>
      <c r="H13" s="30" t="s">
        <v>34</v>
      </c>
      <c r="I13" s="31" t="s">
        <v>35</v>
      </c>
      <c r="J13" s="32">
        <v>200</v>
      </c>
      <c r="K13" s="17">
        <v>50</v>
      </c>
      <c r="L13" s="27"/>
      <c r="M13" s="28">
        <v>27</v>
      </c>
      <c r="N13" s="20">
        <f t="shared" si="1"/>
        <v>27</v>
      </c>
      <c r="P13" s="29"/>
      <c r="Q13" s="28">
        <v>6</v>
      </c>
      <c r="R13" s="22">
        <f t="shared" si="2"/>
        <v>6</v>
      </c>
      <c r="T13" s="23">
        <f t="shared" si="3"/>
        <v>33</v>
      </c>
    </row>
    <row r="14" spans="1:20" x14ac:dyDescent="0.25">
      <c r="A14" s="151" t="s">
        <v>36</v>
      </c>
      <c r="B14" s="152">
        <v>20</v>
      </c>
      <c r="C14" s="152" t="s">
        <v>16</v>
      </c>
      <c r="D14" s="152" t="s">
        <v>17</v>
      </c>
      <c r="E14" s="13"/>
      <c r="F14" s="119">
        <f t="shared" si="0"/>
        <v>0</v>
      </c>
      <c r="H14" s="30" t="s">
        <v>36</v>
      </c>
      <c r="I14" s="31" t="s">
        <v>37</v>
      </c>
      <c r="J14" s="32">
        <v>15</v>
      </c>
      <c r="K14" s="17">
        <v>20</v>
      </c>
      <c r="L14" s="27"/>
      <c r="M14" s="28"/>
      <c r="N14" s="20"/>
      <c r="P14" s="29"/>
      <c r="Q14" s="28"/>
      <c r="R14" s="22"/>
      <c r="T14" s="23"/>
    </row>
    <row r="15" spans="1:20" x14ac:dyDescent="0.25">
      <c r="A15" s="151" t="s">
        <v>38</v>
      </c>
      <c r="B15" s="152">
        <v>5</v>
      </c>
      <c r="C15" s="152" t="s">
        <v>16</v>
      </c>
      <c r="D15" s="152" t="s">
        <v>39</v>
      </c>
      <c r="E15" s="13"/>
      <c r="F15" s="119">
        <f t="shared" si="0"/>
        <v>0</v>
      </c>
      <c r="H15" s="30" t="s">
        <v>38</v>
      </c>
      <c r="I15" s="31" t="s">
        <v>40</v>
      </c>
      <c r="J15" s="32">
        <v>15</v>
      </c>
      <c r="K15" s="17">
        <v>5</v>
      </c>
      <c r="L15" s="27"/>
      <c r="M15" s="28"/>
      <c r="N15" s="20"/>
      <c r="P15" s="29"/>
      <c r="Q15" s="28"/>
      <c r="R15" s="22"/>
      <c r="T15" s="23"/>
    </row>
    <row r="16" spans="1:20" x14ac:dyDescent="0.25">
      <c r="A16" s="151" t="s">
        <v>41</v>
      </c>
      <c r="B16" s="152">
        <v>5</v>
      </c>
      <c r="C16" s="152" t="s">
        <v>16</v>
      </c>
      <c r="D16" s="152" t="s">
        <v>17</v>
      </c>
      <c r="E16" s="13"/>
      <c r="F16" s="119">
        <f t="shared" si="0"/>
        <v>0</v>
      </c>
      <c r="H16" s="30" t="s">
        <v>41</v>
      </c>
      <c r="I16" s="31" t="s">
        <v>35</v>
      </c>
      <c r="J16" s="32">
        <v>5</v>
      </c>
      <c r="K16" s="17">
        <v>5</v>
      </c>
      <c r="L16" s="27"/>
      <c r="M16" s="28"/>
      <c r="N16" s="20"/>
      <c r="P16" s="29"/>
      <c r="Q16" s="28"/>
      <c r="R16" s="22"/>
      <c r="T16" s="23"/>
    </row>
    <row r="17" spans="1:20" x14ac:dyDescent="0.25">
      <c r="A17" s="151" t="s">
        <v>42</v>
      </c>
      <c r="B17" s="152">
        <v>5</v>
      </c>
      <c r="C17" s="152" t="s">
        <v>16</v>
      </c>
      <c r="D17" s="152" t="s">
        <v>39</v>
      </c>
      <c r="E17" s="13"/>
      <c r="F17" s="119">
        <f t="shared" si="0"/>
        <v>0</v>
      </c>
      <c r="H17" s="30" t="s">
        <v>42</v>
      </c>
      <c r="I17" s="31" t="s">
        <v>43</v>
      </c>
      <c r="J17" s="32">
        <v>5</v>
      </c>
      <c r="K17" s="17">
        <v>5</v>
      </c>
      <c r="L17" s="27"/>
      <c r="M17" s="28"/>
      <c r="N17" s="20"/>
      <c r="P17" s="29"/>
      <c r="Q17" s="28"/>
      <c r="R17" s="22"/>
      <c r="T17" s="23"/>
    </row>
    <row r="18" spans="1:20" x14ac:dyDescent="0.25">
      <c r="A18" s="151" t="s">
        <v>44</v>
      </c>
      <c r="B18" s="152">
        <v>5</v>
      </c>
      <c r="C18" s="152" t="s">
        <v>16</v>
      </c>
      <c r="D18" s="152" t="s">
        <v>45</v>
      </c>
      <c r="E18" s="13"/>
      <c r="F18" s="119">
        <f t="shared" si="0"/>
        <v>0</v>
      </c>
      <c r="H18" s="33" t="s">
        <v>44</v>
      </c>
      <c r="I18" s="34" t="s">
        <v>19</v>
      </c>
      <c r="J18" s="35"/>
      <c r="K18" s="17">
        <v>5</v>
      </c>
      <c r="L18" s="27"/>
      <c r="M18" s="28">
        <v>8</v>
      </c>
      <c r="N18" s="20">
        <f t="shared" si="1"/>
        <v>8</v>
      </c>
      <c r="P18" s="29"/>
      <c r="Q18" s="28"/>
      <c r="R18" s="22"/>
      <c r="T18" s="23">
        <f t="shared" si="3"/>
        <v>8</v>
      </c>
    </row>
    <row r="19" spans="1:20" x14ac:dyDescent="0.25">
      <c r="A19" s="151" t="s">
        <v>46</v>
      </c>
      <c r="B19" s="152">
        <v>5</v>
      </c>
      <c r="C19" s="152" t="s">
        <v>16</v>
      </c>
      <c r="D19" s="152" t="s">
        <v>45</v>
      </c>
      <c r="E19" s="13"/>
      <c r="F19" s="119">
        <f t="shared" si="0"/>
        <v>0</v>
      </c>
      <c r="H19" s="30" t="s">
        <v>46</v>
      </c>
      <c r="I19" s="31" t="s">
        <v>47</v>
      </c>
      <c r="J19" s="32">
        <v>1</v>
      </c>
      <c r="K19" s="17">
        <v>5</v>
      </c>
      <c r="L19" s="27"/>
      <c r="M19" s="28"/>
      <c r="N19" s="20"/>
      <c r="P19" s="29"/>
      <c r="Q19" s="28"/>
      <c r="R19" s="22"/>
      <c r="T19" s="23"/>
    </row>
    <row r="20" spans="1:20" x14ac:dyDescent="0.25">
      <c r="A20" s="151" t="s">
        <v>48</v>
      </c>
      <c r="B20" s="152">
        <v>1</v>
      </c>
      <c r="C20" s="152" t="s">
        <v>16</v>
      </c>
      <c r="D20" s="152" t="s">
        <v>45</v>
      </c>
      <c r="E20" s="13"/>
      <c r="F20" s="119">
        <f>B20*E20</f>
        <v>0</v>
      </c>
      <c r="H20" s="30" t="s">
        <v>48</v>
      </c>
      <c r="I20" s="31" t="s">
        <v>47</v>
      </c>
      <c r="J20" s="32">
        <v>1</v>
      </c>
      <c r="K20" s="17">
        <v>1</v>
      </c>
      <c r="L20" s="27"/>
      <c r="M20" s="28"/>
      <c r="N20" s="20"/>
      <c r="P20" s="29"/>
      <c r="Q20" s="28"/>
      <c r="R20" s="22"/>
      <c r="T20" s="23"/>
    </row>
    <row r="21" spans="1:20" x14ac:dyDescent="0.25">
      <c r="A21" s="151" t="s">
        <v>49</v>
      </c>
      <c r="B21" s="152">
        <v>10</v>
      </c>
      <c r="C21" s="152" t="s">
        <v>16</v>
      </c>
      <c r="D21" s="152" t="s">
        <v>50</v>
      </c>
      <c r="E21" s="13"/>
      <c r="F21" s="119">
        <f>B21*E21</f>
        <v>0</v>
      </c>
      <c r="H21" s="33" t="s">
        <v>49</v>
      </c>
      <c r="I21" s="34" t="s">
        <v>51</v>
      </c>
      <c r="J21" s="35"/>
      <c r="K21" s="17">
        <v>10</v>
      </c>
      <c r="L21" s="27"/>
      <c r="M21" s="28"/>
      <c r="N21" s="20"/>
      <c r="P21" s="29">
        <v>1</v>
      </c>
      <c r="Q21" s="28"/>
      <c r="R21" s="22">
        <f>SUM(P21+Q21)</f>
        <v>1</v>
      </c>
      <c r="T21" s="23">
        <f>SUM(N21+R21)</f>
        <v>1</v>
      </c>
    </row>
    <row r="22" spans="1:20" x14ac:dyDescent="0.25">
      <c r="A22" s="151" t="s">
        <v>52</v>
      </c>
      <c r="B22" s="152">
        <v>10</v>
      </c>
      <c r="C22" s="152" t="s">
        <v>16</v>
      </c>
      <c r="D22" s="152" t="s">
        <v>24</v>
      </c>
      <c r="E22" s="13"/>
      <c r="F22" s="119">
        <f t="shared" si="0"/>
        <v>0</v>
      </c>
      <c r="H22" s="30" t="s">
        <v>52</v>
      </c>
      <c r="I22" s="31" t="s">
        <v>28</v>
      </c>
      <c r="J22" s="32">
        <v>1</v>
      </c>
      <c r="K22" s="17">
        <v>10</v>
      </c>
      <c r="L22" s="27"/>
      <c r="M22" s="28">
        <v>10</v>
      </c>
      <c r="N22" s="20">
        <f t="shared" si="1"/>
        <v>10</v>
      </c>
      <c r="P22" s="29"/>
      <c r="Q22" s="28"/>
      <c r="R22" s="22"/>
      <c r="T22" s="23">
        <f t="shared" si="3"/>
        <v>10</v>
      </c>
    </row>
    <row r="23" spans="1:20" x14ac:dyDescent="0.25">
      <c r="A23" s="151" t="s">
        <v>53</v>
      </c>
      <c r="B23" s="152">
        <v>5</v>
      </c>
      <c r="C23" s="152" t="s">
        <v>16</v>
      </c>
      <c r="D23" s="152" t="s">
        <v>45</v>
      </c>
      <c r="E23" s="13"/>
      <c r="F23" s="119">
        <f t="shared" si="0"/>
        <v>0</v>
      </c>
      <c r="H23" s="30" t="s">
        <v>53</v>
      </c>
      <c r="I23" s="31" t="s">
        <v>19</v>
      </c>
      <c r="J23" s="32">
        <v>5</v>
      </c>
      <c r="K23" s="17">
        <v>5</v>
      </c>
      <c r="L23" s="27"/>
      <c r="M23" s="28"/>
      <c r="N23" s="20"/>
      <c r="P23" s="29"/>
      <c r="Q23" s="28"/>
      <c r="R23" s="22"/>
      <c r="T23" s="23"/>
    </row>
    <row r="24" spans="1:20" x14ac:dyDescent="0.25">
      <c r="A24" s="153" t="s">
        <v>54</v>
      </c>
      <c r="B24" s="152">
        <v>10</v>
      </c>
      <c r="C24" s="152" t="s">
        <v>16</v>
      </c>
      <c r="D24" s="152" t="s">
        <v>55</v>
      </c>
      <c r="E24" s="13"/>
      <c r="F24" s="119">
        <f t="shared" si="0"/>
        <v>0</v>
      </c>
      <c r="H24" s="30" t="s">
        <v>54</v>
      </c>
      <c r="I24" s="31" t="s">
        <v>56</v>
      </c>
      <c r="J24" s="32">
        <v>15</v>
      </c>
      <c r="K24" s="17">
        <v>10</v>
      </c>
      <c r="L24" s="27"/>
      <c r="M24" s="28"/>
      <c r="N24" s="20"/>
      <c r="P24" s="29"/>
      <c r="Q24" s="28"/>
      <c r="R24" s="22"/>
      <c r="T24" s="23"/>
    </row>
    <row r="25" spans="1:20" x14ac:dyDescent="0.25">
      <c r="A25" s="153" t="s">
        <v>57</v>
      </c>
      <c r="B25" s="152">
        <v>20</v>
      </c>
      <c r="C25" s="152" t="s">
        <v>16</v>
      </c>
      <c r="D25" s="152" t="s">
        <v>39</v>
      </c>
      <c r="E25" s="13"/>
      <c r="F25" s="119">
        <f t="shared" si="0"/>
        <v>0</v>
      </c>
      <c r="H25" s="33" t="s">
        <v>58</v>
      </c>
      <c r="I25" s="34" t="s">
        <v>28</v>
      </c>
      <c r="J25" s="35"/>
      <c r="K25" s="17">
        <v>20</v>
      </c>
      <c r="L25" s="27"/>
      <c r="M25" s="28"/>
      <c r="N25" s="20"/>
      <c r="P25" s="29">
        <v>34</v>
      </c>
      <c r="Q25" s="28"/>
      <c r="R25" s="22">
        <f t="shared" si="2"/>
        <v>34</v>
      </c>
      <c r="T25" s="23">
        <f t="shared" si="3"/>
        <v>34</v>
      </c>
    </row>
    <row r="26" spans="1:20" x14ac:dyDescent="0.25">
      <c r="A26" s="153" t="s">
        <v>59</v>
      </c>
      <c r="B26" s="152">
        <v>20</v>
      </c>
      <c r="C26" s="152" t="s">
        <v>16</v>
      </c>
      <c r="D26" s="152" t="s">
        <v>60</v>
      </c>
      <c r="E26" s="13"/>
      <c r="F26" s="119">
        <f t="shared" si="0"/>
        <v>0</v>
      </c>
      <c r="H26" s="30" t="s">
        <v>59</v>
      </c>
      <c r="I26" s="31" t="s">
        <v>35</v>
      </c>
      <c r="J26" s="32">
        <v>1</v>
      </c>
      <c r="K26" s="17">
        <v>20</v>
      </c>
      <c r="L26" s="27"/>
      <c r="M26" s="28"/>
      <c r="N26" s="20"/>
      <c r="P26" s="29"/>
      <c r="Q26" s="28"/>
      <c r="R26" s="22"/>
      <c r="T26" s="23"/>
    </row>
    <row r="27" spans="1:20" x14ac:dyDescent="0.25">
      <c r="A27" s="151" t="s">
        <v>61</v>
      </c>
      <c r="B27" s="152">
        <v>50</v>
      </c>
      <c r="C27" s="152" t="s">
        <v>16</v>
      </c>
      <c r="D27" s="152" t="s">
        <v>60</v>
      </c>
      <c r="E27" s="13"/>
      <c r="F27" s="119">
        <f t="shared" si="0"/>
        <v>0</v>
      </c>
      <c r="H27" s="33" t="s">
        <v>61</v>
      </c>
      <c r="I27" s="34" t="s">
        <v>19</v>
      </c>
      <c r="J27" s="35"/>
      <c r="K27" s="17">
        <v>50</v>
      </c>
      <c r="L27" s="27"/>
      <c r="M27" s="28"/>
      <c r="N27" s="20"/>
      <c r="P27" s="29">
        <v>65</v>
      </c>
      <c r="Q27" s="28"/>
      <c r="R27" s="22">
        <f t="shared" si="2"/>
        <v>65</v>
      </c>
      <c r="T27" s="23">
        <f t="shared" si="3"/>
        <v>65</v>
      </c>
    </row>
    <row r="28" spans="1:20" x14ac:dyDescent="0.25">
      <c r="A28" s="153" t="s">
        <v>62</v>
      </c>
      <c r="B28" s="152">
        <v>20</v>
      </c>
      <c r="C28" s="152" t="s">
        <v>16</v>
      </c>
      <c r="D28" s="152" t="s">
        <v>63</v>
      </c>
      <c r="E28" s="13"/>
      <c r="F28" s="119">
        <f t="shared" si="0"/>
        <v>0</v>
      </c>
      <c r="G28" s="36"/>
      <c r="H28" s="30" t="s">
        <v>62</v>
      </c>
      <c r="I28" s="31" t="s">
        <v>64</v>
      </c>
      <c r="J28" s="32">
        <v>1</v>
      </c>
      <c r="K28" s="17">
        <v>20</v>
      </c>
      <c r="L28" s="27"/>
      <c r="M28" s="28"/>
      <c r="N28" s="20"/>
      <c r="P28" s="29"/>
      <c r="Q28" s="28"/>
      <c r="R28" s="22"/>
      <c r="T28" s="23"/>
    </row>
    <row r="29" spans="1:20" x14ac:dyDescent="0.25">
      <c r="A29" s="153" t="s">
        <v>67</v>
      </c>
      <c r="B29" s="152">
        <v>20</v>
      </c>
      <c r="C29" s="152" t="s">
        <v>16</v>
      </c>
      <c r="D29" s="152" t="s">
        <v>63</v>
      </c>
      <c r="E29" s="13"/>
      <c r="F29" s="119">
        <f t="shared" si="0"/>
        <v>0</v>
      </c>
      <c r="G29" s="36"/>
      <c r="H29" s="30" t="s">
        <v>66</v>
      </c>
      <c r="I29" s="31" t="s">
        <v>64</v>
      </c>
      <c r="J29" s="32">
        <v>1</v>
      </c>
      <c r="K29" s="17">
        <v>100</v>
      </c>
      <c r="L29" s="27">
        <v>80</v>
      </c>
      <c r="M29" s="28"/>
      <c r="N29" s="20">
        <f t="shared" si="1"/>
        <v>80</v>
      </c>
      <c r="P29" s="29"/>
      <c r="Q29" s="28"/>
      <c r="R29" s="22"/>
      <c r="T29" s="23">
        <f t="shared" si="3"/>
        <v>80</v>
      </c>
    </row>
    <row r="30" spans="1:20" x14ac:dyDescent="0.25">
      <c r="A30" s="153" t="s">
        <v>65</v>
      </c>
      <c r="B30" s="152">
        <v>100</v>
      </c>
      <c r="C30" s="152" t="s">
        <v>16</v>
      </c>
      <c r="D30" s="152" t="s">
        <v>63</v>
      </c>
      <c r="E30" s="13"/>
      <c r="F30" s="119">
        <f t="shared" si="0"/>
        <v>0</v>
      </c>
      <c r="G30" s="36"/>
      <c r="H30" s="30" t="s">
        <v>68</v>
      </c>
      <c r="I30" s="31" t="s">
        <v>64</v>
      </c>
      <c r="J30" s="32">
        <v>1</v>
      </c>
      <c r="K30" s="17">
        <v>20</v>
      </c>
      <c r="L30" s="27"/>
      <c r="M30" s="28"/>
      <c r="N30" s="20"/>
      <c r="P30" s="29"/>
      <c r="Q30" s="28"/>
      <c r="R30" s="22"/>
      <c r="T30" s="23"/>
    </row>
    <row r="31" spans="1:20" x14ac:dyDescent="0.25">
      <c r="A31" s="153" t="s">
        <v>69</v>
      </c>
      <c r="B31" s="152">
        <v>100</v>
      </c>
      <c r="C31" s="152" t="s">
        <v>16</v>
      </c>
      <c r="D31" s="152" t="s">
        <v>17</v>
      </c>
      <c r="E31" s="13"/>
      <c r="F31" s="119">
        <f t="shared" si="0"/>
        <v>0</v>
      </c>
      <c r="H31" s="33" t="s">
        <v>69</v>
      </c>
      <c r="I31" s="34" t="s">
        <v>19</v>
      </c>
      <c r="J31" s="35"/>
      <c r="K31" s="17">
        <v>100</v>
      </c>
      <c r="L31" s="27">
        <v>292</v>
      </c>
      <c r="M31" s="28"/>
      <c r="N31" s="20">
        <f t="shared" ref="N31" si="4">SUM(L31+M31)</f>
        <v>292</v>
      </c>
      <c r="P31" s="29">
        <v>29</v>
      </c>
      <c r="Q31" s="28"/>
      <c r="R31" s="22">
        <f t="shared" ref="R31" si="5">SUM(P31+Q31)</f>
        <v>29</v>
      </c>
      <c r="T31" s="23">
        <f t="shared" ref="T31" si="6">SUM(N31+R31)</f>
        <v>321</v>
      </c>
    </row>
    <row r="32" spans="1:20" x14ac:dyDescent="0.25">
      <c r="A32" s="153" t="s">
        <v>70</v>
      </c>
      <c r="B32" s="152">
        <v>1</v>
      </c>
      <c r="C32" s="152" t="s">
        <v>16</v>
      </c>
      <c r="D32" s="152" t="s">
        <v>71</v>
      </c>
      <c r="E32" s="13"/>
      <c r="F32" s="119">
        <f t="shared" si="0"/>
        <v>0</v>
      </c>
      <c r="H32" s="30" t="s">
        <v>70</v>
      </c>
      <c r="I32" s="31" t="s">
        <v>72</v>
      </c>
      <c r="J32" s="32">
        <v>1</v>
      </c>
      <c r="K32" s="17">
        <v>1</v>
      </c>
      <c r="L32" s="27"/>
      <c r="M32" s="28"/>
      <c r="N32" s="20"/>
      <c r="P32" s="29"/>
      <c r="Q32" s="28"/>
      <c r="R32" s="22"/>
      <c r="T32" s="23"/>
    </row>
    <row r="33" spans="1:20" x14ac:dyDescent="0.25">
      <c r="A33" s="153" t="s">
        <v>73</v>
      </c>
      <c r="B33" s="152">
        <v>1</v>
      </c>
      <c r="C33" s="152" t="s">
        <v>16</v>
      </c>
      <c r="D33" s="152" t="s">
        <v>17</v>
      </c>
      <c r="E33" s="13"/>
      <c r="F33" s="119">
        <f t="shared" si="0"/>
        <v>0</v>
      </c>
      <c r="H33" s="30" t="s">
        <v>73</v>
      </c>
      <c r="I33" s="31" t="s">
        <v>35</v>
      </c>
      <c r="J33" s="32">
        <v>1</v>
      </c>
      <c r="K33" s="17">
        <v>1</v>
      </c>
      <c r="L33" s="27"/>
      <c r="M33" s="28"/>
      <c r="N33" s="20"/>
      <c r="P33" s="29"/>
      <c r="Q33" s="28"/>
      <c r="R33" s="22"/>
      <c r="T33" s="23"/>
    </row>
    <row r="34" spans="1:20" x14ac:dyDescent="0.25">
      <c r="A34" s="153" t="s">
        <v>74</v>
      </c>
      <c r="B34" s="152">
        <v>1</v>
      </c>
      <c r="C34" s="152" t="s">
        <v>16</v>
      </c>
      <c r="D34" s="152" t="s">
        <v>75</v>
      </c>
      <c r="E34" s="13"/>
      <c r="F34" s="119">
        <f t="shared" si="0"/>
        <v>0</v>
      </c>
      <c r="H34" s="30" t="s">
        <v>74</v>
      </c>
      <c r="I34" s="31" t="s">
        <v>35</v>
      </c>
      <c r="J34" s="32">
        <v>1</v>
      </c>
      <c r="K34" s="17">
        <v>1</v>
      </c>
      <c r="L34" s="27"/>
      <c r="M34" s="28"/>
      <c r="N34" s="20"/>
      <c r="P34" s="29"/>
      <c r="Q34" s="28"/>
      <c r="R34" s="22"/>
      <c r="T34" s="23"/>
    </row>
    <row r="35" spans="1:20" x14ac:dyDescent="0.25">
      <c r="A35" s="153" t="s">
        <v>76</v>
      </c>
      <c r="B35" s="152">
        <v>1</v>
      </c>
      <c r="C35" s="152" t="s">
        <v>16</v>
      </c>
      <c r="D35" s="152" t="s">
        <v>77</v>
      </c>
      <c r="E35" s="13"/>
      <c r="F35" s="119">
        <f t="shared" si="0"/>
        <v>0</v>
      </c>
      <c r="H35" s="30" t="s">
        <v>76</v>
      </c>
      <c r="I35" s="31" t="s">
        <v>35</v>
      </c>
      <c r="J35" s="32">
        <v>1</v>
      </c>
      <c r="K35" s="17">
        <v>1</v>
      </c>
      <c r="L35" s="27"/>
      <c r="M35" s="28"/>
      <c r="N35" s="20"/>
      <c r="P35" s="29"/>
      <c r="Q35" s="28"/>
      <c r="R35" s="22"/>
      <c r="T35" s="23"/>
    </row>
    <row r="36" spans="1:20" x14ac:dyDescent="0.25">
      <c r="A36" s="153" t="s">
        <v>78</v>
      </c>
      <c r="B36" s="152">
        <v>1</v>
      </c>
      <c r="C36" s="152" t="s">
        <v>16</v>
      </c>
      <c r="D36" s="152" t="s">
        <v>79</v>
      </c>
      <c r="E36" s="13"/>
      <c r="F36" s="119">
        <f t="shared" si="0"/>
        <v>0</v>
      </c>
      <c r="H36" s="30" t="s">
        <v>78</v>
      </c>
      <c r="I36" s="31" t="s">
        <v>35</v>
      </c>
      <c r="J36" s="32">
        <v>1</v>
      </c>
      <c r="K36" s="17">
        <v>1</v>
      </c>
      <c r="L36" s="27"/>
      <c r="M36" s="28"/>
      <c r="N36" s="20"/>
      <c r="P36" s="29"/>
      <c r="Q36" s="28"/>
      <c r="R36" s="22"/>
      <c r="T36" s="23"/>
    </row>
    <row r="37" spans="1:20" x14ac:dyDescent="0.25">
      <c r="A37" s="153" t="s">
        <v>80</v>
      </c>
      <c r="B37" s="152">
        <v>20</v>
      </c>
      <c r="C37" s="152" t="s">
        <v>16</v>
      </c>
      <c r="D37" s="152" t="s">
        <v>17</v>
      </c>
      <c r="E37" s="13"/>
      <c r="F37" s="119">
        <f t="shared" si="0"/>
        <v>0</v>
      </c>
      <c r="H37" s="33" t="s">
        <v>80</v>
      </c>
      <c r="I37" s="34" t="s">
        <v>19</v>
      </c>
      <c r="J37" s="35"/>
      <c r="K37" s="17">
        <v>20</v>
      </c>
      <c r="L37" s="27"/>
      <c r="M37" s="28"/>
      <c r="N37" s="20"/>
      <c r="P37" s="29">
        <v>45</v>
      </c>
      <c r="Q37" s="28"/>
      <c r="R37" s="22">
        <f t="shared" ref="R37:R87" si="7">SUM(P37+Q37)</f>
        <v>45</v>
      </c>
      <c r="T37" s="23">
        <f t="shared" ref="T37:T87" si="8">SUM(N37+R37)</f>
        <v>45</v>
      </c>
    </row>
    <row r="38" spans="1:20" x14ac:dyDescent="0.25">
      <c r="A38" s="154" t="s">
        <v>81</v>
      </c>
      <c r="B38" s="155">
        <v>250</v>
      </c>
      <c r="C38" s="152" t="s">
        <v>16</v>
      </c>
      <c r="D38" s="152" t="s">
        <v>39</v>
      </c>
      <c r="E38" s="13"/>
      <c r="F38" s="119">
        <f t="shared" si="0"/>
        <v>0</v>
      </c>
      <c r="H38" s="33" t="s">
        <v>81</v>
      </c>
      <c r="I38" s="34" t="s">
        <v>82</v>
      </c>
      <c r="J38" s="35"/>
      <c r="K38" s="17">
        <v>250</v>
      </c>
      <c r="L38" s="27"/>
      <c r="M38" s="28"/>
      <c r="N38" s="20"/>
      <c r="P38" s="29">
        <v>240</v>
      </c>
      <c r="Q38" s="28"/>
      <c r="R38" s="22">
        <f t="shared" si="7"/>
        <v>240</v>
      </c>
      <c r="T38" s="23">
        <f t="shared" si="8"/>
        <v>240</v>
      </c>
    </row>
    <row r="39" spans="1:20" x14ac:dyDescent="0.25">
      <c r="A39" s="154" t="s">
        <v>83</v>
      </c>
      <c r="B39" s="155">
        <v>20</v>
      </c>
      <c r="C39" s="152" t="s">
        <v>16</v>
      </c>
      <c r="D39" s="152" t="s">
        <v>84</v>
      </c>
      <c r="E39" s="13"/>
      <c r="F39" s="119">
        <f t="shared" si="0"/>
        <v>0</v>
      </c>
      <c r="H39" s="30" t="s">
        <v>83</v>
      </c>
      <c r="I39" s="31" t="s">
        <v>85</v>
      </c>
      <c r="J39" s="32">
        <v>5</v>
      </c>
      <c r="K39" s="17">
        <v>20</v>
      </c>
      <c r="L39" s="27"/>
      <c r="M39" s="28"/>
      <c r="N39" s="20"/>
      <c r="P39" s="29"/>
      <c r="Q39" s="28"/>
      <c r="R39" s="22"/>
      <c r="T39" s="23"/>
    </row>
    <row r="40" spans="1:20" x14ac:dyDescent="0.25">
      <c r="A40" s="154" t="s">
        <v>86</v>
      </c>
      <c r="B40" s="155">
        <v>5</v>
      </c>
      <c r="C40" s="152" t="s">
        <v>16</v>
      </c>
      <c r="D40" s="152" t="s">
        <v>87</v>
      </c>
      <c r="E40" s="13"/>
      <c r="F40" s="119">
        <f t="shared" si="0"/>
        <v>0</v>
      </c>
      <c r="H40" s="30" t="s">
        <v>86</v>
      </c>
      <c r="I40" s="31" t="s">
        <v>88</v>
      </c>
      <c r="J40" s="32">
        <v>1</v>
      </c>
      <c r="K40" s="17">
        <v>5</v>
      </c>
      <c r="L40" s="27"/>
      <c r="M40" s="28"/>
      <c r="N40" s="20"/>
      <c r="P40" s="29"/>
      <c r="Q40" s="28"/>
      <c r="R40" s="22"/>
      <c r="T40" s="23"/>
    </row>
    <row r="41" spans="1:20" x14ac:dyDescent="0.25">
      <c r="A41" s="154" t="s">
        <v>89</v>
      </c>
      <c r="B41" s="155">
        <v>100</v>
      </c>
      <c r="C41" s="152" t="s">
        <v>16</v>
      </c>
      <c r="D41" s="152" t="s">
        <v>87</v>
      </c>
      <c r="E41" s="13"/>
      <c r="F41" s="119">
        <f t="shared" si="0"/>
        <v>0</v>
      </c>
      <c r="H41" s="30" t="s">
        <v>89</v>
      </c>
      <c r="I41" s="31" t="s">
        <v>88</v>
      </c>
      <c r="J41" s="32">
        <v>1</v>
      </c>
      <c r="K41" s="17">
        <v>100</v>
      </c>
      <c r="L41" s="27">
        <v>109</v>
      </c>
      <c r="M41" s="28"/>
      <c r="N41" s="20">
        <f t="shared" ref="N41:N86" si="9">SUM(L41+M41)</f>
        <v>109</v>
      </c>
      <c r="P41" s="29">
        <v>14</v>
      </c>
      <c r="Q41" s="28"/>
      <c r="R41" s="22">
        <f t="shared" si="7"/>
        <v>14</v>
      </c>
      <c r="T41" s="23">
        <f t="shared" si="8"/>
        <v>123</v>
      </c>
    </row>
    <row r="42" spans="1:20" x14ac:dyDescent="0.25">
      <c r="A42" s="154" t="s">
        <v>90</v>
      </c>
      <c r="B42" s="155">
        <v>5</v>
      </c>
      <c r="C42" s="152" t="s">
        <v>16</v>
      </c>
      <c r="D42" s="152" t="s">
        <v>91</v>
      </c>
      <c r="E42" s="13"/>
      <c r="F42" s="119">
        <f t="shared" si="0"/>
        <v>0</v>
      </c>
      <c r="H42" s="30" t="s">
        <v>90</v>
      </c>
      <c r="I42" s="31" t="s">
        <v>88</v>
      </c>
      <c r="J42" s="32">
        <v>75</v>
      </c>
      <c r="K42" s="17">
        <v>5</v>
      </c>
      <c r="L42" s="27"/>
      <c r="M42" s="28"/>
      <c r="N42" s="20"/>
      <c r="P42" s="29"/>
      <c r="Q42" s="28"/>
      <c r="R42" s="22"/>
      <c r="T42" s="23"/>
    </row>
    <row r="43" spans="1:20" x14ac:dyDescent="0.25">
      <c r="A43" s="153" t="s">
        <v>92</v>
      </c>
      <c r="B43" s="155">
        <v>10</v>
      </c>
      <c r="C43" s="152" t="s">
        <v>16</v>
      </c>
      <c r="D43" s="152" t="s">
        <v>91</v>
      </c>
      <c r="E43" s="13"/>
      <c r="F43" s="119">
        <f t="shared" si="0"/>
        <v>0</v>
      </c>
      <c r="H43" s="37" t="s">
        <v>93</v>
      </c>
      <c r="I43" s="34" t="s">
        <v>88</v>
      </c>
      <c r="J43" s="35"/>
      <c r="K43" s="17">
        <v>10</v>
      </c>
      <c r="L43" s="27"/>
      <c r="M43" s="28"/>
      <c r="N43" s="20"/>
      <c r="P43" s="29"/>
      <c r="Q43" s="28">
        <v>15</v>
      </c>
      <c r="R43" s="22">
        <f t="shared" si="7"/>
        <v>15</v>
      </c>
      <c r="T43" s="23">
        <f t="shared" si="8"/>
        <v>15</v>
      </c>
    </row>
    <row r="44" spans="1:20" x14ac:dyDescent="0.25">
      <c r="A44" s="156" t="s">
        <v>95</v>
      </c>
      <c r="B44" s="155">
        <v>5</v>
      </c>
      <c r="C44" s="152" t="s">
        <v>16</v>
      </c>
      <c r="D44" s="152" t="s">
        <v>84</v>
      </c>
      <c r="E44" s="13"/>
      <c r="F44" s="119">
        <f t="shared" si="0"/>
        <v>0</v>
      </c>
      <c r="H44" s="38" t="s">
        <v>94</v>
      </c>
      <c r="I44" s="39" t="s">
        <v>35</v>
      </c>
      <c r="J44" s="40">
        <v>150</v>
      </c>
      <c r="K44" s="17">
        <v>50</v>
      </c>
      <c r="L44" s="27"/>
      <c r="M44" s="28">
        <v>27</v>
      </c>
      <c r="N44" s="20">
        <f t="shared" si="9"/>
        <v>27</v>
      </c>
      <c r="P44" s="29"/>
      <c r="Q44" s="28"/>
      <c r="R44" s="22"/>
      <c r="T44" s="23">
        <f t="shared" si="8"/>
        <v>27</v>
      </c>
    </row>
    <row r="45" spans="1:20" x14ac:dyDescent="0.25">
      <c r="A45" s="154" t="s">
        <v>94</v>
      </c>
      <c r="B45" s="155">
        <v>50</v>
      </c>
      <c r="C45" s="152" t="s">
        <v>16</v>
      </c>
      <c r="D45" s="152" t="s">
        <v>60</v>
      </c>
      <c r="E45" s="13"/>
      <c r="F45" s="119">
        <f t="shared" si="0"/>
        <v>0</v>
      </c>
      <c r="G45" s="36"/>
      <c r="H45" s="30" t="s">
        <v>96</v>
      </c>
      <c r="I45" s="31" t="s">
        <v>88</v>
      </c>
      <c r="J45" s="32">
        <v>1</v>
      </c>
      <c r="K45" s="17">
        <v>5</v>
      </c>
      <c r="L45" s="27"/>
      <c r="M45" s="28"/>
      <c r="N45" s="20"/>
      <c r="P45" s="29"/>
      <c r="Q45" s="28"/>
      <c r="R45" s="22"/>
      <c r="T45" s="23"/>
    </row>
    <row r="46" spans="1:20" x14ac:dyDescent="0.25">
      <c r="A46" s="154" t="s">
        <v>97</v>
      </c>
      <c r="B46" s="155">
        <v>1</v>
      </c>
      <c r="C46" s="152" t="s">
        <v>16</v>
      </c>
      <c r="D46" s="152" t="s">
        <v>60</v>
      </c>
      <c r="E46" s="13"/>
      <c r="F46" s="119">
        <f t="shared" si="0"/>
        <v>0</v>
      </c>
      <c r="H46" s="30" t="s">
        <v>97</v>
      </c>
      <c r="I46" s="31" t="s">
        <v>98</v>
      </c>
      <c r="J46" s="32">
        <v>1</v>
      </c>
      <c r="K46" s="17">
        <v>1</v>
      </c>
      <c r="L46" s="27"/>
      <c r="M46" s="28"/>
      <c r="N46" s="20"/>
      <c r="P46" s="29"/>
      <c r="Q46" s="28"/>
      <c r="R46" s="22"/>
      <c r="T46" s="23"/>
    </row>
    <row r="47" spans="1:20" x14ac:dyDescent="0.25">
      <c r="A47" s="154" t="s">
        <v>99</v>
      </c>
      <c r="B47" s="155">
        <v>50</v>
      </c>
      <c r="C47" s="152" t="s">
        <v>16</v>
      </c>
      <c r="D47" s="152" t="s">
        <v>60</v>
      </c>
      <c r="E47" s="13"/>
      <c r="F47" s="119">
        <f t="shared" si="0"/>
        <v>0</v>
      </c>
      <c r="H47" s="30" t="s">
        <v>99</v>
      </c>
      <c r="I47" s="31" t="s">
        <v>98</v>
      </c>
      <c r="J47" s="32">
        <v>75</v>
      </c>
      <c r="K47" s="17">
        <v>50</v>
      </c>
      <c r="L47" s="27"/>
      <c r="M47" s="28"/>
      <c r="N47" s="20"/>
      <c r="P47" s="29"/>
      <c r="Q47" s="28"/>
      <c r="R47" s="22"/>
      <c r="T47" s="23"/>
    </row>
    <row r="48" spans="1:20" x14ac:dyDescent="0.25">
      <c r="A48" s="154" t="s">
        <v>100</v>
      </c>
      <c r="B48" s="155">
        <v>1</v>
      </c>
      <c r="C48" s="152" t="s">
        <v>16</v>
      </c>
      <c r="D48" s="152" t="s">
        <v>50</v>
      </c>
      <c r="E48" s="13"/>
      <c r="F48" s="119">
        <f t="shared" si="0"/>
        <v>0</v>
      </c>
      <c r="H48" s="30" t="s">
        <v>100</v>
      </c>
      <c r="I48" s="31" t="s">
        <v>51</v>
      </c>
      <c r="J48" s="32">
        <v>1</v>
      </c>
      <c r="K48" s="17">
        <v>1</v>
      </c>
      <c r="L48" s="27"/>
      <c r="M48" s="28"/>
      <c r="N48" s="20"/>
      <c r="P48" s="29"/>
      <c r="Q48" s="28"/>
      <c r="R48" s="22"/>
      <c r="T48" s="23"/>
    </row>
    <row r="49" spans="1:20" x14ac:dyDescent="0.25">
      <c r="A49" s="154" t="s">
        <v>101</v>
      </c>
      <c r="B49" s="155">
        <v>1</v>
      </c>
      <c r="C49" s="152" t="s">
        <v>16</v>
      </c>
      <c r="D49" s="152" t="s">
        <v>60</v>
      </c>
      <c r="E49" s="13"/>
      <c r="F49" s="119">
        <f t="shared" si="0"/>
        <v>0</v>
      </c>
      <c r="H49" s="30" t="s">
        <v>101</v>
      </c>
      <c r="I49" s="31" t="s">
        <v>35</v>
      </c>
      <c r="J49" s="32">
        <v>5</v>
      </c>
      <c r="K49" s="17">
        <v>1</v>
      </c>
      <c r="L49" s="27"/>
      <c r="M49" s="28"/>
      <c r="N49" s="20"/>
      <c r="P49" s="29"/>
      <c r="Q49" s="28"/>
      <c r="R49" s="22"/>
      <c r="T49" s="23"/>
    </row>
    <row r="50" spans="1:20" x14ac:dyDescent="0.25">
      <c r="A50" s="154" t="s">
        <v>102</v>
      </c>
      <c r="B50" s="155">
        <v>100</v>
      </c>
      <c r="C50" s="152" t="s">
        <v>16</v>
      </c>
      <c r="D50" s="152" t="s">
        <v>60</v>
      </c>
      <c r="E50" s="13"/>
      <c r="F50" s="119">
        <f t="shared" si="0"/>
        <v>0</v>
      </c>
      <c r="H50" s="30" t="s">
        <v>102</v>
      </c>
      <c r="I50" s="31" t="s">
        <v>35</v>
      </c>
      <c r="J50" s="32">
        <v>75</v>
      </c>
      <c r="K50" s="17">
        <v>100</v>
      </c>
      <c r="L50" s="27"/>
      <c r="M50" s="28">
        <v>190</v>
      </c>
      <c r="N50" s="20">
        <f t="shared" si="9"/>
        <v>190</v>
      </c>
      <c r="P50" s="29"/>
      <c r="Q50" s="28"/>
      <c r="R50" s="22"/>
      <c r="T50" s="23">
        <f t="shared" si="8"/>
        <v>190</v>
      </c>
    </row>
    <row r="51" spans="1:20" x14ac:dyDescent="0.25">
      <c r="A51" s="154" t="s">
        <v>103</v>
      </c>
      <c r="B51" s="155">
        <v>20</v>
      </c>
      <c r="C51" s="152" t="s">
        <v>16</v>
      </c>
      <c r="D51" s="152" t="s">
        <v>60</v>
      </c>
      <c r="E51" s="13"/>
      <c r="F51" s="119">
        <f t="shared" si="0"/>
        <v>0</v>
      </c>
      <c r="H51" s="30" t="s">
        <v>103</v>
      </c>
      <c r="I51" s="41" t="s">
        <v>104</v>
      </c>
      <c r="J51" s="32">
        <v>15</v>
      </c>
      <c r="K51" s="17"/>
      <c r="L51" s="27"/>
      <c r="M51" s="28"/>
      <c r="N51" s="20"/>
      <c r="P51" s="29"/>
      <c r="Q51" s="28">
        <v>20</v>
      </c>
      <c r="R51" s="22">
        <f t="shared" si="7"/>
        <v>20</v>
      </c>
      <c r="T51" s="23">
        <f t="shared" si="8"/>
        <v>20</v>
      </c>
    </row>
    <row r="52" spans="1:20" x14ac:dyDescent="0.25">
      <c r="A52" s="154" t="s">
        <v>105</v>
      </c>
      <c r="B52" s="155">
        <v>50</v>
      </c>
      <c r="C52" s="152" t="s">
        <v>16</v>
      </c>
      <c r="D52" s="152" t="s">
        <v>60</v>
      </c>
      <c r="E52" s="13"/>
      <c r="F52" s="119">
        <f t="shared" si="0"/>
        <v>0</v>
      </c>
      <c r="H52" s="30" t="s">
        <v>105</v>
      </c>
      <c r="I52" s="31" t="s">
        <v>35</v>
      </c>
      <c r="J52" s="32">
        <v>1</v>
      </c>
      <c r="K52" s="17">
        <v>50</v>
      </c>
      <c r="L52" s="27"/>
      <c r="M52" s="28"/>
      <c r="N52" s="20"/>
      <c r="P52" s="29"/>
      <c r="Q52" s="28"/>
      <c r="R52" s="22"/>
      <c r="T52" s="23"/>
    </row>
    <row r="53" spans="1:20" x14ac:dyDescent="0.25">
      <c r="A53" s="154" t="s">
        <v>106</v>
      </c>
      <c r="B53" s="155">
        <v>100</v>
      </c>
      <c r="C53" s="152" t="s">
        <v>16</v>
      </c>
      <c r="D53" s="152" t="s">
        <v>17</v>
      </c>
      <c r="E53" s="13"/>
      <c r="F53" s="119">
        <f t="shared" si="0"/>
        <v>0</v>
      </c>
      <c r="H53" s="30" t="s">
        <v>106</v>
      </c>
      <c r="I53" s="31" t="s">
        <v>19</v>
      </c>
      <c r="J53" s="32">
        <v>400</v>
      </c>
      <c r="K53" s="17">
        <v>100</v>
      </c>
      <c r="L53" s="27"/>
      <c r="M53" s="28"/>
      <c r="N53" s="20"/>
      <c r="P53" s="29"/>
      <c r="Q53" s="28">
        <v>40</v>
      </c>
      <c r="R53" s="22">
        <f t="shared" si="7"/>
        <v>40</v>
      </c>
      <c r="T53" s="23">
        <f t="shared" si="8"/>
        <v>40</v>
      </c>
    </row>
    <row r="54" spans="1:20" x14ac:dyDescent="0.25">
      <c r="A54" s="154" t="s">
        <v>107</v>
      </c>
      <c r="B54" s="155">
        <v>500</v>
      </c>
      <c r="C54" s="152" t="s">
        <v>16</v>
      </c>
      <c r="D54" s="152" t="s">
        <v>60</v>
      </c>
      <c r="E54" s="13"/>
      <c r="F54" s="119">
        <f t="shared" si="0"/>
        <v>0</v>
      </c>
      <c r="H54" s="30" t="s">
        <v>107</v>
      </c>
      <c r="I54" s="31" t="s">
        <v>35</v>
      </c>
      <c r="J54" s="32">
        <v>300</v>
      </c>
      <c r="K54" s="17">
        <v>500</v>
      </c>
      <c r="L54" s="27"/>
      <c r="M54" s="28">
        <v>322</v>
      </c>
      <c r="N54" s="20">
        <f t="shared" si="9"/>
        <v>322</v>
      </c>
      <c r="P54" s="29"/>
      <c r="Q54" s="28">
        <v>27</v>
      </c>
      <c r="R54" s="22">
        <f t="shared" si="7"/>
        <v>27</v>
      </c>
      <c r="T54" s="23">
        <f t="shared" si="8"/>
        <v>349</v>
      </c>
    </row>
    <row r="55" spans="1:20" x14ac:dyDescent="0.25">
      <c r="A55" s="154" t="s">
        <v>108</v>
      </c>
      <c r="B55" s="155">
        <v>50</v>
      </c>
      <c r="C55" s="152" t="s">
        <v>16</v>
      </c>
      <c r="D55" s="152" t="s">
        <v>71</v>
      </c>
      <c r="E55" s="13"/>
      <c r="F55" s="119">
        <f t="shared" si="0"/>
        <v>0</v>
      </c>
      <c r="H55" s="33" t="s">
        <v>108</v>
      </c>
      <c r="I55" s="34" t="s">
        <v>109</v>
      </c>
      <c r="J55" s="35"/>
      <c r="K55" s="17">
        <v>50</v>
      </c>
      <c r="L55" s="27"/>
      <c r="M55" s="28"/>
      <c r="N55" s="20"/>
      <c r="P55" s="29">
        <v>75</v>
      </c>
      <c r="Q55" s="28"/>
      <c r="R55" s="22">
        <f t="shared" si="7"/>
        <v>75</v>
      </c>
      <c r="T55" s="23">
        <f t="shared" si="8"/>
        <v>75</v>
      </c>
    </row>
    <row r="56" spans="1:20" x14ac:dyDescent="0.25">
      <c r="A56" s="154" t="s">
        <v>110</v>
      </c>
      <c r="B56" s="155">
        <v>250</v>
      </c>
      <c r="C56" s="152" t="s">
        <v>16</v>
      </c>
      <c r="D56" s="152" t="s">
        <v>39</v>
      </c>
      <c r="E56" s="13"/>
      <c r="F56" s="119">
        <f t="shared" si="0"/>
        <v>0</v>
      </c>
      <c r="H56" s="33" t="s">
        <v>110</v>
      </c>
      <c r="I56" s="42" t="s">
        <v>82</v>
      </c>
      <c r="J56" s="35"/>
      <c r="K56" s="17">
        <v>250</v>
      </c>
      <c r="L56" s="27">
        <v>356</v>
      </c>
      <c r="M56" s="28"/>
      <c r="N56" s="20">
        <f t="shared" si="9"/>
        <v>356</v>
      </c>
      <c r="P56" s="29">
        <v>108</v>
      </c>
      <c r="Q56" s="28"/>
      <c r="R56" s="22">
        <f t="shared" si="7"/>
        <v>108</v>
      </c>
      <c r="T56" s="23">
        <f t="shared" si="8"/>
        <v>464</v>
      </c>
    </row>
    <row r="57" spans="1:20" x14ac:dyDescent="0.25">
      <c r="A57" s="154" t="s">
        <v>111</v>
      </c>
      <c r="B57" s="155">
        <v>500</v>
      </c>
      <c r="C57" s="152" t="s">
        <v>16</v>
      </c>
      <c r="D57" s="152" t="s">
        <v>39</v>
      </c>
      <c r="E57" s="13"/>
      <c r="F57" s="119">
        <f t="shared" si="0"/>
        <v>0</v>
      </c>
      <c r="H57" s="30" t="s">
        <v>112</v>
      </c>
      <c r="I57" s="31" t="s">
        <v>82</v>
      </c>
      <c r="J57" s="32">
        <v>40</v>
      </c>
      <c r="K57" s="17">
        <v>500</v>
      </c>
      <c r="L57" s="27">
        <v>380</v>
      </c>
      <c r="M57" s="28">
        <v>10</v>
      </c>
      <c r="N57" s="20">
        <f t="shared" si="9"/>
        <v>390</v>
      </c>
      <c r="P57" s="29"/>
      <c r="Q57" s="28">
        <v>200</v>
      </c>
      <c r="R57" s="22">
        <f t="shared" si="7"/>
        <v>200</v>
      </c>
      <c r="T57" s="23">
        <f t="shared" si="8"/>
        <v>590</v>
      </c>
    </row>
    <row r="58" spans="1:20" x14ac:dyDescent="0.25">
      <c r="A58" s="157" t="s">
        <v>113</v>
      </c>
      <c r="B58" s="155">
        <v>50</v>
      </c>
      <c r="C58" s="152" t="s">
        <v>16</v>
      </c>
      <c r="D58" s="152" t="s">
        <v>114</v>
      </c>
      <c r="E58" s="13"/>
      <c r="F58" s="119">
        <f t="shared" si="0"/>
        <v>0</v>
      </c>
      <c r="H58" s="43" t="s">
        <v>113</v>
      </c>
      <c r="I58" s="34" t="s">
        <v>82</v>
      </c>
      <c r="J58" s="35"/>
      <c r="K58" s="17">
        <v>50</v>
      </c>
      <c r="L58" s="27"/>
      <c r="M58" s="28"/>
      <c r="N58" s="20"/>
      <c r="P58" s="29">
        <v>108</v>
      </c>
      <c r="Q58" s="28"/>
      <c r="R58" s="22">
        <f t="shared" si="7"/>
        <v>108</v>
      </c>
      <c r="T58" s="23">
        <f t="shared" si="8"/>
        <v>108</v>
      </c>
    </row>
    <row r="59" spans="1:20" x14ac:dyDescent="0.25">
      <c r="A59" s="154" t="s">
        <v>115</v>
      </c>
      <c r="B59" s="155">
        <v>20</v>
      </c>
      <c r="C59" s="152" t="s">
        <v>16</v>
      </c>
      <c r="D59" s="152" t="s">
        <v>60</v>
      </c>
      <c r="E59" s="13"/>
      <c r="F59" s="119">
        <f t="shared" si="0"/>
        <v>0</v>
      </c>
      <c r="H59" s="30" t="s">
        <v>116</v>
      </c>
      <c r="I59" s="31" t="s">
        <v>35</v>
      </c>
      <c r="J59" s="32">
        <v>40</v>
      </c>
      <c r="K59" s="17">
        <v>20</v>
      </c>
      <c r="L59" s="27"/>
      <c r="M59" s="28">
        <v>20</v>
      </c>
      <c r="N59" s="20">
        <f t="shared" si="9"/>
        <v>20</v>
      </c>
      <c r="P59" s="29"/>
      <c r="Q59" s="28"/>
      <c r="R59" s="22"/>
      <c r="T59" s="23">
        <f t="shared" si="8"/>
        <v>20</v>
      </c>
    </row>
    <row r="60" spans="1:20" x14ac:dyDescent="0.25">
      <c r="A60" s="154" t="s">
        <v>129</v>
      </c>
      <c r="B60" s="155">
        <v>5</v>
      </c>
      <c r="C60" s="152" t="s">
        <v>16</v>
      </c>
      <c r="D60" s="152" t="s">
        <v>126</v>
      </c>
      <c r="E60" s="13"/>
      <c r="F60" s="119">
        <f t="shared" si="0"/>
        <v>0</v>
      </c>
      <c r="H60" s="30" t="s">
        <v>119</v>
      </c>
      <c r="I60" s="31" t="s">
        <v>120</v>
      </c>
      <c r="J60" s="32">
        <v>1</v>
      </c>
      <c r="K60" s="17">
        <v>5</v>
      </c>
      <c r="L60" s="27"/>
      <c r="M60" s="28"/>
      <c r="N60" s="20"/>
      <c r="P60" s="29"/>
      <c r="Q60" s="28"/>
      <c r="R60" s="22"/>
      <c r="T60" s="23"/>
    </row>
    <row r="61" spans="1:20" x14ac:dyDescent="0.25">
      <c r="A61" s="154" t="s">
        <v>117</v>
      </c>
      <c r="B61" s="155">
        <v>5</v>
      </c>
      <c r="C61" s="152" t="s">
        <v>16</v>
      </c>
      <c r="D61" s="152" t="s">
        <v>118</v>
      </c>
      <c r="E61" s="13"/>
      <c r="F61" s="119">
        <f t="shared" si="0"/>
        <v>0</v>
      </c>
      <c r="H61" s="30" t="s">
        <v>123</v>
      </c>
      <c r="I61" s="31" t="s">
        <v>124</v>
      </c>
      <c r="J61" s="32">
        <v>75</v>
      </c>
      <c r="K61" s="17">
        <v>50</v>
      </c>
      <c r="L61" s="27"/>
      <c r="M61" s="28"/>
      <c r="N61" s="20"/>
      <c r="P61" s="29"/>
      <c r="Q61" s="28"/>
      <c r="R61" s="22"/>
      <c r="T61" s="23"/>
    </row>
    <row r="62" spans="1:20" x14ac:dyDescent="0.25">
      <c r="A62" s="154" t="s">
        <v>121</v>
      </c>
      <c r="B62" s="155">
        <v>50</v>
      </c>
      <c r="C62" s="152" t="s">
        <v>16</v>
      </c>
      <c r="D62" s="152" t="s">
        <v>122</v>
      </c>
      <c r="E62" s="13"/>
      <c r="F62" s="119">
        <f t="shared" si="0"/>
        <v>0</v>
      </c>
      <c r="H62" s="33" t="s">
        <v>127</v>
      </c>
      <c r="I62" s="34" t="s">
        <v>128</v>
      </c>
      <c r="J62" s="35"/>
      <c r="K62" s="17">
        <v>250</v>
      </c>
      <c r="L62" s="27">
        <v>208</v>
      </c>
      <c r="M62" s="28"/>
      <c r="N62" s="20">
        <f t="shared" si="9"/>
        <v>208</v>
      </c>
      <c r="P62" s="29"/>
      <c r="Q62" s="28"/>
      <c r="R62" s="22"/>
      <c r="T62" s="23">
        <f t="shared" si="8"/>
        <v>208</v>
      </c>
    </row>
    <row r="63" spans="1:20" x14ac:dyDescent="0.25">
      <c r="A63" s="154" t="s">
        <v>125</v>
      </c>
      <c r="B63" s="155">
        <v>250</v>
      </c>
      <c r="C63" s="152" t="s">
        <v>16</v>
      </c>
      <c r="D63" s="152" t="s">
        <v>126</v>
      </c>
      <c r="E63" s="13"/>
      <c r="F63" s="119">
        <f t="shared" si="0"/>
        <v>0</v>
      </c>
      <c r="H63" s="30" t="s">
        <v>129</v>
      </c>
      <c r="I63" s="31" t="s">
        <v>130</v>
      </c>
      <c r="J63" s="32">
        <v>1</v>
      </c>
      <c r="K63" s="17">
        <v>5</v>
      </c>
      <c r="L63" s="27"/>
      <c r="M63" s="28"/>
      <c r="N63" s="20"/>
      <c r="P63" s="29"/>
      <c r="Q63" s="28">
        <v>2</v>
      </c>
      <c r="R63" s="22">
        <f t="shared" si="7"/>
        <v>2</v>
      </c>
      <c r="T63" s="23">
        <f t="shared" si="8"/>
        <v>2</v>
      </c>
    </row>
    <row r="64" spans="1:20" x14ac:dyDescent="0.25">
      <c r="A64" s="154" t="s">
        <v>131</v>
      </c>
      <c r="B64" s="155">
        <v>200</v>
      </c>
      <c r="C64" s="152" t="s">
        <v>16</v>
      </c>
      <c r="D64" s="152" t="s">
        <v>60</v>
      </c>
      <c r="E64" s="13"/>
      <c r="F64" s="119">
        <f t="shared" si="0"/>
        <v>0</v>
      </c>
      <c r="H64" s="30" t="s">
        <v>131</v>
      </c>
      <c r="I64" s="31" t="s">
        <v>35</v>
      </c>
      <c r="J64" s="32">
        <v>15</v>
      </c>
      <c r="K64" s="17">
        <v>200</v>
      </c>
      <c r="L64" s="27">
        <v>245</v>
      </c>
      <c r="M64" s="28"/>
      <c r="N64" s="20">
        <f t="shared" si="9"/>
        <v>245</v>
      </c>
      <c r="P64" s="29"/>
      <c r="Q64" s="28">
        <v>20</v>
      </c>
      <c r="R64" s="22">
        <f t="shared" si="7"/>
        <v>20</v>
      </c>
      <c r="T64" s="23">
        <f t="shared" si="8"/>
        <v>265</v>
      </c>
    </row>
    <row r="65" spans="1:20" x14ac:dyDescent="0.25">
      <c r="A65" s="154" t="s">
        <v>132</v>
      </c>
      <c r="B65" s="155">
        <v>10</v>
      </c>
      <c r="C65" s="152" t="s">
        <v>16</v>
      </c>
      <c r="D65" s="152" t="s">
        <v>60</v>
      </c>
      <c r="E65" s="13"/>
      <c r="F65" s="119">
        <f t="shared" si="0"/>
        <v>0</v>
      </c>
      <c r="H65" s="30" t="s">
        <v>132</v>
      </c>
      <c r="I65" s="31" t="s">
        <v>82</v>
      </c>
      <c r="J65" s="32">
        <v>1</v>
      </c>
      <c r="K65" s="17">
        <v>10</v>
      </c>
      <c r="L65" s="27"/>
      <c r="M65" s="28"/>
      <c r="N65" s="20"/>
      <c r="P65" s="29"/>
      <c r="Q65" s="28"/>
      <c r="R65" s="22"/>
      <c r="T65" s="23"/>
    </row>
    <row r="66" spans="1:20" x14ac:dyDescent="0.25">
      <c r="A66" s="154" t="s">
        <v>133</v>
      </c>
      <c r="B66" s="155">
        <v>20</v>
      </c>
      <c r="C66" s="152" t="s">
        <v>16</v>
      </c>
      <c r="D66" s="152" t="s">
        <v>91</v>
      </c>
      <c r="E66" s="13"/>
      <c r="F66" s="119">
        <f t="shared" si="0"/>
        <v>0</v>
      </c>
      <c r="H66" s="30" t="s">
        <v>133</v>
      </c>
      <c r="I66" s="31" t="s">
        <v>51</v>
      </c>
      <c r="J66" s="32">
        <v>15</v>
      </c>
      <c r="K66" s="17">
        <v>20</v>
      </c>
      <c r="L66" s="27"/>
      <c r="M66" s="28"/>
      <c r="N66" s="20"/>
      <c r="P66" s="29"/>
      <c r="Q66" s="28"/>
      <c r="R66" s="22"/>
      <c r="T66" s="23"/>
    </row>
    <row r="67" spans="1:20" x14ac:dyDescent="0.25">
      <c r="A67" s="154" t="s">
        <v>134</v>
      </c>
      <c r="B67" s="155">
        <v>5</v>
      </c>
      <c r="C67" s="152" t="s">
        <v>16</v>
      </c>
      <c r="D67" s="152" t="s">
        <v>135</v>
      </c>
      <c r="E67" s="13"/>
      <c r="F67" s="119">
        <f t="shared" si="0"/>
        <v>0</v>
      </c>
      <c r="H67" s="30" t="s">
        <v>134</v>
      </c>
      <c r="I67" s="31" t="s">
        <v>136</v>
      </c>
      <c r="J67" s="32">
        <v>1</v>
      </c>
      <c r="K67" s="17">
        <v>5</v>
      </c>
      <c r="L67" s="27"/>
      <c r="M67" s="28"/>
      <c r="N67" s="20"/>
      <c r="P67" s="29"/>
      <c r="Q67" s="28"/>
      <c r="R67" s="22"/>
      <c r="T67" s="23"/>
    </row>
    <row r="68" spans="1:20" x14ac:dyDescent="0.25">
      <c r="A68" s="154" t="s">
        <v>137</v>
      </c>
      <c r="B68" s="155">
        <v>5</v>
      </c>
      <c r="C68" s="152" t="s">
        <v>16</v>
      </c>
      <c r="D68" s="152" t="s">
        <v>138</v>
      </c>
      <c r="E68" s="13"/>
      <c r="F68" s="119">
        <f t="shared" si="0"/>
        <v>0</v>
      </c>
      <c r="H68" s="44" t="s">
        <v>137</v>
      </c>
      <c r="I68" s="31" t="s">
        <v>98</v>
      </c>
      <c r="J68" s="32">
        <v>5</v>
      </c>
      <c r="K68" s="17">
        <v>5</v>
      </c>
      <c r="L68" s="27"/>
      <c r="M68" s="28"/>
      <c r="N68" s="20"/>
      <c r="P68" s="29"/>
      <c r="Q68" s="28"/>
      <c r="R68" s="22"/>
      <c r="T68" s="23"/>
    </row>
    <row r="69" spans="1:20" x14ac:dyDescent="0.25">
      <c r="A69" s="154" t="s">
        <v>139</v>
      </c>
      <c r="B69" s="155">
        <v>5</v>
      </c>
      <c r="C69" s="152" t="s">
        <v>16</v>
      </c>
      <c r="D69" s="152" t="s">
        <v>138</v>
      </c>
      <c r="E69" s="13"/>
      <c r="F69" s="119">
        <f t="shared" si="0"/>
        <v>0</v>
      </c>
      <c r="H69" s="44" t="s">
        <v>139</v>
      </c>
      <c r="I69" s="31" t="s">
        <v>98</v>
      </c>
      <c r="J69" s="32">
        <v>5</v>
      </c>
      <c r="K69" s="17">
        <v>5</v>
      </c>
      <c r="L69" s="27"/>
      <c r="M69" s="28"/>
      <c r="N69" s="20"/>
      <c r="P69" s="29"/>
      <c r="Q69" s="28"/>
      <c r="R69" s="22"/>
      <c r="T69" s="23"/>
    </row>
    <row r="70" spans="1:20" x14ac:dyDescent="0.25">
      <c r="A70" s="154" t="s">
        <v>143</v>
      </c>
      <c r="B70" s="155">
        <v>50</v>
      </c>
      <c r="C70" s="152" t="s">
        <v>16</v>
      </c>
      <c r="D70" s="152" t="s">
        <v>141</v>
      </c>
      <c r="E70" s="13"/>
      <c r="F70" s="119">
        <f t="shared" ref="F70:F135" si="10">B70*E70</f>
        <v>0</v>
      </c>
      <c r="H70" s="30" t="s">
        <v>142</v>
      </c>
      <c r="I70" s="31" t="s">
        <v>98</v>
      </c>
      <c r="J70" s="32">
        <v>1</v>
      </c>
      <c r="K70" s="17">
        <v>5</v>
      </c>
      <c r="L70" s="27"/>
      <c r="M70" s="28"/>
      <c r="N70" s="20"/>
      <c r="P70" s="29"/>
      <c r="Q70" s="28"/>
      <c r="R70" s="22"/>
      <c r="T70" s="23"/>
    </row>
    <row r="71" spans="1:20" x14ac:dyDescent="0.25">
      <c r="A71" s="154" t="s">
        <v>140</v>
      </c>
      <c r="B71" s="155">
        <v>5</v>
      </c>
      <c r="C71" s="152" t="s">
        <v>16</v>
      </c>
      <c r="D71" s="152" t="s">
        <v>141</v>
      </c>
      <c r="E71" s="13"/>
      <c r="F71" s="119">
        <f t="shared" si="10"/>
        <v>0</v>
      </c>
      <c r="H71" s="33" t="s">
        <v>143</v>
      </c>
      <c r="I71" s="34" t="s">
        <v>98</v>
      </c>
      <c r="J71" s="35"/>
      <c r="K71" s="17">
        <v>50</v>
      </c>
      <c r="L71" s="27"/>
      <c r="M71" s="28">
        <v>150</v>
      </c>
      <c r="N71" s="20">
        <f t="shared" si="9"/>
        <v>150</v>
      </c>
      <c r="P71" s="29"/>
      <c r="Q71" s="28"/>
      <c r="R71" s="22"/>
      <c r="T71" s="23">
        <f t="shared" si="8"/>
        <v>150</v>
      </c>
    </row>
    <row r="72" spans="1:20" x14ac:dyDescent="0.25">
      <c r="A72" s="154" t="s">
        <v>144</v>
      </c>
      <c r="B72" s="155">
        <v>5</v>
      </c>
      <c r="C72" s="152" t="s">
        <v>16</v>
      </c>
      <c r="D72" s="152" t="s">
        <v>138</v>
      </c>
      <c r="E72" s="13"/>
      <c r="F72" s="119">
        <f t="shared" si="10"/>
        <v>0</v>
      </c>
      <c r="H72" s="30" t="s">
        <v>144</v>
      </c>
      <c r="I72" s="31" t="s">
        <v>98</v>
      </c>
      <c r="J72" s="32">
        <v>1</v>
      </c>
      <c r="K72" s="17">
        <v>5</v>
      </c>
      <c r="L72" s="27"/>
      <c r="M72" s="28"/>
      <c r="N72" s="20"/>
      <c r="P72" s="29"/>
      <c r="Q72" s="28"/>
      <c r="R72" s="22"/>
      <c r="T72" s="23"/>
    </row>
    <row r="73" spans="1:20" x14ac:dyDescent="0.25">
      <c r="A73" s="154" t="s">
        <v>145</v>
      </c>
      <c r="B73" s="155">
        <v>250</v>
      </c>
      <c r="C73" s="152" t="s">
        <v>16</v>
      </c>
      <c r="D73" s="152" t="s">
        <v>138</v>
      </c>
      <c r="E73" s="13"/>
      <c r="F73" s="119">
        <f t="shared" si="10"/>
        <v>0</v>
      </c>
      <c r="H73" s="30" t="s">
        <v>145</v>
      </c>
      <c r="I73" s="31" t="s">
        <v>146</v>
      </c>
      <c r="J73" s="32">
        <v>40</v>
      </c>
      <c r="K73" s="17">
        <v>250</v>
      </c>
      <c r="L73" s="27">
        <v>255</v>
      </c>
      <c r="M73" s="28"/>
      <c r="N73" s="20">
        <f t="shared" si="9"/>
        <v>255</v>
      </c>
      <c r="P73" s="29"/>
      <c r="Q73" s="28"/>
      <c r="R73" s="22"/>
      <c r="T73" s="23">
        <f t="shared" si="8"/>
        <v>255</v>
      </c>
    </row>
    <row r="74" spans="1:20" x14ac:dyDescent="0.25">
      <c r="A74" s="154" t="s">
        <v>147</v>
      </c>
      <c r="B74" s="155">
        <v>5</v>
      </c>
      <c r="C74" s="152" t="s">
        <v>16</v>
      </c>
      <c r="D74" s="152" t="s">
        <v>138</v>
      </c>
      <c r="E74" s="13"/>
      <c r="F74" s="119">
        <f t="shared" si="10"/>
        <v>0</v>
      </c>
      <c r="H74" s="30" t="s">
        <v>147</v>
      </c>
      <c r="I74" s="31" t="s">
        <v>98</v>
      </c>
      <c r="J74" s="32">
        <v>1</v>
      </c>
      <c r="K74" s="17">
        <v>5</v>
      </c>
      <c r="L74" s="27"/>
      <c r="M74" s="28"/>
      <c r="N74" s="20"/>
      <c r="P74" s="29"/>
      <c r="Q74" s="28"/>
      <c r="R74" s="22"/>
      <c r="T74" s="23"/>
    </row>
    <row r="75" spans="1:20" x14ac:dyDescent="0.25">
      <c r="A75" s="154" t="s">
        <v>148</v>
      </c>
      <c r="B75" s="155">
        <v>5</v>
      </c>
      <c r="C75" s="152" t="s">
        <v>16</v>
      </c>
      <c r="D75" s="152" t="s">
        <v>141</v>
      </c>
      <c r="E75" s="13"/>
      <c r="F75" s="119">
        <f t="shared" si="10"/>
        <v>0</v>
      </c>
      <c r="H75" s="30" t="s">
        <v>148</v>
      </c>
      <c r="I75" s="31" t="s">
        <v>98</v>
      </c>
      <c r="J75" s="32">
        <v>1</v>
      </c>
      <c r="K75" s="17">
        <v>5</v>
      </c>
      <c r="L75" s="27"/>
      <c r="M75" s="28">
        <v>2</v>
      </c>
      <c r="N75" s="20">
        <f t="shared" si="9"/>
        <v>2</v>
      </c>
      <c r="P75" s="29"/>
      <c r="Q75" s="28">
        <v>10</v>
      </c>
      <c r="R75" s="22">
        <f t="shared" si="7"/>
        <v>10</v>
      </c>
      <c r="T75" s="23">
        <f t="shared" si="8"/>
        <v>12</v>
      </c>
    </row>
    <row r="76" spans="1:20" x14ac:dyDescent="0.25">
      <c r="A76" s="154" t="s">
        <v>732</v>
      </c>
      <c r="B76" s="155">
        <v>5</v>
      </c>
      <c r="C76" s="152" t="s">
        <v>16</v>
      </c>
      <c r="D76" s="152" t="s">
        <v>138</v>
      </c>
      <c r="E76" s="13"/>
      <c r="F76" s="119">
        <f t="shared" si="10"/>
        <v>0</v>
      </c>
      <c r="H76" s="30"/>
      <c r="I76" s="31"/>
      <c r="J76" s="32"/>
      <c r="K76" s="17"/>
      <c r="L76" s="27"/>
      <c r="M76" s="28"/>
      <c r="N76" s="20"/>
      <c r="P76" s="29"/>
      <c r="Q76" s="28"/>
      <c r="R76" s="22"/>
      <c r="T76" s="23"/>
    </row>
    <row r="77" spans="1:20" x14ac:dyDescent="0.25">
      <c r="A77" s="154" t="s">
        <v>151</v>
      </c>
      <c r="B77" s="155">
        <v>20</v>
      </c>
      <c r="C77" s="152" t="s">
        <v>16</v>
      </c>
      <c r="D77" s="152" t="s">
        <v>50</v>
      </c>
      <c r="E77" s="13"/>
      <c r="F77" s="119">
        <f t="shared" si="10"/>
        <v>0</v>
      </c>
      <c r="H77" s="30" t="s">
        <v>150</v>
      </c>
      <c r="I77" s="31" t="s">
        <v>51</v>
      </c>
      <c r="J77" s="32">
        <v>1</v>
      </c>
      <c r="K77" s="17">
        <v>50</v>
      </c>
      <c r="L77" s="27">
        <v>66</v>
      </c>
      <c r="M77" s="28"/>
      <c r="N77" s="20">
        <f t="shared" si="9"/>
        <v>66</v>
      </c>
      <c r="P77" s="29"/>
      <c r="Q77" s="28"/>
      <c r="R77" s="22"/>
      <c r="T77" s="23">
        <f t="shared" si="8"/>
        <v>66</v>
      </c>
    </row>
    <row r="78" spans="1:20" x14ac:dyDescent="0.25">
      <c r="A78" s="154" t="s">
        <v>149</v>
      </c>
      <c r="B78" s="155">
        <v>50</v>
      </c>
      <c r="C78" s="152" t="s">
        <v>16</v>
      </c>
      <c r="D78" s="152" t="s">
        <v>50</v>
      </c>
      <c r="E78" s="13"/>
      <c r="F78" s="119">
        <f t="shared" si="10"/>
        <v>0</v>
      </c>
      <c r="H78" s="30" t="s">
        <v>152</v>
      </c>
      <c r="I78" s="31" t="s">
        <v>19</v>
      </c>
      <c r="J78" s="32">
        <v>15</v>
      </c>
      <c r="K78" s="17">
        <v>20</v>
      </c>
      <c r="L78" s="27"/>
      <c r="M78" s="28"/>
      <c r="N78" s="20"/>
      <c r="P78" s="29"/>
      <c r="Q78" s="28"/>
      <c r="R78" s="22"/>
      <c r="T78" s="23"/>
    </row>
    <row r="79" spans="1:20" x14ac:dyDescent="0.25">
      <c r="A79" s="154" t="s">
        <v>153</v>
      </c>
      <c r="B79" s="155">
        <v>1</v>
      </c>
      <c r="C79" s="152" t="s">
        <v>16</v>
      </c>
      <c r="D79" s="152" t="s">
        <v>60</v>
      </c>
      <c r="E79" s="13"/>
      <c r="F79" s="119">
        <f>B79*E79</f>
        <v>0</v>
      </c>
      <c r="H79" s="30" t="s">
        <v>153</v>
      </c>
      <c r="I79" s="31" t="s">
        <v>35</v>
      </c>
      <c r="J79" s="32">
        <v>1</v>
      </c>
      <c r="K79" s="17">
        <v>1</v>
      </c>
      <c r="L79" s="27"/>
      <c r="M79" s="28"/>
      <c r="N79" s="20"/>
      <c r="P79" s="29"/>
      <c r="Q79" s="28"/>
      <c r="R79" s="22"/>
      <c r="T79" s="23"/>
    </row>
    <row r="80" spans="1:20" x14ac:dyDescent="0.25">
      <c r="A80" s="154" t="s">
        <v>746</v>
      </c>
      <c r="B80" s="155">
        <v>5</v>
      </c>
      <c r="C80" s="152" t="s">
        <v>16</v>
      </c>
      <c r="D80" s="152" t="s">
        <v>60</v>
      </c>
      <c r="E80" s="13"/>
      <c r="F80" s="119">
        <f>B80*E80</f>
        <v>0</v>
      </c>
      <c r="H80" s="30"/>
      <c r="I80" s="31"/>
      <c r="J80" s="32"/>
      <c r="K80" s="17"/>
      <c r="L80" s="27"/>
      <c r="M80" s="28"/>
      <c r="N80" s="20"/>
      <c r="P80" s="29"/>
      <c r="Q80" s="28"/>
      <c r="R80" s="22"/>
      <c r="T80" s="23"/>
    </row>
    <row r="81" spans="1:20" x14ac:dyDescent="0.25">
      <c r="A81" s="154" t="s">
        <v>154</v>
      </c>
      <c r="B81" s="155">
        <v>1</v>
      </c>
      <c r="C81" s="152" t="s">
        <v>16</v>
      </c>
      <c r="D81" s="152" t="s">
        <v>60</v>
      </c>
      <c r="E81" s="13"/>
      <c r="F81" s="119">
        <f>B81*E81</f>
        <v>0</v>
      </c>
      <c r="H81" s="30" t="s">
        <v>154</v>
      </c>
      <c r="I81" s="31" t="s">
        <v>19</v>
      </c>
      <c r="J81" s="32">
        <v>1</v>
      </c>
      <c r="K81" s="17">
        <v>1</v>
      </c>
      <c r="L81" s="27"/>
      <c r="M81" s="28"/>
      <c r="N81" s="20"/>
      <c r="P81" s="29"/>
      <c r="Q81" s="28"/>
      <c r="R81" s="22"/>
      <c r="T81" s="23"/>
    </row>
    <row r="82" spans="1:20" x14ac:dyDescent="0.25">
      <c r="A82" s="154" t="s">
        <v>155</v>
      </c>
      <c r="B82" s="155">
        <v>1</v>
      </c>
      <c r="C82" s="152" t="s">
        <v>16</v>
      </c>
      <c r="D82" s="152" t="s">
        <v>60</v>
      </c>
      <c r="E82" s="13"/>
      <c r="F82" s="119">
        <f>B82*E82</f>
        <v>0</v>
      </c>
      <c r="H82" s="30" t="s">
        <v>155</v>
      </c>
      <c r="I82" s="31" t="s">
        <v>19</v>
      </c>
      <c r="J82" s="32">
        <v>1</v>
      </c>
      <c r="K82" s="17">
        <v>1</v>
      </c>
      <c r="L82" s="27"/>
      <c r="M82" s="28"/>
      <c r="N82" s="20"/>
      <c r="P82" s="29"/>
      <c r="Q82" s="28"/>
      <c r="R82" s="22"/>
      <c r="T82" s="23"/>
    </row>
    <row r="83" spans="1:20" x14ac:dyDescent="0.25">
      <c r="A83" s="154" t="s">
        <v>156</v>
      </c>
      <c r="B83" s="155">
        <v>1</v>
      </c>
      <c r="C83" s="152" t="s">
        <v>16</v>
      </c>
      <c r="D83" s="152" t="s">
        <v>56</v>
      </c>
      <c r="E83" s="13"/>
      <c r="F83" s="119">
        <f t="shared" si="10"/>
        <v>0</v>
      </c>
      <c r="H83" s="30" t="s">
        <v>156</v>
      </c>
      <c r="I83" s="31" t="s">
        <v>157</v>
      </c>
      <c r="J83" s="32">
        <v>15</v>
      </c>
      <c r="K83" s="17">
        <v>1</v>
      </c>
      <c r="L83" s="27"/>
      <c r="M83" s="28"/>
      <c r="N83" s="20"/>
      <c r="P83" s="29"/>
      <c r="Q83" s="28"/>
      <c r="R83" s="22"/>
      <c r="T83" s="23"/>
    </row>
    <row r="84" spans="1:20" x14ac:dyDescent="0.25">
      <c r="A84" s="154" t="s">
        <v>158</v>
      </c>
      <c r="B84" s="155">
        <v>750</v>
      </c>
      <c r="C84" s="152" t="s">
        <v>16</v>
      </c>
      <c r="D84" s="152" t="s">
        <v>138</v>
      </c>
      <c r="E84" s="13"/>
      <c r="F84" s="119">
        <f t="shared" si="10"/>
        <v>0</v>
      </c>
      <c r="H84" s="33" t="s">
        <v>158</v>
      </c>
      <c r="I84" s="45" t="s">
        <v>146</v>
      </c>
      <c r="J84" s="35"/>
      <c r="K84" s="17">
        <v>750</v>
      </c>
      <c r="L84" s="27">
        <v>996</v>
      </c>
      <c r="M84" s="28"/>
      <c r="N84" s="20">
        <f t="shared" si="9"/>
        <v>996</v>
      </c>
      <c r="P84" s="29">
        <v>354</v>
      </c>
      <c r="Q84" s="28"/>
      <c r="R84" s="22">
        <f t="shared" si="7"/>
        <v>354</v>
      </c>
      <c r="T84" s="23">
        <f t="shared" si="8"/>
        <v>1350</v>
      </c>
    </row>
    <row r="85" spans="1:20" x14ac:dyDescent="0.25">
      <c r="A85" s="154" t="s">
        <v>159</v>
      </c>
      <c r="B85" s="158">
        <v>1</v>
      </c>
      <c r="C85" s="152" t="s">
        <v>16</v>
      </c>
      <c r="D85" s="152" t="s">
        <v>160</v>
      </c>
      <c r="E85" s="13"/>
      <c r="F85" s="119">
        <f t="shared" si="10"/>
        <v>0</v>
      </c>
      <c r="H85" s="33" t="s">
        <v>159</v>
      </c>
      <c r="I85" s="45" t="s">
        <v>161</v>
      </c>
      <c r="J85" s="46"/>
      <c r="K85" s="47"/>
      <c r="L85" s="27"/>
      <c r="M85" s="28"/>
      <c r="N85" s="20"/>
      <c r="P85" s="29"/>
      <c r="Q85" s="28"/>
      <c r="R85" s="22"/>
      <c r="T85" s="23"/>
    </row>
    <row r="86" spans="1:20" x14ac:dyDescent="0.25">
      <c r="A86" s="154" t="s">
        <v>162</v>
      </c>
      <c r="B86" s="155">
        <v>1500</v>
      </c>
      <c r="C86" s="152" t="s">
        <v>16</v>
      </c>
      <c r="D86" s="152" t="s">
        <v>163</v>
      </c>
      <c r="E86" s="13"/>
      <c r="F86" s="119">
        <f t="shared" si="10"/>
        <v>0</v>
      </c>
      <c r="H86" s="30" t="s">
        <v>164</v>
      </c>
      <c r="I86" s="31" t="s">
        <v>19</v>
      </c>
      <c r="J86" s="32">
        <v>1750</v>
      </c>
      <c r="K86" s="17">
        <v>1500</v>
      </c>
      <c r="L86" s="27">
        <v>65</v>
      </c>
      <c r="M86" s="28">
        <v>896</v>
      </c>
      <c r="N86" s="20">
        <f t="shared" si="9"/>
        <v>961</v>
      </c>
      <c r="P86" s="29">
        <v>32</v>
      </c>
      <c r="Q86" s="28">
        <v>190</v>
      </c>
      <c r="R86" s="22">
        <f t="shared" si="7"/>
        <v>222</v>
      </c>
      <c r="T86" s="23">
        <f t="shared" si="8"/>
        <v>1183</v>
      </c>
    </row>
    <row r="87" spans="1:20" x14ac:dyDescent="0.25">
      <c r="A87" s="154" t="s">
        <v>172</v>
      </c>
      <c r="B87" s="155">
        <v>50</v>
      </c>
      <c r="C87" s="152" t="s">
        <v>16</v>
      </c>
      <c r="D87" s="152" t="s">
        <v>173</v>
      </c>
      <c r="E87" s="13"/>
      <c r="F87" s="119">
        <f t="shared" si="10"/>
        <v>0</v>
      </c>
      <c r="H87" s="30" t="s">
        <v>172</v>
      </c>
      <c r="I87" s="31" t="s">
        <v>173</v>
      </c>
      <c r="J87" s="32"/>
      <c r="K87" s="17">
        <v>50</v>
      </c>
      <c r="L87" s="27"/>
      <c r="M87" s="28"/>
      <c r="N87" s="20"/>
      <c r="P87" s="29">
        <v>770</v>
      </c>
      <c r="Q87" s="28"/>
      <c r="R87" s="22">
        <f t="shared" si="7"/>
        <v>770</v>
      </c>
      <c r="T87" s="23">
        <f t="shared" si="8"/>
        <v>770</v>
      </c>
    </row>
    <row r="88" spans="1:20" x14ac:dyDescent="0.25">
      <c r="A88" s="154" t="s">
        <v>174</v>
      </c>
      <c r="B88" s="155">
        <v>5</v>
      </c>
      <c r="C88" s="152" t="s">
        <v>16</v>
      </c>
      <c r="D88" s="152" t="s">
        <v>138</v>
      </c>
      <c r="E88" s="13"/>
      <c r="F88" s="119">
        <f t="shared" si="10"/>
        <v>0</v>
      </c>
      <c r="G88" s="36"/>
      <c r="H88" s="30" t="s">
        <v>174</v>
      </c>
      <c r="I88" s="31" t="s">
        <v>19</v>
      </c>
      <c r="J88" s="32">
        <v>1</v>
      </c>
      <c r="K88" s="17">
        <v>5</v>
      </c>
      <c r="L88" s="27"/>
      <c r="M88" s="28"/>
      <c r="N88" s="20"/>
      <c r="P88" s="29"/>
      <c r="Q88" s="28"/>
      <c r="R88" s="22"/>
      <c r="T88" s="23"/>
    </row>
    <row r="89" spans="1:20" x14ac:dyDescent="0.25">
      <c r="A89" s="154" t="s">
        <v>165</v>
      </c>
      <c r="B89" s="155">
        <v>50</v>
      </c>
      <c r="C89" s="152" t="s">
        <v>16</v>
      </c>
      <c r="D89" s="152" t="s">
        <v>166</v>
      </c>
      <c r="E89" s="13"/>
      <c r="F89" s="119">
        <f>B89*E89</f>
        <v>0</v>
      </c>
      <c r="G89" s="36"/>
      <c r="H89" s="30" t="s">
        <v>167</v>
      </c>
      <c r="I89" s="31" t="s">
        <v>168</v>
      </c>
      <c r="J89" s="32">
        <v>1</v>
      </c>
      <c r="K89" s="17">
        <v>50</v>
      </c>
      <c r="L89" s="27"/>
      <c r="M89" s="28"/>
      <c r="N89" s="20"/>
      <c r="P89" s="29"/>
      <c r="Q89" s="28"/>
      <c r="R89" s="22"/>
      <c r="T89" s="23"/>
    </row>
    <row r="90" spans="1:20" x14ac:dyDescent="0.25">
      <c r="A90" s="153" t="s">
        <v>169</v>
      </c>
      <c r="B90" s="155">
        <v>5</v>
      </c>
      <c r="C90" s="152" t="s">
        <v>16</v>
      </c>
      <c r="D90" s="152" t="s">
        <v>170</v>
      </c>
      <c r="E90" s="13"/>
      <c r="F90" s="119">
        <f>B90*E90</f>
        <v>0</v>
      </c>
      <c r="G90" s="36"/>
      <c r="H90" s="37" t="s">
        <v>171</v>
      </c>
      <c r="I90" s="34" t="s">
        <v>19</v>
      </c>
      <c r="J90" s="48"/>
      <c r="K90" s="49">
        <v>5</v>
      </c>
      <c r="L90" s="27"/>
      <c r="M90" s="28"/>
      <c r="N90" s="20"/>
      <c r="P90" s="29"/>
      <c r="Q90" s="28"/>
      <c r="R90" s="22"/>
      <c r="T90" s="23"/>
    </row>
    <row r="91" spans="1:20" x14ac:dyDescent="0.25">
      <c r="A91" s="154" t="s">
        <v>175</v>
      </c>
      <c r="B91" s="155">
        <v>100</v>
      </c>
      <c r="C91" s="152" t="s">
        <v>16</v>
      </c>
      <c r="D91" s="152" t="s">
        <v>39</v>
      </c>
      <c r="E91" s="13"/>
      <c r="F91" s="119">
        <f t="shared" si="10"/>
        <v>0</v>
      </c>
      <c r="H91" s="30" t="s">
        <v>175</v>
      </c>
      <c r="I91" s="31" t="s">
        <v>136</v>
      </c>
      <c r="J91" s="32">
        <v>5</v>
      </c>
      <c r="K91" s="17">
        <v>100</v>
      </c>
      <c r="L91" s="27"/>
      <c r="M91" s="28"/>
      <c r="N91" s="20"/>
      <c r="P91" s="29"/>
      <c r="Q91" s="28"/>
      <c r="R91" s="22"/>
      <c r="T91" s="23"/>
    </row>
    <row r="92" spans="1:20" x14ac:dyDescent="0.25">
      <c r="A92" s="154" t="s">
        <v>176</v>
      </c>
      <c r="B92" s="155">
        <v>50</v>
      </c>
      <c r="C92" s="152" t="s">
        <v>16</v>
      </c>
      <c r="D92" s="152" t="s">
        <v>71</v>
      </c>
      <c r="E92" s="13"/>
      <c r="F92" s="119">
        <f t="shared" si="10"/>
        <v>0</v>
      </c>
      <c r="H92" s="30" t="s">
        <v>176</v>
      </c>
      <c r="I92" s="31" t="s">
        <v>47</v>
      </c>
      <c r="J92" s="32">
        <v>15</v>
      </c>
      <c r="K92" s="17">
        <v>50</v>
      </c>
      <c r="L92" s="27">
        <v>64</v>
      </c>
      <c r="M92" s="28"/>
      <c r="N92" s="20">
        <f t="shared" ref="N92:N121" si="11">SUM(L92+M92)</f>
        <v>64</v>
      </c>
      <c r="P92" s="29"/>
      <c r="Q92" s="28"/>
      <c r="R92" s="22"/>
      <c r="T92" s="23">
        <f t="shared" ref="T92:T125" si="12">SUM(N92+R92)</f>
        <v>64</v>
      </c>
    </row>
    <row r="93" spans="1:20" x14ac:dyDescent="0.25">
      <c r="A93" s="154" t="s">
        <v>177</v>
      </c>
      <c r="B93" s="155">
        <v>20</v>
      </c>
      <c r="C93" s="152" t="s">
        <v>16</v>
      </c>
      <c r="D93" s="152" t="s">
        <v>17</v>
      </c>
      <c r="E93" s="13"/>
      <c r="F93" s="119">
        <f t="shared" si="10"/>
        <v>0</v>
      </c>
      <c r="H93" s="30" t="s">
        <v>177</v>
      </c>
      <c r="I93" s="31" t="s">
        <v>136</v>
      </c>
      <c r="J93" s="32">
        <v>15</v>
      </c>
      <c r="K93" s="17">
        <v>20</v>
      </c>
      <c r="L93" s="27"/>
      <c r="M93" s="28"/>
      <c r="N93" s="20"/>
      <c r="P93" s="29"/>
      <c r="Q93" s="28"/>
      <c r="R93" s="22"/>
      <c r="T93" s="23"/>
    </row>
    <row r="94" spans="1:20" x14ac:dyDescent="0.25">
      <c r="A94" s="154" t="s">
        <v>178</v>
      </c>
      <c r="B94" s="155">
        <v>20</v>
      </c>
      <c r="C94" s="152" t="s">
        <v>16</v>
      </c>
      <c r="D94" s="152" t="s">
        <v>17</v>
      </c>
      <c r="E94" s="13"/>
      <c r="F94" s="119">
        <f t="shared" si="10"/>
        <v>0</v>
      </c>
      <c r="H94" s="30" t="s">
        <v>178</v>
      </c>
      <c r="I94" s="31" t="s">
        <v>136</v>
      </c>
      <c r="J94" s="32">
        <v>5</v>
      </c>
      <c r="K94" s="17">
        <v>20</v>
      </c>
      <c r="L94" s="27"/>
      <c r="M94" s="28">
        <v>16</v>
      </c>
      <c r="N94" s="20">
        <f t="shared" si="11"/>
        <v>16</v>
      </c>
      <c r="P94" s="29"/>
      <c r="Q94" s="28"/>
      <c r="R94" s="22"/>
      <c r="T94" s="23">
        <f t="shared" si="12"/>
        <v>16</v>
      </c>
    </row>
    <row r="95" spans="1:20" x14ac:dyDescent="0.25">
      <c r="A95" s="154" t="s">
        <v>179</v>
      </c>
      <c r="B95" s="155">
        <v>50</v>
      </c>
      <c r="C95" s="152" t="s">
        <v>16</v>
      </c>
      <c r="D95" s="152" t="s">
        <v>17</v>
      </c>
      <c r="E95" s="13"/>
      <c r="F95" s="119">
        <f t="shared" si="10"/>
        <v>0</v>
      </c>
      <c r="H95" s="30" t="s">
        <v>179</v>
      </c>
      <c r="I95" s="31" t="s">
        <v>19</v>
      </c>
      <c r="J95" s="32">
        <v>75</v>
      </c>
      <c r="K95" s="17">
        <v>50</v>
      </c>
      <c r="L95" s="27"/>
      <c r="M95" s="28">
        <v>13</v>
      </c>
      <c r="N95" s="20">
        <f t="shared" si="11"/>
        <v>13</v>
      </c>
      <c r="P95" s="29"/>
      <c r="Q95" s="28"/>
      <c r="R95" s="22"/>
      <c r="T95" s="23">
        <f t="shared" si="12"/>
        <v>13</v>
      </c>
    </row>
    <row r="96" spans="1:20" x14ac:dyDescent="0.25">
      <c r="A96" s="154" t="s">
        <v>180</v>
      </c>
      <c r="B96" s="155">
        <v>50</v>
      </c>
      <c r="C96" s="152" t="s">
        <v>16</v>
      </c>
      <c r="D96" s="152" t="s">
        <v>17</v>
      </c>
      <c r="E96" s="13"/>
      <c r="F96" s="119">
        <f t="shared" si="10"/>
        <v>0</v>
      </c>
      <c r="H96" s="30" t="s">
        <v>180</v>
      </c>
      <c r="I96" s="31" t="s">
        <v>19</v>
      </c>
      <c r="J96" s="32">
        <v>350</v>
      </c>
      <c r="K96" s="17">
        <v>50</v>
      </c>
      <c r="L96" s="27"/>
      <c r="M96" s="28"/>
      <c r="N96" s="20"/>
      <c r="P96" s="29"/>
      <c r="Q96" s="28"/>
      <c r="R96" s="22"/>
      <c r="T96" s="23"/>
    </row>
    <row r="97" spans="1:21" x14ac:dyDescent="0.25">
      <c r="A97" s="154" t="s">
        <v>181</v>
      </c>
      <c r="B97" s="155">
        <v>10</v>
      </c>
      <c r="C97" s="152" t="s">
        <v>16</v>
      </c>
      <c r="D97" s="152" t="s">
        <v>17</v>
      </c>
      <c r="E97" s="13"/>
      <c r="F97" s="119">
        <f t="shared" si="10"/>
        <v>0</v>
      </c>
      <c r="H97" s="30" t="s">
        <v>181</v>
      </c>
      <c r="I97" s="31" t="s">
        <v>19</v>
      </c>
      <c r="J97" s="32">
        <v>1</v>
      </c>
      <c r="K97" s="17">
        <v>10</v>
      </c>
      <c r="L97" s="27"/>
      <c r="M97" s="28"/>
      <c r="N97" s="20"/>
      <c r="P97" s="29"/>
      <c r="Q97" s="28"/>
      <c r="R97" s="22"/>
      <c r="T97" s="23"/>
    </row>
    <row r="98" spans="1:21" x14ac:dyDescent="0.25">
      <c r="A98" s="159" t="s">
        <v>185</v>
      </c>
      <c r="B98" s="155">
        <v>100</v>
      </c>
      <c r="C98" s="152" t="s">
        <v>16</v>
      </c>
      <c r="D98" s="152" t="s">
        <v>17</v>
      </c>
      <c r="E98" s="13"/>
      <c r="F98" s="119">
        <f t="shared" si="10"/>
        <v>0</v>
      </c>
      <c r="G98" s="36"/>
      <c r="H98" s="30" t="s">
        <v>182</v>
      </c>
      <c r="I98" s="31" t="s">
        <v>47</v>
      </c>
      <c r="J98" s="32">
        <v>15</v>
      </c>
      <c r="K98" s="17">
        <v>250</v>
      </c>
      <c r="L98" s="27">
        <v>246</v>
      </c>
      <c r="M98" s="28"/>
      <c r="N98" s="20">
        <f t="shared" si="11"/>
        <v>246</v>
      </c>
      <c r="P98" s="29">
        <v>50</v>
      </c>
      <c r="Q98" s="28">
        <v>20</v>
      </c>
      <c r="R98" s="22">
        <f t="shared" ref="R98:R125" si="13">SUM(P98+Q98)</f>
        <v>70</v>
      </c>
      <c r="T98" s="23">
        <f t="shared" si="12"/>
        <v>316</v>
      </c>
    </row>
    <row r="99" spans="1:21" x14ac:dyDescent="0.25">
      <c r="A99" s="154" t="s">
        <v>182</v>
      </c>
      <c r="B99" s="155">
        <v>250</v>
      </c>
      <c r="C99" s="152" t="s">
        <v>16</v>
      </c>
      <c r="D99" s="152" t="s">
        <v>75</v>
      </c>
      <c r="E99" s="13"/>
      <c r="F99" s="119">
        <f t="shared" si="10"/>
        <v>0</v>
      </c>
      <c r="H99" s="30" t="s">
        <v>183</v>
      </c>
      <c r="I99" s="31" t="s">
        <v>184</v>
      </c>
      <c r="J99" s="32">
        <v>5</v>
      </c>
      <c r="K99" s="17">
        <v>10</v>
      </c>
      <c r="L99" s="27"/>
      <c r="M99" s="28"/>
      <c r="N99" s="20"/>
      <c r="P99" s="29"/>
      <c r="Q99" s="28"/>
      <c r="R99" s="22"/>
      <c r="T99" s="23"/>
    </row>
    <row r="100" spans="1:21" s="52" customFormat="1" x14ac:dyDescent="0.25">
      <c r="A100" s="154" t="s">
        <v>183</v>
      </c>
      <c r="B100" s="155">
        <v>10</v>
      </c>
      <c r="C100" s="152" t="s">
        <v>16</v>
      </c>
      <c r="D100" s="152" t="s">
        <v>45</v>
      </c>
      <c r="E100" s="13"/>
      <c r="F100" s="119">
        <f t="shared" si="10"/>
        <v>0</v>
      </c>
      <c r="G100" s="50"/>
      <c r="H100" s="51" t="s">
        <v>186</v>
      </c>
      <c r="I100" s="34" t="s">
        <v>19</v>
      </c>
      <c r="J100" s="35"/>
      <c r="K100" s="17">
        <v>100</v>
      </c>
      <c r="L100" s="27"/>
      <c r="M100" s="28">
        <v>71</v>
      </c>
      <c r="N100" s="20">
        <f t="shared" si="11"/>
        <v>71</v>
      </c>
      <c r="O100" s="5"/>
      <c r="P100" s="29"/>
      <c r="Q100" s="28">
        <v>12</v>
      </c>
      <c r="R100" s="22">
        <f t="shared" si="13"/>
        <v>12</v>
      </c>
      <c r="S100" s="5"/>
      <c r="T100" s="23">
        <f t="shared" si="12"/>
        <v>83</v>
      </c>
      <c r="U100" s="2"/>
    </row>
    <row r="101" spans="1:21" x14ac:dyDescent="0.25">
      <c r="A101" s="154" t="s">
        <v>187</v>
      </c>
      <c r="B101" s="155">
        <v>5</v>
      </c>
      <c r="C101" s="152" t="s">
        <v>16</v>
      </c>
      <c r="D101" s="152" t="s">
        <v>17</v>
      </c>
      <c r="E101" s="13"/>
      <c r="F101" s="119">
        <f>B101*E101</f>
        <v>0</v>
      </c>
      <c r="H101" s="30" t="s">
        <v>188</v>
      </c>
      <c r="I101" s="31" t="s">
        <v>19</v>
      </c>
      <c r="J101" s="32">
        <v>1</v>
      </c>
      <c r="K101" s="17">
        <v>5</v>
      </c>
      <c r="L101" s="27"/>
      <c r="M101" s="28"/>
      <c r="N101" s="20"/>
      <c r="P101" s="29"/>
      <c r="Q101" s="28"/>
      <c r="R101" s="22"/>
      <c r="T101" s="23"/>
    </row>
    <row r="102" spans="1:21" s="52" customFormat="1" x14ac:dyDescent="0.25">
      <c r="A102" s="153" t="s">
        <v>189</v>
      </c>
      <c r="B102" s="155">
        <v>100</v>
      </c>
      <c r="C102" s="152" t="s">
        <v>16</v>
      </c>
      <c r="D102" s="152" t="s">
        <v>17</v>
      </c>
      <c r="E102" s="13"/>
      <c r="F102" s="119">
        <f t="shared" si="10"/>
        <v>0</v>
      </c>
      <c r="G102" s="50"/>
      <c r="H102" s="37" t="s">
        <v>190</v>
      </c>
      <c r="I102" s="37" t="s">
        <v>47</v>
      </c>
      <c r="J102" s="53"/>
      <c r="K102" s="17">
        <v>100</v>
      </c>
      <c r="L102" s="27">
        <v>91</v>
      </c>
      <c r="M102" s="28"/>
      <c r="N102" s="20">
        <f t="shared" si="11"/>
        <v>91</v>
      </c>
      <c r="O102" s="5"/>
      <c r="P102" s="29"/>
      <c r="Q102" s="28"/>
      <c r="R102" s="22"/>
      <c r="S102" s="5"/>
      <c r="T102" s="23">
        <f t="shared" si="12"/>
        <v>91</v>
      </c>
      <c r="U102" s="2"/>
    </row>
    <row r="103" spans="1:21" s="52" customFormat="1" x14ac:dyDescent="0.25">
      <c r="A103" s="160" t="s">
        <v>191</v>
      </c>
      <c r="B103" s="155">
        <v>50</v>
      </c>
      <c r="C103" s="152" t="s">
        <v>16</v>
      </c>
      <c r="D103" s="152" t="s">
        <v>17</v>
      </c>
      <c r="E103" s="13"/>
      <c r="F103" s="119">
        <f t="shared" si="10"/>
        <v>0</v>
      </c>
      <c r="G103" s="50"/>
      <c r="H103" s="54" t="s">
        <v>191</v>
      </c>
      <c r="I103" s="37" t="s">
        <v>19</v>
      </c>
      <c r="J103" s="53"/>
      <c r="K103" s="17">
        <v>50</v>
      </c>
      <c r="L103" s="27"/>
      <c r="M103" s="28">
        <v>22</v>
      </c>
      <c r="N103" s="20">
        <f t="shared" si="11"/>
        <v>22</v>
      </c>
      <c r="O103" s="5"/>
      <c r="P103" s="29"/>
      <c r="Q103" s="28"/>
      <c r="R103" s="22"/>
      <c r="S103" s="5"/>
      <c r="T103" s="23">
        <f t="shared" si="12"/>
        <v>22</v>
      </c>
      <c r="U103" s="2"/>
    </row>
    <row r="104" spans="1:21" x14ac:dyDescent="0.25">
      <c r="A104" s="154" t="s">
        <v>192</v>
      </c>
      <c r="B104" s="155">
        <v>20</v>
      </c>
      <c r="C104" s="152" t="s">
        <v>16</v>
      </c>
      <c r="D104" s="152" t="s">
        <v>17</v>
      </c>
      <c r="E104" s="13"/>
      <c r="F104" s="119">
        <f t="shared" si="10"/>
        <v>0</v>
      </c>
      <c r="H104" s="30" t="s">
        <v>193</v>
      </c>
      <c r="I104" s="31" t="s">
        <v>19</v>
      </c>
      <c r="J104" s="32">
        <v>1</v>
      </c>
      <c r="K104" s="17">
        <v>20</v>
      </c>
      <c r="L104" s="27"/>
      <c r="M104" s="28"/>
      <c r="N104" s="20"/>
      <c r="P104" s="29"/>
      <c r="Q104" s="28"/>
      <c r="R104" s="22"/>
      <c r="T104" s="23"/>
    </row>
    <row r="105" spans="1:21" x14ac:dyDescent="0.25">
      <c r="A105" s="154" t="s">
        <v>194</v>
      </c>
      <c r="B105" s="155">
        <v>10</v>
      </c>
      <c r="C105" s="152" t="s">
        <v>16</v>
      </c>
      <c r="D105" s="152" t="s">
        <v>17</v>
      </c>
      <c r="E105" s="13"/>
      <c r="F105" s="119">
        <f t="shared" si="10"/>
        <v>0</v>
      </c>
      <c r="H105" s="33" t="s">
        <v>195</v>
      </c>
      <c r="I105" s="34" t="s">
        <v>19</v>
      </c>
      <c r="J105" s="35"/>
      <c r="K105" s="17">
        <v>10</v>
      </c>
      <c r="L105" s="27"/>
      <c r="M105" s="28"/>
      <c r="N105" s="20"/>
      <c r="P105" s="29"/>
      <c r="Q105" s="28"/>
      <c r="R105" s="22"/>
      <c r="T105" s="23"/>
    </row>
    <row r="106" spans="1:21" x14ac:dyDescent="0.25">
      <c r="A106" s="154" t="s">
        <v>196</v>
      </c>
      <c r="B106" s="155">
        <v>10</v>
      </c>
      <c r="C106" s="152" t="s">
        <v>16</v>
      </c>
      <c r="D106" s="152" t="s">
        <v>60</v>
      </c>
      <c r="E106" s="13"/>
      <c r="F106" s="119">
        <f t="shared" si="10"/>
        <v>0</v>
      </c>
      <c r="H106" s="30" t="s">
        <v>196</v>
      </c>
      <c r="I106" s="31" t="s">
        <v>35</v>
      </c>
      <c r="J106" s="32">
        <v>15</v>
      </c>
      <c r="K106" s="17">
        <v>10</v>
      </c>
      <c r="L106" s="27"/>
      <c r="M106" s="28"/>
      <c r="N106" s="20"/>
      <c r="P106" s="29"/>
      <c r="Q106" s="28"/>
      <c r="R106" s="22"/>
      <c r="T106" s="23"/>
    </row>
    <row r="107" spans="1:21" ht="15.75" thickBot="1" x14ac:dyDescent="0.3">
      <c r="A107" s="154" t="s">
        <v>197</v>
      </c>
      <c r="B107" s="155">
        <v>250</v>
      </c>
      <c r="C107" s="152" t="s">
        <v>16</v>
      </c>
      <c r="D107" s="152" t="s">
        <v>60</v>
      </c>
      <c r="E107" s="13"/>
      <c r="F107" s="119">
        <f t="shared" si="10"/>
        <v>0</v>
      </c>
      <c r="H107" s="30" t="s">
        <v>197</v>
      </c>
      <c r="I107" s="31" t="s">
        <v>35</v>
      </c>
      <c r="J107" s="32">
        <v>75</v>
      </c>
      <c r="K107" s="17">
        <v>250</v>
      </c>
      <c r="L107" s="27">
        <v>90</v>
      </c>
      <c r="M107" s="28">
        <v>58</v>
      </c>
      <c r="N107" s="20">
        <f t="shared" si="11"/>
        <v>148</v>
      </c>
      <c r="P107" s="29">
        <v>116</v>
      </c>
      <c r="Q107" s="28"/>
      <c r="R107" s="22">
        <f t="shared" si="13"/>
        <v>116</v>
      </c>
      <c r="T107" s="23">
        <f t="shared" si="12"/>
        <v>264</v>
      </c>
    </row>
    <row r="108" spans="1:21" x14ac:dyDescent="0.25">
      <c r="A108" s="161" t="s">
        <v>204</v>
      </c>
      <c r="B108" s="155">
        <v>100</v>
      </c>
      <c r="C108" s="152" t="s">
        <v>16</v>
      </c>
      <c r="D108" s="152" t="s">
        <v>60</v>
      </c>
      <c r="E108" s="13"/>
      <c r="F108" s="119">
        <f t="shared" si="10"/>
        <v>0</v>
      </c>
      <c r="H108" s="55" t="s">
        <v>199</v>
      </c>
      <c r="I108" s="34" t="s">
        <v>35</v>
      </c>
      <c r="J108" s="35"/>
      <c r="K108" s="17">
        <v>1000</v>
      </c>
      <c r="L108" s="27">
        <v>701</v>
      </c>
      <c r="M108" s="28"/>
      <c r="N108" s="20">
        <f t="shared" si="11"/>
        <v>701</v>
      </c>
      <c r="P108" s="29">
        <v>64</v>
      </c>
      <c r="Q108" s="28"/>
      <c r="R108" s="22">
        <f t="shared" si="13"/>
        <v>64</v>
      </c>
      <c r="T108" s="23">
        <f t="shared" si="12"/>
        <v>765</v>
      </c>
    </row>
    <row r="109" spans="1:21" x14ac:dyDescent="0.25">
      <c r="A109" s="162" t="s">
        <v>198</v>
      </c>
      <c r="B109" s="155">
        <v>1000</v>
      </c>
      <c r="C109" s="152" t="s">
        <v>16</v>
      </c>
      <c r="D109" s="152" t="s">
        <v>60</v>
      </c>
      <c r="E109" s="13"/>
      <c r="F109" s="119">
        <f t="shared" si="10"/>
        <v>0</v>
      </c>
      <c r="H109" s="30" t="s">
        <v>201</v>
      </c>
      <c r="I109" s="31" t="s">
        <v>35</v>
      </c>
      <c r="J109" s="32">
        <v>5</v>
      </c>
      <c r="K109" s="17">
        <v>50</v>
      </c>
      <c r="L109" s="27"/>
      <c r="M109" s="28"/>
      <c r="N109" s="20"/>
      <c r="P109" s="29"/>
      <c r="Q109" s="28">
        <v>50</v>
      </c>
      <c r="R109" s="22">
        <f t="shared" si="13"/>
        <v>50</v>
      </c>
      <c r="T109" s="23">
        <f t="shared" si="12"/>
        <v>50</v>
      </c>
    </row>
    <row r="110" spans="1:21" x14ac:dyDescent="0.25">
      <c r="A110" s="154" t="s">
        <v>200</v>
      </c>
      <c r="B110" s="155">
        <v>50</v>
      </c>
      <c r="C110" s="152" t="s">
        <v>16</v>
      </c>
      <c r="D110" s="152" t="s">
        <v>60</v>
      </c>
      <c r="E110" s="13"/>
      <c r="F110" s="119">
        <f t="shared" si="10"/>
        <v>0</v>
      </c>
      <c r="H110" s="30" t="s">
        <v>203</v>
      </c>
      <c r="I110" s="31" t="s">
        <v>35</v>
      </c>
      <c r="J110" s="32">
        <v>750</v>
      </c>
      <c r="K110" s="17">
        <v>500</v>
      </c>
      <c r="L110" s="27">
        <v>60</v>
      </c>
      <c r="M110" s="28">
        <v>293</v>
      </c>
      <c r="N110" s="20">
        <f t="shared" si="11"/>
        <v>353</v>
      </c>
      <c r="P110" s="29"/>
      <c r="Q110" s="28">
        <v>310</v>
      </c>
      <c r="R110" s="22"/>
      <c r="T110" s="23">
        <f t="shared" si="12"/>
        <v>353</v>
      </c>
    </row>
    <row r="111" spans="1:21" x14ac:dyDescent="0.25">
      <c r="A111" s="154" t="s">
        <v>202</v>
      </c>
      <c r="B111" s="155">
        <v>500</v>
      </c>
      <c r="C111" s="152" t="s">
        <v>16</v>
      </c>
      <c r="D111" s="152" t="s">
        <v>60</v>
      </c>
      <c r="E111" s="13"/>
      <c r="F111" s="119">
        <f t="shared" si="10"/>
        <v>0</v>
      </c>
      <c r="H111" s="33" t="s">
        <v>204</v>
      </c>
      <c r="I111" s="34" t="s">
        <v>35</v>
      </c>
      <c r="J111" s="35"/>
      <c r="K111" s="17">
        <v>100</v>
      </c>
      <c r="L111" s="27"/>
      <c r="M111" s="28"/>
      <c r="N111" s="20"/>
      <c r="P111" s="29">
        <v>365</v>
      </c>
      <c r="Q111" s="28"/>
      <c r="R111" s="22">
        <f t="shared" si="13"/>
        <v>365</v>
      </c>
      <c r="T111" s="23">
        <f t="shared" si="12"/>
        <v>365</v>
      </c>
    </row>
    <row r="112" spans="1:21" x14ac:dyDescent="0.25">
      <c r="A112" s="154" t="s">
        <v>205</v>
      </c>
      <c r="B112" s="155">
        <v>5</v>
      </c>
      <c r="C112" s="152" t="s">
        <v>16</v>
      </c>
      <c r="D112" s="152" t="s">
        <v>118</v>
      </c>
      <c r="E112" s="13"/>
      <c r="F112" s="119">
        <f t="shared" si="10"/>
        <v>0</v>
      </c>
      <c r="H112" s="30" t="s">
        <v>205</v>
      </c>
      <c r="I112" s="56" t="s">
        <v>33</v>
      </c>
      <c r="J112" s="32">
        <v>1</v>
      </c>
      <c r="K112" s="17">
        <v>5</v>
      </c>
      <c r="L112" s="27"/>
      <c r="M112" s="28"/>
      <c r="N112" s="20"/>
      <c r="P112" s="29"/>
      <c r="Q112" s="28"/>
      <c r="R112" s="22"/>
      <c r="T112" s="23"/>
    </row>
    <row r="113" spans="1:20" x14ac:dyDescent="0.25">
      <c r="A113" s="154" t="s">
        <v>206</v>
      </c>
      <c r="B113" s="155">
        <v>5</v>
      </c>
      <c r="C113" s="152" t="s">
        <v>16</v>
      </c>
      <c r="D113" s="152" t="s">
        <v>207</v>
      </c>
      <c r="E113" s="13"/>
      <c r="F113" s="119">
        <f t="shared" si="10"/>
        <v>0</v>
      </c>
      <c r="H113" s="30" t="s">
        <v>206</v>
      </c>
      <c r="I113" s="31" t="s">
        <v>208</v>
      </c>
      <c r="J113" s="32">
        <v>1</v>
      </c>
      <c r="K113" s="17">
        <v>5</v>
      </c>
      <c r="L113" s="27"/>
      <c r="M113" s="28"/>
      <c r="N113" s="20"/>
      <c r="P113" s="29"/>
      <c r="Q113" s="28"/>
      <c r="R113" s="22"/>
      <c r="T113" s="23"/>
    </row>
    <row r="114" spans="1:20" x14ac:dyDescent="0.25">
      <c r="A114" s="154" t="s">
        <v>209</v>
      </c>
      <c r="B114" s="155">
        <v>5</v>
      </c>
      <c r="C114" s="152" t="s">
        <v>16</v>
      </c>
      <c r="D114" s="152" t="s">
        <v>207</v>
      </c>
      <c r="E114" s="13"/>
      <c r="F114" s="119">
        <f t="shared" si="10"/>
        <v>0</v>
      </c>
      <c r="H114" s="30" t="s">
        <v>209</v>
      </c>
      <c r="I114" s="31" t="s">
        <v>208</v>
      </c>
      <c r="J114" s="32">
        <v>5</v>
      </c>
      <c r="K114" s="17">
        <v>5</v>
      </c>
      <c r="L114" s="27"/>
      <c r="M114" s="28"/>
      <c r="N114" s="20"/>
      <c r="P114" s="29"/>
      <c r="Q114" s="28"/>
      <c r="R114" s="22"/>
      <c r="T114" s="23"/>
    </row>
    <row r="115" spans="1:20" x14ac:dyDescent="0.25">
      <c r="A115" s="154" t="s">
        <v>210</v>
      </c>
      <c r="B115" s="155">
        <v>50</v>
      </c>
      <c r="C115" s="152" t="s">
        <v>16</v>
      </c>
      <c r="D115" s="152" t="s">
        <v>17</v>
      </c>
      <c r="E115" s="13"/>
      <c r="F115" s="119">
        <f t="shared" si="10"/>
        <v>0</v>
      </c>
      <c r="H115" s="30" t="s">
        <v>210</v>
      </c>
      <c r="I115" s="31" t="s">
        <v>35</v>
      </c>
      <c r="J115" s="32">
        <v>400</v>
      </c>
      <c r="K115" s="17">
        <v>50</v>
      </c>
      <c r="L115" s="27"/>
      <c r="M115" s="28"/>
      <c r="N115" s="20"/>
      <c r="P115" s="29"/>
      <c r="Q115" s="28"/>
      <c r="R115" s="22"/>
      <c r="T115" s="23"/>
    </row>
    <row r="116" spans="1:20" x14ac:dyDescent="0.25">
      <c r="A116" s="154" t="s">
        <v>211</v>
      </c>
      <c r="B116" s="155">
        <v>10</v>
      </c>
      <c r="C116" s="152" t="s">
        <v>16</v>
      </c>
      <c r="D116" s="152" t="s">
        <v>17</v>
      </c>
      <c r="E116" s="13"/>
      <c r="F116" s="119">
        <f t="shared" si="10"/>
        <v>0</v>
      </c>
      <c r="H116" s="30" t="s">
        <v>211</v>
      </c>
      <c r="I116" s="31" t="s">
        <v>35</v>
      </c>
      <c r="J116" s="32">
        <v>1</v>
      </c>
      <c r="K116" s="17">
        <v>10</v>
      </c>
      <c r="L116" s="27"/>
      <c r="M116" s="28"/>
      <c r="N116" s="20"/>
      <c r="P116" s="29"/>
      <c r="Q116" s="28"/>
      <c r="R116" s="22"/>
      <c r="T116" s="23"/>
    </row>
    <row r="117" spans="1:20" x14ac:dyDescent="0.25">
      <c r="A117" s="154" t="s">
        <v>212</v>
      </c>
      <c r="B117" s="155">
        <v>100</v>
      </c>
      <c r="C117" s="152" t="s">
        <v>16</v>
      </c>
      <c r="D117" s="163" t="s">
        <v>126</v>
      </c>
      <c r="E117" s="13"/>
      <c r="F117" s="119">
        <f t="shared" si="10"/>
        <v>0</v>
      </c>
      <c r="H117" s="30" t="s">
        <v>213</v>
      </c>
      <c r="I117" s="31" t="s">
        <v>214</v>
      </c>
      <c r="J117" s="32">
        <v>75</v>
      </c>
      <c r="K117" s="17">
        <v>100</v>
      </c>
      <c r="L117" s="27"/>
      <c r="M117" s="28">
        <v>33</v>
      </c>
      <c r="N117" s="20">
        <f t="shared" si="11"/>
        <v>33</v>
      </c>
      <c r="P117" s="29"/>
      <c r="Q117" s="28"/>
      <c r="R117" s="22"/>
      <c r="T117" s="23">
        <f t="shared" si="12"/>
        <v>33</v>
      </c>
    </row>
    <row r="118" spans="1:20" x14ac:dyDescent="0.25">
      <c r="A118" s="154" t="s">
        <v>215</v>
      </c>
      <c r="B118" s="155">
        <v>100</v>
      </c>
      <c r="C118" s="152" t="s">
        <v>16</v>
      </c>
      <c r="D118" s="152" t="s">
        <v>118</v>
      </c>
      <c r="E118" s="13"/>
      <c r="F118" s="119">
        <f t="shared" si="10"/>
        <v>0</v>
      </c>
      <c r="H118" s="30" t="s">
        <v>216</v>
      </c>
      <c r="I118" s="31" t="s">
        <v>217</v>
      </c>
      <c r="J118" s="32">
        <v>5</v>
      </c>
      <c r="K118" s="17">
        <v>100</v>
      </c>
      <c r="L118" s="27">
        <v>60</v>
      </c>
      <c r="M118" s="28">
        <v>10</v>
      </c>
      <c r="N118" s="20">
        <f t="shared" si="11"/>
        <v>70</v>
      </c>
      <c r="P118" s="29"/>
      <c r="Q118" s="28"/>
      <c r="R118" s="22"/>
      <c r="T118" s="23">
        <f t="shared" si="12"/>
        <v>70</v>
      </c>
    </row>
    <row r="119" spans="1:20" ht="15.75" thickBot="1" x14ac:dyDescent="0.3">
      <c r="A119" s="154" t="s">
        <v>218</v>
      </c>
      <c r="B119" s="155">
        <v>100</v>
      </c>
      <c r="C119" s="152" t="s">
        <v>16</v>
      </c>
      <c r="D119" s="152" t="s">
        <v>118</v>
      </c>
      <c r="E119" s="13"/>
      <c r="F119" s="119">
        <f t="shared" si="10"/>
        <v>0</v>
      </c>
      <c r="H119" s="30" t="s">
        <v>219</v>
      </c>
      <c r="I119" s="31" t="s">
        <v>217</v>
      </c>
      <c r="J119" s="32">
        <v>5</v>
      </c>
      <c r="K119" s="17">
        <v>100</v>
      </c>
      <c r="L119" s="27"/>
      <c r="M119" s="28">
        <v>10</v>
      </c>
      <c r="N119" s="20">
        <f t="shared" si="11"/>
        <v>10</v>
      </c>
      <c r="P119" s="29">
        <v>120</v>
      </c>
      <c r="Q119" s="28"/>
      <c r="R119" s="22">
        <f t="shared" si="13"/>
        <v>120</v>
      </c>
      <c r="T119" s="23">
        <f t="shared" si="12"/>
        <v>130</v>
      </c>
    </row>
    <row r="120" spans="1:20" ht="15.75" thickBot="1" x14ac:dyDescent="0.3">
      <c r="A120" s="153" t="s">
        <v>220</v>
      </c>
      <c r="B120" s="155">
        <v>20</v>
      </c>
      <c r="C120" s="152" t="s">
        <v>16</v>
      </c>
      <c r="D120" s="152" t="s">
        <v>118</v>
      </c>
      <c r="E120" s="13"/>
      <c r="F120" s="119">
        <f t="shared" si="10"/>
        <v>0</v>
      </c>
      <c r="H120" s="37" t="s">
        <v>221</v>
      </c>
      <c r="I120" s="57" t="s">
        <v>217</v>
      </c>
      <c r="J120" s="35"/>
      <c r="K120" s="17">
        <v>20</v>
      </c>
      <c r="L120" s="27">
        <v>350</v>
      </c>
      <c r="M120" s="28"/>
      <c r="N120" s="20">
        <f t="shared" si="11"/>
        <v>350</v>
      </c>
      <c r="P120" s="29"/>
      <c r="Q120" s="28"/>
      <c r="R120" s="22"/>
      <c r="T120" s="23">
        <f t="shared" si="12"/>
        <v>350</v>
      </c>
    </row>
    <row r="121" spans="1:20" x14ac:dyDescent="0.25">
      <c r="A121" s="161" t="s">
        <v>222</v>
      </c>
      <c r="B121" s="158">
        <v>20</v>
      </c>
      <c r="C121" s="152" t="s">
        <v>16</v>
      </c>
      <c r="D121" s="152" t="s">
        <v>118</v>
      </c>
      <c r="E121" s="13"/>
      <c r="F121" s="119">
        <f t="shared" si="10"/>
        <v>0</v>
      </c>
      <c r="H121" s="57" t="s">
        <v>223</v>
      </c>
      <c r="I121" s="57" t="s">
        <v>217</v>
      </c>
      <c r="J121" s="58"/>
      <c r="K121" s="59">
        <v>20</v>
      </c>
      <c r="L121" s="27">
        <v>33</v>
      </c>
      <c r="M121" s="28"/>
      <c r="N121" s="20">
        <f t="shared" si="11"/>
        <v>33</v>
      </c>
      <c r="P121" s="29"/>
      <c r="Q121" s="28"/>
      <c r="R121" s="22"/>
      <c r="T121" s="23">
        <f t="shared" si="12"/>
        <v>33</v>
      </c>
    </row>
    <row r="122" spans="1:20" x14ac:dyDescent="0.25">
      <c r="A122" s="154" t="s">
        <v>229</v>
      </c>
      <c r="B122" s="155">
        <v>50</v>
      </c>
      <c r="C122" s="152" t="s">
        <v>16</v>
      </c>
      <c r="D122" s="152" t="s">
        <v>39</v>
      </c>
      <c r="E122" s="13"/>
      <c r="F122" s="119">
        <f t="shared" si="10"/>
        <v>0</v>
      </c>
      <c r="H122" s="30" t="s">
        <v>225</v>
      </c>
      <c r="I122" s="31" t="s">
        <v>19</v>
      </c>
      <c r="J122" s="32">
        <v>75</v>
      </c>
      <c r="K122" s="17">
        <v>20</v>
      </c>
      <c r="L122" s="27"/>
      <c r="M122" s="28"/>
      <c r="N122" s="20"/>
      <c r="P122" s="29"/>
      <c r="Q122" s="28"/>
      <c r="R122" s="22"/>
      <c r="T122" s="23"/>
    </row>
    <row r="123" spans="1:20" x14ac:dyDescent="0.25">
      <c r="A123" s="154" t="s">
        <v>226</v>
      </c>
      <c r="B123" s="155">
        <v>10</v>
      </c>
      <c r="C123" s="152" t="s">
        <v>16</v>
      </c>
      <c r="D123" s="152" t="s">
        <v>60</v>
      </c>
      <c r="E123" s="13"/>
      <c r="F123" s="119">
        <f t="shared" si="10"/>
        <v>0</v>
      </c>
      <c r="G123" s="36"/>
      <c r="H123" s="30" t="s">
        <v>227</v>
      </c>
      <c r="I123" s="31" t="s">
        <v>19</v>
      </c>
      <c r="J123" s="32">
        <v>40</v>
      </c>
      <c r="K123" s="17">
        <v>10</v>
      </c>
      <c r="L123" s="27"/>
      <c r="M123" s="28"/>
      <c r="N123" s="20"/>
      <c r="P123" s="29"/>
      <c r="Q123" s="28"/>
      <c r="R123" s="22"/>
      <c r="T123" s="23"/>
    </row>
    <row r="124" spans="1:20" x14ac:dyDescent="0.25">
      <c r="A124" s="154" t="s">
        <v>228</v>
      </c>
      <c r="B124" s="155">
        <v>250</v>
      </c>
      <c r="C124" s="152" t="s">
        <v>16</v>
      </c>
      <c r="D124" s="152" t="s">
        <v>17</v>
      </c>
      <c r="E124" s="13"/>
      <c r="F124" s="119">
        <f t="shared" si="10"/>
        <v>0</v>
      </c>
      <c r="H124" s="33" t="s">
        <v>228</v>
      </c>
      <c r="I124" s="34" t="s">
        <v>146</v>
      </c>
      <c r="J124" s="35"/>
      <c r="K124" s="17">
        <v>250</v>
      </c>
      <c r="L124" s="27"/>
      <c r="M124" s="28"/>
      <c r="N124" s="20"/>
      <c r="P124" s="29">
        <v>635</v>
      </c>
      <c r="Q124" s="28"/>
      <c r="R124" s="22">
        <f t="shared" si="13"/>
        <v>635</v>
      </c>
      <c r="T124" s="23">
        <f t="shared" si="12"/>
        <v>635</v>
      </c>
    </row>
    <row r="125" spans="1:20" x14ac:dyDescent="0.25">
      <c r="A125" s="160" t="s">
        <v>224</v>
      </c>
      <c r="B125" s="155">
        <v>20</v>
      </c>
      <c r="C125" s="152" t="s">
        <v>16</v>
      </c>
      <c r="D125" s="152" t="s">
        <v>60</v>
      </c>
      <c r="E125" s="13"/>
      <c r="F125" s="119">
        <f t="shared" si="10"/>
        <v>0</v>
      </c>
      <c r="G125" s="36"/>
      <c r="H125" s="54" t="s">
        <v>230</v>
      </c>
      <c r="I125" s="34" t="s">
        <v>82</v>
      </c>
      <c r="J125" s="35"/>
      <c r="K125" s="17">
        <v>50</v>
      </c>
      <c r="L125" s="27"/>
      <c r="M125" s="28"/>
      <c r="N125" s="20"/>
      <c r="P125" s="29">
        <v>188</v>
      </c>
      <c r="Q125" s="28"/>
      <c r="R125" s="22">
        <f t="shared" si="13"/>
        <v>188</v>
      </c>
      <c r="T125" s="23">
        <f t="shared" si="12"/>
        <v>188</v>
      </c>
    </row>
    <row r="126" spans="1:20" x14ac:dyDescent="0.25">
      <c r="A126" s="153" t="s">
        <v>231</v>
      </c>
      <c r="B126" s="155">
        <v>1</v>
      </c>
      <c r="C126" s="152" t="s">
        <v>16</v>
      </c>
      <c r="D126" s="152" t="s">
        <v>17</v>
      </c>
      <c r="E126" s="13"/>
      <c r="F126" s="119">
        <f t="shared" si="10"/>
        <v>0</v>
      </c>
      <c r="H126" s="37" t="s">
        <v>232</v>
      </c>
      <c r="I126" s="60"/>
      <c r="J126" s="48"/>
      <c r="K126" s="49">
        <v>1</v>
      </c>
      <c r="L126" s="27"/>
      <c r="M126" s="28"/>
      <c r="N126" s="20"/>
      <c r="P126" s="29"/>
      <c r="Q126" s="28"/>
      <c r="R126" s="22"/>
      <c r="T126" s="23"/>
    </row>
    <row r="127" spans="1:20" x14ac:dyDescent="0.25">
      <c r="A127" s="156" t="s">
        <v>233</v>
      </c>
      <c r="B127" s="155">
        <v>1</v>
      </c>
      <c r="C127" s="152" t="s">
        <v>16</v>
      </c>
      <c r="D127" s="152" t="s">
        <v>17</v>
      </c>
      <c r="E127" s="13"/>
      <c r="F127" s="119">
        <f t="shared" si="10"/>
        <v>0</v>
      </c>
      <c r="H127" s="38" t="s">
        <v>233</v>
      </c>
      <c r="I127" s="39" t="s">
        <v>128</v>
      </c>
      <c r="J127" s="40">
        <v>1</v>
      </c>
      <c r="K127" s="17">
        <v>1</v>
      </c>
      <c r="L127" s="27"/>
      <c r="M127" s="28"/>
      <c r="N127" s="20"/>
      <c r="P127" s="29"/>
      <c r="Q127" s="28"/>
      <c r="R127" s="22"/>
      <c r="T127" s="23"/>
    </row>
    <row r="128" spans="1:20" x14ac:dyDescent="0.25">
      <c r="A128" s="154" t="s">
        <v>234</v>
      </c>
      <c r="B128" s="155">
        <v>10</v>
      </c>
      <c r="C128" s="152" t="s">
        <v>16</v>
      </c>
      <c r="D128" s="152" t="s">
        <v>71</v>
      </c>
      <c r="E128" s="13"/>
      <c r="F128" s="119">
        <f t="shared" si="10"/>
        <v>0</v>
      </c>
      <c r="H128" s="30" t="s">
        <v>234</v>
      </c>
      <c r="I128" s="31" t="s">
        <v>72</v>
      </c>
      <c r="J128" s="32">
        <v>1</v>
      </c>
      <c r="K128" s="17">
        <v>10</v>
      </c>
      <c r="L128" s="27"/>
      <c r="M128" s="28"/>
      <c r="N128" s="20"/>
      <c r="P128" s="29"/>
      <c r="Q128" s="28"/>
      <c r="R128" s="22"/>
      <c r="T128" s="23"/>
    </row>
    <row r="129" spans="1:20" x14ac:dyDescent="0.25">
      <c r="A129" s="154" t="s">
        <v>235</v>
      </c>
      <c r="B129" s="155">
        <v>1</v>
      </c>
      <c r="C129" s="152" t="s">
        <v>16</v>
      </c>
      <c r="D129" s="152" t="s">
        <v>71</v>
      </c>
      <c r="E129" s="13"/>
      <c r="F129" s="119">
        <f t="shared" si="10"/>
        <v>0</v>
      </c>
      <c r="H129" s="30" t="s">
        <v>235</v>
      </c>
      <c r="I129" s="31" t="s">
        <v>72</v>
      </c>
      <c r="J129" s="32">
        <v>1</v>
      </c>
      <c r="K129" s="17">
        <v>1</v>
      </c>
      <c r="L129" s="27"/>
      <c r="M129" s="28"/>
      <c r="N129" s="20"/>
      <c r="P129" s="29"/>
      <c r="Q129" s="28"/>
      <c r="R129" s="22"/>
      <c r="T129" s="23"/>
    </row>
    <row r="130" spans="1:20" x14ac:dyDescent="0.25">
      <c r="A130" s="154" t="s">
        <v>236</v>
      </c>
      <c r="B130" s="155">
        <v>1</v>
      </c>
      <c r="C130" s="152" t="s">
        <v>16</v>
      </c>
      <c r="D130" s="152" t="s">
        <v>135</v>
      </c>
      <c r="E130" s="13"/>
      <c r="F130" s="119">
        <f t="shared" si="10"/>
        <v>0</v>
      </c>
      <c r="H130" s="30" t="s">
        <v>236</v>
      </c>
      <c r="I130" s="31" t="s">
        <v>109</v>
      </c>
      <c r="J130" s="32">
        <v>1</v>
      </c>
      <c r="K130" s="17">
        <v>1</v>
      </c>
      <c r="L130" s="27"/>
      <c r="M130" s="28"/>
      <c r="N130" s="20"/>
      <c r="P130" s="29"/>
      <c r="Q130" s="28"/>
      <c r="R130" s="22"/>
      <c r="T130" s="23"/>
    </row>
    <row r="131" spans="1:20" x14ac:dyDescent="0.25">
      <c r="A131" s="154" t="s">
        <v>237</v>
      </c>
      <c r="B131" s="155">
        <v>5</v>
      </c>
      <c r="C131" s="152" t="s">
        <v>16</v>
      </c>
      <c r="D131" s="152" t="s">
        <v>173</v>
      </c>
      <c r="E131" s="13"/>
      <c r="F131" s="119">
        <f t="shared" si="10"/>
        <v>0</v>
      </c>
      <c r="H131" s="30" t="s">
        <v>237</v>
      </c>
      <c r="I131" s="31" t="s">
        <v>173</v>
      </c>
      <c r="J131" s="32">
        <v>15</v>
      </c>
      <c r="K131" s="17">
        <v>5</v>
      </c>
      <c r="L131" s="27"/>
      <c r="M131" s="28"/>
      <c r="N131" s="20"/>
      <c r="P131" s="29"/>
      <c r="Q131" s="28"/>
      <c r="R131" s="22"/>
      <c r="T131" s="23"/>
    </row>
    <row r="132" spans="1:20" x14ac:dyDescent="0.25">
      <c r="A132" s="154" t="s">
        <v>238</v>
      </c>
      <c r="B132" s="155">
        <v>20</v>
      </c>
      <c r="C132" s="152" t="s">
        <v>16</v>
      </c>
      <c r="D132" s="152" t="s">
        <v>173</v>
      </c>
      <c r="E132" s="13"/>
      <c r="F132" s="119">
        <f t="shared" si="10"/>
        <v>0</v>
      </c>
      <c r="H132" s="30" t="s">
        <v>238</v>
      </c>
      <c r="I132" s="31" t="s">
        <v>173</v>
      </c>
      <c r="J132" s="32">
        <v>15</v>
      </c>
      <c r="K132" s="17">
        <v>20</v>
      </c>
      <c r="L132" s="27"/>
      <c r="M132" s="28"/>
      <c r="N132" s="20"/>
      <c r="P132" s="29"/>
      <c r="Q132" s="28"/>
      <c r="R132" s="22"/>
      <c r="T132" s="23"/>
    </row>
    <row r="133" spans="1:20" x14ac:dyDescent="0.25">
      <c r="A133" s="154" t="s">
        <v>239</v>
      </c>
      <c r="B133" s="155">
        <v>5</v>
      </c>
      <c r="C133" s="152" t="s">
        <v>16</v>
      </c>
      <c r="D133" s="152" t="s">
        <v>173</v>
      </c>
      <c r="E133" s="13"/>
      <c r="F133" s="119">
        <f t="shared" si="10"/>
        <v>0</v>
      </c>
      <c r="H133" s="30" t="s">
        <v>239</v>
      </c>
      <c r="I133" s="31" t="s">
        <v>240</v>
      </c>
      <c r="J133" s="32">
        <v>15</v>
      </c>
      <c r="K133" s="17">
        <v>5</v>
      </c>
      <c r="L133" s="27"/>
      <c r="M133" s="28"/>
      <c r="N133" s="20"/>
      <c r="P133" s="29"/>
      <c r="Q133" s="28"/>
      <c r="R133" s="22"/>
      <c r="T133" s="23"/>
    </row>
    <row r="134" spans="1:20" x14ac:dyDescent="0.25">
      <c r="A134" s="154" t="s">
        <v>241</v>
      </c>
      <c r="B134" s="155">
        <v>100</v>
      </c>
      <c r="C134" s="152" t="s">
        <v>16</v>
      </c>
      <c r="D134" s="152" t="s">
        <v>173</v>
      </c>
      <c r="E134" s="13"/>
      <c r="F134" s="119">
        <f t="shared" si="10"/>
        <v>0</v>
      </c>
      <c r="H134" s="30" t="s">
        <v>241</v>
      </c>
      <c r="I134" s="31" t="s">
        <v>173</v>
      </c>
      <c r="J134" s="32">
        <v>200</v>
      </c>
      <c r="K134" s="17">
        <v>100</v>
      </c>
      <c r="L134" s="27"/>
      <c r="M134" s="28">
        <v>50</v>
      </c>
      <c r="N134" s="20">
        <f t="shared" ref="N134:N155" si="14">SUM(L134+M134)</f>
        <v>50</v>
      </c>
      <c r="P134" s="29"/>
      <c r="Q134" s="28">
        <v>35</v>
      </c>
      <c r="R134" s="22">
        <f t="shared" ref="R134:R165" si="15">SUM(P134+Q134)</f>
        <v>35</v>
      </c>
      <c r="T134" s="23">
        <f t="shared" ref="T134:T165" si="16">SUM(N134+R134)</f>
        <v>85</v>
      </c>
    </row>
    <row r="135" spans="1:20" x14ac:dyDescent="0.25">
      <c r="A135" s="154" t="s">
        <v>242</v>
      </c>
      <c r="B135" s="155">
        <v>5</v>
      </c>
      <c r="C135" s="152" t="s">
        <v>16</v>
      </c>
      <c r="D135" s="152" t="s">
        <v>173</v>
      </c>
      <c r="E135" s="13"/>
      <c r="F135" s="119">
        <f t="shared" si="10"/>
        <v>0</v>
      </c>
      <c r="H135" s="30" t="s">
        <v>242</v>
      </c>
      <c r="I135" s="31" t="s">
        <v>173</v>
      </c>
      <c r="J135" s="32">
        <v>15</v>
      </c>
      <c r="K135" s="17">
        <v>5</v>
      </c>
      <c r="L135" s="27"/>
      <c r="M135" s="28"/>
      <c r="N135" s="20"/>
      <c r="P135" s="29"/>
      <c r="Q135" s="28"/>
      <c r="R135" s="22"/>
      <c r="T135" s="23"/>
    </row>
    <row r="136" spans="1:20" x14ac:dyDescent="0.25">
      <c r="A136" s="157" t="s">
        <v>243</v>
      </c>
      <c r="B136" s="155">
        <v>500</v>
      </c>
      <c r="C136" s="152" t="s">
        <v>16</v>
      </c>
      <c r="D136" s="152" t="s">
        <v>135</v>
      </c>
      <c r="E136" s="13"/>
      <c r="F136" s="119">
        <f t="shared" ref="F136:F200" si="17">B136*E136</f>
        <v>0</v>
      </c>
      <c r="H136" s="43" t="s">
        <v>243</v>
      </c>
      <c r="I136" s="34" t="s">
        <v>64</v>
      </c>
      <c r="J136" s="35"/>
      <c r="K136" s="17">
        <v>500</v>
      </c>
      <c r="L136" s="27">
        <v>292</v>
      </c>
      <c r="M136" s="28"/>
      <c r="N136" s="20">
        <f t="shared" si="14"/>
        <v>292</v>
      </c>
      <c r="P136" s="29">
        <v>350</v>
      </c>
      <c r="Q136" s="28"/>
      <c r="R136" s="22">
        <f t="shared" si="15"/>
        <v>350</v>
      </c>
      <c r="T136" s="23">
        <f t="shared" si="16"/>
        <v>642</v>
      </c>
    </row>
    <row r="137" spans="1:20" x14ac:dyDescent="0.25">
      <c r="A137" s="164" t="s">
        <v>244</v>
      </c>
      <c r="B137" s="155">
        <v>250</v>
      </c>
      <c r="C137" s="152" t="s">
        <v>16</v>
      </c>
      <c r="D137" s="152" t="s">
        <v>45</v>
      </c>
      <c r="E137" s="13"/>
      <c r="F137" s="119">
        <f t="shared" si="17"/>
        <v>0</v>
      </c>
      <c r="H137" s="61" t="s">
        <v>244</v>
      </c>
      <c r="I137" s="34" t="s">
        <v>47</v>
      </c>
      <c r="J137" s="35"/>
      <c r="K137" s="17">
        <v>250</v>
      </c>
      <c r="L137" s="27">
        <v>355</v>
      </c>
      <c r="M137" s="28"/>
      <c r="N137" s="20">
        <f t="shared" si="14"/>
        <v>355</v>
      </c>
      <c r="P137" s="29"/>
      <c r="Q137" s="28"/>
      <c r="R137" s="22"/>
      <c r="T137" s="23">
        <f t="shared" si="16"/>
        <v>355</v>
      </c>
    </row>
    <row r="138" spans="1:20" x14ac:dyDescent="0.25">
      <c r="A138" s="154" t="s">
        <v>245</v>
      </c>
      <c r="B138" s="155">
        <v>1</v>
      </c>
      <c r="C138" s="152" t="s">
        <v>16</v>
      </c>
      <c r="D138" s="152" t="s">
        <v>45</v>
      </c>
      <c r="E138" s="13"/>
      <c r="F138" s="119">
        <f t="shared" si="17"/>
        <v>0</v>
      </c>
      <c r="H138" s="30" t="s">
        <v>246</v>
      </c>
      <c r="I138" s="31" t="s">
        <v>82</v>
      </c>
      <c r="J138" s="32">
        <v>1</v>
      </c>
      <c r="K138" s="17">
        <v>1</v>
      </c>
      <c r="L138" s="27"/>
      <c r="M138" s="28"/>
      <c r="N138" s="20"/>
      <c r="P138" s="29"/>
      <c r="Q138" s="28"/>
      <c r="R138" s="22"/>
      <c r="T138" s="23"/>
    </row>
    <row r="139" spans="1:20" x14ac:dyDescent="0.25">
      <c r="A139" s="154" t="s">
        <v>247</v>
      </c>
      <c r="B139" s="155">
        <v>10</v>
      </c>
      <c r="C139" s="152" t="s">
        <v>16</v>
      </c>
      <c r="D139" s="152" t="s">
        <v>248</v>
      </c>
      <c r="E139" s="13"/>
      <c r="F139" s="119">
        <f t="shared" si="17"/>
        <v>0</v>
      </c>
      <c r="H139" s="30"/>
      <c r="I139" s="31"/>
      <c r="J139" s="32"/>
      <c r="K139" s="17"/>
      <c r="L139" s="27"/>
      <c r="M139" s="28"/>
      <c r="N139" s="20"/>
      <c r="P139" s="29"/>
      <c r="Q139" s="28"/>
      <c r="R139" s="22"/>
      <c r="T139" s="23"/>
    </row>
    <row r="140" spans="1:20" x14ac:dyDescent="0.25">
      <c r="A140" s="154" t="s">
        <v>249</v>
      </c>
      <c r="B140" s="155">
        <v>5</v>
      </c>
      <c r="C140" s="152" t="s">
        <v>16</v>
      </c>
      <c r="D140" s="152" t="s">
        <v>71</v>
      </c>
      <c r="E140" s="13"/>
      <c r="F140" s="119">
        <f t="shared" si="17"/>
        <v>0</v>
      </c>
      <c r="H140" s="33" t="s">
        <v>247</v>
      </c>
      <c r="I140" s="34" t="s">
        <v>26</v>
      </c>
      <c r="J140" s="35"/>
      <c r="K140" s="17">
        <v>10</v>
      </c>
      <c r="L140" s="27"/>
      <c r="M140" s="28"/>
      <c r="N140" s="20"/>
      <c r="P140" s="29">
        <v>51</v>
      </c>
      <c r="Q140" s="28"/>
      <c r="R140" s="22">
        <f t="shared" si="15"/>
        <v>51</v>
      </c>
      <c r="T140" s="23">
        <f t="shared" si="16"/>
        <v>51</v>
      </c>
    </row>
    <row r="141" spans="1:20" x14ac:dyDescent="0.25">
      <c r="A141" s="154" t="s">
        <v>250</v>
      </c>
      <c r="B141" s="155">
        <v>5</v>
      </c>
      <c r="C141" s="152" t="s">
        <v>16</v>
      </c>
      <c r="D141" s="152" t="s">
        <v>138</v>
      </c>
      <c r="E141" s="13"/>
      <c r="F141" s="119">
        <f t="shared" si="17"/>
        <v>0</v>
      </c>
      <c r="H141" s="30" t="s">
        <v>249</v>
      </c>
      <c r="I141" s="31" t="s">
        <v>82</v>
      </c>
      <c r="J141" s="32">
        <v>1</v>
      </c>
      <c r="K141" s="17">
        <v>5</v>
      </c>
      <c r="L141" s="27"/>
      <c r="M141" s="28"/>
      <c r="N141" s="20"/>
      <c r="P141" s="29"/>
      <c r="Q141" s="28"/>
      <c r="R141" s="22"/>
      <c r="T141" s="23"/>
    </row>
    <row r="142" spans="1:20" x14ac:dyDescent="0.25">
      <c r="A142" s="154" t="s">
        <v>251</v>
      </c>
      <c r="B142" s="155">
        <v>250</v>
      </c>
      <c r="C142" s="152" t="s">
        <v>16</v>
      </c>
      <c r="D142" s="152" t="s">
        <v>60</v>
      </c>
      <c r="E142" s="13"/>
      <c r="F142" s="119">
        <f t="shared" si="17"/>
        <v>0</v>
      </c>
      <c r="H142" s="33" t="s">
        <v>250</v>
      </c>
      <c r="I142" s="34" t="s">
        <v>240</v>
      </c>
      <c r="J142" s="35"/>
      <c r="K142" s="17">
        <v>5</v>
      </c>
      <c r="L142" s="27"/>
      <c r="M142" s="28">
        <v>50</v>
      </c>
      <c r="N142" s="20">
        <f t="shared" si="14"/>
        <v>50</v>
      </c>
      <c r="P142" s="29"/>
      <c r="Q142" s="28">
        <v>115</v>
      </c>
      <c r="R142" s="22">
        <f t="shared" si="15"/>
        <v>115</v>
      </c>
      <c r="T142" s="23">
        <f t="shared" si="16"/>
        <v>165</v>
      </c>
    </row>
    <row r="143" spans="1:20" x14ac:dyDescent="0.25">
      <c r="A143" s="154" t="s">
        <v>252</v>
      </c>
      <c r="B143" s="155">
        <v>50</v>
      </c>
      <c r="C143" s="152" t="s">
        <v>16</v>
      </c>
      <c r="D143" s="152" t="s">
        <v>60</v>
      </c>
      <c r="E143" s="13"/>
      <c r="F143" s="119">
        <f t="shared" si="17"/>
        <v>0</v>
      </c>
      <c r="H143" s="30" t="s">
        <v>251</v>
      </c>
      <c r="I143" s="31" t="s">
        <v>35</v>
      </c>
      <c r="J143" s="32">
        <v>40</v>
      </c>
      <c r="K143" s="17">
        <v>250</v>
      </c>
      <c r="L143" s="27">
        <v>305</v>
      </c>
      <c r="M143" s="28">
        <v>55</v>
      </c>
      <c r="N143" s="20">
        <f t="shared" si="14"/>
        <v>360</v>
      </c>
      <c r="P143" s="29"/>
      <c r="Q143" s="28">
        <v>50</v>
      </c>
      <c r="R143" s="22">
        <f t="shared" si="15"/>
        <v>50</v>
      </c>
      <c r="T143" s="23">
        <f t="shared" si="16"/>
        <v>410</v>
      </c>
    </row>
    <row r="144" spans="1:20" x14ac:dyDescent="0.25">
      <c r="A144" s="154" t="s">
        <v>253</v>
      </c>
      <c r="B144" s="155">
        <v>1250</v>
      </c>
      <c r="C144" s="152" t="s">
        <v>16</v>
      </c>
      <c r="D144" s="152" t="s">
        <v>60</v>
      </c>
      <c r="E144" s="13"/>
      <c r="F144" s="119">
        <f t="shared" si="17"/>
        <v>0</v>
      </c>
      <c r="H144" s="30" t="s">
        <v>252</v>
      </c>
      <c r="I144" s="31" t="s">
        <v>35</v>
      </c>
      <c r="J144" s="32">
        <v>75</v>
      </c>
      <c r="K144" s="17">
        <v>50</v>
      </c>
      <c r="L144" s="27"/>
      <c r="M144" s="28"/>
      <c r="N144" s="20"/>
      <c r="P144" s="29"/>
      <c r="Q144" s="28"/>
      <c r="R144" s="22"/>
      <c r="T144" s="23"/>
    </row>
    <row r="145" spans="1:20" x14ac:dyDescent="0.25">
      <c r="A145" s="154" t="s">
        <v>255</v>
      </c>
      <c r="B145" s="155">
        <v>20</v>
      </c>
      <c r="C145" s="152" t="s">
        <v>16</v>
      </c>
      <c r="D145" s="152" t="s">
        <v>60</v>
      </c>
      <c r="E145" s="13"/>
      <c r="F145" s="119">
        <f t="shared" si="17"/>
        <v>0</v>
      </c>
      <c r="H145" s="30" t="s">
        <v>253</v>
      </c>
      <c r="I145" s="31" t="s">
        <v>254</v>
      </c>
      <c r="J145" s="32">
        <v>1750</v>
      </c>
      <c r="K145" s="17">
        <v>1250</v>
      </c>
      <c r="L145" s="27">
        <v>20</v>
      </c>
      <c r="M145" s="28">
        <v>242</v>
      </c>
      <c r="N145" s="20">
        <f t="shared" si="14"/>
        <v>262</v>
      </c>
      <c r="P145" s="29">
        <v>525</v>
      </c>
      <c r="Q145" s="28">
        <v>393</v>
      </c>
      <c r="R145" s="22">
        <f t="shared" si="15"/>
        <v>918</v>
      </c>
      <c r="T145" s="23">
        <f t="shared" si="16"/>
        <v>1180</v>
      </c>
    </row>
    <row r="146" spans="1:20" x14ac:dyDescent="0.25">
      <c r="A146" s="154" t="s">
        <v>256</v>
      </c>
      <c r="B146" s="155">
        <v>10</v>
      </c>
      <c r="C146" s="152" t="s">
        <v>16</v>
      </c>
      <c r="D146" s="152" t="s">
        <v>60</v>
      </c>
      <c r="E146" s="13"/>
      <c r="F146" s="119">
        <f t="shared" si="17"/>
        <v>0</v>
      </c>
      <c r="H146" s="30" t="s">
        <v>255</v>
      </c>
      <c r="I146" s="31" t="s">
        <v>35</v>
      </c>
      <c r="J146" s="32">
        <v>40</v>
      </c>
      <c r="K146" s="17">
        <v>20</v>
      </c>
      <c r="L146" s="27"/>
      <c r="M146" s="28"/>
      <c r="N146" s="20"/>
      <c r="P146" s="29"/>
      <c r="Q146" s="28"/>
      <c r="R146" s="22"/>
      <c r="T146" s="23"/>
    </row>
    <row r="147" spans="1:20" x14ac:dyDescent="0.25">
      <c r="A147" s="154" t="s">
        <v>258</v>
      </c>
      <c r="B147" s="155">
        <v>10</v>
      </c>
      <c r="C147" s="152" t="s">
        <v>16</v>
      </c>
      <c r="D147" s="152" t="s">
        <v>60</v>
      </c>
      <c r="E147" s="13"/>
      <c r="F147" s="119">
        <f t="shared" si="17"/>
        <v>0</v>
      </c>
      <c r="H147" s="30" t="s">
        <v>256</v>
      </c>
      <c r="I147" s="31" t="s">
        <v>257</v>
      </c>
      <c r="J147" s="32">
        <v>5</v>
      </c>
      <c r="K147" s="17">
        <v>10</v>
      </c>
      <c r="L147" s="27"/>
      <c r="M147" s="28"/>
      <c r="N147" s="20"/>
      <c r="P147" s="29"/>
      <c r="Q147" s="28"/>
      <c r="R147" s="22"/>
      <c r="T147" s="23"/>
    </row>
    <row r="148" spans="1:20" x14ac:dyDescent="0.25">
      <c r="A148" s="154" t="s">
        <v>261</v>
      </c>
      <c r="B148" s="155">
        <v>5</v>
      </c>
      <c r="C148" s="152" t="s">
        <v>16</v>
      </c>
      <c r="D148" s="152" t="s">
        <v>262</v>
      </c>
      <c r="E148" s="13"/>
      <c r="F148" s="119">
        <f t="shared" si="17"/>
        <v>0</v>
      </c>
      <c r="H148" s="30" t="s">
        <v>258</v>
      </c>
      <c r="I148" s="31" t="s">
        <v>35</v>
      </c>
      <c r="J148" s="32">
        <v>5</v>
      </c>
      <c r="K148" s="17">
        <v>10</v>
      </c>
      <c r="L148" s="27"/>
      <c r="M148" s="28"/>
      <c r="N148" s="20"/>
      <c r="P148" s="29"/>
      <c r="Q148" s="28"/>
      <c r="R148" s="22"/>
      <c r="T148" s="23"/>
    </row>
    <row r="149" spans="1:20" x14ac:dyDescent="0.25">
      <c r="A149" s="154" t="s">
        <v>728</v>
      </c>
      <c r="B149" s="155">
        <v>5</v>
      </c>
      <c r="C149" s="152" t="s">
        <v>16</v>
      </c>
      <c r="D149" s="152" t="s">
        <v>50</v>
      </c>
      <c r="E149" s="13"/>
      <c r="F149" s="119">
        <f t="shared" si="17"/>
        <v>0</v>
      </c>
      <c r="H149" s="33" t="s">
        <v>260</v>
      </c>
      <c r="I149" s="34" t="s">
        <v>82</v>
      </c>
      <c r="J149" s="35"/>
      <c r="K149" s="17">
        <v>5</v>
      </c>
      <c r="L149" s="27"/>
      <c r="M149" s="28"/>
      <c r="N149" s="20"/>
      <c r="P149" s="29">
        <v>69</v>
      </c>
      <c r="Q149" s="28"/>
      <c r="R149" s="22">
        <f t="shared" si="15"/>
        <v>69</v>
      </c>
      <c r="T149" s="23">
        <f t="shared" si="16"/>
        <v>69</v>
      </c>
    </row>
    <row r="150" spans="1:20" x14ac:dyDescent="0.25">
      <c r="A150" s="160" t="s">
        <v>259</v>
      </c>
      <c r="B150" s="155">
        <v>5</v>
      </c>
      <c r="C150" s="152" t="s">
        <v>16</v>
      </c>
      <c r="D150" s="152" t="s">
        <v>71</v>
      </c>
      <c r="E150" s="13"/>
      <c r="F150" s="119">
        <f t="shared" si="17"/>
        <v>0</v>
      </c>
      <c r="H150" s="54" t="s">
        <v>261</v>
      </c>
      <c r="I150" s="34" t="s">
        <v>263</v>
      </c>
      <c r="J150" s="35"/>
      <c r="K150" s="17">
        <v>5</v>
      </c>
      <c r="L150" s="27">
        <v>3</v>
      </c>
      <c r="M150" s="28"/>
      <c r="N150" s="20">
        <f t="shared" si="14"/>
        <v>3</v>
      </c>
      <c r="P150" s="29"/>
      <c r="Q150" s="28"/>
      <c r="R150" s="22"/>
      <c r="T150" s="23">
        <f t="shared" si="16"/>
        <v>3</v>
      </c>
    </row>
    <row r="151" spans="1:20" x14ac:dyDescent="0.25">
      <c r="A151" s="160" t="s">
        <v>264</v>
      </c>
      <c r="B151" s="155">
        <v>1</v>
      </c>
      <c r="C151" s="152" t="s">
        <v>16</v>
      </c>
      <c r="D151" s="152" t="s">
        <v>39</v>
      </c>
      <c r="E151" s="13"/>
      <c r="F151" s="119">
        <f t="shared" si="17"/>
        <v>0</v>
      </c>
      <c r="H151" s="54" t="s">
        <v>265</v>
      </c>
      <c r="I151" s="34" t="s">
        <v>82</v>
      </c>
      <c r="J151" s="35"/>
      <c r="K151" s="17">
        <v>1</v>
      </c>
      <c r="L151" s="27"/>
      <c r="M151" s="28"/>
      <c r="N151" s="20"/>
      <c r="P151" s="29">
        <v>34</v>
      </c>
      <c r="Q151" s="28"/>
      <c r="R151" s="22">
        <f t="shared" si="15"/>
        <v>34</v>
      </c>
      <c r="T151" s="23">
        <f t="shared" si="16"/>
        <v>34</v>
      </c>
    </row>
    <row r="152" spans="1:20" x14ac:dyDescent="0.25">
      <c r="A152" s="154" t="s">
        <v>266</v>
      </c>
      <c r="B152" s="155">
        <v>20</v>
      </c>
      <c r="C152" s="152" t="s">
        <v>16</v>
      </c>
      <c r="D152" s="152" t="s">
        <v>17</v>
      </c>
      <c r="E152" s="13"/>
      <c r="F152" s="119">
        <f t="shared" si="17"/>
        <v>0</v>
      </c>
      <c r="H152" s="30" t="s">
        <v>266</v>
      </c>
      <c r="I152" s="31" t="s">
        <v>19</v>
      </c>
      <c r="J152" s="32">
        <v>40</v>
      </c>
      <c r="K152" s="17">
        <v>20</v>
      </c>
      <c r="L152" s="27"/>
      <c r="M152" s="28"/>
      <c r="N152" s="20"/>
      <c r="P152" s="29"/>
      <c r="Q152" s="28"/>
      <c r="R152" s="22"/>
      <c r="T152" s="23"/>
    </row>
    <row r="153" spans="1:20" x14ac:dyDescent="0.25">
      <c r="A153" s="154" t="s">
        <v>267</v>
      </c>
      <c r="B153" s="155">
        <v>50</v>
      </c>
      <c r="C153" s="152" t="s">
        <v>16</v>
      </c>
      <c r="D153" s="152" t="s">
        <v>268</v>
      </c>
      <c r="E153" s="13"/>
      <c r="F153" s="119">
        <f t="shared" si="17"/>
        <v>0</v>
      </c>
      <c r="H153" s="30" t="s">
        <v>267</v>
      </c>
      <c r="I153" s="31" t="s">
        <v>19</v>
      </c>
      <c r="J153" s="32">
        <v>200</v>
      </c>
      <c r="K153" s="17">
        <v>50</v>
      </c>
      <c r="L153" s="27"/>
      <c r="M153" s="28">
        <v>21</v>
      </c>
      <c r="N153" s="20">
        <f t="shared" si="14"/>
        <v>21</v>
      </c>
      <c r="P153" s="29"/>
      <c r="Q153" s="28">
        <v>3</v>
      </c>
      <c r="R153" s="22">
        <f t="shared" si="15"/>
        <v>3</v>
      </c>
      <c r="T153" s="23">
        <f t="shared" si="16"/>
        <v>24</v>
      </c>
    </row>
    <row r="154" spans="1:20" x14ac:dyDescent="0.25">
      <c r="A154" s="154" t="s">
        <v>269</v>
      </c>
      <c r="B154" s="155">
        <v>1</v>
      </c>
      <c r="C154" s="152" t="s">
        <v>16</v>
      </c>
      <c r="D154" s="152" t="s">
        <v>17</v>
      </c>
      <c r="E154" s="13"/>
      <c r="F154" s="119">
        <f t="shared" si="17"/>
        <v>0</v>
      </c>
      <c r="H154" s="30" t="s">
        <v>269</v>
      </c>
      <c r="I154" s="31" t="s">
        <v>19</v>
      </c>
      <c r="J154" s="32">
        <v>5</v>
      </c>
      <c r="K154" s="17">
        <v>1</v>
      </c>
      <c r="L154" s="27"/>
      <c r="M154" s="28"/>
      <c r="N154" s="20"/>
      <c r="P154" s="29"/>
      <c r="Q154" s="28"/>
      <c r="R154" s="22"/>
      <c r="T154" s="23"/>
    </row>
    <row r="155" spans="1:20" x14ac:dyDescent="0.25">
      <c r="A155" s="154" t="s">
        <v>270</v>
      </c>
      <c r="B155" s="155">
        <v>50</v>
      </c>
      <c r="C155" s="152" t="s">
        <v>16</v>
      </c>
      <c r="D155" s="152" t="s">
        <v>17</v>
      </c>
      <c r="E155" s="13"/>
      <c r="F155" s="119">
        <f t="shared" si="17"/>
        <v>0</v>
      </c>
      <c r="H155" s="33" t="s">
        <v>270</v>
      </c>
      <c r="I155" s="34" t="s">
        <v>19</v>
      </c>
      <c r="J155" s="35"/>
      <c r="K155" s="17">
        <v>50</v>
      </c>
      <c r="L155" s="27">
        <v>136</v>
      </c>
      <c r="M155" s="28"/>
      <c r="N155" s="20">
        <f t="shared" si="14"/>
        <v>136</v>
      </c>
      <c r="P155" s="29"/>
      <c r="Q155" s="28">
        <v>10</v>
      </c>
      <c r="R155" s="22">
        <f t="shared" si="15"/>
        <v>10</v>
      </c>
      <c r="T155" s="23">
        <f t="shared" si="16"/>
        <v>146</v>
      </c>
    </row>
    <row r="156" spans="1:20" x14ac:dyDescent="0.25">
      <c r="A156" s="154" t="s">
        <v>271</v>
      </c>
      <c r="B156" s="155">
        <v>1</v>
      </c>
      <c r="C156" s="152" t="s">
        <v>16</v>
      </c>
      <c r="D156" s="152" t="s">
        <v>17</v>
      </c>
      <c r="E156" s="13"/>
      <c r="F156" s="119">
        <f t="shared" si="17"/>
        <v>0</v>
      </c>
      <c r="H156" s="30" t="s">
        <v>271</v>
      </c>
      <c r="I156" s="31" t="s">
        <v>19</v>
      </c>
      <c r="J156" s="32">
        <v>5</v>
      </c>
      <c r="K156" s="17">
        <v>1</v>
      </c>
      <c r="L156" s="27"/>
      <c r="M156" s="28"/>
      <c r="N156" s="20"/>
      <c r="P156" s="29"/>
      <c r="Q156" s="28"/>
      <c r="R156" s="22"/>
      <c r="T156" s="23"/>
    </row>
    <row r="157" spans="1:20" x14ac:dyDescent="0.25">
      <c r="A157" s="154" t="s">
        <v>272</v>
      </c>
      <c r="B157" s="155">
        <v>1</v>
      </c>
      <c r="C157" s="152" t="s">
        <v>16</v>
      </c>
      <c r="D157" s="152" t="s">
        <v>60</v>
      </c>
      <c r="E157" s="13"/>
      <c r="F157" s="119">
        <f t="shared" si="17"/>
        <v>0</v>
      </c>
      <c r="H157" s="30" t="s">
        <v>272</v>
      </c>
      <c r="I157" s="31" t="s">
        <v>47</v>
      </c>
      <c r="J157" s="32">
        <v>15</v>
      </c>
      <c r="K157" s="17">
        <v>1</v>
      </c>
      <c r="L157" s="27"/>
      <c r="M157" s="28"/>
      <c r="N157" s="20"/>
      <c r="P157" s="29"/>
      <c r="Q157" s="28"/>
      <c r="R157" s="22"/>
      <c r="T157" s="23"/>
    </row>
    <row r="158" spans="1:20" ht="15.75" thickBot="1" x14ac:dyDescent="0.3">
      <c r="A158" s="154" t="s">
        <v>274</v>
      </c>
      <c r="B158" s="155">
        <v>50</v>
      </c>
      <c r="C158" s="152" t="s">
        <v>16</v>
      </c>
      <c r="D158" s="152" t="s">
        <v>75</v>
      </c>
      <c r="E158" s="13"/>
      <c r="F158" s="119">
        <f>B158*E158</f>
        <v>0</v>
      </c>
      <c r="H158" s="33" t="s">
        <v>273</v>
      </c>
      <c r="I158" s="34" t="s">
        <v>136</v>
      </c>
      <c r="J158" s="35"/>
      <c r="K158" s="17">
        <v>20</v>
      </c>
      <c r="L158" s="27"/>
      <c r="M158" s="28"/>
      <c r="N158" s="20"/>
      <c r="P158" s="29">
        <v>30</v>
      </c>
      <c r="Q158" s="28">
        <v>16</v>
      </c>
      <c r="R158" s="22">
        <f>SUM(P158+Q158)</f>
        <v>46</v>
      </c>
      <c r="T158" s="23">
        <f>SUM(N158+R158)</f>
        <v>46</v>
      </c>
    </row>
    <row r="159" spans="1:20" ht="15.75" thickBot="1" x14ac:dyDescent="0.3">
      <c r="A159" s="153" t="s">
        <v>273</v>
      </c>
      <c r="B159" s="155">
        <v>20</v>
      </c>
      <c r="C159" s="152" t="s">
        <v>16</v>
      </c>
      <c r="D159" s="152" t="s">
        <v>75</v>
      </c>
      <c r="E159" s="13"/>
      <c r="F159" s="119">
        <f>B159*E159</f>
        <v>0</v>
      </c>
      <c r="H159" s="62" t="s">
        <v>275</v>
      </c>
      <c r="I159" s="34" t="s">
        <v>136</v>
      </c>
      <c r="J159" s="48"/>
      <c r="K159" s="49">
        <v>50</v>
      </c>
      <c r="L159" s="27">
        <v>90</v>
      </c>
      <c r="M159" s="28"/>
      <c r="N159" s="20">
        <f>SUM(L159+M159)</f>
        <v>90</v>
      </c>
      <c r="P159" s="29"/>
      <c r="Q159" s="28"/>
      <c r="R159" s="22"/>
      <c r="T159" s="23">
        <f>SUM(N159+R159)</f>
        <v>90</v>
      </c>
    </row>
    <row r="160" spans="1:20" x14ac:dyDescent="0.25">
      <c r="A160" s="154" t="s">
        <v>276</v>
      </c>
      <c r="B160" s="155">
        <v>5</v>
      </c>
      <c r="C160" s="152" t="s">
        <v>16</v>
      </c>
      <c r="D160" s="152" t="s">
        <v>17</v>
      </c>
      <c r="E160" s="13"/>
      <c r="F160" s="119">
        <f t="shared" si="17"/>
        <v>0</v>
      </c>
      <c r="H160" s="30" t="s">
        <v>276</v>
      </c>
      <c r="I160" s="31" t="s">
        <v>19</v>
      </c>
      <c r="J160" s="32">
        <v>1</v>
      </c>
      <c r="K160" s="17">
        <v>5</v>
      </c>
      <c r="L160" s="27"/>
      <c r="M160" s="28"/>
      <c r="N160" s="20"/>
      <c r="P160" s="29"/>
      <c r="Q160" s="28"/>
      <c r="R160" s="22"/>
      <c r="T160" s="23"/>
    </row>
    <row r="161" spans="1:20" x14ac:dyDescent="0.25">
      <c r="A161" s="154" t="s">
        <v>277</v>
      </c>
      <c r="B161" s="155">
        <v>20</v>
      </c>
      <c r="C161" s="152" t="s">
        <v>16</v>
      </c>
      <c r="D161" s="152" t="s">
        <v>87</v>
      </c>
      <c r="E161" s="13"/>
      <c r="F161" s="119">
        <f t="shared" si="17"/>
        <v>0</v>
      </c>
      <c r="H161" s="33" t="s">
        <v>277</v>
      </c>
      <c r="I161" s="34" t="s">
        <v>26</v>
      </c>
      <c r="J161" s="35"/>
      <c r="K161" s="17">
        <v>20</v>
      </c>
      <c r="L161" s="27"/>
      <c r="M161" s="28"/>
      <c r="N161" s="20"/>
      <c r="P161" s="29">
        <v>65</v>
      </c>
      <c r="Q161" s="28"/>
      <c r="R161" s="22">
        <f t="shared" si="15"/>
        <v>65</v>
      </c>
      <c r="T161" s="23">
        <f t="shared" si="16"/>
        <v>65</v>
      </c>
    </row>
    <row r="162" spans="1:20" x14ac:dyDescent="0.25">
      <c r="A162" s="154" t="s">
        <v>281</v>
      </c>
      <c r="B162" s="155">
        <v>20</v>
      </c>
      <c r="C162" s="152" t="s">
        <v>16</v>
      </c>
      <c r="D162" s="152" t="s">
        <v>122</v>
      </c>
      <c r="E162" s="13"/>
      <c r="F162" s="119">
        <f t="shared" si="17"/>
        <v>0</v>
      </c>
      <c r="H162" s="33" t="s">
        <v>280</v>
      </c>
      <c r="I162" s="34" t="s">
        <v>82</v>
      </c>
      <c r="J162" s="35"/>
      <c r="K162" s="17">
        <v>20</v>
      </c>
      <c r="L162" s="27"/>
      <c r="M162" s="28"/>
      <c r="N162" s="20"/>
      <c r="P162" s="29">
        <v>152</v>
      </c>
      <c r="Q162" s="28"/>
      <c r="R162" s="22">
        <f t="shared" si="15"/>
        <v>152</v>
      </c>
      <c r="T162" s="23">
        <f t="shared" si="16"/>
        <v>152</v>
      </c>
    </row>
    <row r="163" spans="1:20" x14ac:dyDescent="0.25">
      <c r="A163" s="154" t="s">
        <v>278</v>
      </c>
      <c r="B163" s="155">
        <v>20</v>
      </c>
      <c r="C163" s="152" t="s">
        <v>16</v>
      </c>
      <c r="D163" s="152" t="s">
        <v>279</v>
      </c>
      <c r="E163" s="13"/>
      <c r="F163" s="119">
        <f t="shared" si="17"/>
        <v>0</v>
      </c>
      <c r="H163" s="30" t="s">
        <v>281</v>
      </c>
      <c r="I163" s="31" t="s">
        <v>282</v>
      </c>
      <c r="J163" s="32">
        <v>40</v>
      </c>
      <c r="K163" s="17">
        <v>20</v>
      </c>
      <c r="L163" s="27"/>
      <c r="M163" s="28"/>
      <c r="N163" s="20"/>
      <c r="P163" s="29"/>
      <c r="Q163" s="28">
        <v>65</v>
      </c>
      <c r="R163" s="22">
        <f t="shared" si="15"/>
        <v>65</v>
      </c>
      <c r="T163" s="23">
        <f t="shared" si="16"/>
        <v>65</v>
      </c>
    </row>
    <row r="164" spans="1:20" x14ac:dyDescent="0.25">
      <c r="A164" s="154" t="s">
        <v>283</v>
      </c>
      <c r="B164" s="155">
        <v>20</v>
      </c>
      <c r="C164" s="152" t="s">
        <v>16</v>
      </c>
      <c r="D164" s="152" t="s">
        <v>173</v>
      </c>
      <c r="E164" s="13"/>
      <c r="F164" s="119">
        <f t="shared" si="17"/>
        <v>0</v>
      </c>
      <c r="H164" s="30" t="s">
        <v>283</v>
      </c>
      <c r="I164" s="31" t="s">
        <v>173</v>
      </c>
      <c r="J164" s="32">
        <v>150</v>
      </c>
      <c r="K164" s="17">
        <v>20</v>
      </c>
      <c r="L164" s="27"/>
      <c r="M164" s="28"/>
      <c r="N164" s="20"/>
      <c r="P164" s="29"/>
      <c r="Q164" s="28"/>
      <c r="R164" s="22"/>
      <c r="T164" s="23"/>
    </row>
    <row r="165" spans="1:20" x14ac:dyDescent="0.25">
      <c r="A165" s="157" t="s">
        <v>284</v>
      </c>
      <c r="B165" s="155">
        <v>50</v>
      </c>
      <c r="C165" s="152" t="s">
        <v>16</v>
      </c>
      <c r="D165" s="152" t="s">
        <v>285</v>
      </c>
      <c r="E165" s="13"/>
      <c r="F165" s="119">
        <f t="shared" si="17"/>
        <v>0</v>
      </c>
      <c r="H165" s="43" t="s">
        <v>284</v>
      </c>
      <c r="I165" s="34" t="s">
        <v>51</v>
      </c>
      <c r="J165" s="35"/>
      <c r="K165" s="17">
        <v>50</v>
      </c>
      <c r="L165" s="27"/>
      <c r="M165" s="28"/>
      <c r="N165" s="20"/>
      <c r="P165" s="29">
        <v>30</v>
      </c>
      <c r="Q165" s="28"/>
      <c r="R165" s="22">
        <f t="shared" si="15"/>
        <v>30</v>
      </c>
      <c r="T165" s="23">
        <f t="shared" si="16"/>
        <v>30</v>
      </c>
    </row>
    <row r="166" spans="1:20" x14ac:dyDescent="0.25">
      <c r="A166" s="154" t="s">
        <v>287</v>
      </c>
      <c r="B166" s="155">
        <v>5</v>
      </c>
      <c r="C166" s="152" t="s">
        <v>16</v>
      </c>
      <c r="D166" s="152" t="s">
        <v>135</v>
      </c>
      <c r="E166" s="13"/>
      <c r="F166" s="119">
        <f>B166*E166</f>
        <v>0</v>
      </c>
      <c r="H166" s="30" t="s">
        <v>286</v>
      </c>
      <c r="I166" s="31" t="s">
        <v>19</v>
      </c>
      <c r="J166" s="32">
        <v>150</v>
      </c>
      <c r="K166" s="17">
        <v>250</v>
      </c>
      <c r="L166" s="27">
        <v>130</v>
      </c>
      <c r="M166" s="28">
        <v>99</v>
      </c>
      <c r="N166" s="20">
        <f>SUM(L166+M166)</f>
        <v>229</v>
      </c>
      <c r="P166" s="29">
        <v>106</v>
      </c>
      <c r="Q166" s="28">
        <v>50</v>
      </c>
      <c r="R166" s="22">
        <f>SUM(P166+Q166)</f>
        <v>156</v>
      </c>
      <c r="T166" s="23">
        <f>SUM(N166+R166)</f>
        <v>385</v>
      </c>
    </row>
    <row r="167" spans="1:20" x14ac:dyDescent="0.25">
      <c r="A167" s="154" t="s">
        <v>286</v>
      </c>
      <c r="B167" s="155">
        <v>250</v>
      </c>
      <c r="C167" s="152" t="s">
        <v>16</v>
      </c>
      <c r="D167" s="152" t="s">
        <v>17</v>
      </c>
      <c r="E167" s="13"/>
      <c r="F167" s="119">
        <f>B167*E167</f>
        <v>0</v>
      </c>
      <c r="H167" s="33" t="s">
        <v>287</v>
      </c>
      <c r="I167" s="34" t="s">
        <v>263</v>
      </c>
      <c r="J167" s="35"/>
      <c r="K167" s="17">
        <v>5</v>
      </c>
      <c r="L167" s="27"/>
      <c r="M167" s="28"/>
      <c r="N167" s="20"/>
      <c r="P167" s="29">
        <v>3</v>
      </c>
      <c r="Q167" s="28"/>
      <c r="R167" s="22">
        <f>SUM(P167+Q167)</f>
        <v>3</v>
      </c>
      <c r="T167" s="23">
        <f>SUM(N167+R167)</f>
        <v>3</v>
      </c>
    </row>
    <row r="168" spans="1:20" x14ac:dyDescent="0.25">
      <c r="A168" s="154" t="s">
        <v>288</v>
      </c>
      <c r="B168" s="155">
        <v>5</v>
      </c>
      <c r="C168" s="152" t="s">
        <v>16</v>
      </c>
      <c r="D168" s="152" t="s">
        <v>135</v>
      </c>
      <c r="E168" s="13"/>
      <c r="F168" s="119">
        <f t="shared" si="17"/>
        <v>0</v>
      </c>
      <c r="H168" s="30" t="s">
        <v>288</v>
      </c>
      <c r="I168" s="31" t="s">
        <v>47</v>
      </c>
      <c r="J168" s="32">
        <v>15</v>
      </c>
      <c r="K168" s="17">
        <v>5</v>
      </c>
      <c r="L168" s="27"/>
      <c r="M168" s="28"/>
      <c r="N168" s="20"/>
      <c r="P168" s="29"/>
      <c r="Q168" s="28"/>
      <c r="R168" s="22"/>
      <c r="T168" s="23"/>
    </row>
    <row r="169" spans="1:20" x14ac:dyDescent="0.25">
      <c r="A169" s="154" t="s">
        <v>289</v>
      </c>
      <c r="B169" s="155">
        <v>250</v>
      </c>
      <c r="C169" s="152" t="s">
        <v>16</v>
      </c>
      <c r="D169" s="152" t="s">
        <v>17</v>
      </c>
      <c r="E169" s="13"/>
      <c r="F169" s="119">
        <f t="shared" si="17"/>
        <v>0</v>
      </c>
      <c r="H169" s="44" t="s">
        <v>290</v>
      </c>
      <c r="I169" s="31" t="s">
        <v>291</v>
      </c>
      <c r="J169" s="32">
        <v>15</v>
      </c>
      <c r="K169" s="17">
        <v>250</v>
      </c>
      <c r="L169" s="27">
        <v>300</v>
      </c>
      <c r="M169" s="28">
        <v>15</v>
      </c>
      <c r="N169" s="20">
        <f t="shared" ref="N169:N199" si="18">SUM(L169+M169)</f>
        <v>315</v>
      </c>
      <c r="P169" s="29"/>
      <c r="Q169" s="28">
        <v>32</v>
      </c>
      <c r="R169" s="22">
        <f t="shared" ref="R169:R196" si="19">SUM(P169+Q169)</f>
        <v>32</v>
      </c>
      <c r="T169" s="23">
        <f t="shared" ref="T169:T199" si="20">SUM(N169+R169)</f>
        <v>347</v>
      </c>
    </row>
    <row r="170" spans="1:20" x14ac:dyDescent="0.25">
      <c r="A170" s="154" t="s">
        <v>292</v>
      </c>
      <c r="B170" s="155">
        <v>50</v>
      </c>
      <c r="C170" s="152" t="s">
        <v>16</v>
      </c>
      <c r="D170" s="152" t="s">
        <v>84</v>
      </c>
      <c r="E170" s="13"/>
      <c r="F170" s="119">
        <f t="shared" si="17"/>
        <v>0</v>
      </c>
      <c r="H170" s="30" t="s">
        <v>293</v>
      </c>
      <c r="I170" s="31" t="s">
        <v>294</v>
      </c>
      <c r="J170" s="32">
        <v>75</v>
      </c>
      <c r="K170" s="17">
        <v>50</v>
      </c>
      <c r="L170" s="27">
        <v>24</v>
      </c>
      <c r="M170" s="28"/>
      <c r="N170" s="20">
        <f t="shared" si="18"/>
        <v>24</v>
      </c>
      <c r="P170" s="29"/>
      <c r="Q170" s="28"/>
      <c r="R170" s="22"/>
      <c r="T170" s="23">
        <f t="shared" si="20"/>
        <v>24</v>
      </c>
    </row>
    <row r="171" spans="1:20" x14ac:dyDescent="0.25">
      <c r="A171" s="154" t="s">
        <v>295</v>
      </c>
      <c r="B171" s="155">
        <v>50</v>
      </c>
      <c r="C171" s="152" t="s">
        <v>16</v>
      </c>
      <c r="D171" s="152" t="s">
        <v>279</v>
      </c>
      <c r="E171" s="13"/>
      <c r="F171" s="119">
        <f t="shared" si="17"/>
        <v>0</v>
      </c>
      <c r="H171" s="30" t="s">
        <v>295</v>
      </c>
      <c r="I171" s="31" t="s">
        <v>35</v>
      </c>
      <c r="J171" s="32">
        <v>1</v>
      </c>
      <c r="K171" s="17">
        <v>50</v>
      </c>
      <c r="L171" s="27"/>
      <c r="M171" s="28"/>
      <c r="N171" s="20"/>
      <c r="P171" s="29">
        <v>246</v>
      </c>
      <c r="Q171" s="28"/>
      <c r="R171" s="22">
        <f t="shared" si="19"/>
        <v>246</v>
      </c>
      <c r="T171" s="23">
        <f t="shared" si="20"/>
        <v>246</v>
      </c>
    </row>
    <row r="172" spans="1:20" x14ac:dyDescent="0.25">
      <c r="A172" s="156" t="s">
        <v>296</v>
      </c>
      <c r="B172" s="155">
        <v>1</v>
      </c>
      <c r="C172" s="152" t="s">
        <v>16</v>
      </c>
      <c r="D172" s="152" t="s">
        <v>297</v>
      </c>
      <c r="E172" s="13"/>
      <c r="F172" s="119">
        <f t="shared" si="17"/>
        <v>0</v>
      </c>
      <c r="H172" s="38" t="s">
        <v>298</v>
      </c>
      <c r="I172" s="39" t="s">
        <v>128</v>
      </c>
      <c r="J172" s="40">
        <v>1</v>
      </c>
      <c r="K172" s="17">
        <v>1</v>
      </c>
      <c r="L172" s="27"/>
      <c r="M172" s="28"/>
      <c r="N172" s="20"/>
      <c r="P172" s="29"/>
      <c r="Q172" s="28"/>
      <c r="R172" s="22"/>
      <c r="T172" s="23"/>
    </row>
    <row r="173" spans="1:20" x14ac:dyDescent="0.25">
      <c r="A173" s="154" t="s">
        <v>299</v>
      </c>
      <c r="B173" s="155">
        <v>1</v>
      </c>
      <c r="C173" s="152" t="s">
        <v>16</v>
      </c>
      <c r="D173" s="152" t="s">
        <v>300</v>
      </c>
      <c r="E173" s="13"/>
      <c r="F173" s="119">
        <f t="shared" si="17"/>
        <v>0</v>
      </c>
      <c r="H173" s="30" t="s">
        <v>301</v>
      </c>
      <c r="I173" s="31" t="s">
        <v>302</v>
      </c>
      <c r="J173" s="32">
        <v>1</v>
      </c>
      <c r="K173" s="17">
        <v>1</v>
      </c>
      <c r="L173" s="27"/>
      <c r="M173" s="28"/>
      <c r="N173" s="20"/>
      <c r="P173" s="29"/>
      <c r="Q173" s="28"/>
      <c r="R173" s="22"/>
      <c r="T173" s="23"/>
    </row>
    <row r="174" spans="1:20" x14ac:dyDescent="0.25">
      <c r="A174" s="154" t="s">
        <v>303</v>
      </c>
      <c r="B174" s="155">
        <v>100</v>
      </c>
      <c r="C174" s="152" t="s">
        <v>16</v>
      </c>
      <c r="D174" s="152" t="s">
        <v>60</v>
      </c>
      <c r="E174" s="13"/>
      <c r="F174" s="119">
        <f t="shared" si="17"/>
        <v>0</v>
      </c>
      <c r="H174" s="30" t="s">
        <v>303</v>
      </c>
      <c r="I174" s="31" t="s">
        <v>35</v>
      </c>
      <c r="J174" s="32">
        <v>150</v>
      </c>
      <c r="K174" s="17">
        <v>100</v>
      </c>
      <c r="L174" s="27"/>
      <c r="M174" s="28">
        <v>8</v>
      </c>
      <c r="N174" s="20">
        <f t="shared" si="18"/>
        <v>8</v>
      </c>
      <c r="P174" s="29"/>
      <c r="Q174" s="28">
        <v>10</v>
      </c>
      <c r="R174" s="22">
        <f t="shared" si="19"/>
        <v>10</v>
      </c>
      <c r="T174" s="23">
        <f t="shared" si="20"/>
        <v>18</v>
      </c>
    </row>
    <row r="175" spans="1:20" x14ac:dyDescent="0.25">
      <c r="A175" s="154" t="s">
        <v>304</v>
      </c>
      <c r="B175" s="155">
        <v>20</v>
      </c>
      <c r="C175" s="152" t="s">
        <v>16</v>
      </c>
      <c r="D175" s="152" t="s">
        <v>60</v>
      </c>
      <c r="E175" s="13"/>
      <c r="F175" s="119">
        <f t="shared" si="17"/>
        <v>0</v>
      </c>
      <c r="H175" s="44" t="s">
        <v>304</v>
      </c>
      <c r="I175" s="31" t="s">
        <v>35</v>
      </c>
      <c r="J175" s="32">
        <v>5</v>
      </c>
      <c r="K175" s="17">
        <v>20</v>
      </c>
      <c r="L175" s="27"/>
      <c r="M175" s="28">
        <v>6</v>
      </c>
      <c r="N175" s="20">
        <f t="shared" si="18"/>
        <v>6</v>
      </c>
      <c r="P175" s="29"/>
      <c r="Q175" s="28"/>
      <c r="R175" s="22"/>
      <c r="T175" s="23">
        <f t="shared" si="20"/>
        <v>6</v>
      </c>
    </row>
    <row r="176" spans="1:20" x14ac:dyDescent="0.25">
      <c r="A176" s="154" t="s">
        <v>305</v>
      </c>
      <c r="B176" s="155">
        <v>20</v>
      </c>
      <c r="C176" s="152" t="s">
        <v>16</v>
      </c>
      <c r="D176" s="152" t="s">
        <v>138</v>
      </c>
      <c r="E176" s="13"/>
      <c r="F176" s="119">
        <f t="shared" si="17"/>
        <v>0</v>
      </c>
      <c r="H176" s="30" t="s">
        <v>305</v>
      </c>
      <c r="I176" s="31" t="s">
        <v>146</v>
      </c>
      <c r="J176" s="32">
        <v>40</v>
      </c>
      <c r="K176" s="17">
        <v>20</v>
      </c>
      <c r="L176" s="27"/>
      <c r="M176" s="28"/>
      <c r="N176" s="20"/>
      <c r="P176" s="29"/>
      <c r="Q176" s="28"/>
      <c r="R176" s="22"/>
      <c r="T176" s="23"/>
    </row>
    <row r="177" spans="1:22" x14ac:dyDescent="0.25">
      <c r="A177" s="154" t="s">
        <v>306</v>
      </c>
      <c r="B177" s="155">
        <v>50</v>
      </c>
      <c r="C177" s="152" t="s">
        <v>16</v>
      </c>
      <c r="D177" s="152" t="s">
        <v>60</v>
      </c>
      <c r="E177" s="13"/>
      <c r="F177" s="119">
        <f t="shared" si="17"/>
        <v>0</v>
      </c>
      <c r="H177" s="30" t="s">
        <v>306</v>
      </c>
      <c r="I177" s="31" t="s">
        <v>146</v>
      </c>
      <c r="J177" s="32">
        <v>600</v>
      </c>
      <c r="K177" s="17">
        <v>50</v>
      </c>
      <c r="L177" s="27"/>
      <c r="M177" s="28">
        <v>54</v>
      </c>
      <c r="N177" s="20">
        <f t="shared" si="18"/>
        <v>54</v>
      </c>
      <c r="P177" s="29"/>
      <c r="Q177" s="28"/>
      <c r="R177" s="22"/>
      <c r="T177" s="23">
        <f t="shared" si="20"/>
        <v>54</v>
      </c>
    </row>
    <row r="178" spans="1:22" x14ac:dyDescent="0.25">
      <c r="A178" s="154" t="s">
        <v>307</v>
      </c>
      <c r="B178" s="155">
        <v>20</v>
      </c>
      <c r="C178" s="152" t="s">
        <v>16</v>
      </c>
      <c r="D178" s="152" t="s">
        <v>60</v>
      </c>
      <c r="E178" s="13"/>
      <c r="F178" s="119">
        <f t="shared" si="17"/>
        <v>0</v>
      </c>
      <c r="H178" s="30" t="s">
        <v>307</v>
      </c>
      <c r="I178" s="31" t="s">
        <v>146</v>
      </c>
      <c r="J178" s="32">
        <v>75</v>
      </c>
      <c r="K178" s="17">
        <v>20</v>
      </c>
      <c r="L178" s="27"/>
      <c r="M178" s="28"/>
      <c r="N178" s="20"/>
      <c r="P178" s="29"/>
      <c r="Q178" s="28"/>
      <c r="R178" s="22"/>
      <c r="T178" s="23"/>
    </row>
    <row r="179" spans="1:22" x14ac:dyDescent="0.25">
      <c r="A179" s="154" t="s">
        <v>308</v>
      </c>
      <c r="B179" s="155">
        <v>20</v>
      </c>
      <c r="C179" s="152" t="s">
        <v>16</v>
      </c>
      <c r="D179" s="152" t="s">
        <v>60</v>
      </c>
      <c r="E179" s="13"/>
      <c r="F179" s="119">
        <f t="shared" si="17"/>
        <v>0</v>
      </c>
      <c r="H179" s="30" t="s">
        <v>308</v>
      </c>
      <c r="I179" s="31" t="s">
        <v>35</v>
      </c>
      <c r="J179" s="32">
        <v>40</v>
      </c>
      <c r="K179" s="17">
        <v>20</v>
      </c>
      <c r="L179" s="27"/>
      <c r="M179" s="28"/>
      <c r="N179" s="20"/>
      <c r="P179" s="29"/>
      <c r="Q179" s="28"/>
      <c r="R179" s="22"/>
      <c r="T179" s="23"/>
      <c r="V179" s="2" t="s">
        <v>779</v>
      </c>
    </row>
    <row r="180" spans="1:22" x14ac:dyDescent="0.25">
      <c r="A180" s="154" t="s">
        <v>309</v>
      </c>
      <c r="B180" s="155">
        <v>50</v>
      </c>
      <c r="C180" s="152" t="s">
        <v>16</v>
      </c>
      <c r="D180" s="152" t="s">
        <v>60</v>
      </c>
      <c r="E180" s="13"/>
      <c r="F180" s="119">
        <f t="shared" si="17"/>
        <v>0</v>
      </c>
      <c r="H180" s="30" t="s">
        <v>309</v>
      </c>
      <c r="I180" s="31" t="s">
        <v>35</v>
      </c>
      <c r="J180" s="32">
        <v>200</v>
      </c>
      <c r="K180" s="17">
        <v>50</v>
      </c>
      <c r="L180" s="27"/>
      <c r="M180" s="28">
        <v>60</v>
      </c>
      <c r="N180" s="20">
        <f t="shared" si="18"/>
        <v>60</v>
      </c>
      <c r="P180" s="29"/>
      <c r="Q180" s="28"/>
      <c r="R180" s="22"/>
      <c r="T180" s="23">
        <f t="shared" si="20"/>
        <v>60</v>
      </c>
    </row>
    <row r="181" spans="1:22" x14ac:dyDescent="0.25">
      <c r="A181" s="154" t="s">
        <v>740</v>
      </c>
      <c r="B181" s="155">
        <v>20</v>
      </c>
      <c r="C181" s="152" t="s">
        <v>16</v>
      </c>
      <c r="D181" s="152" t="s">
        <v>60</v>
      </c>
      <c r="E181" s="13"/>
      <c r="F181" s="119">
        <f t="shared" si="17"/>
        <v>0</v>
      </c>
      <c r="H181" s="30"/>
      <c r="I181" s="31"/>
      <c r="J181" s="32"/>
      <c r="K181" s="17"/>
      <c r="L181" s="27"/>
      <c r="M181" s="28"/>
      <c r="N181" s="20"/>
      <c r="P181" s="29"/>
      <c r="Q181" s="28"/>
      <c r="R181" s="22"/>
      <c r="T181" s="23"/>
    </row>
    <row r="182" spans="1:22" x14ac:dyDescent="0.25">
      <c r="A182" s="154" t="s">
        <v>310</v>
      </c>
      <c r="B182" s="155">
        <v>20</v>
      </c>
      <c r="C182" s="152" t="s">
        <v>16</v>
      </c>
      <c r="D182" s="152" t="s">
        <v>60</v>
      </c>
      <c r="E182" s="13"/>
      <c r="F182" s="119">
        <f t="shared" si="17"/>
        <v>0</v>
      </c>
      <c r="H182" s="33" t="s">
        <v>310</v>
      </c>
      <c r="I182" s="34" t="s">
        <v>146</v>
      </c>
      <c r="J182" s="35"/>
      <c r="K182" s="17">
        <v>20</v>
      </c>
      <c r="L182" s="27"/>
      <c r="M182" s="28"/>
      <c r="N182" s="20"/>
      <c r="P182" s="29"/>
      <c r="Q182" s="28">
        <v>30</v>
      </c>
      <c r="R182" s="22">
        <f t="shared" si="19"/>
        <v>30</v>
      </c>
      <c r="T182" s="23">
        <f t="shared" si="20"/>
        <v>30</v>
      </c>
    </row>
    <row r="183" spans="1:22" x14ac:dyDescent="0.25">
      <c r="A183" s="154" t="s">
        <v>311</v>
      </c>
      <c r="B183" s="155">
        <v>50</v>
      </c>
      <c r="C183" s="152" t="s">
        <v>16</v>
      </c>
      <c r="D183" s="152" t="s">
        <v>138</v>
      </c>
      <c r="E183" s="13"/>
      <c r="F183" s="119">
        <f t="shared" si="17"/>
        <v>0</v>
      </c>
      <c r="H183" s="30" t="s">
        <v>312</v>
      </c>
      <c r="I183" s="31" t="s">
        <v>35</v>
      </c>
      <c r="J183" s="32">
        <v>40</v>
      </c>
      <c r="K183" s="17">
        <v>50</v>
      </c>
      <c r="L183" s="27">
        <v>200</v>
      </c>
      <c r="M183" s="28"/>
      <c r="N183" s="20">
        <f t="shared" si="18"/>
        <v>200</v>
      </c>
      <c r="P183" s="29"/>
      <c r="Q183" s="28"/>
      <c r="R183" s="22"/>
      <c r="T183" s="23">
        <f t="shared" si="20"/>
        <v>200</v>
      </c>
    </row>
    <row r="184" spans="1:22" x14ac:dyDescent="0.25">
      <c r="A184" s="154" t="s">
        <v>313</v>
      </c>
      <c r="B184" s="155">
        <v>20</v>
      </c>
      <c r="C184" s="152" t="s">
        <v>16</v>
      </c>
      <c r="D184" s="152" t="s">
        <v>138</v>
      </c>
      <c r="E184" s="13"/>
      <c r="F184" s="119">
        <f t="shared" si="17"/>
        <v>0</v>
      </c>
      <c r="H184" s="30" t="s">
        <v>313</v>
      </c>
      <c r="I184" s="31" t="s">
        <v>146</v>
      </c>
      <c r="J184" s="32">
        <v>100</v>
      </c>
      <c r="K184" s="17">
        <v>20</v>
      </c>
      <c r="L184" s="27"/>
      <c r="M184" s="28"/>
      <c r="N184" s="20"/>
      <c r="P184" s="29"/>
      <c r="Q184" s="28"/>
      <c r="R184" s="22"/>
      <c r="T184" s="23"/>
    </row>
    <row r="185" spans="1:22" x14ac:dyDescent="0.25">
      <c r="A185" s="154" t="s">
        <v>314</v>
      </c>
      <c r="B185" s="155">
        <v>20</v>
      </c>
      <c r="C185" s="152" t="s">
        <v>16</v>
      </c>
      <c r="D185" s="152" t="s">
        <v>60</v>
      </c>
      <c r="E185" s="13"/>
      <c r="F185" s="119">
        <f t="shared" si="17"/>
        <v>0</v>
      </c>
      <c r="H185" s="30" t="s">
        <v>314</v>
      </c>
      <c r="I185" s="31" t="s">
        <v>146</v>
      </c>
      <c r="J185" s="32">
        <v>5</v>
      </c>
      <c r="K185" s="17">
        <v>20</v>
      </c>
      <c r="L185" s="27"/>
      <c r="M185" s="28"/>
      <c r="N185" s="20"/>
      <c r="P185" s="29"/>
      <c r="Q185" s="28"/>
      <c r="R185" s="22"/>
      <c r="T185" s="23"/>
    </row>
    <row r="186" spans="1:22" x14ac:dyDescent="0.25">
      <c r="A186" s="154" t="s">
        <v>315</v>
      </c>
      <c r="B186" s="155">
        <v>20</v>
      </c>
      <c r="C186" s="152" t="s">
        <v>16</v>
      </c>
      <c r="D186" s="152" t="s">
        <v>138</v>
      </c>
      <c r="E186" s="13"/>
      <c r="F186" s="119">
        <f t="shared" si="17"/>
        <v>0</v>
      </c>
      <c r="H186" s="30" t="s">
        <v>315</v>
      </c>
      <c r="I186" s="31" t="s">
        <v>35</v>
      </c>
      <c r="J186" s="32">
        <v>5</v>
      </c>
      <c r="K186" s="17">
        <v>20</v>
      </c>
      <c r="L186" s="27"/>
      <c r="M186" s="28"/>
      <c r="N186" s="20"/>
      <c r="P186" s="29"/>
      <c r="Q186" s="28"/>
      <c r="R186" s="22"/>
      <c r="T186" s="23"/>
    </row>
    <row r="187" spans="1:22" x14ac:dyDescent="0.25">
      <c r="A187" s="154" t="s">
        <v>316</v>
      </c>
      <c r="B187" s="155">
        <v>50</v>
      </c>
      <c r="C187" s="152" t="s">
        <v>16</v>
      </c>
      <c r="D187" s="152" t="s">
        <v>138</v>
      </c>
      <c r="E187" s="13"/>
      <c r="F187" s="119">
        <f t="shared" si="17"/>
        <v>0</v>
      </c>
      <c r="H187" s="30" t="s">
        <v>316</v>
      </c>
      <c r="I187" s="31" t="s">
        <v>35</v>
      </c>
      <c r="J187" s="32">
        <v>15</v>
      </c>
      <c r="K187" s="17">
        <v>50</v>
      </c>
      <c r="L187" s="27"/>
      <c r="M187" s="28"/>
      <c r="N187" s="20"/>
      <c r="P187" s="29">
        <v>60</v>
      </c>
      <c r="Q187" s="28"/>
      <c r="R187" s="22">
        <f t="shared" si="19"/>
        <v>60</v>
      </c>
      <c r="T187" s="23">
        <f t="shared" si="20"/>
        <v>60</v>
      </c>
    </row>
    <row r="188" spans="1:22" x14ac:dyDescent="0.25">
      <c r="A188" s="154" t="s">
        <v>317</v>
      </c>
      <c r="B188" s="155">
        <v>50</v>
      </c>
      <c r="C188" s="152" t="s">
        <v>16</v>
      </c>
      <c r="D188" s="152" t="s">
        <v>60</v>
      </c>
      <c r="E188" s="13"/>
      <c r="F188" s="119">
        <f t="shared" si="17"/>
        <v>0</v>
      </c>
      <c r="H188" s="30" t="s">
        <v>317</v>
      </c>
      <c r="I188" s="31" t="s">
        <v>35</v>
      </c>
      <c r="J188" s="32">
        <v>15</v>
      </c>
      <c r="K188" s="17">
        <v>50</v>
      </c>
      <c r="L188" s="27"/>
      <c r="M188" s="28"/>
      <c r="N188" s="20"/>
      <c r="P188" s="29"/>
      <c r="Q188" s="28">
        <v>30</v>
      </c>
      <c r="R188" s="22">
        <f t="shared" si="19"/>
        <v>30</v>
      </c>
      <c r="T188" s="23">
        <f t="shared" si="20"/>
        <v>30</v>
      </c>
    </row>
    <row r="189" spans="1:22" x14ac:dyDescent="0.25">
      <c r="A189" s="154" t="s">
        <v>318</v>
      </c>
      <c r="B189" s="155">
        <v>20</v>
      </c>
      <c r="C189" s="152" t="s">
        <v>16</v>
      </c>
      <c r="D189" s="152" t="s">
        <v>60</v>
      </c>
      <c r="E189" s="13"/>
      <c r="F189" s="119">
        <f t="shared" si="17"/>
        <v>0</v>
      </c>
      <c r="H189" s="30" t="s">
        <v>318</v>
      </c>
      <c r="I189" s="31" t="s">
        <v>35</v>
      </c>
      <c r="J189" s="32">
        <v>40</v>
      </c>
      <c r="K189" s="17">
        <v>20</v>
      </c>
      <c r="L189" s="27"/>
      <c r="M189" s="28"/>
      <c r="N189" s="20"/>
      <c r="P189" s="29"/>
      <c r="Q189" s="28"/>
      <c r="R189" s="22"/>
      <c r="T189" s="23"/>
    </row>
    <row r="190" spans="1:22" x14ac:dyDescent="0.25">
      <c r="A190" s="154" t="s">
        <v>319</v>
      </c>
      <c r="B190" s="155">
        <v>10</v>
      </c>
      <c r="C190" s="152" t="s">
        <v>16</v>
      </c>
      <c r="D190" s="152" t="s">
        <v>60</v>
      </c>
      <c r="E190" s="13"/>
      <c r="F190" s="119">
        <f t="shared" si="17"/>
        <v>0</v>
      </c>
      <c r="H190" s="30" t="s">
        <v>319</v>
      </c>
      <c r="I190" s="31" t="s">
        <v>35</v>
      </c>
      <c r="J190" s="32">
        <v>5</v>
      </c>
      <c r="K190" s="17">
        <v>10</v>
      </c>
      <c r="L190" s="27"/>
      <c r="M190" s="28"/>
      <c r="N190" s="20"/>
      <c r="P190" s="29"/>
      <c r="Q190" s="28"/>
      <c r="R190" s="22"/>
      <c r="T190" s="23"/>
    </row>
    <row r="191" spans="1:22" x14ac:dyDescent="0.25">
      <c r="A191" s="157" t="s">
        <v>320</v>
      </c>
      <c r="B191" s="155">
        <v>250</v>
      </c>
      <c r="C191" s="152" t="s">
        <v>16</v>
      </c>
      <c r="D191" s="152" t="s">
        <v>297</v>
      </c>
      <c r="E191" s="13"/>
      <c r="F191" s="119">
        <f t="shared" si="17"/>
        <v>0</v>
      </c>
      <c r="H191" s="43" t="s">
        <v>320</v>
      </c>
      <c r="I191" s="43" t="s">
        <v>128</v>
      </c>
      <c r="J191" s="35"/>
      <c r="K191" s="17">
        <v>250</v>
      </c>
      <c r="L191" s="27">
        <v>470</v>
      </c>
      <c r="M191" s="28"/>
      <c r="N191" s="20">
        <f t="shared" si="18"/>
        <v>470</v>
      </c>
      <c r="P191" s="29"/>
      <c r="Q191" s="28"/>
      <c r="R191" s="22"/>
      <c r="T191" s="23">
        <f t="shared" si="20"/>
        <v>470</v>
      </c>
    </row>
    <row r="192" spans="1:22" x14ac:dyDescent="0.25">
      <c r="A192" s="154" t="s">
        <v>321</v>
      </c>
      <c r="B192" s="155">
        <v>5</v>
      </c>
      <c r="C192" s="152" t="s">
        <v>16</v>
      </c>
      <c r="D192" s="152" t="s">
        <v>297</v>
      </c>
      <c r="E192" s="13"/>
      <c r="F192" s="119">
        <f t="shared" si="17"/>
        <v>0</v>
      </c>
      <c r="H192" s="30" t="s">
        <v>321</v>
      </c>
      <c r="I192" s="31" t="s">
        <v>214</v>
      </c>
      <c r="J192" s="32">
        <v>1</v>
      </c>
      <c r="K192" s="17">
        <v>5</v>
      </c>
      <c r="L192" s="27"/>
      <c r="M192" s="28"/>
      <c r="N192" s="20"/>
      <c r="P192" s="29"/>
      <c r="Q192" s="28"/>
      <c r="R192" s="22"/>
      <c r="T192" s="23"/>
    </row>
    <row r="193" spans="1:20" x14ac:dyDescent="0.25">
      <c r="A193" s="154" t="s">
        <v>322</v>
      </c>
      <c r="B193" s="155">
        <v>5</v>
      </c>
      <c r="C193" s="152" t="s">
        <v>16</v>
      </c>
      <c r="D193" s="152" t="s">
        <v>297</v>
      </c>
      <c r="E193" s="13"/>
      <c r="F193" s="119">
        <f t="shared" si="17"/>
        <v>0</v>
      </c>
      <c r="H193" s="30" t="s">
        <v>323</v>
      </c>
      <c r="I193" s="31" t="s">
        <v>35</v>
      </c>
      <c r="J193" s="32">
        <v>40</v>
      </c>
      <c r="K193" s="17">
        <v>5</v>
      </c>
      <c r="L193" s="27"/>
      <c r="M193" s="28"/>
      <c r="N193" s="20"/>
      <c r="P193" s="29"/>
      <c r="Q193" s="28"/>
      <c r="R193" s="22"/>
      <c r="T193" s="23"/>
    </row>
    <row r="194" spans="1:20" x14ac:dyDescent="0.25">
      <c r="A194" s="154" t="s">
        <v>324</v>
      </c>
      <c r="B194" s="155">
        <v>500</v>
      </c>
      <c r="C194" s="152" t="s">
        <v>16</v>
      </c>
      <c r="D194" s="152" t="s">
        <v>297</v>
      </c>
      <c r="E194" s="13"/>
      <c r="F194" s="119">
        <f t="shared" si="17"/>
        <v>0</v>
      </c>
      <c r="H194" s="30" t="s">
        <v>324</v>
      </c>
      <c r="I194" s="31" t="s">
        <v>19</v>
      </c>
      <c r="J194" s="32">
        <v>250</v>
      </c>
      <c r="K194" s="17">
        <v>500</v>
      </c>
      <c r="L194" s="27">
        <v>30</v>
      </c>
      <c r="M194" s="28">
        <v>59</v>
      </c>
      <c r="N194" s="20">
        <f t="shared" si="18"/>
        <v>89</v>
      </c>
      <c r="P194" s="29">
        <v>80</v>
      </c>
      <c r="Q194" s="28">
        <v>274</v>
      </c>
      <c r="R194" s="22">
        <f t="shared" si="19"/>
        <v>354</v>
      </c>
      <c r="T194" s="23">
        <f t="shared" si="20"/>
        <v>443</v>
      </c>
    </row>
    <row r="195" spans="1:20" x14ac:dyDescent="0.25">
      <c r="A195" s="154" t="s">
        <v>325</v>
      </c>
      <c r="B195" s="155">
        <v>10</v>
      </c>
      <c r="C195" s="152" t="s">
        <v>16</v>
      </c>
      <c r="D195" s="152" t="s">
        <v>297</v>
      </c>
      <c r="E195" s="13"/>
      <c r="F195" s="119">
        <f t="shared" si="17"/>
        <v>0</v>
      </c>
      <c r="H195" s="30" t="s">
        <v>325</v>
      </c>
      <c r="I195" s="31" t="s">
        <v>37</v>
      </c>
      <c r="J195" s="32">
        <v>5</v>
      </c>
      <c r="K195" s="17">
        <v>10</v>
      </c>
      <c r="L195" s="27"/>
      <c r="M195" s="28"/>
      <c r="N195" s="20"/>
      <c r="P195" s="29"/>
      <c r="Q195" s="28"/>
      <c r="R195" s="22"/>
      <c r="T195" s="23"/>
    </row>
    <row r="196" spans="1:20" x14ac:dyDescent="0.25">
      <c r="A196" s="154" t="s">
        <v>326</v>
      </c>
      <c r="B196" s="155">
        <v>500</v>
      </c>
      <c r="C196" s="152" t="s">
        <v>16</v>
      </c>
      <c r="D196" s="152" t="s">
        <v>297</v>
      </c>
      <c r="E196" s="13"/>
      <c r="F196" s="119">
        <f t="shared" si="17"/>
        <v>0</v>
      </c>
      <c r="H196" s="30" t="s">
        <v>326</v>
      </c>
      <c r="I196" s="31" t="s">
        <v>19</v>
      </c>
      <c r="J196" s="32">
        <v>2250</v>
      </c>
      <c r="K196" s="17">
        <v>500</v>
      </c>
      <c r="L196" s="27"/>
      <c r="M196" s="28">
        <v>82</v>
      </c>
      <c r="N196" s="20">
        <f t="shared" si="18"/>
        <v>82</v>
      </c>
      <c r="P196" s="29"/>
      <c r="Q196" s="28">
        <v>75</v>
      </c>
      <c r="R196" s="22">
        <f t="shared" si="19"/>
        <v>75</v>
      </c>
      <c r="T196" s="23">
        <f t="shared" si="20"/>
        <v>157</v>
      </c>
    </row>
    <row r="197" spans="1:20" x14ac:dyDescent="0.25">
      <c r="A197" s="154" t="s">
        <v>327</v>
      </c>
      <c r="B197" s="155">
        <v>50</v>
      </c>
      <c r="C197" s="152" t="s">
        <v>16</v>
      </c>
      <c r="D197" s="152" t="s">
        <v>297</v>
      </c>
      <c r="E197" s="13"/>
      <c r="F197" s="119">
        <f t="shared" si="17"/>
        <v>0</v>
      </c>
      <c r="H197" s="30" t="s">
        <v>327</v>
      </c>
      <c r="I197" s="31" t="s">
        <v>37</v>
      </c>
      <c r="J197" s="32">
        <v>1</v>
      </c>
      <c r="K197" s="17">
        <v>50</v>
      </c>
      <c r="L197" s="27"/>
      <c r="M197" s="28">
        <v>55</v>
      </c>
      <c r="N197" s="20">
        <f t="shared" si="18"/>
        <v>55</v>
      </c>
      <c r="P197" s="29"/>
      <c r="Q197" s="28"/>
      <c r="R197" s="22"/>
      <c r="T197" s="23">
        <f t="shared" si="20"/>
        <v>55</v>
      </c>
    </row>
    <row r="198" spans="1:20" x14ac:dyDescent="0.25">
      <c r="A198" s="154" t="s">
        <v>328</v>
      </c>
      <c r="B198" s="155">
        <v>20</v>
      </c>
      <c r="C198" s="152" t="s">
        <v>16</v>
      </c>
      <c r="D198" s="152" t="s">
        <v>329</v>
      </c>
      <c r="E198" s="13"/>
      <c r="F198" s="119">
        <f t="shared" si="17"/>
        <v>0</v>
      </c>
      <c r="H198" s="30" t="s">
        <v>328</v>
      </c>
      <c r="I198" s="31" t="s">
        <v>330</v>
      </c>
      <c r="J198" s="32">
        <v>1</v>
      </c>
      <c r="K198" s="17">
        <v>20</v>
      </c>
      <c r="L198" s="27"/>
      <c r="M198" s="28"/>
      <c r="N198" s="20"/>
      <c r="P198" s="29"/>
      <c r="Q198" s="28"/>
      <c r="R198" s="22"/>
      <c r="T198" s="23"/>
    </row>
    <row r="199" spans="1:20" x14ac:dyDescent="0.25">
      <c r="A199" s="154" t="s">
        <v>331</v>
      </c>
      <c r="B199" s="155">
        <v>250</v>
      </c>
      <c r="C199" s="152" t="s">
        <v>16</v>
      </c>
      <c r="D199" s="152" t="s">
        <v>329</v>
      </c>
      <c r="E199" s="13"/>
      <c r="F199" s="119">
        <f t="shared" si="17"/>
        <v>0</v>
      </c>
      <c r="H199" s="30" t="s">
        <v>331</v>
      </c>
      <c r="I199" s="31" t="s">
        <v>19</v>
      </c>
      <c r="J199" s="32">
        <v>600</v>
      </c>
      <c r="K199" s="17">
        <v>250</v>
      </c>
      <c r="L199" s="27"/>
      <c r="M199" s="28">
        <v>118</v>
      </c>
      <c r="N199" s="20">
        <f t="shared" si="18"/>
        <v>118</v>
      </c>
      <c r="P199" s="29"/>
      <c r="Q199" s="28"/>
      <c r="R199" s="22"/>
      <c r="T199" s="23">
        <f t="shared" si="20"/>
        <v>118</v>
      </c>
    </row>
    <row r="200" spans="1:20" x14ac:dyDescent="0.25">
      <c r="A200" s="154" t="s">
        <v>332</v>
      </c>
      <c r="B200" s="155">
        <v>5</v>
      </c>
      <c r="C200" s="152" t="s">
        <v>16</v>
      </c>
      <c r="D200" s="152" t="s">
        <v>60</v>
      </c>
      <c r="E200" s="13"/>
      <c r="F200" s="119">
        <f t="shared" si="17"/>
        <v>0</v>
      </c>
      <c r="H200" s="30" t="s">
        <v>332</v>
      </c>
      <c r="I200" s="31" t="s">
        <v>19</v>
      </c>
      <c r="J200" s="32">
        <v>1</v>
      </c>
      <c r="K200" s="17">
        <v>5</v>
      </c>
      <c r="L200" s="27"/>
      <c r="M200" s="28"/>
      <c r="N200" s="20"/>
      <c r="P200" s="29"/>
      <c r="Q200" s="28"/>
      <c r="R200" s="22"/>
      <c r="T200" s="23"/>
    </row>
    <row r="201" spans="1:20" x14ac:dyDescent="0.25">
      <c r="A201" s="154" t="s">
        <v>333</v>
      </c>
      <c r="B201" s="155">
        <v>20</v>
      </c>
      <c r="C201" s="152" t="s">
        <v>16</v>
      </c>
      <c r="D201" s="152" t="s">
        <v>71</v>
      </c>
      <c r="E201" s="13"/>
      <c r="F201" s="119">
        <f t="shared" ref="F201:F251" si="21">B201*E201</f>
        <v>0</v>
      </c>
      <c r="G201" s="36"/>
      <c r="H201" s="30" t="s">
        <v>334</v>
      </c>
      <c r="I201" s="31" t="s">
        <v>47</v>
      </c>
      <c r="J201" s="32">
        <v>40</v>
      </c>
      <c r="K201" s="17">
        <v>20</v>
      </c>
      <c r="L201" s="27"/>
      <c r="M201" s="28"/>
      <c r="N201" s="20"/>
      <c r="P201" s="29"/>
      <c r="Q201" s="28"/>
      <c r="R201" s="22"/>
      <c r="T201" s="23"/>
    </row>
    <row r="202" spans="1:20" x14ac:dyDescent="0.25">
      <c r="A202" s="154" t="s">
        <v>335</v>
      </c>
      <c r="B202" s="155">
        <v>10</v>
      </c>
      <c r="C202" s="152" t="s">
        <v>16</v>
      </c>
      <c r="D202" s="152" t="s">
        <v>336</v>
      </c>
      <c r="E202" s="13"/>
      <c r="F202" s="119">
        <f t="shared" si="21"/>
        <v>0</v>
      </c>
      <c r="H202" s="30" t="s">
        <v>335</v>
      </c>
      <c r="I202" s="31" t="s">
        <v>337</v>
      </c>
      <c r="J202" s="32">
        <v>1</v>
      </c>
      <c r="K202" s="17">
        <v>10</v>
      </c>
      <c r="L202" s="27"/>
      <c r="M202" s="28">
        <v>4</v>
      </c>
      <c r="N202" s="20">
        <f t="shared" ref="N202:N243" si="22">SUM(L202+M202)</f>
        <v>4</v>
      </c>
      <c r="P202" s="29"/>
      <c r="Q202" s="28"/>
      <c r="R202" s="22"/>
      <c r="T202" s="23">
        <f t="shared" ref="T202:T252" si="23">SUM(N202+R202)</f>
        <v>4</v>
      </c>
    </row>
    <row r="203" spans="1:20" x14ac:dyDescent="0.25">
      <c r="A203" s="154" t="s">
        <v>338</v>
      </c>
      <c r="B203" s="155">
        <v>50</v>
      </c>
      <c r="C203" s="152" t="s">
        <v>16</v>
      </c>
      <c r="D203" s="152" t="s">
        <v>336</v>
      </c>
      <c r="E203" s="13"/>
      <c r="F203" s="119">
        <f t="shared" si="21"/>
        <v>0</v>
      </c>
      <c r="H203" s="30" t="s">
        <v>338</v>
      </c>
      <c r="I203" s="31" t="s">
        <v>33</v>
      </c>
      <c r="J203" s="32">
        <v>1</v>
      </c>
      <c r="K203" s="17">
        <v>50</v>
      </c>
      <c r="L203" s="27"/>
      <c r="M203" s="28">
        <v>55</v>
      </c>
      <c r="N203" s="20">
        <f t="shared" si="22"/>
        <v>55</v>
      </c>
      <c r="P203" s="29"/>
      <c r="Q203" s="28"/>
      <c r="R203" s="22"/>
      <c r="T203" s="23">
        <f t="shared" si="23"/>
        <v>55</v>
      </c>
    </row>
    <row r="204" spans="1:20" x14ac:dyDescent="0.25">
      <c r="A204" s="154" t="s">
        <v>339</v>
      </c>
      <c r="B204" s="155">
        <v>1</v>
      </c>
      <c r="C204" s="152" t="s">
        <v>16</v>
      </c>
      <c r="D204" s="152" t="s">
        <v>87</v>
      </c>
      <c r="E204" s="13"/>
      <c r="F204" s="119">
        <f t="shared" si="21"/>
        <v>0</v>
      </c>
      <c r="H204" s="30" t="s">
        <v>340</v>
      </c>
      <c r="I204" s="31" t="s">
        <v>26</v>
      </c>
      <c r="J204" s="32">
        <v>1</v>
      </c>
      <c r="K204" s="17">
        <v>1</v>
      </c>
      <c r="L204" s="27"/>
      <c r="M204" s="28"/>
      <c r="N204" s="20"/>
      <c r="P204" s="29"/>
      <c r="Q204" s="28"/>
      <c r="R204" s="22"/>
      <c r="T204" s="23"/>
    </row>
    <row r="205" spans="1:20" x14ac:dyDescent="0.25">
      <c r="A205" s="154" t="s">
        <v>341</v>
      </c>
      <c r="B205" s="155">
        <v>50</v>
      </c>
      <c r="C205" s="152" t="s">
        <v>16</v>
      </c>
      <c r="D205" s="152" t="s">
        <v>336</v>
      </c>
      <c r="E205" s="13"/>
      <c r="F205" s="119">
        <f t="shared" si="21"/>
        <v>0</v>
      </c>
      <c r="H205" s="30" t="s">
        <v>341</v>
      </c>
      <c r="I205" s="31" t="s">
        <v>33</v>
      </c>
      <c r="J205" s="32">
        <v>15</v>
      </c>
      <c r="K205" s="17">
        <v>50</v>
      </c>
      <c r="L205" s="27"/>
      <c r="M205" s="28"/>
      <c r="N205" s="20"/>
      <c r="P205" s="29"/>
      <c r="Q205" s="28"/>
      <c r="R205" s="22"/>
      <c r="T205" s="23"/>
    </row>
    <row r="206" spans="1:20" x14ac:dyDescent="0.25">
      <c r="A206" s="154" t="s">
        <v>342</v>
      </c>
      <c r="B206" s="155">
        <v>1</v>
      </c>
      <c r="C206" s="152" t="s">
        <v>16</v>
      </c>
      <c r="D206" s="152" t="s">
        <v>268</v>
      </c>
      <c r="E206" s="13"/>
      <c r="F206" s="119">
        <f t="shared" si="21"/>
        <v>0</v>
      </c>
      <c r="H206" s="30" t="s">
        <v>342</v>
      </c>
      <c r="I206" s="31" t="s">
        <v>343</v>
      </c>
      <c r="J206" s="32">
        <v>25</v>
      </c>
      <c r="K206" s="17">
        <v>1</v>
      </c>
      <c r="L206" s="27"/>
      <c r="M206" s="28"/>
      <c r="N206" s="20"/>
      <c r="P206" s="29"/>
      <c r="Q206" s="28"/>
      <c r="R206" s="22"/>
      <c r="T206" s="23"/>
    </row>
    <row r="207" spans="1:20" x14ac:dyDescent="0.25">
      <c r="A207" s="154" t="s">
        <v>344</v>
      </c>
      <c r="B207" s="155">
        <v>1</v>
      </c>
      <c r="C207" s="152" t="s">
        <v>16</v>
      </c>
      <c r="D207" s="152" t="s">
        <v>345</v>
      </c>
      <c r="E207" s="13"/>
      <c r="F207" s="119">
        <f t="shared" si="21"/>
        <v>0</v>
      </c>
      <c r="H207" s="30" t="s">
        <v>344</v>
      </c>
      <c r="I207" s="31" t="s">
        <v>40</v>
      </c>
      <c r="J207" s="32">
        <v>1</v>
      </c>
      <c r="K207" s="17">
        <v>1</v>
      </c>
      <c r="L207" s="27"/>
      <c r="M207" s="28"/>
      <c r="N207" s="20"/>
      <c r="P207" s="29"/>
      <c r="Q207" s="28"/>
      <c r="R207" s="22"/>
      <c r="T207" s="23"/>
    </row>
    <row r="208" spans="1:20" x14ac:dyDescent="0.25">
      <c r="A208" s="154" t="s">
        <v>346</v>
      </c>
      <c r="B208" s="155">
        <v>1</v>
      </c>
      <c r="C208" s="152" t="s">
        <v>16</v>
      </c>
      <c r="D208" s="152" t="s">
        <v>347</v>
      </c>
      <c r="E208" s="13"/>
      <c r="F208" s="119">
        <f t="shared" si="21"/>
        <v>0</v>
      </c>
      <c r="H208" s="33" t="s">
        <v>348</v>
      </c>
      <c r="I208" s="34" t="s">
        <v>349</v>
      </c>
      <c r="J208" s="35"/>
      <c r="K208" s="17">
        <v>1</v>
      </c>
      <c r="L208" s="27"/>
      <c r="M208" s="28"/>
      <c r="N208" s="20"/>
      <c r="P208" s="29">
        <v>12</v>
      </c>
      <c r="Q208" s="28"/>
      <c r="R208" s="22">
        <f t="shared" ref="R208:R256" si="24">SUM(P208+Q208)</f>
        <v>12</v>
      </c>
      <c r="T208" s="23">
        <f t="shared" si="23"/>
        <v>12</v>
      </c>
    </row>
    <row r="209" spans="1:20" x14ac:dyDescent="0.25">
      <c r="A209" s="154" t="s">
        <v>350</v>
      </c>
      <c r="B209" s="155">
        <v>1</v>
      </c>
      <c r="C209" s="152" t="s">
        <v>16</v>
      </c>
      <c r="D209" s="152" t="s">
        <v>351</v>
      </c>
      <c r="E209" s="13"/>
      <c r="F209" s="119">
        <f t="shared" si="21"/>
        <v>0</v>
      </c>
      <c r="H209" s="30" t="s">
        <v>350</v>
      </c>
      <c r="I209" s="31" t="s">
        <v>352</v>
      </c>
      <c r="J209" s="32">
        <v>1</v>
      </c>
      <c r="K209" s="17">
        <v>1</v>
      </c>
      <c r="L209" s="27"/>
      <c r="M209" s="28"/>
      <c r="N209" s="20"/>
      <c r="P209" s="29"/>
      <c r="Q209" s="28"/>
      <c r="R209" s="22"/>
      <c r="T209" s="23"/>
    </row>
    <row r="210" spans="1:20" x14ac:dyDescent="0.25">
      <c r="A210" s="156" t="s">
        <v>353</v>
      </c>
      <c r="B210" s="155">
        <v>1</v>
      </c>
      <c r="C210" s="152" t="s">
        <v>16</v>
      </c>
      <c r="D210" s="152" t="s">
        <v>354</v>
      </c>
      <c r="E210" s="13"/>
      <c r="F210" s="119">
        <f t="shared" si="21"/>
        <v>0</v>
      </c>
      <c r="H210" s="38" t="s">
        <v>353</v>
      </c>
      <c r="I210" s="39" t="s">
        <v>355</v>
      </c>
      <c r="J210" s="40">
        <v>1</v>
      </c>
      <c r="K210" s="17">
        <v>1</v>
      </c>
      <c r="L210" s="27"/>
      <c r="M210" s="28"/>
      <c r="N210" s="20"/>
      <c r="P210" s="29"/>
      <c r="Q210" s="28"/>
      <c r="R210" s="22"/>
      <c r="T210" s="23"/>
    </row>
    <row r="211" spans="1:20" x14ac:dyDescent="0.25">
      <c r="A211" s="154" t="s">
        <v>356</v>
      </c>
      <c r="B211" s="155">
        <v>1</v>
      </c>
      <c r="C211" s="152" t="s">
        <v>16</v>
      </c>
      <c r="D211" s="152" t="s">
        <v>39</v>
      </c>
      <c r="E211" s="13"/>
      <c r="F211" s="119">
        <f t="shared" si="21"/>
        <v>0</v>
      </c>
      <c r="H211" s="30" t="s">
        <v>356</v>
      </c>
      <c r="I211" s="31" t="s">
        <v>64</v>
      </c>
      <c r="J211" s="32">
        <v>1</v>
      </c>
      <c r="K211" s="17">
        <v>1</v>
      </c>
      <c r="L211" s="27"/>
      <c r="M211" s="28"/>
      <c r="N211" s="20"/>
      <c r="P211" s="29"/>
      <c r="Q211" s="28"/>
      <c r="R211" s="22"/>
      <c r="T211" s="23"/>
    </row>
    <row r="212" spans="1:20" x14ac:dyDescent="0.25">
      <c r="A212" s="157" t="s">
        <v>357</v>
      </c>
      <c r="B212" s="155">
        <v>10</v>
      </c>
      <c r="C212" s="152" t="s">
        <v>16</v>
      </c>
      <c r="D212" s="152" t="s">
        <v>122</v>
      </c>
      <c r="E212" s="13"/>
      <c r="F212" s="119">
        <f t="shared" si="21"/>
        <v>0</v>
      </c>
      <c r="H212" s="43" t="s">
        <v>357</v>
      </c>
      <c r="I212" s="43" t="s">
        <v>282</v>
      </c>
      <c r="J212" s="35"/>
      <c r="K212" s="17">
        <v>10</v>
      </c>
      <c r="L212" s="27">
        <v>108</v>
      </c>
      <c r="M212" s="28"/>
      <c r="N212" s="20">
        <f t="shared" si="22"/>
        <v>108</v>
      </c>
      <c r="P212" s="29"/>
      <c r="Q212" s="28"/>
      <c r="R212" s="22"/>
      <c r="T212" s="23">
        <f t="shared" si="23"/>
        <v>108</v>
      </c>
    </row>
    <row r="213" spans="1:20" x14ac:dyDescent="0.25">
      <c r="A213" s="164" t="s">
        <v>358</v>
      </c>
      <c r="B213" s="155">
        <v>1</v>
      </c>
      <c r="C213" s="152" t="s">
        <v>16</v>
      </c>
      <c r="D213" s="152" t="s">
        <v>135</v>
      </c>
      <c r="E213" s="13"/>
      <c r="F213" s="119">
        <f t="shared" si="21"/>
        <v>0</v>
      </c>
      <c r="H213" s="61" t="s">
        <v>358</v>
      </c>
      <c r="I213" s="43" t="s">
        <v>64</v>
      </c>
      <c r="J213" s="35"/>
      <c r="K213" s="17">
        <v>1</v>
      </c>
      <c r="L213" s="27"/>
      <c r="M213" s="28"/>
      <c r="N213" s="20"/>
      <c r="P213" s="29">
        <v>21</v>
      </c>
      <c r="Q213" s="28"/>
      <c r="R213" s="22">
        <f t="shared" si="24"/>
        <v>21</v>
      </c>
      <c r="T213" s="23">
        <f t="shared" si="23"/>
        <v>21</v>
      </c>
    </row>
    <row r="214" spans="1:20" x14ac:dyDescent="0.25">
      <c r="A214" s="154" t="s">
        <v>359</v>
      </c>
      <c r="B214" s="155">
        <v>10</v>
      </c>
      <c r="C214" s="152" t="s">
        <v>16</v>
      </c>
      <c r="D214" s="152" t="s">
        <v>39</v>
      </c>
      <c r="E214" s="13"/>
      <c r="F214" s="119">
        <f t="shared" si="21"/>
        <v>0</v>
      </c>
      <c r="H214" s="30" t="s">
        <v>359</v>
      </c>
      <c r="I214" s="31" t="s">
        <v>47</v>
      </c>
      <c r="J214" s="32">
        <v>1</v>
      </c>
      <c r="K214" s="17">
        <v>10</v>
      </c>
      <c r="L214" s="27">
        <v>30</v>
      </c>
      <c r="M214" s="28"/>
      <c r="N214" s="20">
        <f t="shared" si="22"/>
        <v>30</v>
      </c>
      <c r="P214" s="29"/>
      <c r="Q214" s="28"/>
      <c r="R214" s="22"/>
      <c r="T214" s="23">
        <f t="shared" si="23"/>
        <v>30</v>
      </c>
    </row>
    <row r="215" spans="1:20" x14ac:dyDescent="0.25">
      <c r="A215" s="154" t="s">
        <v>364</v>
      </c>
      <c r="B215" s="155">
        <v>10</v>
      </c>
      <c r="C215" s="152" t="s">
        <v>16</v>
      </c>
      <c r="D215" s="152" t="s">
        <v>360</v>
      </c>
      <c r="E215" s="13"/>
      <c r="F215" s="119">
        <f t="shared" si="21"/>
        <v>0</v>
      </c>
      <c r="H215" s="30" t="s">
        <v>361</v>
      </c>
      <c r="I215" s="31" t="s">
        <v>362</v>
      </c>
      <c r="J215" s="32">
        <v>1</v>
      </c>
      <c r="K215" s="17">
        <v>1</v>
      </c>
      <c r="L215" s="27"/>
      <c r="M215" s="28"/>
      <c r="N215" s="20"/>
      <c r="P215" s="29"/>
      <c r="Q215" s="28"/>
      <c r="R215" s="22"/>
      <c r="T215" s="23"/>
    </row>
    <row r="216" spans="1:20" x14ac:dyDescent="0.25">
      <c r="A216" s="154" t="s">
        <v>369</v>
      </c>
      <c r="B216" s="155">
        <v>1</v>
      </c>
      <c r="C216" s="152" t="s">
        <v>16</v>
      </c>
      <c r="D216" s="152" t="s">
        <v>360</v>
      </c>
      <c r="E216" s="13"/>
      <c r="F216" s="119">
        <f t="shared" si="21"/>
        <v>0</v>
      </c>
      <c r="H216" s="33" t="s">
        <v>363</v>
      </c>
      <c r="I216" s="34" t="s">
        <v>362</v>
      </c>
      <c r="J216" s="35"/>
      <c r="K216" s="17">
        <v>10</v>
      </c>
      <c r="L216" s="27">
        <v>108</v>
      </c>
      <c r="M216" s="28"/>
      <c r="N216" s="20">
        <f t="shared" si="22"/>
        <v>108</v>
      </c>
      <c r="P216" s="29"/>
      <c r="Q216" s="28"/>
      <c r="R216" s="22"/>
      <c r="T216" s="23">
        <f t="shared" si="23"/>
        <v>108</v>
      </c>
    </row>
    <row r="217" spans="1:20" x14ac:dyDescent="0.25">
      <c r="A217" s="154" t="s">
        <v>367</v>
      </c>
      <c r="B217" s="155">
        <v>1</v>
      </c>
      <c r="C217" s="152" t="s">
        <v>16</v>
      </c>
      <c r="D217" s="152" t="s">
        <v>360</v>
      </c>
      <c r="E217" s="13"/>
      <c r="F217" s="119">
        <f t="shared" si="21"/>
        <v>0</v>
      </c>
      <c r="H217" s="30" t="s">
        <v>364</v>
      </c>
      <c r="I217" s="31" t="s">
        <v>365</v>
      </c>
      <c r="J217" s="32">
        <v>15</v>
      </c>
      <c r="K217" s="17">
        <v>10</v>
      </c>
      <c r="L217" s="27"/>
      <c r="M217" s="28"/>
      <c r="N217" s="20"/>
      <c r="P217" s="29"/>
      <c r="Q217" s="28"/>
      <c r="R217" s="22"/>
      <c r="T217" s="23"/>
    </row>
    <row r="218" spans="1:20" x14ac:dyDescent="0.25">
      <c r="A218" s="154" t="s">
        <v>368</v>
      </c>
      <c r="B218" s="155">
        <v>1</v>
      </c>
      <c r="C218" s="152" t="s">
        <v>16</v>
      </c>
      <c r="D218" s="152" t="s">
        <v>360</v>
      </c>
      <c r="E218" s="13"/>
      <c r="F218" s="119">
        <f t="shared" si="21"/>
        <v>0</v>
      </c>
      <c r="H218" s="30" t="s">
        <v>371</v>
      </c>
      <c r="I218" s="31" t="s">
        <v>362</v>
      </c>
      <c r="J218" s="32">
        <v>50</v>
      </c>
      <c r="K218" s="17">
        <v>50</v>
      </c>
      <c r="L218" s="27"/>
      <c r="M218" s="28">
        <v>49</v>
      </c>
      <c r="N218" s="20">
        <f t="shared" si="22"/>
        <v>49</v>
      </c>
      <c r="P218" s="29"/>
      <c r="Q218" s="28"/>
      <c r="R218" s="22"/>
      <c r="T218" s="23">
        <f t="shared" si="23"/>
        <v>49</v>
      </c>
    </row>
    <row r="219" spans="1:20" x14ac:dyDescent="0.25">
      <c r="A219" s="154" t="s">
        <v>370</v>
      </c>
      <c r="B219" s="155">
        <v>1</v>
      </c>
      <c r="C219" s="152" t="s">
        <v>16</v>
      </c>
      <c r="D219" s="152" t="s">
        <v>360</v>
      </c>
      <c r="E219" s="13"/>
      <c r="F219" s="119">
        <f t="shared" si="21"/>
        <v>0</v>
      </c>
      <c r="H219" s="30" t="s">
        <v>372</v>
      </c>
      <c r="I219" s="31" t="s">
        <v>362</v>
      </c>
      <c r="J219" s="32">
        <v>1</v>
      </c>
      <c r="K219" s="17">
        <v>1</v>
      </c>
      <c r="L219" s="27"/>
      <c r="M219" s="28"/>
      <c r="N219" s="20"/>
      <c r="P219" s="29"/>
      <c r="Q219" s="28"/>
      <c r="R219" s="22"/>
      <c r="T219" s="23"/>
    </row>
    <row r="220" spans="1:20" x14ac:dyDescent="0.25">
      <c r="A220" s="154" t="s">
        <v>366</v>
      </c>
      <c r="B220" s="155">
        <v>1</v>
      </c>
      <c r="C220" s="152" t="s">
        <v>16</v>
      </c>
      <c r="D220" s="152" t="s">
        <v>360</v>
      </c>
      <c r="E220" s="13"/>
      <c r="F220" s="119">
        <f t="shared" si="21"/>
        <v>0</v>
      </c>
      <c r="H220" s="30" t="s">
        <v>373</v>
      </c>
      <c r="I220" s="31" t="s">
        <v>362</v>
      </c>
      <c r="J220" s="32">
        <v>1</v>
      </c>
      <c r="K220" s="17">
        <v>1</v>
      </c>
      <c r="L220" s="27"/>
      <c r="M220" s="28"/>
      <c r="N220" s="20"/>
      <c r="P220" s="29"/>
      <c r="Q220" s="28"/>
      <c r="R220" s="22"/>
      <c r="T220" s="23"/>
    </row>
    <row r="221" spans="1:20" x14ac:dyDescent="0.25">
      <c r="A221" s="154" t="s">
        <v>377</v>
      </c>
      <c r="B221" s="155">
        <v>1</v>
      </c>
      <c r="C221" s="152" t="s">
        <v>16</v>
      </c>
      <c r="D221" s="152" t="s">
        <v>87</v>
      </c>
      <c r="E221" s="13"/>
      <c r="F221" s="119">
        <f t="shared" si="21"/>
        <v>0</v>
      </c>
      <c r="H221" s="30" t="s">
        <v>374</v>
      </c>
      <c r="I221" s="31" t="s">
        <v>35</v>
      </c>
      <c r="J221" s="32">
        <v>1</v>
      </c>
      <c r="K221" s="17">
        <v>1</v>
      </c>
      <c r="L221" s="27"/>
      <c r="M221" s="28"/>
      <c r="N221" s="20"/>
      <c r="P221" s="29"/>
      <c r="Q221" s="28"/>
      <c r="R221" s="22"/>
      <c r="T221" s="23"/>
    </row>
    <row r="222" spans="1:20" x14ac:dyDescent="0.25">
      <c r="A222" s="154" t="s">
        <v>374</v>
      </c>
      <c r="B222" s="155">
        <v>1</v>
      </c>
      <c r="C222" s="152" t="s">
        <v>16</v>
      </c>
      <c r="D222" s="152" t="s">
        <v>60</v>
      </c>
      <c r="E222" s="13"/>
      <c r="F222" s="119">
        <f t="shared" si="21"/>
        <v>0</v>
      </c>
      <c r="H222" s="30" t="s">
        <v>375</v>
      </c>
      <c r="I222" s="31" t="s">
        <v>82</v>
      </c>
      <c r="J222" s="32">
        <v>1</v>
      </c>
      <c r="K222" s="17">
        <v>1</v>
      </c>
      <c r="L222" s="27"/>
      <c r="M222" s="28"/>
      <c r="N222" s="20"/>
      <c r="P222" s="29"/>
      <c r="Q222" s="28"/>
      <c r="R222" s="22"/>
      <c r="T222" s="23"/>
    </row>
    <row r="223" spans="1:20" x14ac:dyDescent="0.25">
      <c r="A223" s="154" t="s">
        <v>375</v>
      </c>
      <c r="B223" s="155">
        <v>1</v>
      </c>
      <c r="C223" s="152" t="s">
        <v>16</v>
      </c>
      <c r="D223" s="152" t="s">
        <v>39</v>
      </c>
      <c r="E223" s="13"/>
      <c r="F223" s="119">
        <f t="shared" si="21"/>
        <v>0</v>
      </c>
      <c r="H223" s="30" t="s">
        <v>376</v>
      </c>
      <c r="I223" s="31" t="s">
        <v>35</v>
      </c>
      <c r="J223" s="32">
        <v>1</v>
      </c>
      <c r="K223" s="17">
        <v>1</v>
      </c>
      <c r="L223" s="27"/>
      <c r="M223" s="28"/>
      <c r="N223" s="20"/>
      <c r="P223" s="29"/>
      <c r="Q223" s="28"/>
      <c r="R223" s="22"/>
      <c r="T223" s="23"/>
    </row>
    <row r="224" spans="1:20" x14ac:dyDescent="0.25">
      <c r="A224" s="154" t="s">
        <v>376</v>
      </c>
      <c r="B224" s="155">
        <v>1</v>
      </c>
      <c r="C224" s="152" t="s">
        <v>16</v>
      </c>
      <c r="D224" s="152" t="s">
        <v>60</v>
      </c>
      <c r="E224" s="13"/>
      <c r="F224" s="119">
        <f t="shared" si="21"/>
        <v>0</v>
      </c>
      <c r="H224" s="30" t="s">
        <v>378</v>
      </c>
      <c r="I224" s="31" t="s">
        <v>26</v>
      </c>
      <c r="J224" s="32">
        <v>1</v>
      </c>
      <c r="K224" s="17">
        <v>1</v>
      </c>
      <c r="L224" s="27"/>
      <c r="M224" s="28"/>
      <c r="N224" s="20"/>
      <c r="P224" s="29"/>
      <c r="Q224" s="28"/>
      <c r="R224" s="22"/>
      <c r="T224" s="23"/>
    </row>
    <row r="225" spans="1:20" x14ac:dyDescent="0.25">
      <c r="A225" s="154" t="s">
        <v>379</v>
      </c>
      <c r="B225" s="155">
        <v>10</v>
      </c>
      <c r="C225" s="152" t="s">
        <v>16</v>
      </c>
      <c r="D225" s="152" t="s">
        <v>45</v>
      </c>
      <c r="E225" s="13"/>
      <c r="F225" s="119">
        <f t="shared" si="21"/>
        <v>0</v>
      </c>
      <c r="H225" s="30" t="s">
        <v>379</v>
      </c>
      <c r="I225" s="31" t="s">
        <v>47</v>
      </c>
      <c r="J225" s="32">
        <v>50</v>
      </c>
      <c r="K225" s="17">
        <v>10</v>
      </c>
      <c r="L225" s="27"/>
      <c r="M225" s="28"/>
      <c r="N225" s="20"/>
      <c r="P225" s="29"/>
      <c r="Q225" s="28"/>
      <c r="R225" s="22"/>
      <c r="T225" s="23"/>
    </row>
    <row r="226" spans="1:20" x14ac:dyDescent="0.25">
      <c r="A226" s="154" t="s">
        <v>380</v>
      </c>
      <c r="B226" s="155">
        <v>1</v>
      </c>
      <c r="C226" s="152" t="s">
        <v>16</v>
      </c>
      <c r="D226" s="152" t="s">
        <v>60</v>
      </c>
      <c r="E226" s="13"/>
      <c r="F226" s="119">
        <f t="shared" si="21"/>
        <v>0</v>
      </c>
      <c r="H226" s="30" t="s">
        <v>381</v>
      </c>
      <c r="I226" s="31" t="s">
        <v>35</v>
      </c>
      <c r="J226" s="32">
        <v>1</v>
      </c>
      <c r="K226" s="17">
        <v>1</v>
      </c>
      <c r="L226" s="27"/>
      <c r="M226" s="28"/>
      <c r="N226" s="20"/>
      <c r="P226" s="29"/>
      <c r="Q226" s="28"/>
      <c r="R226" s="22"/>
      <c r="T226" s="23"/>
    </row>
    <row r="227" spans="1:20" x14ac:dyDescent="0.25">
      <c r="A227" s="154" t="s">
        <v>382</v>
      </c>
      <c r="B227" s="155">
        <v>1</v>
      </c>
      <c r="C227" s="152" t="s">
        <v>16</v>
      </c>
      <c r="D227" s="152" t="s">
        <v>138</v>
      </c>
      <c r="E227" s="13"/>
      <c r="F227" s="119">
        <f t="shared" si="21"/>
        <v>0</v>
      </c>
      <c r="H227" s="30" t="s">
        <v>382</v>
      </c>
      <c r="I227" s="31" t="s">
        <v>146</v>
      </c>
      <c r="J227" s="32">
        <v>50</v>
      </c>
      <c r="K227" s="17">
        <v>1</v>
      </c>
      <c r="L227" s="27"/>
      <c r="M227" s="28"/>
      <c r="N227" s="20"/>
      <c r="P227" s="29"/>
      <c r="Q227" s="28"/>
      <c r="R227" s="22"/>
      <c r="T227" s="23"/>
    </row>
    <row r="228" spans="1:20" x14ac:dyDescent="0.25">
      <c r="A228" s="154" t="s">
        <v>383</v>
      </c>
      <c r="B228" s="155">
        <v>20</v>
      </c>
      <c r="C228" s="152" t="s">
        <v>16</v>
      </c>
      <c r="D228" s="152" t="s">
        <v>45</v>
      </c>
      <c r="E228" s="13"/>
      <c r="F228" s="119">
        <f t="shared" si="21"/>
        <v>0</v>
      </c>
      <c r="H228" s="30" t="s">
        <v>383</v>
      </c>
      <c r="I228" s="31" t="s">
        <v>384</v>
      </c>
      <c r="J228" s="32">
        <v>5</v>
      </c>
      <c r="K228" s="17">
        <v>20</v>
      </c>
      <c r="L228" s="27"/>
      <c r="M228" s="28"/>
      <c r="N228" s="20"/>
      <c r="P228" s="29">
        <v>21</v>
      </c>
      <c r="Q228" s="28">
        <v>22</v>
      </c>
      <c r="R228" s="22">
        <f t="shared" si="24"/>
        <v>43</v>
      </c>
      <c r="T228" s="23">
        <f t="shared" si="23"/>
        <v>43</v>
      </c>
    </row>
    <row r="229" spans="1:20" x14ac:dyDescent="0.25">
      <c r="A229" s="154" t="s">
        <v>385</v>
      </c>
      <c r="B229" s="155">
        <v>10</v>
      </c>
      <c r="C229" s="152" t="s">
        <v>16</v>
      </c>
      <c r="D229" s="152" t="s">
        <v>17</v>
      </c>
      <c r="E229" s="13"/>
      <c r="F229" s="119">
        <f t="shared" si="21"/>
        <v>0</v>
      </c>
      <c r="H229" s="30" t="s">
        <v>385</v>
      </c>
      <c r="I229" s="31" t="s">
        <v>19</v>
      </c>
      <c r="J229" s="32">
        <v>1</v>
      </c>
      <c r="K229" s="17">
        <v>10</v>
      </c>
      <c r="L229" s="27"/>
      <c r="M229" s="28"/>
      <c r="N229" s="20"/>
      <c r="P229" s="29"/>
      <c r="Q229" s="28"/>
      <c r="R229" s="22"/>
      <c r="T229" s="23"/>
    </row>
    <row r="230" spans="1:20" x14ac:dyDescent="0.25">
      <c r="A230" s="154" t="s">
        <v>388</v>
      </c>
      <c r="B230" s="155">
        <v>10</v>
      </c>
      <c r="C230" s="152" t="s">
        <v>16</v>
      </c>
      <c r="D230" s="152" t="s">
        <v>60</v>
      </c>
      <c r="E230" s="13"/>
      <c r="F230" s="119">
        <f t="shared" si="21"/>
        <v>0</v>
      </c>
      <c r="H230" s="30" t="s">
        <v>387</v>
      </c>
      <c r="I230" s="31" t="s">
        <v>51</v>
      </c>
      <c r="J230" s="32">
        <v>1</v>
      </c>
      <c r="K230" s="17">
        <v>1</v>
      </c>
      <c r="L230" s="27"/>
      <c r="M230" s="28"/>
      <c r="N230" s="20"/>
      <c r="P230" s="29"/>
      <c r="Q230" s="28"/>
      <c r="R230" s="22"/>
      <c r="T230" s="23"/>
    </row>
    <row r="231" spans="1:20" x14ac:dyDescent="0.25">
      <c r="A231" s="165" t="s">
        <v>394</v>
      </c>
      <c r="B231" s="155">
        <v>100</v>
      </c>
      <c r="C231" s="152" t="s">
        <v>16</v>
      </c>
      <c r="D231" s="152" t="s">
        <v>138</v>
      </c>
      <c r="E231" s="13"/>
      <c r="F231" s="119">
        <f t="shared" si="21"/>
        <v>0</v>
      </c>
      <c r="H231" s="63" t="s">
        <v>388</v>
      </c>
      <c r="I231" s="64" t="s">
        <v>35</v>
      </c>
      <c r="J231" s="65">
        <v>1</v>
      </c>
      <c r="K231" s="17">
        <v>10</v>
      </c>
      <c r="L231" s="27"/>
      <c r="M231" s="28"/>
      <c r="N231" s="20"/>
      <c r="P231" s="29"/>
      <c r="Q231" s="28"/>
      <c r="R231" s="22"/>
      <c r="T231" s="23"/>
    </row>
    <row r="232" spans="1:20" x14ac:dyDescent="0.25">
      <c r="A232" s="153" t="s">
        <v>395</v>
      </c>
      <c r="B232" s="155">
        <v>1000</v>
      </c>
      <c r="C232" s="152" t="s">
        <v>16</v>
      </c>
      <c r="D232" s="152" t="s">
        <v>60</v>
      </c>
      <c r="E232" s="13"/>
      <c r="F232" s="119">
        <f t="shared" si="21"/>
        <v>0</v>
      </c>
      <c r="H232" s="37" t="s">
        <v>389</v>
      </c>
      <c r="I232" s="34" t="s">
        <v>35</v>
      </c>
      <c r="J232" s="66"/>
      <c r="K232" s="59">
        <v>250</v>
      </c>
      <c r="L232" s="27">
        <v>105</v>
      </c>
      <c r="M232" s="28"/>
      <c r="N232" s="20">
        <f t="shared" si="22"/>
        <v>105</v>
      </c>
      <c r="P232" s="29">
        <v>348</v>
      </c>
      <c r="Q232" s="28">
        <v>20</v>
      </c>
      <c r="R232" s="22">
        <f t="shared" si="24"/>
        <v>368</v>
      </c>
      <c r="T232" s="23">
        <f t="shared" si="23"/>
        <v>473</v>
      </c>
    </row>
    <row r="233" spans="1:20" x14ac:dyDescent="0.25">
      <c r="A233" s="156" t="s">
        <v>396</v>
      </c>
      <c r="B233" s="155">
        <v>50</v>
      </c>
      <c r="C233" s="152" t="s">
        <v>16</v>
      </c>
      <c r="D233" s="152" t="s">
        <v>60</v>
      </c>
      <c r="E233" s="13"/>
      <c r="F233" s="119">
        <f t="shared" si="21"/>
        <v>0</v>
      </c>
      <c r="H233" s="38" t="s">
        <v>391</v>
      </c>
      <c r="I233" s="39" t="s">
        <v>146</v>
      </c>
      <c r="J233" s="40">
        <v>15</v>
      </c>
      <c r="K233" s="17">
        <v>50</v>
      </c>
      <c r="L233" s="27">
        <v>7</v>
      </c>
      <c r="M233" s="28"/>
      <c r="N233" s="20">
        <f t="shared" si="22"/>
        <v>7</v>
      </c>
      <c r="P233" s="29"/>
      <c r="Q233" s="28"/>
      <c r="R233" s="22"/>
      <c r="T233" s="23">
        <f t="shared" si="23"/>
        <v>7</v>
      </c>
    </row>
    <row r="234" spans="1:20" x14ac:dyDescent="0.25">
      <c r="A234" s="154" t="s">
        <v>397</v>
      </c>
      <c r="B234" s="155">
        <v>1000</v>
      </c>
      <c r="C234" s="152" t="s">
        <v>16</v>
      </c>
      <c r="D234" s="152" t="s">
        <v>138</v>
      </c>
      <c r="E234" s="13"/>
      <c r="F234" s="119">
        <f t="shared" si="21"/>
        <v>0</v>
      </c>
      <c r="H234" s="30" t="s">
        <v>393</v>
      </c>
      <c r="I234" s="31" t="s">
        <v>35</v>
      </c>
      <c r="J234" s="32">
        <v>15</v>
      </c>
      <c r="K234" s="17">
        <v>10</v>
      </c>
      <c r="L234" s="27"/>
      <c r="M234" s="28"/>
      <c r="N234" s="20"/>
      <c r="P234" s="29"/>
      <c r="Q234" s="28"/>
      <c r="R234" s="22"/>
      <c r="T234" s="23"/>
    </row>
    <row r="235" spans="1:20" x14ac:dyDescent="0.25">
      <c r="A235" s="154" t="s">
        <v>398</v>
      </c>
      <c r="B235" s="155">
        <v>100</v>
      </c>
      <c r="C235" s="152" t="s">
        <v>16</v>
      </c>
      <c r="D235" s="152" t="s">
        <v>138</v>
      </c>
      <c r="E235" s="13"/>
      <c r="F235" s="119">
        <f t="shared" si="21"/>
        <v>0</v>
      </c>
      <c r="H235" s="30" t="s">
        <v>394</v>
      </c>
      <c r="I235" s="31" t="s">
        <v>146</v>
      </c>
      <c r="J235" s="32">
        <v>75</v>
      </c>
      <c r="K235" s="17">
        <v>100</v>
      </c>
      <c r="L235" s="27"/>
      <c r="M235" s="28">
        <v>158</v>
      </c>
      <c r="N235" s="20">
        <f t="shared" si="22"/>
        <v>158</v>
      </c>
      <c r="P235" s="29"/>
      <c r="Q235" s="28">
        <v>27</v>
      </c>
      <c r="R235" s="22">
        <f t="shared" si="24"/>
        <v>27</v>
      </c>
      <c r="T235" s="23">
        <f t="shared" si="23"/>
        <v>185</v>
      </c>
    </row>
    <row r="236" spans="1:20" x14ac:dyDescent="0.25">
      <c r="A236" s="154" t="s">
        <v>389</v>
      </c>
      <c r="B236" s="158">
        <v>250</v>
      </c>
      <c r="C236" s="152" t="s">
        <v>16</v>
      </c>
      <c r="D236" s="152" t="s">
        <v>60</v>
      </c>
      <c r="E236" s="13"/>
      <c r="F236" s="119">
        <f t="shared" si="21"/>
        <v>0</v>
      </c>
      <c r="H236" s="30" t="s">
        <v>395</v>
      </c>
      <c r="I236" s="31" t="s">
        <v>35</v>
      </c>
      <c r="J236" s="32">
        <v>750</v>
      </c>
      <c r="K236" s="17">
        <v>1000</v>
      </c>
      <c r="L236" s="27"/>
      <c r="M236" s="28">
        <v>525</v>
      </c>
      <c r="N236" s="20">
        <f t="shared" si="22"/>
        <v>525</v>
      </c>
      <c r="P236" s="29"/>
      <c r="Q236" s="28">
        <v>510</v>
      </c>
      <c r="R236" s="22">
        <f t="shared" si="24"/>
        <v>510</v>
      </c>
      <c r="T236" s="23">
        <f t="shared" si="23"/>
        <v>1035</v>
      </c>
    </row>
    <row r="237" spans="1:20" x14ac:dyDescent="0.25">
      <c r="A237" s="154" t="s">
        <v>390</v>
      </c>
      <c r="B237" s="155">
        <v>50</v>
      </c>
      <c r="C237" s="152" t="s">
        <v>16</v>
      </c>
      <c r="D237" s="152" t="s">
        <v>141</v>
      </c>
      <c r="E237" s="13"/>
      <c r="F237" s="119">
        <f t="shared" si="21"/>
        <v>0</v>
      </c>
      <c r="H237" s="33" t="s">
        <v>396</v>
      </c>
      <c r="I237" s="34" t="s">
        <v>19</v>
      </c>
      <c r="J237" s="35"/>
      <c r="K237" s="17">
        <v>50</v>
      </c>
      <c r="L237" s="27"/>
      <c r="M237" s="28"/>
      <c r="N237" s="20"/>
      <c r="P237" s="29">
        <v>80</v>
      </c>
      <c r="Q237" s="28"/>
      <c r="R237" s="22">
        <f t="shared" si="24"/>
        <v>80</v>
      </c>
      <c r="T237" s="23">
        <f t="shared" si="23"/>
        <v>80</v>
      </c>
    </row>
    <row r="238" spans="1:20" x14ac:dyDescent="0.25">
      <c r="A238" s="154" t="s">
        <v>399</v>
      </c>
      <c r="B238" s="155">
        <v>100</v>
      </c>
      <c r="C238" s="152" t="s">
        <v>16</v>
      </c>
      <c r="D238" s="152" t="s">
        <v>400</v>
      </c>
      <c r="E238" s="13"/>
      <c r="F238" s="119">
        <f t="shared" si="21"/>
        <v>0</v>
      </c>
      <c r="H238" s="30" t="s">
        <v>397</v>
      </c>
      <c r="I238" s="31" t="s">
        <v>146</v>
      </c>
      <c r="J238" s="32">
        <v>1000</v>
      </c>
      <c r="K238" s="17">
        <v>1000</v>
      </c>
      <c r="L238" s="27">
        <v>508</v>
      </c>
      <c r="M238" s="28">
        <v>175</v>
      </c>
      <c r="N238" s="20">
        <f t="shared" si="22"/>
        <v>683</v>
      </c>
      <c r="P238" s="29">
        <v>61</v>
      </c>
      <c r="Q238" s="28">
        <v>267</v>
      </c>
      <c r="R238" s="22">
        <f t="shared" si="24"/>
        <v>328</v>
      </c>
      <c r="T238" s="23">
        <f t="shared" si="23"/>
        <v>1011</v>
      </c>
    </row>
    <row r="239" spans="1:20" x14ac:dyDescent="0.25">
      <c r="A239" s="154" t="s">
        <v>392</v>
      </c>
      <c r="B239" s="155">
        <v>10</v>
      </c>
      <c r="C239" s="152" t="s">
        <v>16</v>
      </c>
      <c r="D239" s="152" t="s">
        <v>60</v>
      </c>
      <c r="E239" s="13"/>
      <c r="F239" s="119">
        <f t="shared" si="21"/>
        <v>0</v>
      </c>
      <c r="H239" s="30" t="s">
        <v>398</v>
      </c>
      <c r="I239" s="31" t="s">
        <v>146</v>
      </c>
      <c r="J239" s="32">
        <v>750</v>
      </c>
      <c r="K239" s="17">
        <v>100</v>
      </c>
      <c r="L239" s="27"/>
      <c r="M239" s="28"/>
      <c r="N239" s="20"/>
      <c r="P239" s="29"/>
      <c r="Q239" s="28"/>
      <c r="R239" s="22"/>
      <c r="T239" s="23"/>
    </row>
    <row r="240" spans="1:20" x14ac:dyDescent="0.25">
      <c r="A240" s="154" t="s">
        <v>735</v>
      </c>
      <c r="B240" s="155">
        <v>50</v>
      </c>
      <c r="C240" s="152" t="s">
        <v>603</v>
      </c>
      <c r="D240" s="152" t="s">
        <v>60</v>
      </c>
      <c r="E240" s="13"/>
      <c r="F240" s="119">
        <f t="shared" si="21"/>
        <v>0</v>
      </c>
      <c r="H240" s="30" t="s">
        <v>401</v>
      </c>
      <c r="I240" s="31" t="s">
        <v>35</v>
      </c>
      <c r="J240" s="32">
        <v>15</v>
      </c>
      <c r="K240" s="17">
        <v>500</v>
      </c>
      <c r="L240" s="27">
        <v>690</v>
      </c>
      <c r="M240" s="28"/>
      <c r="N240" s="20">
        <f t="shared" si="22"/>
        <v>690</v>
      </c>
      <c r="P240" s="29"/>
      <c r="Q240" s="28">
        <v>35</v>
      </c>
      <c r="R240" s="22">
        <f t="shared" si="24"/>
        <v>35</v>
      </c>
      <c r="T240" s="23">
        <f t="shared" si="23"/>
        <v>725</v>
      </c>
    </row>
    <row r="241" spans="1:20" x14ac:dyDescent="0.25">
      <c r="A241" s="154" t="s">
        <v>402</v>
      </c>
      <c r="B241" s="155">
        <v>100</v>
      </c>
      <c r="C241" s="152" t="s">
        <v>16</v>
      </c>
      <c r="D241" s="152" t="s">
        <v>60</v>
      </c>
      <c r="E241" s="13"/>
      <c r="F241" s="119">
        <f t="shared" si="21"/>
        <v>0</v>
      </c>
      <c r="H241" s="30"/>
      <c r="I241" s="31"/>
      <c r="J241" s="32"/>
      <c r="K241" s="17"/>
      <c r="L241" s="27"/>
      <c r="M241" s="28"/>
      <c r="N241" s="20"/>
      <c r="P241" s="29"/>
      <c r="Q241" s="28"/>
      <c r="R241" s="22"/>
      <c r="T241" s="23"/>
    </row>
    <row r="242" spans="1:20" x14ac:dyDescent="0.25">
      <c r="A242" s="154" t="s">
        <v>386</v>
      </c>
      <c r="B242" s="155">
        <v>1</v>
      </c>
      <c r="C242" s="152" t="s">
        <v>16</v>
      </c>
      <c r="D242" s="152" t="s">
        <v>50</v>
      </c>
      <c r="E242" s="13"/>
      <c r="F242" s="119">
        <f t="shared" si="21"/>
        <v>0</v>
      </c>
      <c r="H242" s="33" t="s">
        <v>402</v>
      </c>
      <c r="I242" s="34" t="s">
        <v>35</v>
      </c>
      <c r="J242" s="35"/>
      <c r="K242" s="17">
        <v>100</v>
      </c>
      <c r="L242" s="27"/>
      <c r="M242" s="28"/>
      <c r="N242" s="20"/>
      <c r="P242" s="29">
        <v>340</v>
      </c>
      <c r="Q242" s="28"/>
      <c r="R242" s="22">
        <f t="shared" si="24"/>
        <v>340</v>
      </c>
      <c r="T242" s="23">
        <f t="shared" si="23"/>
        <v>340</v>
      </c>
    </row>
    <row r="243" spans="1:20" x14ac:dyDescent="0.25">
      <c r="A243" s="154" t="s">
        <v>403</v>
      </c>
      <c r="B243" s="155">
        <v>50</v>
      </c>
      <c r="C243" s="152" t="s">
        <v>16</v>
      </c>
      <c r="D243" s="152" t="s">
        <v>60</v>
      </c>
      <c r="E243" s="13"/>
      <c r="F243" s="119">
        <f t="shared" si="21"/>
        <v>0</v>
      </c>
      <c r="H243" s="30" t="s">
        <v>404</v>
      </c>
      <c r="I243" s="31" t="s">
        <v>257</v>
      </c>
      <c r="J243" s="32">
        <v>1</v>
      </c>
      <c r="K243" s="17">
        <v>50</v>
      </c>
      <c r="L243" s="27">
        <v>48</v>
      </c>
      <c r="M243" s="28"/>
      <c r="N243" s="20">
        <f t="shared" si="22"/>
        <v>48</v>
      </c>
      <c r="P243" s="29">
        <v>75</v>
      </c>
      <c r="Q243" s="28"/>
      <c r="R243" s="22">
        <f t="shared" si="24"/>
        <v>75</v>
      </c>
      <c r="T243" s="23">
        <f t="shared" si="23"/>
        <v>123</v>
      </c>
    </row>
    <row r="244" spans="1:20" x14ac:dyDescent="0.25">
      <c r="A244" s="154" t="s">
        <v>405</v>
      </c>
      <c r="B244" s="155">
        <v>20</v>
      </c>
      <c r="C244" s="152" t="s">
        <v>16</v>
      </c>
      <c r="D244" s="152" t="s">
        <v>39</v>
      </c>
      <c r="E244" s="13"/>
      <c r="F244" s="119">
        <f t="shared" si="21"/>
        <v>0</v>
      </c>
      <c r="H244" s="30" t="s">
        <v>406</v>
      </c>
      <c r="I244" s="31" t="s">
        <v>82</v>
      </c>
      <c r="J244" s="32">
        <v>5</v>
      </c>
      <c r="K244" s="17">
        <v>20</v>
      </c>
      <c r="L244" s="27"/>
      <c r="M244" s="28"/>
      <c r="N244" s="20"/>
      <c r="P244" s="29"/>
      <c r="Q244" s="28"/>
      <c r="R244" s="22"/>
      <c r="T244" s="23"/>
    </row>
    <row r="245" spans="1:20" x14ac:dyDescent="0.25">
      <c r="A245" s="154" t="s">
        <v>407</v>
      </c>
      <c r="B245" s="155">
        <v>100</v>
      </c>
      <c r="C245" s="152" t="s">
        <v>16</v>
      </c>
      <c r="D245" s="152" t="s">
        <v>60</v>
      </c>
      <c r="E245" s="13"/>
      <c r="F245" s="119">
        <f>B245*E245</f>
        <v>0</v>
      </c>
      <c r="H245" s="30" t="s">
        <v>407</v>
      </c>
      <c r="I245" s="31" t="s">
        <v>146</v>
      </c>
      <c r="J245" s="32">
        <v>200</v>
      </c>
      <c r="K245" s="17">
        <v>100</v>
      </c>
      <c r="L245" s="27">
        <v>60</v>
      </c>
      <c r="M245" s="28"/>
      <c r="N245" s="20">
        <f>SUM(L245+M245)</f>
        <v>60</v>
      </c>
      <c r="P245" s="29"/>
      <c r="Q245" s="28"/>
      <c r="R245" s="22"/>
      <c r="T245" s="23">
        <f>SUM(N245+R245)</f>
        <v>60</v>
      </c>
    </row>
    <row r="246" spans="1:20" x14ac:dyDescent="0.25">
      <c r="A246" s="154" t="s">
        <v>408</v>
      </c>
      <c r="B246" s="155">
        <v>20</v>
      </c>
      <c r="C246" s="152" t="s">
        <v>16</v>
      </c>
      <c r="D246" s="152" t="s">
        <v>60</v>
      </c>
      <c r="E246" s="13"/>
      <c r="F246" s="119">
        <f t="shared" si="21"/>
        <v>0</v>
      </c>
      <c r="H246" s="30" t="s">
        <v>409</v>
      </c>
      <c r="I246" s="31" t="s">
        <v>35</v>
      </c>
      <c r="J246" s="32">
        <v>1</v>
      </c>
      <c r="K246" s="17">
        <v>20</v>
      </c>
      <c r="L246" s="27"/>
      <c r="M246" s="28"/>
      <c r="N246" s="20"/>
      <c r="P246" s="29"/>
      <c r="Q246" s="28"/>
      <c r="R246" s="22"/>
      <c r="T246" s="23"/>
    </row>
    <row r="247" spans="1:20" x14ac:dyDescent="0.25">
      <c r="A247" s="154" t="s">
        <v>410</v>
      </c>
      <c r="B247" s="155">
        <v>10</v>
      </c>
      <c r="C247" s="152" t="s">
        <v>16</v>
      </c>
      <c r="D247" s="152" t="s">
        <v>411</v>
      </c>
      <c r="E247" s="13"/>
      <c r="F247" s="119">
        <f>B247*E247</f>
        <v>0</v>
      </c>
      <c r="H247" s="30" t="s">
        <v>412</v>
      </c>
      <c r="I247" s="31" t="s">
        <v>413</v>
      </c>
      <c r="J247" s="32">
        <v>15</v>
      </c>
      <c r="K247" s="17">
        <v>10</v>
      </c>
      <c r="L247" s="27"/>
      <c r="M247" s="28"/>
      <c r="N247" s="20"/>
      <c r="P247" s="29"/>
      <c r="Q247" s="28"/>
      <c r="R247" s="22"/>
      <c r="T247" s="23"/>
    </row>
    <row r="248" spans="1:20" x14ac:dyDescent="0.25">
      <c r="A248" s="166" t="s">
        <v>414</v>
      </c>
      <c r="B248" s="155">
        <v>200</v>
      </c>
      <c r="C248" s="152" t="s">
        <v>16</v>
      </c>
      <c r="D248" s="152" t="s">
        <v>45</v>
      </c>
      <c r="E248" s="13"/>
      <c r="F248" s="119">
        <f t="shared" si="21"/>
        <v>0</v>
      </c>
      <c r="H248" s="67" t="s">
        <v>415</v>
      </c>
      <c r="I248" s="68" t="s">
        <v>35</v>
      </c>
      <c r="J248" s="40">
        <v>750</v>
      </c>
      <c r="K248" s="17">
        <v>200</v>
      </c>
      <c r="L248" s="27"/>
      <c r="M248" s="28"/>
      <c r="N248" s="20"/>
      <c r="P248" s="29"/>
      <c r="Q248" s="28"/>
      <c r="R248" s="22"/>
      <c r="T248" s="23"/>
    </row>
    <row r="249" spans="1:20" x14ac:dyDescent="0.25">
      <c r="A249" s="166" t="s">
        <v>414</v>
      </c>
      <c r="B249" s="155">
        <v>1000</v>
      </c>
      <c r="C249" s="152" t="s">
        <v>16</v>
      </c>
      <c r="D249" s="152" t="s">
        <v>411</v>
      </c>
      <c r="E249" s="13"/>
      <c r="F249" s="119">
        <f t="shared" si="21"/>
        <v>0</v>
      </c>
      <c r="H249" s="69" t="s">
        <v>415</v>
      </c>
      <c r="I249" s="34" t="s">
        <v>413</v>
      </c>
      <c r="J249" s="70"/>
      <c r="K249" s="17">
        <v>1000</v>
      </c>
      <c r="L249" s="27"/>
      <c r="M249" s="28"/>
      <c r="N249" s="20"/>
      <c r="P249" s="29">
        <v>886</v>
      </c>
      <c r="Q249" s="28"/>
      <c r="R249" s="22">
        <f t="shared" si="24"/>
        <v>886</v>
      </c>
      <c r="T249" s="23">
        <f t="shared" si="23"/>
        <v>886</v>
      </c>
    </row>
    <row r="250" spans="1:20" x14ac:dyDescent="0.25">
      <c r="A250" s="154" t="s">
        <v>416</v>
      </c>
      <c r="B250" s="155">
        <v>50</v>
      </c>
      <c r="C250" s="152" t="s">
        <v>16</v>
      </c>
      <c r="D250" s="152" t="s">
        <v>60</v>
      </c>
      <c r="E250" s="13"/>
      <c r="F250" s="119">
        <f t="shared" si="21"/>
        <v>0</v>
      </c>
      <c r="H250" s="30" t="s">
        <v>417</v>
      </c>
      <c r="I250" s="31" t="s">
        <v>257</v>
      </c>
      <c r="J250" s="32">
        <v>75</v>
      </c>
      <c r="K250" s="17">
        <v>50</v>
      </c>
      <c r="L250" s="27"/>
      <c r="M250" s="28"/>
      <c r="N250" s="20"/>
      <c r="P250" s="29"/>
      <c r="Q250" s="28"/>
      <c r="R250" s="22"/>
      <c r="T250" s="23"/>
    </row>
    <row r="251" spans="1:20" x14ac:dyDescent="0.25">
      <c r="A251" s="154" t="s">
        <v>418</v>
      </c>
      <c r="B251" s="155">
        <v>5</v>
      </c>
      <c r="C251" s="152" t="s">
        <v>16</v>
      </c>
      <c r="D251" s="152" t="s">
        <v>126</v>
      </c>
      <c r="E251" s="13"/>
      <c r="F251" s="119">
        <f t="shared" si="21"/>
        <v>0</v>
      </c>
      <c r="H251" s="30" t="s">
        <v>418</v>
      </c>
      <c r="I251" s="31" t="s">
        <v>282</v>
      </c>
      <c r="J251" s="32">
        <v>1</v>
      </c>
      <c r="K251" s="17">
        <v>5</v>
      </c>
      <c r="L251" s="27"/>
      <c r="M251" s="28"/>
      <c r="N251" s="20"/>
      <c r="P251" s="29"/>
      <c r="Q251" s="28"/>
      <c r="R251" s="22"/>
      <c r="T251" s="23"/>
    </row>
    <row r="252" spans="1:20" x14ac:dyDescent="0.25">
      <c r="A252" s="154" t="s">
        <v>419</v>
      </c>
      <c r="B252" s="155">
        <v>5</v>
      </c>
      <c r="C252" s="152" t="s">
        <v>16</v>
      </c>
      <c r="D252" s="152" t="s">
        <v>122</v>
      </c>
      <c r="E252" s="13"/>
      <c r="F252" s="119">
        <f t="shared" ref="F252:F266" si="25">B252*E252</f>
        <v>0</v>
      </c>
      <c r="H252" s="30" t="s">
        <v>419</v>
      </c>
      <c r="I252" s="31" t="s">
        <v>282</v>
      </c>
      <c r="J252" s="32">
        <v>1</v>
      </c>
      <c r="K252" s="17">
        <v>5</v>
      </c>
      <c r="L252" s="27"/>
      <c r="M252" s="28"/>
      <c r="N252" s="20"/>
      <c r="P252" s="29">
        <v>36</v>
      </c>
      <c r="Q252" s="28"/>
      <c r="R252" s="22">
        <f t="shared" si="24"/>
        <v>36</v>
      </c>
      <c r="T252" s="23">
        <f t="shared" si="23"/>
        <v>36</v>
      </c>
    </row>
    <row r="253" spans="1:20" x14ac:dyDescent="0.25">
      <c r="A253" s="154" t="s">
        <v>420</v>
      </c>
      <c r="B253" s="155">
        <v>1</v>
      </c>
      <c r="C253" s="152" t="s">
        <v>16</v>
      </c>
      <c r="D253" s="152" t="s">
        <v>421</v>
      </c>
      <c r="E253" s="13"/>
      <c r="F253" s="119">
        <f t="shared" si="25"/>
        <v>0</v>
      </c>
      <c r="H253" s="30" t="s">
        <v>420</v>
      </c>
      <c r="I253" s="31" t="s">
        <v>422</v>
      </c>
      <c r="J253" s="32">
        <v>1</v>
      </c>
      <c r="K253" s="17">
        <v>1</v>
      </c>
      <c r="L253" s="27"/>
      <c r="M253" s="28"/>
      <c r="N253" s="20"/>
      <c r="P253" s="29"/>
      <c r="Q253" s="28"/>
      <c r="R253" s="22"/>
      <c r="T253" s="23"/>
    </row>
    <row r="254" spans="1:20" x14ac:dyDescent="0.25">
      <c r="A254" s="154" t="s">
        <v>423</v>
      </c>
      <c r="B254" s="155">
        <v>20</v>
      </c>
      <c r="C254" s="152" t="s">
        <v>16</v>
      </c>
      <c r="D254" s="152" t="s">
        <v>424</v>
      </c>
      <c r="E254" s="13"/>
      <c r="F254" s="119">
        <f t="shared" si="25"/>
        <v>0</v>
      </c>
      <c r="H254" s="30" t="s">
        <v>423</v>
      </c>
      <c r="I254" s="31" t="s">
        <v>425</v>
      </c>
      <c r="J254" s="32">
        <v>100</v>
      </c>
      <c r="K254" s="17">
        <v>20</v>
      </c>
      <c r="L254" s="27"/>
      <c r="M254" s="28"/>
      <c r="N254" s="20"/>
      <c r="P254" s="29"/>
      <c r="Q254" s="28"/>
      <c r="R254" s="22"/>
      <c r="T254" s="23"/>
    </row>
    <row r="255" spans="1:20" x14ac:dyDescent="0.25">
      <c r="A255" s="154" t="s">
        <v>426</v>
      </c>
      <c r="B255" s="155">
        <v>100</v>
      </c>
      <c r="C255" s="152" t="s">
        <v>16</v>
      </c>
      <c r="D255" s="152" t="s">
        <v>17</v>
      </c>
      <c r="E255" s="13"/>
      <c r="F255" s="119">
        <f t="shared" si="25"/>
        <v>0</v>
      </c>
      <c r="H255" s="30" t="s">
        <v>426</v>
      </c>
      <c r="I255" s="31" t="s">
        <v>37</v>
      </c>
      <c r="J255" s="32">
        <v>100</v>
      </c>
      <c r="K255" s="17">
        <v>100</v>
      </c>
      <c r="L255" s="27"/>
      <c r="M255" s="28">
        <v>111</v>
      </c>
      <c r="N255" s="20">
        <f t="shared" ref="N255" si="26">SUM(L255+M255)</f>
        <v>111</v>
      </c>
      <c r="P255" s="29"/>
      <c r="Q255" s="28">
        <v>21</v>
      </c>
      <c r="R255" s="22">
        <f t="shared" si="24"/>
        <v>21</v>
      </c>
      <c r="T255" s="23">
        <f t="shared" ref="T255:T256" si="27">SUM(N255+R255)</f>
        <v>132</v>
      </c>
    </row>
    <row r="256" spans="1:20" x14ac:dyDescent="0.25">
      <c r="A256" s="154" t="s">
        <v>427</v>
      </c>
      <c r="B256" s="155">
        <v>50</v>
      </c>
      <c r="C256" s="152" t="s">
        <v>16</v>
      </c>
      <c r="D256" s="152" t="s">
        <v>17</v>
      </c>
      <c r="E256" s="13"/>
      <c r="F256" s="119">
        <f t="shared" si="25"/>
        <v>0</v>
      </c>
      <c r="H256" s="33" t="s">
        <v>427</v>
      </c>
      <c r="I256" s="34" t="s">
        <v>19</v>
      </c>
      <c r="J256" s="35"/>
      <c r="K256" s="17">
        <v>50</v>
      </c>
      <c r="L256" s="27"/>
      <c r="M256" s="28"/>
      <c r="N256" s="20"/>
      <c r="P256" s="29">
        <v>64</v>
      </c>
      <c r="Q256" s="28"/>
      <c r="R256" s="22">
        <f t="shared" si="24"/>
        <v>64</v>
      </c>
      <c r="T256" s="23">
        <f t="shared" si="27"/>
        <v>64</v>
      </c>
    </row>
    <row r="257" spans="1:20" x14ac:dyDescent="0.25">
      <c r="A257" s="154" t="s">
        <v>428</v>
      </c>
      <c r="B257" s="155">
        <v>1</v>
      </c>
      <c r="C257" s="152" t="s">
        <v>16</v>
      </c>
      <c r="D257" s="152" t="s">
        <v>50</v>
      </c>
      <c r="E257" s="13"/>
      <c r="F257" s="119">
        <f t="shared" si="25"/>
        <v>0</v>
      </c>
      <c r="H257" s="30" t="s">
        <v>428</v>
      </c>
      <c r="I257" s="31" t="s">
        <v>51</v>
      </c>
      <c r="J257" s="32">
        <v>1</v>
      </c>
      <c r="K257" s="17">
        <v>1</v>
      </c>
      <c r="L257" s="27"/>
      <c r="M257" s="28"/>
      <c r="N257" s="20"/>
      <c r="P257" s="29"/>
      <c r="Q257" s="28"/>
      <c r="R257" s="22"/>
      <c r="T257" s="23"/>
    </row>
    <row r="258" spans="1:20" x14ac:dyDescent="0.25">
      <c r="A258" s="154" t="s">
        <v>429</v>
      </c>
      <c r="B258" s="155">
        <v>1</v>
      </c>
      <c r="C258" s="152" t="s">
        <v>16</v>
      </c>
      <c r="D258" s="152" t="s">
        <v>50</v>
      </c>
      <c r="E258" s="13"/>
      <c r="F258" s="119">
        <f t="shared" si="25"/>
        <v>0</v>
      </c>
      <c r="H258" s="30" t="s">
        <v>429</v>
      </c>
      <c r="I258" s="31" t="s">
        <v>51</v>
      </c>
      <c r="J258" s="32">
        <v>1</v>
      </c>
      <c r="K258" s="17">
        <v>1</v>
      </c>
      <c r="L258" s="27"/>
      <c r="M258" s="28"/>
      <c r="N258" s="20"/>
      <c r="P258" s="29"/>
      <c r="Q258" s="28"/>
      <c r="R258" s="22"/>
      <c r="T258" s="23"/>
    </row>
    <row r="259" spans="1:20" x14ac:dyDescent="0.25">
      <c r="A259" s="167" t="s">
        <v>430</v>
      </c>
      <c r="B259" s="155">
        <v>5</v>
      </c>
      <c r="C259" s="152" t="s">
        <v>16</v>
      </c>
      <c r="D259" s="152" t="s">
        <v>17</v>
      </c>
      <c r="E259" s="13"/>
      <c r="F259" s="119">
        <f t="shared" si="25"/>
        <v>0</v>
      </c>
      <c r="H259" s="71" t="s">
        <v>430</v>
      </c>
      <c r="I259" s="34" t="s">
        <v>19</v>
      </c>
      <c r="J259" s="35"/>
      <c r="K259" s="17">
        <v>5</v>
      </c>
      <c r="L259" s="27"/>
      <c r="M259" s="28"/>
      <c r="N259" s="20"/>
      <c r="P259" s="29">
        <v>16</v>
      </c>
      <c r="Q259" s="28"/>
      <c r="R259" s="22">
        <f t="shared" ref="R259:R436" si="28">SUM(P259+Q259)</f>
        <v>16</v>
      </c>
      <c r="T259" s="23">
        <f t="shared" ref="T259:T436" si="29">SUM(N259+R259)</f>
        <v>16</v>
      </c>
    </row>
    <row r="260" spans="1:20" x14ac:dyDescent="0.25">
      <c r="A260" s="154" t="s">
        <v>431</v>
      </c>
      <c r="B260" s="155">
        <v>100</v>
      </c>
      <c r="C260" s="152" t="s">
        <v>16</v>
      </c>
      <c r="D260" s="152" t="s">
        <v>173</v>
      </c>
      <c r="E260" s="13"/>
      <c r="F260" s="119">
        <f t="shared" si="25"/>
        <v>0</v>
      </c>
      <c r="H260" s="30" t="s">
        <v>431</v>
      </c>
      <c r="I260" s="31" t="s">
        <v>173</v>
      </c>
      <c r="J260" s="32">
        <v>15</v>
      </c>
      <c r="K260" s="17">
        <v>100</v>
      </c>
      <c r="L260" s="27">
        <v>520</v>
      </c>
      <c r="M260" s="28"/>
      <c r="N260" s="20">
        <f t="shared" ref="N260:N434" si="30">SUM(L260+M260)</f>
        <v>520</v>
      </c>
      <c r="P260" s="29"/>
      <c r="Q260" s="28"/>
      <c r="R260" s="22"/>
      <c r="T260" s="23">
        <f t="shared" si="29"/>
        <v>520</v>
      </c>
    </row>
    <row r="261" spans="1:20" x14ac:dyDescent="0.25">
      <c r="A261" s="154" t="s">
        <v>432</v>
      </c>
      <c r="B261" s="155">
        <v>50</v>
      </c>
      <c r="C261" s="152" t="s">
        <v>16</v>
      </c>
      <c r="D261" s="152" t="s">
        <v>173</v>
      </c>
      <c r="E261" s="13"/>
      <c r="F261" s="119">
        <f t="shared" si="25"/>
        <v>0</v>
      </c>
      <c r="H261" s="30" t="s">
        <v>432</v>
      </c>
      <c r="I261" s="31" t="s">
        <v>173</v>
      </c>
      <c r="J261" s="32">
        <v>15</v>
      </c>
      <c r="K261" s="17">
        <v>50</v>
      </c>
      <c r="L261" s="27"/>
      <c r="M261" s="28"/>
      <c r="N261" s="20"/>
      <c r="P261" s="29"/>
      <c r="Q261" s="28"/>
      <c r="R261" s="22"/>
      <c r="T261" s="23"/>
    </row>
    <row r="262" spans="1:20" x14ac:dyDescent="0.25">
      <c r="A262" s="154" t="s">
        <v>439</v>
      </c>
      <c r="B262" s="155">
        <v>10</v>
      </c>
      <c r="C262" s="152" t="s">
        <v>16</v>
      </c>
      <c r="D262" s="152" t="s">
        <v>71</v>
      </c>
      <c r="E262" s="13"/>
      <c r="F262" s="119">
        <f t="shared" si="25"/>
        <v>0</v>
      </c>
      <c r="H262" s="33" t="s">
        <v>435</v>
      </c>
      <c r="I262" s="34" t="s">
        <v>436</v>
      </c>
      <c r="J262" s="35"/>
      <c r="K262" s="17">
        <v>10</v>
      </c>
      <c r="L262" s="27"/>
      <c r="M262" s="28">
        <v>15</v>
      </c>
      <c r="N262" s="20">
        <f t="shared" si="30"/>
        <v>15</v>
      </c>
      <c r="P262" s="29"/>
      <c r="Q262" s="28">
        <v>8</v>
      </c>
      <c r="R262" s="22">
        <f t="shared" si="28"/>
        <v>8</v>
      </c>
      <c r="T262" s="23">
        <f t="shared" si="29"/>
        <v>23</v>
      </c>
    </row>
    <row r="263" spans="1:20" x14ac:dyDescent="0.25">
      <c r="A263" s="154" t="s">
        <v>441</v>
      </c>
      <c r="B263" s="155">
        <v>10</v>
      </c>
      <c r="C263" s="152" t="s">
        <v>16</v>
      </c>
      <c r="D263" s="152" t="s">
        <v>24</v>
      </c>
      <c r="E263" s="13"/>
      <c r="F263" s="119">
        <f t="shared" si="25"/>
        <v>0</v>
      </c>
      <c r="H263" s="30" t="s">
        <v>438</v>
      </c>
      <c r="I263" s="31" t="s">
        <v>28</v>
      </c>
      <c r="J263" s="32">
        <v>5</v>
      </c>
      <c r="K263" s="17">
        <v>10</v>
      </c>
      <c r="L263" s="27"/>
      <c r="M263" s="28"/>
      <c r="N263" s="20"/>
      <c r="P263" s="29"/>
      <c r="Q263" s="28"/>
      <c r="R263" s="22"/>
      <c r="T263" s="23"/>
    </row>
    <row r="264" spans="1:20" x14ac:dyDescent="0.25">
      <c r="A264" s="154" t="s">
        <v>433</v>
      </c>
      <c r="B264" s="155">
        <v>10</v>
      </c>
      <c r="C264" s="152" t="s">
        <v>16</v>
      </c>
      <c r="D264" s="152" t="s">
        <v>434</v>
      </c>
      <c r="E264" s="13"/>
      <c r="F264" s="119">
        <f t="shared" si="25"/>
        <v>0</v>
      </c>
      <c r="H264" s="30" t="s">
        <v>440</v>
      </c>
      <c r="I264" s="31" t="s">
        <v>19</v>
      </c>
      <c r="J264" s="32">
        <v>1</v>
      </c>
      <c r="K264" s="17">
        <v>10</v>
      </c>
      <c r="L264" s="27"/>
      <c r="M264" s="28"/>
      <c r="N264" s="20"/>
      <c r="P264" s="29"/>
      <c r="Q264" s="28">
        <v>135</v>
      </c>
      <c r="R264" s="22">
        <f t="shared" si="28"/>
        <v>135</v>
      </c>
      <c r="T264" s="23">
        <f t="shared" si="29"/>
        <v>135</v>
      </c>
    </row>
    <row r="265" spans="1:20" x14ac:dyDescent="0.25">
      <c r="A265" s="168" t="s">
        <v>437</v>
      </c>
      <c r="B265" s="155">
        <v>10</v>
      </c>
      <c r="C265" s="152" t="s">
        <v>16</v>
      </c>
      <c r="D265" s="152" t="s">
        <v>17</v>
      </c>
      <c r="E265" s="13"/>
      <c r="F265" s="119">
        <f t="shared" si="25"/>
        <v>0</v>
      </c>
      <c r="H265" s="72" t="s">
        <v>442</v>
      </c>
      <c r="I265" s="73" t="s">
        <v>28</v>
      </c>
      <c r="J265" s="74"/>
      <c r="K265" s="17">
        <v>10</v>
      </c>
      <c r="L265" s="27"/>
      <c r="M265" s="28">
        <v>30</v>
      </c>
      <c r="N265" s="20">
        <f t="shared" si="30"/>
        <v>30</v>
      </c>
      <c r="P265" s="29"/>
      <c r="Q265" s="28"/>
      <c r="R265" s="22"/>
      <c r="T265" s="23">
        <f t="shared" si="29"/>
        <v>30</v>
      </c>
    </row>
    <row r="266" spans="1:20" x14ac:dyDescent="0.25">
      <c r="A266" s="153" t="s">
        <v>443</v>
      </c>
      <c r="B266" s="155">
        <v>10</v>
      </c>
      <c r="C266" s="152" t="s">
        <v>16</v>
      </c>
      <c r="D266" s="152" t="s">
        <v>60</v>
      </c>
      <c r="E266" s="13"/>
      <c r="F266" s="119">
        <f t="shared" si="25"/>
        <v>0</v>
      </c>
      <c r="H266" s="37" t="s">
        <v>443</v>
      </c>
      <c r="I266" s="34" t="s">
        <v>35</v>
      </c>
      <c r="J266" s="35"/>
      <c r="K266" s="17">
        <v>10</v>
      </c>
      <c r="L266" s="27">
        <v>188</v>
      </c>
      <c r="M266" s="28"/>
      <c r="N266" s="20">
        <f t="shared" si="30"/>
        <v>188</v>
      </c>
      <c r="P266" s="29">
        <v>341</v>
      </c>
      <c r="Q266" s="28"/>
      <c r="R266" s="22">
        <f t="shared" si="28"/>
        <v>341</v>
      </c>
      <c r="T266" s="23">
        <f t="shared" si="29"/>
        <v>529</v>
      </c>
    </row>
    <row r="267" spans="1:20" x14ac:dyDescent="0.25">
      <c r="A267" s="151"/>
      <c r="B267" s="152"/>
      <c r="C267" s="152"/>
      <c r="D267" s="152"/>
      <c r="E267" s="130"/>
      <c r="F267" s="118">
        <f>SUM(F7:F266)</f>
        <v>0</v>
      </c>
      <c r="H267" s="75"/>
      <c r="I267" s="76"/>
      <c r="J267" s="77"/>
      <c r="K267" s="17"/>
      <c r="L267" s="78"/>
      <c r="M267" s="79"/>
      <c r="N267" s="80"/>
      <c r="P267" s="78"/>
      <c r="Q267" s="81"/>
      <c r="R267" s="82"/>
      <c r="T267" s="83"/>
    </row>
    <row r="268" spans="1:20" x14ac:dyDescent="0.25">
      <c r="A268" s="169"/>
      <c r="B268" s="170"/>
      <c r="C268" s="170"/>
      <c r="D268" s="170"/>
      <c r="E268" s="131"/>
      <c r="F268" s="123"/>
      <c r="H268" s="75"/>
      <c r="I268" s="76"/>
      <c r="J268" s="77"/>
      <c r="K268" s="17"/>
      <c r="L268" s="78"/>
      <c r="M268" s="79"/>
      <c r="N268" s="80"/>
      <c r="P268" s="78"/>
      <c r="Q268" s="81"/>
      <c r="R268" s="82"/>
      <c r="T268" s="83"/>
    </row>
    <row r="269" spans="1:20" x14ac:dyDescent="0.25">
      <c r="A269" s="149" t="s">
        <v>444</v>
      </c>
      <c r="B269" s="150"/>
      <c r="C269" s="150"/>
      <c r="D269" s="150"/>
      <c r="E269" s="129"/>
      <c r="F269" s="150"/>
      <c r="H269" s="75"/>
      <c r="I269" s="76"/>
      <c r="J269" s="77"/>
      <c r="K269" s="17"/>
      <c r="L269" s="78"/>
      <c r="M269" s="79"/>
      <c r="N269" s="80"/>
      <c r="P269" s="78"/>
      <c r="Q269" s="81"/>
      <c r="R269" s="82"/>
      <c r="T269" s="83"/>
    </row>
    <row r="270" spans="1:20" x14ac:dyDescent="0.25">
      <c r="A270" s="151" t="s">
        <v>445</v>
      </c>
      <c r="B270" s="152">
        <v>1</v>
      </c>
      <c r="C270" s="152" t="s">
        <v>16</v>
      </c>
      <c r="D270" s="152" t="s">
        <v>446</v>
      </c>
      <c r="E270" s="13"/>
      <c r="F270" s="119">
        <f t="shared" ref="F270:F299" si="31">B270*E270</f>
        <v>0</v>
      </c>
      <c r="H270" s="30" t="s">
        <v>445</v>
      </c>
      <c r="I270" s="31" t="s">
        <v>447</v>
      </c>
      <c r="J270" s="32">
        <v>1</v>
      </c>
      <c r="K270" s="17">
        <v>5</v>
      </c>
      <c r="L270" s="27">
        <v>2</v>
      </c>
      <c r="M270" s="28"/>
      <c r="N270" s="20">
        <f t="shared" ref="N270" si="32">SUM(L270+M270)</f>
        <v>2</v>
      </c>
      <c r="P270" s="29"/>
      <c r="Q270" s="28">
        <v>1</v>
      </c>
      <c r="R270" s="22">
        <f t="shared" ref="R270" si="33">SUM(P270+Q270)</f>
        <v>1</v>
      </c>
      <c r="T270" s="23">
        <f t="shared" ref="T270" si="34">SUM(N270+R270)</f>
        <v>3</v>
      </c>
    </row>
    <row r="271" spans="1:20" x14ac:dyDescent="0.25">
      <c r="A271" s="151" t="s">
        <v>448</v>
      </c>
      <c r="B271" s="152">
        <v>5</v>
      </c>
      <c r="C271" s="152" t="s">
        <v>16</v>
      </c>
      <c r="D271" s="152" t="s">
        <v>421</v>
      </c>
      <c r="E271" s="13"/>
      <c r="F271" s="119">
        <f t="shared" si="31"/>
        <v>0</v>
      </c>
      <c r="H271" s="30" t="s">
        <v>449</v>
      </c>
      <c r="I271" s="31" t="s">
        <v>450</v>
      </c>
      <c r="J271" s="32">
        <v>5</v>
      </c>
      <c r="K271" s="17">
        <v>5</v>
      </c>
      <c r="L271" s="27"/>
      <c r="M271" s="28"/>
      <c r="N271" s="20"/>
      <c r="P271" s="29"/>
      <c r="Q271" s="28"/>
      <c r="R271" s="22"/>
      <c r="T271" s="23"/>
    </row>
    <row r="272" spans="1:20" x14ac:dyDescent="0.25">
      <c r="A272" s="154" t="s">
        <v>451</v>
      </c>
      <c r="B272" s="155">
        <v>5</v>
      </c>
      <c r="C272" s="152" t="s">
        <v>16</v>
      </c>
      <c r="D272" s="152" t="s">
        <v>452</v>
      </c>
      <c r="E272" s="13"/>
      <c r="F272" s="119">
        <f t="shared" si="31"/>
        <v>0</v>
      </c>
      <c r="H272" s="33" t="s">
        <v>451</v>
      </c>
      <c r="I272" s="34" t="s">
        <v>453</v>
      </c>
      <c r="J272" s="35"/>
      <c r="K272" s="17">
        <v>5</v>
      </c>
      <c r="L272" s="27"/>
      <c r="M272" s="28"/>
      <c r="N272" s="20"/>
      <c r="P272" s="29">
        <v>2</v>
      </c>
      <c r="Q272" s="28"/>
      <c r="R272" s="22">
        <f>SUM(P272+Q272)</f>
        <v>2</v>
      </c>
      <c r="T272" s="23">
        <f>SUM(N272+R272)</f>
        <v>2</v>
      </c>
    </row>
    <row r="273" spans="1:20" x14ac:dyDescent="0.25">
      <c r="A273" s="154" t="s">
        <v>454</v>
      </c>
      <c r="B273" s="155">
        <v>1</v>
      </c>
      <c r="C273" s="152" t="s">
        <v>16</v>
      </c>
      <c r="D273" s="152" t="s">
        <v>455</v>
      </c>
      <c r="E273" s="13"/>
      <c r="F273" s="119">
        <f t="shared" si="31"/>
        <v>0</v>
      </c>
      <c r="H273" s="30" t="s">
        <v>454</v>
      </c>
      <c r="I273" s="31" t="s">
        <v>85</v>
      </c>
      <c r="J273" s="32">
        <v>1</v>
      </c>
      <c r="K273" s="17">
        <v>1</v>
      </c>
      <c r="L273" s="27"/>
      <c r="M273" s="28"/>
      <c r="N273" s="20"/>
      <c r="P273" s="29"/>
      <c r="Q273" s="28"/>
      <c r="R273" s="22"/>
      <c r="T273" s="23"/>
    </row>
    <row r="274" spans="1:20" x14ac:dyDescent="0.25">
      <c r="A274" s="151" t="s">
        <v>23</v>
      </c>
      <c r="B274" s="152">
        <v>50</v>
      </c>
      <c r="C274" s="152" t="s">
        <v>16</v>
      </c>
      <c r="D274" s="152" t="s">
        <v>24</v>
      </c>
      <c r="E274" s="13"/>
      <c r="F274" s="119">
        <f t="shared" si="31"/>
        <v>0</v>
      </c>
      <c r="H274" s="33" t="s">
        <v>25</v>
      </c>
      <c r="I274" s="34" t="s">
        <v>26</v>
      </c>
      <c r="J274" s="35"/>
      <c r="K274" s="17">
        <v>50</v>
      </c>
      <c r="L274" s="27">
        <v>3</v>
      </c>
      <c r="M274" s="28"/>
      <c r="N274" s="20"/>
      <c r="P274" s="29">
        <v>72</v>
      </c>
      <c r="Q274" s="28"/>
      <c r="R274" s="22">
        <f>SUM(P274+Q274)</f>
        <v>72</v>
      </c>
      <c r="T274" s="23">
        <f>SUM(N274+R274)</f>
        <v>72</v>
      </c>
    </row>
    <row r="275" spans="1:20" x14ac:dyDescent="0.25">
      <c r="A275" s="154" t="s">
        <v>456</v>
      </c>
      <c r="B275" s="155">
        <v>5</v>
      </c>
      <c r="C275" s="152" t="s">
        <v>16</v>
      </c>
      <c r="D275" s="152" t="s">
        <v>455</v>
      </c>
      <c r="E275" s="13"/>
      <c r="F275" s="119">
        <f t="shared" si="31"/>
        <v>0</v>
      </c>
      <c r="H275" s="30" t="s">
        <v>456</v>
      </c>
      <c r="I275" s="31" t="s">
        <v>457</v>
      </c>
      <c r="J275" s="32">
        <v>5</v>
      </c>
      <c r="K275" s="17">
        <v>5</v>
      </c>
      <c r="L275" s="27"/>
      <c r="M275" s="28"/>
      <c r="N275" s="20"/>
      <c r="P275" s="29"/>
      <c r="Q275" s="28"/>
      <c r="R275" s="22"/>
      <c r="T275" s="23"/>
    </row>
    <row r="276" spans="1:20" x14ac:dyDescent="0.25">
      <c r="A276" s="160" t="s">
        <v>458</v>
      </c>
      <c r="B276" s="155">
        <v>20</v>
      </c>
      <c r="C276" s="152" t="s">
        <v>16</v>
      </c>
      <c r="D276" s="152" t="s">
        <v>455</v>
      </c>
      <c r="E276" s="13"/>
      <c r="F276" s="119">
        <f t="shared" si="31"/>
        <v>0</v>
      </c>
      <c r="H276" s="54" t="s">
        <v>458</v>
      </c>
      <c r="I276" s="34" t="s">
        <v>457</v>
      </c>
      <c r="J276" s="35"/>
      <c r="K276" s="17">
        <v>20</v>
      </c>
      <c r="L276" s="27"/>
      <c r="M276" s="28"/>
      <c r="N276" s="20"/>
      <c r="P276" s="29">
        <v>6</v>
      </c>
      <c r="Q276" s="28"/>
      <c r="R276" s="22">
        <f>SUM(P276+Q276)</f>
        <v>6</v>
      </c>
      <c r="T276" s="23">
        <f>SUM(N276+R276)</f>
        <v>6</v>
      </c>
    </row>
    <row r="277" spans="1:20" x14ac:dyDescent="0.25">
      <c r="A277" s="154" t="s">
        <v>49</v>
      </c>
      <c r="B277" s="155">
        <v>1</v>
      </c>
      <c r="C277" s="152" t="s">
        <v>16</v>
      </c>
      <c r="D277" s="152" t="s">
        <v>455</v>
      </c>
      <c r="E277" s="13"/>
      <c r="F277" s="119">
        <f t="shared" si="31"/>
        <v>0</v>
      </c>
      <c r="H277" s="30" t="s">
        <v>49</v>
      </c>
      <c r="I277" s="31" t="s">
        <v>457</v>
      </c>
      <c r="J277" s="32">
        <v>1</v>
      </c>
      <c r="K277" s="17">
        <v>1</v>
      </c>
      <c r="L277" s="27"/>
      <c r="M277" s="28"/>
      <c r="N277" s="20"/>
      <c r="P277" s="29"/>
      <c r="Q277" s="28"/>
      <c r="R277" s="22"/>
      <c r="T277" s="23"/>
    </row>
    <row r="278" spans="1:20" x14ac:dyDescent="0.25">
      <c r="A278" s="154" t="s">
        <v>459</v>
      </c>
      <c r="B278" s="155">
        <v>5</v>
      </c>
      <c r="C278" s="152" t="s">
        <v>16</v>
      </c>
      <c r="D278" s="152" t="s">
        <v>460</v>
      </c>
      <c r="E278" s="13"/>
      <c r="F278" s="119">
        <f t="shared" si="31"/>
        <v>0</v>
      </c>
      <c r="H278" s="30" t="s">
        <v>459</v>
      </c>
      <c r="I278" s="31" t="s">
        <v>461</v>
      </c>
      <c r="J278" s="32">
        <v>1</v>
      </c>
      <c r="K278" s="17">
        <v>5</v>
      </c>
      <c r="L278" s="27"/>
      <c r="M278" s="28"/>
      <c r="N278" s="20"/>
      <c r="P278" s="29">
        <v>5</v>
      </c>
      <c r="Q278" s="28"/>
      <c r="R278" s="22">
        <f>SUM(P278+Q278)</f>
        <v>5</v>
      </c>
      <c r="T278" s="23">
        <f>SUM(N278+R278)</f>
        <v>5</v>
      </c>
    </row>
    <row r="279" spans="1:20" x14ac:dyDescent="0.25">
      <c r="A279" s="154" t="s">
        <v>729</v>
      </c>
      <c r="B279" s="155">
        <v>1</v>
      </c>
      <c r="C279" s="152" t="s">
        <v>16</v>
      </c>
      <c r="D279" s="152" t="s">
        <v>279</v>
      </c>
      <c r="E279" s="13"/>
      <c r="F279" s="119">
        <f t="shared" si="31"/>
        <v>0</v>
      </c>
      <c r="H279" s="33"/>
      <c r="I279" s="34"/>
      <c r="J279" s="35"/>
      <c r="K279" s="17"/>
      <c r="L279" s="27"/>
      <c r="M279" s="28"/>
      <c r="N279" s="20"/>
      <c r="P279" s="29"/>
      <c r="Q279" s="28"/>
      <c r="R279" s="22"/>
      <c r="T279" s="23"/>
    </row>
    <row r="280" spans="1:20" x14ac:dyDescent="0.25">
      <c r="A280" s="154" t="s">
        <v>462</v>
      </c>
      <c r="B280" s="155">
        <v>1</v>
      </c>
      <c r="C280" s="152" t="s">
        <v>16</v>
      </c>
      <c r="D280" s="152" t="s">
        <v>421</v>
      </c>
      <c r="E280" s="13"/>
      <c r="F280" s="119">
        <f t="shared" si="31"/>
        <v>0</v>
      </c>
      <c r="H280" s="30" t="s">
        <v>463</v>
      </c>
      <c r="I280" s="31" t="s">
        <v>422</v>
      </c>
      <c r="J280" s="32">
        <v>1</v>
      </c>
      <c r="K280" s="17">
        <v>1</v>
      </c>
      <c r="L280" s="27"/>
      <c r="M280" s="28"/>
      <c r="N280" s="20"/>
      <c r="P280" s="29"/>
      <c r="Q280" s="28"/>
      <c r="R280" s="22"/>
      <c r="T280" s="23"/>
    </row>
    <row r="281" spans="1:20" x14ac:dyDescent="0.25">
      <c r="A281" s="154" t="s">
        <v>464</v>
      </c>
      <c r="B281" s="155">
        <v>1</v>
      </c>
      <c r="C281" s="152" t="s">
        <v>16</v>
      </c>
      <c r="D281" s="152" t="s">
        <v>207</v>
      </c>
      <c r="E281" s="13"/>
      <c r="F281" s="119">
        <f t="shared" si="31"/>
        <v>0</v>
      </c>
      <c r="H281" s="30" t="s">
        <v>464</v>
      </c>
      <c r="I281" s="31" t="s">
        <v>465</v>
      </c>
      <c r="J281" s="32">
        <v>1</v>
      </c>
      <c r="K281" s="17">
        <v>1</v>
      </c>
      <c r="L281" s="27"/>
      <c r="M281" s="28"/>
      <c r="N281" s="20"/>
      <c r="P281" s="29"/>
      <c r="Q281" s="28"/>
      <c r="R281" s="22"/>
      <c r="T281" s="23"/>
    </row>
    <row r="282" spans="1:20" x14ac:dyDescent="0.25">
      <c r="A282" s="154" t="s">
        <v>730</v>
      </c>
      <c r="B282" s="155">
        <v>1</v>
      </c>
      <c r="C282" s="152" t="s">
        <v>16</v>
      </c>
      <c r="D282" s="152" t="s">
        <v>421</v>
      </c>
      <c r="E282" s="13"/>
      <c r="F282" s="119">
        <f t="shared" si="31"/>
        <v>0</v>
      </c>
      <c r="H282" s="30"/>
      <c r="I282" s="31"/>
      <c r="J282" s="32"/>
      <c r="K282" s="17"/>
      <c r="L282" s="27"/>
      <c r="M282" s="28"/>
      <c r="N282" s="20"/>
      <c r="P282" s="29"/>
      <c r="Q282" s="28"/>
      <c r="R282" s="22"/>
      <c r="T282" s="23"/>
    </row>
    <row r="283" spans="1:20" x14ac:dyDescent="0.25">
      <c r="A283" s="154" t="s">
        <v>466</v>
      </c>
      <c r="B283" s="155">
        <v>5</v>
      </c>
      <c r="C283" s="152" t="s">
        <v>16</v>
      </c>
      <c r="D283" s="152" t="s">
        <v>452</v>
      </c>
      <c r="E283" s="13"/>
      <c r="F283" s="119">
        <f t="shared" si="31"/>
        <v>0</v>
      </c>
      <c r="H283" s="30" t="s">
        <v>466</v>
      </c>
      <c r="I283" s="31" t="s">
        <v>467</v>
      </c>
      <c r="J283" s="32">
        <v>1</v>
      </c>
      <c r="K283" s="17">
        <v>5</v>
      </c>
      <c r="L283" s="27"/>
      <c r="M283" s="28">
        <v>1</v>
      </c>
      <c r="N283" s="20">
        <f>SUM(L283+M283)</f>
        <v>1</v>
      </c>
      <c r="P283" s="29"/>
      <c r="Q283" s="28"/>
      <c r="R283" s="22"/>
      <c r="T283" s="23">
        <f>SUM(N283+R283)</f>
        <v>1</v>
      </c>
    </row>
    <row r="284" spans="1:20" x14ac:dyDescent="0.25">
      <c r="A284" s="154" t="s">
        <v>486</v>
      </c>
      <c r="B284" s="155">
        <v>10</v>
      </c>
      <c r="C284" s="152" t="s">
        <v>16</v>
      </c>
      <c r="D284" s="152" t="s">
        <v>135</v>
      </c>
      <c r="E284" s="13"/>
      <c r="F284" s="119">
        <f t="shared" si="31"/>
        <v>0</v>
      </c>
      <c r="G284" s="84"/>
      <c r="H284" s="33" t="s">
        <v>486</v>
      </c>
      <c r="I284" s="34" t="s">
        <v>64</v>
      </c>
      <c r="J284" s="35"/>
      <c r="K284" s="17">
        <v>10</v>
      </c>
      <c r="L284" s="27"/>
      <c r="M284" s="28"/>
      <c r="N284" s="20"/>
      <c r="P284" s="29">
        <v>21</v>
      </c>
      <c r="Q284" s="28"/>
      <c r="R284" s="22">
        <f>SUM(P284+Q284)</f>
        <v>21</v>
      </c>
      <c r="T284" s="23">
        <f>SUM(N284+R284)</f>
        <v>21</v>
      </c>
    </row>
    <row r="285" spans="1:20" x14ac:dyDescent="0.25">
      <c r="A285" s="154" t="s">
        <v>468</v>
      </c>
      <c r="B285" s="155">
        <v>5</v>
      </c>
      <c r="C285" s="152" t="s">
        <v>16</v>
      </c>
      <c r="D285" s="152" t="s">
        <v>421</v>
      </c>
      <c r="E285" s="13"/>
      <c r="F285" s="119">
        <f t="shared" si="31"/>
        <v>0</v>
      </c>
      <c r="H285" s="30" t="s">
        <v>468</v>
      </c>
      <c r="I285" s="31" t="s">
        <v>447</v>
      </c>
      <c r="J285" s="32">
        <v>1</v>
      </c>
      <c r="K285" s="17">
        <v>5</v>
      </c>
      <c r="L285" s="27"/>
      <c r="M285" s="28"/>
      <c r="N285" s="20"/>
      <c r="P285" s="29"/>
      <c r="Q285" s="28"/>
      <c r="R285" s="22"/>
      <c r="T285" s="23"/>
    </row>
    <row r="286" spans="1:20" x14ac:dyDescent="0.25">
      <c r="A286" s="154" t="s">
        <v>469</v>
      </c>
      <c r="B286" s="155">
        <v>5</v>
      </c>
      <c r="C286" s="152" t="s">
        <v>16</v>
      </c>
      <c r="D286" s="152" t="s">
        <v>421</v>
      </c>
      <c r="E286" s="13"/>
      <c r="F286" s="119">
        <f t="shared" si="31"/>
        <v>0</v>
      </c>
      <c r="H286" s="63" t="s">
        <v>469</v>
      </c>
      <c r="I286" s="64" t="s">
        <v>447</v>
      </c>
      <c r="J286" s="65">
        <v>5</v>
      </c>
      <c r="K286" s="17">
        <v>5</v>
      </c>
      <c r="L286" s="27"/>
      <c r="M286" s="28"/>
      <c r="N286" s="20"/>
      <c r="P286" s="29"/>
      <c r="Q286" s="28"/>
      <c r="R286" s="22"/>
      <c r="T286" s="23"/>
    </row>
    <row r="287" spans="1:20" x14ac:dyDescent="0.25">
      <c r="A287" s="156" t="s">
        <v>472</v>
      </c>
      <c r="B287" s="155">
        <v>5</v>
      </c>
      <c r="C287" s="152" t="s">
        <v>16</v>
      </c>
      <c r="D287" s="152" t="s">
        <v>421</v>
      </c>
      <c r="E287" s="13"/>
      <c r="F287" s="119">
        <f t="shared" si="31"/>
        <v>0</v>
      </c>
      <c r="H287" s="38" t="s">
        <v>471</v>
      </c>
      <c r="I287" s="39" t="s">
        <v>447</v>
      </c>
      <c r="J287" s="40">
        <v>1</v>
      </c>
      <c r="K287" s="17">
        <v>10</v>
      </c>
      <c r="L287" s="27"/>
      <c r="M287" s="28"/>
      <c r="N287" s="20"/>
      <c r="P287" s="29"/>
      <c r="Q287" s="28"/>
      <c r="R287" s="22"/>
      <c r="T287" s="23"/>
    </row>
    <row r="288" spans="1:20" x14ac:dyDescent="0.25">
      <c r="A288" s="154" t="s">
        <v>470</v>
      </c>
      <c r="B288" s="155">
        <v>10</v>
      </c>
      <c r="C288" s="152" t="s">
        <v>16</v>
      </c>
      <c r="D288" s="152" t="s">
        <v>421</v>
      </c>
      <c r="E288" s="13"/>
      <c r="F288" s="119">
        <f t="shared" si="31"/>
        <v>0</v>
      </c>
      <c r="H288" s="30" t="s">
        <v>472</v>
      </c>
      <c r="I288" s="31" t="s">
        <v>447</v>
      </c>
      <c r="J288" s="32">
        <v>1</v>
      </c>
      <c r="K288" s="17">
        <v>5</v>
      </c>
      <c r="L288" s="27"/>
      <c r="M288" s="28"/>
      <c r="N288" s="20"/>
      <c r="P288" s="29"/>
      <c r="Q288" s="28"/>
      <c r="R288" s="22"/>
      <c r="T288" s="23"/>
    </row>
    <row r="289" spans="1:20" x14ac:dyDescent="0.25">
      <c r="A289" s="154" t="s">
        <v>473</v>
      </c>
      <c r="B289" s="155">
        <v>1</v>
      </c>
      <c r="C289" s="152" t="s">
        <v>16</v>
      </c>
      <c r="D289" s="152" t="s">
        <v>474</v>
      </c>
      <c r="E289" s="13"/>
      <c r="F289" s="119">
        <f t="shared" si="31"/>
        <v>0</v>
      </c>
      <c r="H289" s="30"/>
      <c r="I289" s="31"/>
      <c r="J289" s="32"/>
      <c r="K289" s="17"/>
      <c r="L289" s="27"/>
      <c r="M289" s="28"/>
      <c r="N289" s="20"/>
      <c r="P289" s="29"/>
      <c r="Q289" s="28"/>
      <c r="R289" s="22"/>
      <c r="T289" s="23"/>
    </row>
    <row r="290" spans="1:20" x14ac:dyDescent="0.25">
      <c r="A290" s="154" t="s">
        <v>736</v>
      </c>
      <c r="B290" s="155">
        <v>1</v>
      </c>
      <c r="C290" s="152" t="s">
        <v>16</v>
      </c>
      <c r="D290" s="152" t="s">
        <v>452</v>
      </c>
      <c r="E290" s="13"/>
      <c r="F290" s="119">
        <f t="shared" si="31"/>
        <v>0</v>
      </c>
      <c r="H290" s="30"/>
      <c r="I290" s="31"/>
      <c r="J290" s="32"/>
      <c r="K290" s="17"/>
      <c r="L290" s="27"/>
      <c r="M290" s="28"/>
      <c r="N290" s="20"/>
      <c r="P290" s="29"/>
      <c r="Q290" s="28"/>
      <c r="R290" s="22"/>
      <c r="T290" s="23"/>
    </row>
    <row r="291" spans="1:20" x14ac:dyDescent="0.25">
      <c r="A291" s="154" t="s">
        <v>487</v>
      </c>
      <c r="B291" s="155">
        <v>5</v>
      </c>
      <c r="C291" s="152" t="s">
        <v>16</v>
      </c>
      <c r="D291" s="152" t="s">
        <v>285</v>
      </c>
      <c r="E291" s="13"/>
      <c r="F291" s="119">
        <f>B291*E291</f>
        <v>0</v>
      </c>
      <c r="H291" s="30" t="s">
        <v>487</v>
      </c>
      <c r="I291" s="31" t="s">
        <v>488</v>
      </c>
      <c r="J291" s="32">
        <v>1</v>
      </c>
      <c r="K291" s="17">
        <v>5</v>
      </c>
      <c r="L291" s="27"/>
      <c r="M291" s="28"/>
      <c r="N291" s="20"/>
      <c r="P291" s="29"/>
      <c r="Q291" s="28"/>
      <c r="R291" s="22"/>
      <c r="T291" s="23"/>
    </row>
    <row r="292" spans="1:20" x14ac:dyDescent="0.25">
      <c r="A292" s="154" t="s">
        <v>475</v>
      </c>
      <c r="B292" s="155">
        <v>1</v>
      </c>
      <c r="C292" s="152" t="s">
        <v>16</v>
      </c>
      <c r="D292" s="152" t="s">
        <v>455</v>
      </c>
      <c r="E292" s="13"/>
      <c r="F292" s="119">
        <f t="shared" si="31"/>
        <v>0</v>
      </c>
      <c r="H292" s="30" t="s">
        <v>475</v>
      </c>
      <c r="I292" s="31" t="s">
        <v>476</v>
      </c>
      <c r="J292" s="32">
        <v>1</v>
      </c>
      <c r="K292" s="17">
        <v>1</v>
      </c>
      <c r="L292" s="27"/>
      <c r="M292" s="28"/>
      <c r="N292" s="20"/>
      <c r="P292" s="29"/>
      <c r="Q292" s="28"/>
      <c r="R292" s="22"/>
      <c r="T292" s="23"/>
    </row>
    <row r="293" spans="1:20" x14ac:dyDescent="0.25">
      <c r="A293" s="154" t="s">
        <v>477</v>
      </c>
      <c r="B293" s="155">
        <v>1</v>
      </c>
      <c r="C293" s="152" t="s">
        <v>16</v>
      </c>
      <c r="D293" s="152" t="s">
        <v>421</v>
      </c>
      <c r="E293" s="13"/>
      <c r="F293" s="119">
        <f t="shared" si="31"/>
        <v>0</v>
      </c>
      <c r="H293" s="30" t="s">
        <v>477</v>
      </c>
      <c r="I293" s="31" t="s">
        <v>422</v>
      </c>
      <c r="J293" s="32">
        <v>1</v>
      </c>
      <c r="K293" s="17">
        <v>1</v>
      </c>
      <c r="L293" s="27"/>
      <c r="M293" s="28"/>
      <c r="N293" s="20"/>
      <c r="P293" s="29"/>
      <c r="Q293" s="28"/>
      <c r="R293" s="22"/>
      <c r="T293" s="23"/>
    </row>
    <row r="294" spans="1:20" x14ac:dyDescent="0.25">
      <c r="A294" s="154" t="s">
        <v>478</v>
      </c>
      <c r="B294" s="155">
        <v>1</v>
      </c>
      <c r="C294" s="152" t="s">
        <v>16</v>
      </c>
      <c r="D294" s="152" t="s">
        <v>421</v>
      </c>
      <c r="E294" s="13"/>
      <c r="F294" s="119">
        <f t="shared" si="31"/>
        <v>0</v>
      </c>
      <c r="H294" s="30" t="s">
        <v>478</v>
      </c>
      <c r="I294" s="31" t="s">
        <v>422</v>
      </c>
      <c r="J294" s="32">
        <v>1</v>
      </c>
      <c r="K294" s="17">
        <v>1</v>
      </c>
      <c r="L294" s="27"/>
      <c r="M294" s="28"/>
      <c r="N294" s="20"/>
      <c r="P294" s="29"/>
      <c r="Q294" s="28"/>
      <c r="R294" s="22"/>
      <c r="T294" s="23"/>
    </row>
    <row r="295" spans="1:20" x14ac:dyDescent="0.25">
      <c r="A295" s="154" t="s">
        <v>479</v>
      </c>
      <c r="B295" s="155">
        <v>5</v>
      </c>
      <c r="C295" s="152" t="s">
        <v>16</v>
      </c>
      <c r="D295" s="152" t="s">
        <v>455</v>
      </c>
      <c r="E295" s="13"/>
      <c r="F295" s="119">
        <f t="shared" si="31"/>
        <v>0</v>
      </c>
      <c r="H295" s="30" t="s">
        <v>479</v>
      </c>
      <c r="I295" s="31" t="s">
        <v>476</v>
      </c>
      <c r="J295" s="32">
        <v>5</v>
      </c>
      <c r="K295" s="17">
        <v>5</v>
      </c>
      <c r="L295" s="27">
        <v>2</v>
      </c>
      <c r="M295" s="28"/>
      <c r="N295" s="20">
        <f>SUM(L295+M295)</f>
        <v>2</v>
      </c>
      <c r="P295" s="29"/>
      <c r="Q295" s="28"/>
      <c r="R295" s="22"/>
      <c r="T295" s="23"/>
    </row>
    <row r="296" spans="1:20" x14ac:dyDescent="0.25">
      <c r="A296" s="154" t="s">
        <v>489</v>
      </c>
      <c r="B296" s="155">
        <v>1</v>
      </c>
      <c r="C296" s="152" t="s">
        <v>16</v>
      </c>
      <c r="D296" s="152" t="s">
        <v>39</v>
      </c>
      <c r="E296" s="13"/>
      <c r="F296" s="119">
        <f>B296*E296</f>
        <v>0</v>
      </c>
      <c r="H296" s="30" t="s">
        <v>489</v>
      </c>
      <c r="I296" s="31" t="s">
        <v>82</v>
      </c>
      <c r="J296" s="32">
        <v>1</v>
      </c>
      <c r="K296" s="17">
        <v>1</v>
      </c>
      <c r="L296" s="27"/>
      <c r="M296" s="28"/>
      <c r="N296" s="20"/>
      <c r="P296" s="29"/>
      <c r="Q296" s="28"/>
      <c r="R296" s="22"/>
      <c r="T296" s="23"/>
    </row>
    <row r="297" spans="1:20" x14ac:dyDescent="0.25">
      <c r="A297" s="154" t="s">
        <v>490</v>
      </c>
      <c r="B297" s="155">
        <v>1</v>
      </c>
      <c r="C297" s="152" t="s">
        <v>16</v>
      </c>
      <c r="D297" s="152" t="s">
        <v>39</v>
      </c>
      <c r="E297" s="13"/>
      <c r="F297" s="119">
        <f>B297*E297</f>
        <v>0</v>
      </c>
      <c r="H297" s="30" t="s">
        <v>491</v>
      </c>
      <c r="I297" s="31" t="s">
        <v>82</v>
      </c>
      <c r="J297" s="32">
        <v>1</v>
      </c>
      <c r="K297" s="17">
        <v>1</v>
      </c>
      <c r="L297" s="27"/>
      <c r="M297" s="28"/>
      <c r="N297" s="20"/>
      <c r="P297" s="29"/>
      <c r="Q297" s="28"/>
      <c r="R297" s="22"/>
      <c r="T297" s="23"/>
    </row>
    <row r="298" spans="1:20" x14ac:dyDescent="0.25">
      <c r="A298" s="154" t="s">
        <v>493</v>
      </c>
      <c r="B298" s="155">
        <v>5</v>
      </c>
      <c r="C298" s="152" t="s">
        <v>16</v>
      </c>
      <c r="D298" s="152" t="s">
        <v>492</v>
      </c>
      <c r="E298" s="13"/>
      <c r="F298" s="119">
        <f t="shared" si="31"/>
        <v>0</v>
      </c>
      <c r="H298" s="30" t="s">
        <v>481</v>
      </c>
      <c r="I298" s="41" t="s">
        <v>482</v>
      </c>
      <c r="J298" s="32"/>
      <c r="K298" s="17">
        <v>5</v>
      </c>
      <c r="L298" s="27">
        <v>5</v>
      </c>
      <c r="M298" s="28"/>
      <c r="N298" s="20">
        <f>SUM(L298+M298)</f>
        <v>5</v>
      </c>
      <c r="P298" s="29"/>
      <c r="Q298" s="28"/>
      <c r="R298" s="22"/>
      <c r="T298" s="23">
        <f>SUM(N298+R298)</f>
        <v>5</v>
      </c>
    </row>
    <row r="299" spans="1:20" x14ac:dyDescent="0.25">
      <c r="A299" s="154" t="s">
        <v>480</v>
      </c>
      <c r="B299" s="155">
        <v>50</v>
      </c>
      <c r="C299" s="152" t="s">
        <v>16</v>
      </c>
      <c r="D299" s="152" t="s">
        <v>421</v>
      </c>
      <c r="E299" s="13"/>
      <c r="F299" s="119">
        <f t="shared" si="31"/>
        <v>0</v>
      </c>
      <c r="H299" s="33" t="s">
        <v>484</v>
      </c>
      <c r="I299" s="34" t="s">
        <v>485</v>
      </c>
      <c r="J299" s="35"/>
      <c r="K299" s="17">
        <v>1</v>
      </c>
      <c r="L299" s="27"/>
      <c r="M299" s="28"/>
      <c r="N299" s="20"/>
      <c r="P299" s="29">
        <v>1</v>
      </c>
      <c r="Q299" s="28"/>
      <c r="R299" s="22">
        <f t="shared" ref="R299" si="35">SUM(P299+Q299)</f>
        <v>1</v>
      </c>
      <c r="T299" s="23">
        <f t="shared" ref="T299" si="36">SUM(N299+R299)</f>
        <v>1</v>
      </c>
    </row>
    <row r="300" spans="1:20" x14ac:dyDescent="0.25">
      <c r="A300" s="154" t="s">
        <v>483</v>
      </c>
      <c r="B300" s="155">
        <v>1</v>
      </c>
      <c r="C300" s="152" t="s">
        <v>16</v>
      </c>
      <c r="D300" s="152" t="s">
        <v>207</v>
      </c>
      <c r="E300" s="13"/>
      <c r="F300" s="119">
        <f t="shared" ref="F300:F349" si="37">B300*E300</f>
        <v>0</v>
      </c>
      <c r="H300" s="30" t="s">
        <v>493</v>
      </c>
      <c r="I300" s="31" t="s">
        <v>51</v>
      </c>
      <c r="J300" s="32">
        <v>1</v>
      </c>
      <c r="K300" s="17">
        <v>5</v>
      </c>
      <c r="L300" s="27"/>
      <c r="M300" s="28"/>
      <c r="N300" s="20"/>
      <c r="P300" s="29"/>
      <c r="Q300" s="28"/>
      <c r="R300" s="22"/>
      <c r="T300" s="23"/>
    </row>
    <row r="301" spans="1:20" x14ac:dyDescent="0.25">
      <c r="A301" s="154" t="s">
        <v>494</v>
      </c>
      <c r="B301" s="155">
        <v>5</v>
      </c>
      <c r="C301" s="152" t="s">
        <v>16</v>
      </c>
      <c r="D301" s="152" t="s">
        <v>495</v>
      </c>
      <c r="E301" s="13"/>
      <c r="F301" s="119">
        <f t="shared" si="37"/>
        <v>0</v>
      </c>
      <c r="H301" s="30" t="s">
        <v>494</v>
      </c>
      <c r="I301" s="31" t="s">
        <v>496</v>
      </c>
      <c r="J301" s="32">
        <v>1</v>
      </c>
      <c r="K301" s="17">
        <v>5</v>
      </c>
      <c r="L301" s="27"/>
      <c r="M301" s="28"/>
      <c r="N301" s="20"/>
      <c r="P301" s="29"/>
      <c r="Q301" s="28"/>
      <c r="R301" s="22"/>
      <c r="T301" s="23"/>
    </row>
    <row r="302" spans="1:20" x14ac:dyDescent="0.25">
      <c r="A302" s="154" t="s">
        <v>497</v>
      </c>
      <c r="B302" s="155">
        <v>1</v>
      </c>
      <c r="C302" s="152" t="s">
        <v>16</v>
      </c>
      <c r="D302" s="152" t="s">
        <v>495</v>
      </c>
      <c r="E302" s="13"/>
      <c r="F302" s="119">
        <f t="shared" si="37"/>
        <v>0</v>
      </c>
      <c r="H302" s="30" t="s">
        <v>498</v>
      </c>
      <c r="I302" s="31" t="s">
        <v>496</v>
      </c>
      <c r="J302" s="32">
        <v>1</v>
      </c>
      <c r="K302" s="17">
        <v>1</v>
      </c>
      <c r="L302" s="27"/>
      <c r="M302" s="28"/>
      <c r="N302" s="20"/>
      <c r="P302" s="29"/>
      <c r="Q302" s="28"/>
      <c r="R302" s="22"/>
      <c r="T302" s="23"/>
    </row>
    <row r="303" spans="1:20" x14ac:dyDescent="0.25">
      <c r="A303" s="154" t="s">
        <v>501</v>
      </c>
      <c r="B303" s="155">
        <v>1</v>
      </c>
      <c r="C303" s="152" t="s">
        <v>16</v>
      </c>
      <c r="D303" s="152" t="s">
        <v>421</v>
      </c>
      <c r="E303" s="13"/>
      <c r="F303" s="119">
        <f t="shared" si="37"/>
        <v>0</v>
      </c>
      <c r="H303" s="30" t="s">
        <v>500</v>
      </c>
      <c r="I303" s="31" t="s">
        <v>422</v>
      </c>
      <c r="J303" s="32">
        <v>1</v>
      </c>
      <c r="K303" s="17">
        <v>1</v>
      </c>
      <c r="L303" s="27"/>
      <c r="M303" s="28"/>
      <c r="N303" s="20"/>
      <c r="P303" s="29"/>
      <c r="Q303" s="28"/>
      <c r="R303" s="22"/>
      <c r="T303" s="23"/>
    </row>
    <row r="304" spans="1:20" x14ac:dyDescent="0.25">
      <c r="A304" s="154" t="s">
        <v>503</v>
      </c>
      <c r="B304" s="155">
        <v>1</v>
      </c>
      <c r="C304" s="152" t="s">
        <v>16</v>
      </c>
      <c r="D304" s="152" t="s">
        <v>421</v>
      </c>
      <c r="E304" s="13"/>
      <c r="F304" s="119">
        <f t="shared" si="37"/>
        <v>0</v>
      </c>
      <c r="H304" s="30" t="s">
        <v>501</v>
      </c>
      <c r="I304" s="31" t="s">
        <v>502</v>
      </c>
      <c r="J304" s="32">
        <v>1</v>
      </c>
      <c r="K304" s="17">
        <v>1</v>
      </c>
      <c r="L304" s="27"/>
      <c r="M304" s="28"/>
      <c r="N304" s="20"/>
      <c r="P304" s="29"/>
      <c r="Q304" s="28"/>
      <c r="R304" s="22"/>
      <c r="T304" s="23"/>
    </row>
    <row r="305" spans="1:20" x14ac:dyDescent="0.25">
      <c r="A305" s="154" t="s">
        <v>499</v>
      </c>
      <c r="B305" s="155">
        <v>1</v>
      </c>
      <c r="C305" s="152" t="s">
        <v>16</v>
      </c>
      <c r="D305" s="152" t="s">
        <v>421</v>
      </c>
      <c r="E305" s="13"/>
      <c r="F305" s="119">
        <f t="shared" si="37"/>
        <v>0</v>
      </c>
      <c r="H305" s="30" t="s">
        <v>504</v>
      </c>
      <c r="I305" s="31" t="s">
        <v>502</v>
      </c>
      <c r="J305" s="32">
        <v>5</v>
      </c>
      <c r="K305" s="17">
        <v>1</v>
      </c>
      <c r="L305" s="27"/>
      <c r="M305" s="28"/>
      <c r="N305" s="20"/>
      <c r="P305" s="29"/>
      <c r="Q305" s="28"/>
      <c r="R305" s="22"/>
      <c r="T305" s="23"/>
    </row>
    <row r="306" spans="1:20" x14ac:dyDescent="0.25">
      <c r="A306" s="154" t="s">
        <v>505</v>
      </c>
      <c r="B306" s="155">
        <v>1</v>
      </c>
      <c r="C306" s="152" t="s">
        <v>16</v>
      </c>
      <c r="D306" s="152" t="s">
        <v>455</v>
      </c>
      <c r="E306" s="13"/>
      <c r="F306" s="119">
        <f t="shared" si="37"/>
        <v>0</v>
      </c>
      <c r="H306" s="30" t="s">
        <v>505</v>
      </c>
      <c r="I306" s="31" t="s">
        <v>447</v>
      </c>
      <c r="J306" s="32">
        <v>1</v>
      </c>
      <c r="K306" s="17">
        <v>1</v>
      </c>
      <c r="L306" s="27"/>
      <c r="M306" s="28"/>
      <c r="N306" s="20"/>
      <c r="P306" s="29"/>
      <c r="Q306" s="28"/>
      <c r="R306" s="22"/>
      <c r="T306" s="23"/>
    </row>
    <row r="307" spans="1:20" x14ac:dyDescent="0.25">
      <c r="A307" s="154" t="s">
        <v>506</v>
      </c>
      <c r="B307" s="155">
        <v>1</v>
      </c>
      <c r="C307" s="152" t="s">
        <v>16</v>
      </c>
      <c r="D307" s="152" t="s">
        <v>421</v>
      </c>
      <c r="E307" s="13"/>
      <c r="F307" s="119">
        <f t="shared" si="37"/>
        <v>0</v>
      </c>
      <c r="H307" s="33" t="s">
        <v>507</v>
      </c>
      <c r="I307" s="34" t="s">
        <v>422</v>
      </c>
      <c r="J307" s="35"/>
      <c r="K307" s="17">
        <v>1</v>
      </c>
      <c r="L307" s="27"/>
      <c r="M307" s="28"/>
      <c r="N307" s="20"/>
      <c r="P307" s="29"/>
      <c r="Q307" s="28">
        <v>2</v>
      </c>
      <c r="R307" s="22">
        <f>SUM(P307+Q307)</f>
        <v>2</v>
      </c>
      <c r="T307" s="23">
        <f>SUM(N307+R307)</f>
        <v>2</v>
      </c>
    </row>
    <row r="308" spans="1:20" x14ac:dyDescent="0.25">
      <c r="A308" s="154" t="s">
        <v>508</v>
      </c>
      <c r="B308" s="155">
        <v>1</v>
      </c>
      <c r="C308" s="152" t="s">
        <v>16</v>
      </c>
      <c r="D308" s="152" t="s">
        <v>421</v>
      </c>
      <c r="E308" s="13"/>
      <c r="F308" s="119">
        <f t="shared" si="37"/>
        <v>0</v>
      </c>
      <c r="H308" s="30" t="s">
        <v>508</v>
      </c>
      <c r="I308" s="31" t="s">
        <v>447</v>
      </c>
      <c r="J308" s="32">
        <v>1</v>
      </c>
      <c r="K308" s="17">
        <v>1</v>
      </c>
      <c r="L308" s="27"/>
      <c r="M308" s="28"/>
      <c r="N308" s="20"/>
      <c r="P308" s="29"/>
      <c r="Q308" s="28"/>
      <c r="R308" s="22"/>
      <c r="T308" s="23"/>
    </row>
    <row r="309" spans="1:20" x14ac:dyDescent="0.25">
      <c r="A309" s="154" t="s">
        <v>509</v>
      </c>
      <c r="B309" s="155">
        <v>10</v>
      </c>
      <c r="C309" s="152" t="s">
        <v>16</v>
      </c>
      <c r="D309" s="152" t="s">
        <v>421</v>
      </c>
      <c r="E309" s="13"/>
      <c r="F309" s="119">
        <f t="shared" si="37"/>
        <v>0</v>
      </c>
      <c r="H309" s="30" t="s">
        <v>509</v>
      </c>
      <c r="I309" s="31" t="s">
        <v>447</v>
      </c>
      <c r="J309" s="32">
        <v>5</v>
      </c>
      <c r="K309" s="17">
        <v>10</v>
      </c>
      <c r="L309" s="27">
        <v>4</v>
      </c>
      <c r="M309" s="28"/>
      <c r="N309" s="20">
        <f>SUM(L309+M309)</f>
        <v>4</v>
      </c>
      <c r="P309" s="29"/>
      <c r="Q309" s="28"/>
      <c r="R309" s="22"/>
      <c r="T309" s="23">
        <f>SUM(N309+R309)</f>
        <v>4</v>
      </c>
    </row>
    <row r="310" spans="1:20" x14ac:dyDescent="0.25">
      <c r="A310" s="154" t="s">
        <v>205</v>
      </c>
      <c r="B310" s="155">
        <v>20</v>
      </c>
      <c r="C310" s="152" t="s">
        <v>16</v>
      </c>
      <c r="D310" s="152" t="s">
        <v>421</v>
      </c>
      <c r="E310" s="13"/>
      <c r="F310" s="119">
        <f t="shared" si="37"/>
        <v>0</v>
      </c>
      <c r="H310" s="30" t="s">
        <v>205</v>
      </c>
      <c r="I310" s="31" t="s">
        <v>208</v>
      </c>
      <c r="J310" s="32">
        <v>5</v>
      </c>
      <c r="K310" s="17">
        <v>20</v>
      </c>
      <c r="L310" s="27"/>
      <c r="M310" s="28"/>
      <c r="N310" s="20"/>
      <c r="P310" s="29">
        <v>12</v>
      </c>
      <c r="Q310" s="28"/>
      <c r="R310" s="22">
        <f>SUM(P310+Q310)</f>
        <v>12</v>
      </c>
      <c r="T310" s="23">
        <f>SUM(N310+R310)</f>
        <v>12</v>
      </c>
    </row>
    <row r="311" spans="1:20" x14ac:dyDescent="0.25">
      <c r="A311" s="154" t="s">
        <v>510</v>
      </c>
      <c r="B311" s="155">
        <v>5</v>
      </c>
      <c r="C311" s="152" t="s">
        <v>16</v>
      </c>
      <c r="D311" s="152" t="s">
        <v>421</v>
      </c>
      <c r="E311" s="13"/>
      <c r="F311" s="119">
        <f t="shared" si="37"/>
        <v>0</v>
      </c>
      <c r="H311" s="30" t="s">
        <v>510</v>
      </c>
      <c r="I311" s="31" t="s">
        <v>422</v>
      </c>
      <c r="J311" s="32">
        <v>5</v>
      </c>
      <c r="K311" s="17">
        <v>5</v>
      </c>
      <c r="L311" s="27"/>
      <c r="M311" s="28"/>
      <c r="N311" s="20"/>
      <c r="P311" s="29"/>
      <c r="Q311" s="28"/>
      <c r="R311" s="22"/>
      <c r="T311" s="23"/>
    </row>
    <row r="312" spans="1:20" x14ac:dyDescent="0.25">
      <c r="A312" s="160" t="s">
        <v>261</v>
      </c>
      <c r="B312" s="155">
        <v>5</v>
      </c>
      <c r="C312" s="152" t="s">
        <v>16</v>
      </c>
      <c r="D312" s="152" t="s">
        <v>452</v>
      </c>
      <c r="E312" s="13"/>
      <c r="F312" s="119">
        <f t="shared" si="37"/>
        <v>0</v>
      </c>
      <c r="H312" s="54" t="s">
        <v>261</v>
      </c>
      <c r="I312" s="34" t="s">
        <v>511</v>
      </c>
      <c r="J312" s="35"/>
      <c r="K312" s="17">
        <v>5</v>
      </c>
      <c r="L312" s="27">
        <v>3</v>
      </c>
      <c r="M312" s="28"/>
      <c r="N312" s="20">
        <f>SUM(L312+M312)</f>
        <v>3</v>
      </c>
      <c r="P312" s="29"/>
      <c r="Q312" s="28"/>
      <c r="R312" s="22"/>
      <c r="T312" s="23">
        <f>SUM(N312+R312)</f>
        <v>3</v>
      </c>
    </row>
    <row r="313" spans="1:20" x14ac:dyDescent="0.25">
      <c r="A313" s="154" t="s">
        <v>514</v>
      </c>
      <c r="B313" s="155">
        <v>1</v>
      </c>
      <c r="C313" s="152" t="s">
        <v>16</v>
      </c>
      <c r="D313" s="152" t="s">
        <v>421</v>
      </c>
      <c r="E313" s="13"/>
      <c r="F313" s="119">
        <f t="shared" si="37"/>
        <v>0</v>
      </c>
      <c r="H313" s="30" t="s">
        <v>513</v>
      </c>
      <c r="I313" s="31" t="s">
        <v>422</v>
      </c>
      <c r="J313" s="32">
        <v>1</v>
      </c>
      <c r="K313" s="17">
        <v>1</v>
      </c>
      <c r="L313" s="27"/>
      <c r="M313" s="28"/>
      <c r="N313" s="20"/>
      <c r="P313" s="29"/>
      <c r="Q313" s="28"/>
      <c r="R313" s="22"/>
      <c r="T313" s="23"/>
    </row>
    <row r="314" spans="1:20" x14ac:dyDescent="0.25">
      <c r="A314" s="154" t="s">
        <v>515</v>
      </c>
      <c r="B314" s="155">
        <v>1</v>
      </c>
      <c r="C314" s="152" t="s">
        <v>16</v>
      </c>
      <c r="D314" s="152" t="s">
        <v>421</v>
      </c>
      <c r="E314" s="13"/>
      <c r="F314" s="119">
        <f t="shared" si="37"/>
        <v>0</v>
      </c>
      <c r="H314" s="30" t="s">
        <v>514</v>
      </c>
      <c r="I314" s="31" t="s">
        <v>422</v>
      </c>
      <c r="J314" s="32">
        <v>5</v>
      </c>
      <c r="K314" s="17">
        <v>1</v>
      </c>
      <c r="L314" s="27"/>
      <c r="M314" s="28"/>
      <c r="N314" s="20"/>
      <c r="P314" s="29"/>
      <c r="Q314" s="28"/>
      <c r="R314" s="22"/>
      <c r="T314" s="23"/>
    </row>
    <row r="315" spans="1:20" x14ac:dyDescent="0.25">
      <c r="A315" s="154" t="s">
        <v>516</v>
      </c>
      <c r="B315" s="155">
        <v>1</v>
      </c>
      <c r="C315" s="152" t="s">
        <v>16</v>
      </c>
      <c r="D315" s="152" t="s">
        <v>452</v>
      </c>
      <c r="E315" s="13"/>
      <c r="F315" s="119">
        <f t="shared" si="37"/>
        <v>0</v>
      </c>
      <c r="H315" s="30" t="s">
        <v>515</v>
      </c>
      <c r="I315" s="31" t="s">
        <v>422</v>
      </c>
      <c r="J315" s="32">
        <v>1</v>
      </c>
      <c r="K315" s="17">
        <v>1</v>
      </c>
      <c r="L315" s="27"/>
      <c r="M315" s="28"/>
      <c r="N315" s="20"/>
      <c r="P315" s="29"/>
      <c r="Q315" s="28"/>
      <c r="R315" s="22"/>
      <c r="T315" s="23"/>
    </row>
    <row r="316" spans="1:20" x14ac:dyDescent="0.25">
      <c r="A316" s="154" t="s">
        <v>512</v>
      </c>
      <c r="B316" s="155">
        <v>1</v>
      </c>
      <c r="C316" s="152" t="s">
        <v>16</v>
      </c>
      <c r="D316" s="152" t="s">
        <v>421</v>
      </c>
      <c r="E316" s="13"/>
      <c r="F316" s="119">
        <f t="shared" si="37"/>
        <v>0</v>
      </c>
      <c r="H316" s="33" t="s">
        <v>517</v>
      </c>
      <c r="I316" s="34" t="s">
        <v>518</v>
      </c>
      <c r="J316" s="35"/>
      <c r="K316" s="17">
        <v>1</v>
      </c>
      <c r="L316" s="27"/>
      <c r="M316" s="28"/>
      <c r="N316" s="20"/>
      <c r="P316" s="29">
        <v>1</v>
      </c>
      <c r="Q316" s="28"/>
      <c r="R316" s="22">
        <f>SUM(P316+Q316)</f>
        <v>1</v>
      </c>
      <c r="T316" s="23">
        <f>SUM(N316+R316)</f>
        <v>1</v>
      </c>
    </row>
    <row r="317" spans="1:20" x14ac:dyDescent="0.25">
      <c r="A317" s="154" t="s">
        <v>270</v>
      </c>
      <c r="B317" s="155">
        <v>5</v>
      </c>
      <c r="C317" s="152" t="s">
        <v>16</v>
      </c>
      <c r="D317" s="152" t="s">
        <v>207</v>
      </c>
      <c r="E317" s="13"/>
      <c r="F317" s="119">
        <f t="shared" si="37"/>
        <v>0</v>
      </c>
      <c r="H317" s="30" t="s">
        <v>270</v>
      </c>
      <c r="I317" s="31" t="s">
        <v>519</v>
      </c>
      <c r="J317" s="32">
        <v>1</v>
      </c>
      <c r="K317" s="17">
        <v>5</v>
      </c>
      <c r="L317" s="27"/>
      <c r="M317" s="28"/>
      <c r="N317" s="20"/>
      <c r="P317" s="29"/>
      <c r="Q317" s="28"/>
      <c r="R317" s="22"/>
      <c r="T317" s="23"/>
    </row>
    <row r="318" spans="1:20" x14ac:dyDescent="0.25">
      <c r="A318" s="154" t="s">
        <v>520</v>
      </c>
      <c r="B318" s="155">
        <v>1</v>
      </c>
      <c r="C318" s="152" t="s">
        <v>16</v>
      </c>
      <c r="D318" s="152" t="s">
        <v>421</v>
      </c>
      <c r="E318" s="13"/>
      <c r="F318" s="119">
        <f t="shared" si="37"/>
        <v>0</v>
      </c>
      <c r="H318" s="30" t="s">
        <v>520</v>
      </c>
      <c r="I318" s="31" t="s">
        <v>521</v>
      </c>
      <c r="J318" s="32">
        <v>1</v>
      </c>
      <c r="K318" s="17">
        <v>1</v>
      </c>
      <c r="L318" s="27"/>
      <c r="M318" s="28"/>
      <c r="N318" s="20"/>
      <c r="P318" s="29"/>
      <c r="Q318" s="28"/>
      <c r="R318" s="22"/>
      <c r="T318" s="23"/>
    </row>
    <row r="319" spans="1:20" x14ac:dyDescent="0.25">
      <c r="A319" s="157" t="s">
        <v>284</v>
      </c>
      <c r="B319" s="155">
        <v>10</v>
      </c>
      <c r="C319" s="152" t="s">
        <v>16</v>
      </c>
      <c r="D319" s="152" t="s">
        <v>207</v>
      </c>
      <c r="E319" s="13"/>
      <c r="F319" s="119">
        <f t="shared" si="37"/>
        <v>0</v>
      </c>
      <c r="H319" s="43" t="s">
        <v>284</v>
      </c>
      <c r="I319" s="34" t="s">
        <v>485</v>
      </c>
      <c r="J319" s="35"/>
      <c r="K319" s="17">
        <v>10</v>
      </c>
      <c r="L319" s="27">
        <v>3</v>
      </c>
      <c r="M319" s="28"/>
      <c r="N319" s="20">
        <f>SUM(L319+M319)</f>
        <v>3</v>
      </c>
      <c r="P319" s="29"/>
      <c r="Q319" s="28"/>
      <c r="R319" s="22"/>
      <c r="T319" s="23">
        <f>SUM(N319+R319)</f>
        <v>3</v>
      </c>
    </row>
    <row r="320" spans="1:20" x14ac:dyDescent="0.25">
      <c r="A320" s="154" t="s">
        <v>522</v>
      </c>
      <c r="B320" s="155">
        <v>1</v>
      </c>
      <c r="C320" s="152" t="s">
        <v>16</v>
      </c>
      <c r="D320" s="152" t="s">
        <v>421</v>
      </c>
      <c r="E320" s="13"/>
      <c r="F320" s="119">
        <f t="shared" si="37"/>
        <v>0</v>
      </c>
      <c r="H320" s="30" t="s">
        <v>522</v>
      </c>
      <c r="I320" s="31" t="s">
        <v>422</v>
      </c>
      <c r="J320" s="32">
        <v>1</v>
      </c>
      <c r="K320" s="17">
        <v>1</v>
      </c>
      <c r="L320" s="27"/>
      <c r="M320" s="28"/>
      <c r="N320" s="20"/>
      <c r="P320" s="29"/>
      <c r="Q320" s="28"/>
      <c r="R320" s="22"/>
      <c r="T320" s="23"/>
    </row>
    <row r="321" spans="1:20" x14ac:dyDescent="0.25">
      <c r="A321" s="154" t="s">
        <v>523</v>
      </c>
      <c r="B321" s="155">
        <v>1</v>
      </c>
      <c r="C321" s="152" t="s">
        <v>16</v>
      </c>
      <c r="D321" s="152" t="s">
        <v>421</v>
      </c>
      <c r="E321" s="13"/>
      <c r="F321" s="119">
        <f t="shared" si="37"/>
        <v>0</v>
      </c>
      <c r="H321" s="30" t="s">
        <v>523</v>
      </c>
      <c r="I321" s="31" t="s">
        <v>524</v>
      </c>
      <c r="J321" s="32">
        <v>1</v>
      </c>
      <c r="K321" s="17">
        <v>1</v>
      </c>
      <c r="L321" s="27"/>
      <c r="M321" s="28"/>
      <c r="N321" s="20"/>
      <c r="P321" s="29"/>
      <c r="Q321" s="28"/>
      <c r="R321" s="22"/>
      <c r="T321" s="23"/>
    </row>
    <row r="322" spans="1:20" x14ac:dyDescent="0.25">
      <c r="A322" s="154" t="s">
        <v>525</v>
      </c>
      <c r="B322" s="155">
        <v>1</v>
      </c>
      <c r="C322" s="152" t="s">
        <v>16</v>
      </c>
      <c r="D322" s="152" t="s">
        <v>526</v>
      </c>
      <c r="E322" s="13"/>
      <c r="F322" s="119">
        <f t="shared" si="37"/>
        <v>0</v>
      </c>
      <c r="H322" s="30" t="s">
        <v>525</v>
      </c>
      <c r="I322" s="31" t="s">
        <v>527</v>
      </c>
      <c r="J322" s="32">
        <v>1</v>
      </c>
      <c r="K322" s="17">
        <v>1</v>
      </c>
      <c r="L322" s="27"/>
      <c r="M322" s="28"/>
      <c r="N322" s="20"/>
      <c r="P322" s="29"/>
      <c r="Q322" s="28"/>
      <c r="R322" s="22"/>
      <c r="T322" s="23"/>
    </row>
    <row r="323" spans="1:20" x14ac:dyDescent="0.25">
      <c r="A323" s="154" t="s">
        <v>528</v>
      </c>
      <c r="B323" s="155">
        <v>1</v>
      </c>
      <c r="C323" s="152" t="s">
        <v>16</v>
      </c>
      <c r="D323" s="152" t="s">
        <v>474</v>
      </c>
      <c r="E323" s="13"/>
      <c r="F323" s="119">
        <f t="shared" si="37"/>
        <v>0</v>
      </c>
      <c r="H323" s="30"/>
      <c r="I323" s="31"/>
      <c r="J323" s="32"/>
      <c r="K323" s="17"/>
      <c r="L323" s="27"/>
      <c r="M323" s="28"/>
      <c r="N323" s="20"/>
      <c r="P323" s="29"/>
      <c r="Q323" s="28"/>
      <c r="R323" s="22"/>
      <c r="T323" s="23"/>
    </row>
    <row r="324" spans="1:20" x14ac:dyDescent="0.25">
      <c r="A324" s="154" t="s">
        <v>529</v>
      </c>
      <c r="B324" s="155">
        <v>10</v>
      </c>
      <c r="C324" s="152" t="s">
        <v>16</v>
      </c>
      <c r="D324" s="152" t="s">
        <v>530</v>
      </c>
      <c r="E324" s="13"/>
      <c r="F324" s="119">
        <f t="shared" si="37"/>
        <v>0</v>
      </c>
      <c r="H324" s="30" t="s">
        <v>529</v>
      </c>
      <c r="I324" s="31" t="s">
        <v>531</v>
      </c>
      <c r="J324" s="32">
        <v>1</v>
      </c>
      <c r="K324" s="17">
        <v>10</v>
      </c>
      <c r="L324" s="27"/>
      <c r="M324" s="28"/>
      <c r="N324" s="20"/>
      <c r="P324" s="29"/>
      <c r="Q324" s="28"/>
      <c r="R324" s="22"/>
      <c r="T324" s="23"/>
    </row>
    <row r="325" spans="1:20" x14ac:dyDescent="0.25">
      <c r="A325" s="154" t="s">
        <v>532</v>
      </c>
      <c r="B325" s="155">
        <v>10</v>
      </c>
      <c r="C325" s="152" t="s">
        <v>16</v>
      </c>
      <c r="D325" s="152" t="s">
        <v>279</v>
      </c>
      <c r="E325" s="13"/>
      <c r="F325" s="119">
        <f t="shared" si="37"/>
        <v>0</v>
      </c>
      <c r="H325" s="33" t="s">
        <v>532</v>
      </c>
      <c r="I325" s="42" t="s">
        <v>35</v>
      </c>
      <c r="J325" s="35"/>
      <c r="K325" s="17">
        <v>10</v>
      </c>
      <c r="L325" s="27"/>
      <c r="M325" s="28"/>
      <c r="N325" s="20"/>
      <c r="P325" s="29">
        <v>24</v>
      </c>
      <c r="Q325" s="28"/>
      <c r="R325" s="22">
        <f>SUM(P325+Q325)</f>
        <v>24</v>
      </c>
      <c r="T325" s="23">
        <f>SUM(N325+R325)</f>
        <v>24</v>
      </c>
    </row>
    <row r="326" spans="1:20" x14ac:dyDescent="0.25">
      <c r="A326" s="154" t="s">
        <v>739</v>
      </c>
      <c r="B326" s="155">
        <v>5</v>
      </c>
      <c r="C326" s="152" t="s">
        <v>16</v>
      </c>
      <c r="D326" s="152" t="s">
        <v>279</v>
      </c>
      <c r="E326" s="13"/>
      <c r="F326" s="119">
        <f t="shared" si="37"/>
        <v>0</v>
      </c>
      <c r="H326" s="33"/>
      <c r="I326" s="42"/>
      <c r="J326" s="35"/>
      <c r="K326" s="17"/>
      <c r="L326" s="27"/>
      <c r="M326" s="28"/>
      <c r="N326" s="20"/>
      <c r="P326" s="29"/>
      <c r="Q326" s="28"/>
      <c r="R326" s="22"/>
      <c r="T326" s="23"/>
    </row>
    <row r="327" spans="1:20" x14ac:dyDescent="0.25">
      <c r="A327" s="154" t="s">
        <v>536</v>
      </c>
      <c r="B327" s="155">
        <v>1</v>
      </c>
      <c r="C327" s="152" t="s">
        <v>16</v>
      </c>
      <c r="D327" s="152" t="s">
        <v>87</v>
      </c>
      <c r="E327" s="13"/>
      <c r="F327" s="119">
        <f t="shared" si="37"/>
        <v>0</v>
      </c>
      <c r="H327" s="33" t="s">
        <v>533</v>
      </c>
      <c r="I327" s="34" t="s">
        <v>482</v>
      </c>
      <c r="J327" s="35"/>
      <c r="K327" s="17">
        <v>5</v>
      </c>
      <c r="L327" s="27">
        <v>3</v>
      </c>
      <c r="M327" s="28"/>
      <c r="N327" s="20">
        <f>SUM(L327+M327)</f>
        <v>3</v>
      </c>
      <c r="P327" s="29"/>
      <c r="Q327" s="28"/>
      <c r="R327" s="22"/>
      <c r="T327" s="23">
        <f>SUM(N327+R327)</f>
        <v>3</v>
      </c>
    </row>
    <row r="328" spans="1:20" x14ac:dyDescent="0.25">
      <c r="A328" s="154" t="s">
        <v>533</v>
      </c>
      <c r="B328" s="155">
        <v>5</v>
      </c>
      <c r="C328" s="152" t="s">
        <v>16</v>
      </c>
      <c r="D328" s="152" t="s">
        <v>534</v>
      </c>
      <c r="E328" s="13"/>
      <c r="F328" s="119">
        <f t="shared" si="37"/>
        <v>0</v>
      </c>
      <c r="H328" s="30" t="s">
        <v>535</v>
      </c>
      <c r="I328" s="31" t="s">
        <v>214</v>
      </c>
      <c r="J328" s="32">
        <v>1</v>
      </c>
      <c r="K328" s="17">
        <v>5</v>
      </c>
      <c r="L328" s="27"/>
      <c r="M328" s="28">
        <v>6</v>
      </c>
      <c r="N328" s="20">
        <f>SUM(L328+M328)</f>
        <v>6</v>
      </c>
      <c r="P328" s="29"/>
      <c r="Q328" s="28"/>
      <c r="R328" s="22"/>
      <c r="T328" s="23">
        <f>SUM(N328+R328)</f>
        <v>6</v>
      </c>
    </row>
    <row r="329" spans="1:20" x14ac:dyDescent="0.25">
      <c r="A329" s="154" t="s">
        <v>535</v>
      </c>
      <c r="B329" s="155">
        <v>5</v>
      </c>
      <c r="C329" s="152" t="s">
        <v>16</v>
      </c>
      <c r="D329" s="152" t="s">
        <v>126</v>
      </c>
      <c r="E329" s="13"/>
      <c r="F329" s="119">
        <f t="shared" si="37"/>
        <v>0</v>
      </c>
      <c r="H329" s="30" t="s">
        <v>537</v>
      </c>
      <c r="I329" s="31" t="s">
        <v>26</v>
      </c>
      <c r="J329" s="32">
        <v>1</v>
      </c>
      <c r="K329" s="17">
        <v>1</v>
      </c>
      <c r="L329" s="27"/>
      <c r="M329" s="28"/>
      <c r="N329" s="20"/>
      <c r="P329" s="29"/>
      <c r="Q329" s="28"/>
      <c r="R329" s="22"/>
      <c r="T329" s="23"/>
    </row>
    <row r="330" spans="1:20" x14ac:dyDescent="0.25">
      <c r="A330" s="154" t="s">
        <v>737</v>
      </c>
      <c r="B330" s="155">
        <v>1</v>
      </c>
      <c r="C330" s="152" t="s">
        <v>16</v>
      </c>
      <c r="D330" s="152" t="s">
        <v>738</v>
      </c>
      <c r="E330" s="13"/>
      <c r="F330" s="119">
        <f t="shared" si="37"/>
        <v>0</v>
      </c>
      <c r="H330" s="30"/>
      <c r="I330" s="31"/>
      <c r="J330" s="32"/>
      <c r="K330" s="17"/>
      <c r="L330" s="27"/>
      <c r="M330" s="28"/>
      <c r="N330" s="20"/>
      <c r="P330" s="29"/>
      <c r="Q330" s="28"/>
      <c r="R330" s="22"/>
      <c r="T330" s="23"/>
    </row>
    <row r="331" spans="1:20" x14ac:dyDescent="0.25">
      <c r="A331" s="154" t="s">
        <v>538</v>
      </c>
      <c r="B331" s="155">
        <v>5</v>
      </c>
      <c r="C331" s="152" t="s">
        <v>16</v>
      </c>
      <c r="D331" s="152" t="s">
        <v>421</v>
      </c>
      <c r="E331" s="13"/>
      <c r="F331" s="119">
        <f t="shared" si="37"/>
        <v>0</v>
      </c>
      <c r="H331" s="33" t="s">
        <v>539</v>
      </c>
      <c r="I331" s="34" t="s">
        <v>422</v>
      </c>
      <c r="J331" s="35"/>
      <c r="K331" s="17">
        <v>5</v>
      </c>
      <c r="L331" s="27"/>
      <c r="M331" s="28"/>
      <c r="N331" s="20"/>
      <c r="P331" s="29">
        <v>1</v>
      </c>
      <c r="Q331" s="28"/>
      <c r="R331" s="22">
        <f>SUM(P331+Q331)</f>
        <v>1</v>
      </c>
      <c r="T331" s="23">
        <f>SUM(N331+R331)</f>
        <v>1</v>
      </c>
    </row>
    <row r="332" spans="1:20" x14ac:dyDescent="0.25">
      <c r="A332" s="154" t="s">
        <v>538</v>
      </c>
      <c r="B332" s="155">
        <v>5</v>
      </c>
      <c r="C332" s="152" t="s">
        <v>16</v>
      </c>
      <c r="D332" s="152" t="s">
        <v>452</v>
      </c>
      <c r="E332" s="13"/>
      <c r="F332" s="119">
        <f t="shared" si="37"/>
        <v>0</v>
      </c>
      <c r="H332" s="33" t="s">
        <v>539</v>
      </c>
      <c r="I332" s="34" t="s">
        <v>453</v>
      </c>
      <c r="J332" s="35"/>
      <c r="K332" s="17">
        <v>5</v>
      </c>
      <c r="L332" s="27"/>
      <c r="M332" s="28"/>
      <c r="N332" s="20"/>
      <c r="P332" s="29">
        <v>1</v>
      </c>
      <c r="Q332" s="28"/>
      <c r="R332" s="22">
        <f>SUM(P332+Q332)</f>
        <v>1</v>
      </c>
      <c r="T332" s="23">
        <f>SUM(N332+R332)</f>
        <v>1</v>
      </c>
    </row>
    <row r="333" spans="1:20" x14ac:dyDescent="0.25">
      <c r="A333" s="154" t="s">
        <v>418</v>
      </c>
      <c r="B333" s="155">
        <v>5</v>
      </c>
      <c r="C333" s="152" t="s">
        <v>16</v>
      </c>
      <c r="D333" s="152" t="s">
        <v>452</v>
      </c>
      <c r="E333" s="13"/>
      <c r="F333" s="119">
        <f t="shared" si="37"/>
        <v>0</v>
      </c>
      <c r="H333" s="33" t="s">
        <v>418</v>
      </c>
      <c r="I333" s="34" t="s">
        <v>467</v>
      </c>
      <c r="J333" s="35"/>
      <c r="K333" s="17">
        <v>5</v>
      </c>
      <c r="L333" s="27"/>
      <c r="M333" s="28"/>
      <c r="N333" s="20"/>
      <c r="P333" s="29"/>
      <c r="Q333" s="28">
        <v>1</v>
      </c>
      <c r="R333" s="22">
        <f>SUM(P333+Q333)</f>
        <v>1</v>
      </c>
      <c r="T333" s="23">
        <f>SUM(N333+R333)</f>
        <v>1</v>
      </c>
    </row>
    <row r="334" spans="1:20" x14ac:dyDescent="0.25">
      <c r="A334" s="154" t="s">
        <v>419</v>
      </c>
      <c r="B334" s="155">
        <v>5</v>
      </c>
      <c r="C334" s="152" t="s">
        <v>16</v>
      </c>
      <c r="D334" s="152" t="s">
        <v>207</v>
      </c>
      <c r="E334" s="13"/>
      <c r="F334" s="119">
        <f t="shared" si="37"/>
        <v>0</v>
      </c>
      <c r="H334" s="33" t="s">
        <v>419</v>
      </c>
      <c r="I334" s="34" t="s">
        <v>485</v>
      </c>
      <c r="J334" s="35"/>
      <c r="K334" s="17">
        <v>5</v>
      </c>
      <c r="L334" s="27"/>
      <c r="M334" s="28"/>
      <c r="N334" s="20"/>
      <c r="P334" s="29">
        <v>11</v>
      </c>
      <c r="Q334" s="28"/>
      <c r="R334" s="22">
        <f>SUM(P334+Q334)</f>
        <v>11</v>
      </c>
      <c r="T334" s="23">
        <f>SUM(N334+R334)</f>
        <v>11</v>
      </c>
    </row>
    <row r="335" spans="1:20" x14ac:dyDescent="0.25">
      <c r="A335" s="154" t="s">
        <v>540</v>
      </c>
      <c r="B335" s="155">
        <v>5</v>
      </c>
      <c r="C335" s="152" t="s">
        <v>16</v>
      </c>
      <c r="D335" s="152" t="s">
        <v>122</v>
      </c>
      <c r="E335" s="13"/>
      <c r="F335" s="119">
        <f t="shared" si="37"/>
        <v>0</v>
      </c>
      <c r="H335" s="30" t="s">
        <v>540</v>
      </c>
      <c r="I335" s="31" t="s">
        <v>282</v>
      </c>
      <c r="J335" s="32">
        <v>1</v>
      </c>
      <c r="K335" s="17">
        <v>5</v>
      </c>
      <c r="L335" s="27"/>
      <c r="M335" s="28"/>
      <c r="N335" s="20"/>
      <c r="P335" s="29"/>
      <c r="Q335" s="28"/>
      <c r="R335" s="22"/>
      <c r="T335" s="23"/>
    </row>
    <row r="336" spans="1:20" x14ac:dyDescent="0.25">
      <c r="A336" s="154" t="s">
        <v>541</v>
      </c>
      <c r="B336" s="155">
        <v>1</v>
      </c>
      <c r="C336" s="152" t="s">
        <v>16</v>
      </c>
      <c r="D336" s="152" t="s">
        <v>122</v>
      </c>
      <c r="E336" s="13"/>
      <c r="F336" s="119">
        <f t="shared" si="37"/>
        <v>0</v>
      </c>
      <c r="H336" s="30" t="s">
        <v>542</v>
      </c>
      <c r="I336" s="31" t="s">
        <v>282</v>
      </c>
      <c r="J336" s="32">
        <v>1</v>
      </c>
      <c r="K336" s="17">
        <v>1</v>
      </c>
      <c r="L336" s="27"/>
      <c r="M336" s="28"/>
      <c r="N336" s="20"/>
      <c r="P336" s="29"/>
      <c r="Q336" s="28"/>
      <c r="R336" s="22"/>
      <c r="T336" s="23"/>
    </row>
    <row r="337" spans="1:20" x14ac:dyDescent="0.25">
      <c r="A337" s="154" t="s">
        <v>553</v>
      </c>
      <c r="B337" s="155">
        <v>10</v>
      </c>
      <c r="C337" s="152" t="s">
        <v>16</v>
      </c>
      <c r="D337" s="152" t="s">
        <v>50</v>
      </c>
      <c r="E337" s="13"/>
      <c r="F337" s="119">
        <f t="shared" si="37"/>
        <v>0</v>
      </c>
      <c r="H337" s="30" t="s">
        <v>544</v>
      </c>
      <c r="I337" s="31" t="s">
        <v>545</v>
      </c>
      <c r="J337" s="32">
        <v>1</v>
      </c>
      <c r="K337" s="17">
        <v>1</v>
      </c>
      <c r="L337" s="27"/>
      <c r="M337" s="28"/>
      <c r="N337" s="20"/>
      <c r="P337" s="29"/>
      <c r="Q337" s="28"/>
      <c r="R337" s="22"/>
      <c r="T337" s="23"/>
    </row>
    <row r="338" spans="1:20" x14ac:dyDescent="0.25">
      <c r="A338" s="154" t="s">
        <v>554</v>
      </c>
      <c r="B338" s="155">
        <v>5</v>
      </c>
      <c r="C338" s="152" t="s">
        <v>16</v>
      </c>
      <c r="D338" s="152" t="s">
        <v>455</v>
      </c>
      <c r="E338" s="13"/>
      <c r="F338" s="119">
        <f t="shared" si="37"/>
        <v>0</v>
      </c>
      <c r="H338" s="33" t="s">
        <v>547</v>
      </c>
      <c r="I338" s="34" t="s">
        <v>485</v>
      </c>
      <c r="J338" s="35"/>
      <c r="K338" s="17">
        <v>1</v>
      </c>
      <c r="L338" s="27"/>
      <c r="M338" s="28"/>
      <c r="N338" s="20"/>
      <c r="P338" s="29"/>
      <c r="Q338" s="28"/>
      <c r="R338" s="22"/>
      <c r="T338" s="23"/>
    </row>
    <row r="339" spans="1:20" x14ac:dyDescent="0.25">
      <c r="A339" s="154" t="s">
        <v>556</v>
      </c>
      <c r="B339" s="155">
        <v>10</v>
      </c>
      <c r="C339" s="152" t="s">
        <v>16</v>
      </c>
      <c r="D339" s="152" t="s">
        <v>285</v>
      </c>
      <c r="E339" s="13"/>
      <c r="F339" s="119">
        <f t="shared" si="37"/>
        <v>0</v>
      </c>
      <c r="H339" s="30" t="s">
        <v>549</v>
      </c>
      <c r="I339" s="31" t="s">
        <v>550</v>
      </c>
      <c r="J339" s="32">
        <v>1</v>
      </c>
      <c r="K339" s="17">
        <v>20</v>
      </c>
      <c r="L339" s="27"/>
      <c r="M339" s="28"/>
      <c r="N339" s="20"/>
      <c r="P339" s="29">
        <v>18</v>
      </c>
      <c r="Q339" s="28"/>
      <c r="R339" s="22">
        <f>SUM(P339+Q339)</f>
        <v>18</v>
      </c>
      <c r="T339" s="23">
        <f>SUM(N339+R339)</f>
        <v>18</v>
      </c>
    </row>
    <row r="340" spans="1:20" x14ac:dyDescent="0.25">
      <c r="A340" s="154" t="s">
        <v>557</v>
      </c>
      <c r="B340" s="155">
        <v>5</v>
      </c>
      <c r="C340" s="152" t="s">
        <v>16</v>
      </c>
      <c r="D340" s="152" t="s">
        <v>50</v>
      </c>
      <c r="E340" s="13"/>
      <c r="F340" s="119">
        <f t="shared" si="37"/>
        <v>0</v>
      </c>
      <c r="H340" s="30" t="s">
        <v>552</v>
      </c>
      <c r="I340" s="31" t="s">
        <v>422</v>
      </c>
      <c r="J340" s="32">
        <v>1</v>
      </c>
      <c r="K340" s="17">
        <v>20</v>
      </c>
      <c r="L340" s="27"/>
      <c r="M340" s="28"/>
      <c r="N340" s="20"/>
      <c r="P340" s="29"/>
      <c r="Q340" s="28"/>
      <c r="R340" s="22"/>
      <c r="T340" s="23"/>
    </row>
    <row r="341" spans="1:20" x14ac:dyDescent="0.25">
      <c r="A341" s="154" t="s">
        <v>558</v>
      </c>
      <c r="B341" s="155">
        <v>1</v>
      </c>
      <c r="C341" s="152" t="s">
        <v>16</v>
      </c>
      <c r="D341" s="152" t="s">
        <v>421</v>
      </c>
      <c r="E341" s="13"/>
      <c r="F341" s="119">
        <f t="shared" si="37"/>
        <v>0</v>
      </c>
      <c r="H341" s="30" t="s">
        <v>553</v>
      </c>
      <c r="I341" s="31" t="s">
        <v>51</v>
      </c>
      <c r="J341" s="32">
        <v>1</v>
      </c>
      <c r="K341" s="17">
        <v>10</v>
      </c>
      <c r="L341" s="27"/>
      <c r="M341" s="28"/>
      <c r="N341" s="20"/>
      <c r="P341" s="29"/>
      <c r="Q341" s="28"/>
      <c r="R341" s="22"/>
      <c r="T341" s="23"/>
    </row>
    <row r="342" spans="1:20" x14ac:dyDescent="0.25">
      <c r="A342" s="154" t="s">
        <v>559</v>
      </c>
      <c r="B342" s="155">
        <v>1</v>
      </c>
      <c r="C342" s="152" t="s">
        <v>16</v>
      </c>
      <c r="D342" s="152" t="s">
        <v>207</v>
      </c>
      <c r="E342" s="13"/>
      <c r="F342" s="119">
        <f t="shared" si="37"/>
        <v>0</v>
      </c>
      <c r="H342" s="30" t="s">
        <v>554</v>
      </c>
      <c r="I342" s="31" t="s">
        <v>555</v>
      </c>
      <c r="J342" s="32">
        <v>1</v>
      </c>
      <c r="K342" s="17">
        <v>5</v>
      </c>
      <c r="L342" s="27"/>
      <c r="M342" s="28"/>
      <c r="N342" s="20"/>
      <c r="P342" s="29"/>
      <c r="Q342" s="28">
        <v>1</v>
      </c>
      <c r="R342" s="22">
        <f>SUM(P342+Q342)</f>
        <v>1</v>
      </c>
      <c r="T342" s="23">
        <f>SUM(N342+R342)</f>
        <v>1</v>
      </c>
    </row>
    <row r="343" spans="1:20" x14ac:dyDescent="0.25">
      <c r="A343" s="154" t="s">
        <v>560</v>
      </c>
      <c r="B343" s="155">
        <v>1</v>
      </c>
      <c r="C343" s="152" t="s">
        <v>16</v>
      </c>
      <c r="D343" s="152" t="s">
        <v>207</v>
      </c>
      <c r="E343" s="13"/>
      <c r="F343" s="119">
        <f t="shared" si="37"/>
        <v>0</v>
      </c>
      <c r="H343" s="30" t="s">
        <v>556</v>
      </c>
      <c r="I343" s="31" t="s">
        <v>488</v>
      </c>
      <c r="J343" s="32">
        <v>1</v>
      </c>
      <c r="K343" s="17">
        <v>10</v>
      </c>
      <c r="L343" s="27"/>
      <c r="M343" s="28"/>
      <c r="N343" s="20"/>
      <c r="P343" s="29"/>
      <c r="Q343" s="28"/>
      <c r="R343" s="22"/>
      <c r="T343" s="23"/>
    </row>
    <row r="344" spans="1:20" x14ac:dyDescent="0.25">
      <c r="A344" s="154" t="s">
        <v>561</v>
      </c>
      <c r="B344" s="155">
        <v>50</v>
      </c>
      <c r="C344" s="152" t="s">
        <v>16</v>
      </c>
      <c r="D344" s="152" t="s">
        <v>562</v>
      </c>
      <c r="E344" s="13"/>
      <c r="F344" s="119">
        <f t="shared" si="37"/>
        <v>0</v>
      </c>
      <c r="H344" s="30" t="s">
        <v>557</v>
      </c>
      <c r="I344" s="31" t="s">
        <v>51</v>
      </c>
      <c r="J344" s="32">
        <v>1</v>
      </c>
      <c r="K344" s="17">
        <v>5</v>
      </c>
      <c r="L344" s="27"/>
      <c r="M344" s="28"/>
      <c r="N344" s="20"/>
      <c r="P344" s="29"/>
      <c r="Q344" s="28"/>
      <c r="R344" s="22"/>
      <c r="T344" s="23"/>
    </row>
    <row r="345" spans="1:20" x14ac:dyDescent="0.25">
      <c r="A345" s="154" t="s">
        <v>543</v>
      </c>
      <c r="B345" s="155">
        <v>1</v>
      </c>
      <c r="C345" s="152" t="s">
        <v>16</v>
      </c>
      <c r="D345" s="152" t="s">
        <v>421</v>
      </c>
      <c r="E345" s="13"/>
      <c r="F345" s="119">
        <f t="shared" si="37"/>
        <v>0</v>
      </c>
      <c r="H345" s="33" t="s">
        <v>558</v>
      </c>
      <c r="I345" s="34" t="s">
        <v>485</v>
      </c>
      <c r="J345" s="35"/>
      <c r="K345" s="17">
        <v>1</v>
      </c>
      <c r="L345" s="27">
        <v>3</v>
      </c>
      <c r="M345" s="28"/>
      <c r="N345" s="20">
        <f>SUM(L345+M345)</f>
        <v>3</v>
      </c>
      <c r="P345" s="29"/>
      <c r="Q345" s="28"/>
      <c r="R345" s="22"/>
      <c r="T345" s="23">
        <f>SUM(N345+R345)</f>
        <v>3</v>
      </c>
    </row>
    <row r="346" spans="1:20" x14ac:dyDescent="0.25">
      <c r="A346" s="154" t="s">
        <v>546</v>
      </c>
      <c r="B346" s="155">
        <v>1</v>
      </c>
      <c r="C346" s="152" t="s">
        <v>16</v>
      </c>
      <c r="D346" s="152" t="s">
        <v>421</v>
      </c>
      <c r="E346" s="13"/>
      <c r="F346" s="119">
        <f t="shared" si="37"/>
        <v>0</v>
      </c>
      <c r="H346" s="30" t="s">
        <v>559</v>
      </c>
      <c r="I346" s="31" t="s">
        <v>485</v>
      </c>
      <c r="J346" s="32">
        <v>1</v>
      </c>
      <c r="K346" s="17">
        <v>1</v>
      </c>
      <c r="L346" s="27"/>
      <c r="M346" s="28"/>
      <c r="N346" s="20"/>
      <c r="P346" s="29"/>
      <c r="Q346" s="28"/>
      <c r="R346" s="22"/>
      <c r="T346" s="23"/>
    </row>
    <row r="347" spans="1:20" x14ac:dyDescent="0.25">
      <c r="A347" s="154" t="s">
        <v>548</v>
      </c>
      <c r="B347" s="155">
        <v>20</v>
      </c>
      <c r="C347" s="152" t="s">
        <v>16</v>
      </c>
      <c r="D347" s="152" t="s">
        <v>122</v>
      </c>
      <c r="E347" s="13"/>
      <c r="F347" s="119">
        <f t="shared" si="37"/>
        <v>0</v>
      </c>
      <c r="H347" s="30" t="s">
        <v>560</v>
      </c>
      <c r="I347" s="31" t="s">
        <v>485</v>
      </c>
      <c r="J347" s="32"/>
      <c r="K347" s="17">
        <v>1</v>
      </c>
      <c r="L347" s="27"/>
      <c r="M347" s="28"/>
      <c r="N347" s="20"/>
      <c r="P347" s="29">
        <v>2</v>
      </c>
      <c r="Q347" s="28"/>
      <c r="R347" s="22">
        <f>SUM(P347+Q347)</f>
        <v>2</v>
      </c>
      <c r="T347" s="23">
        <f>SUM(N347+R347)</f>
        <v>2</v>
      </c>
    </row>
    <row r="348" spans="1:20" x14ac:dyDescent="0.25">
      <c r="A348" s="154" t="s">
        <v>551</v>
      </c>
      <c r="B348" s="155">
        <v>20</v>
      </c>
      <c r="C348" s="152" t="s">
        <v>16</v>
      </c>
      <c r="D348" s="152" t="s">
        <v>421</v>
      </c>
      <c r="E348" s="13"/>
      <c r="F348" s="119">
        <f t="shared" si="37"/>
        <v>0</v>
      </c>
      <c r="H348" s="30" t="s">
        <v>561</v>
      </c>
      <c r="I348" s="31" t="s">
        <v>563</v>
      </c>
      <c r="J348" s="32">
        <v>60</v>
      </c>
      <c r="K348" s="17">
        <v>50</v>
      </c>
      <c r="L348" s="27">
        <v>88</v>
      </c>
      <c r="M348" s="28"/>
      <c r="N348" s="20">
        <f>SUM(L348+M348)</f>
        <v>88</v>
      </c>
      <c r="P348" s="29"/>
      <c r="Q348" s="28">
        <v>4</v>
      </c>
      <c r="R348" s="22">
        <f>SUM(P348+Q348)</f>
        <v>4</v>
      </c>
      <c r="T348" s="23">
        <f>SUM(N348+R348)</f>
        <v>92</v>
      </c>
    </row>
    <row r="349" spans="1:20" x14ac:dyDescent="0.25">
      <c r="A349" s="154" t="s">
        <v>564</v>
      </c>
      <c r="B349" s="155">
        <v>10</v>
      </c>
      <c r="C349" s="152" t="s">
        <v>16</v>
      </c>
      <c r="D349" s="152" t="s">
        <v>421</v>
      </c>
      <c r="E349" s="13"/>
      <c r="F349" s="119">
        <f t="shared" si="37"/>
        <v>0</v>
      </c>
      <c r="H349" s="63" t="s">
        <v>565</v>
      </c>
      <c r="I349" s="64" t="s">
        <v>28</v>
      </c>
      <c r="J349" s="65">
        <v>1</v>
      </c>
      <c r="K349" s="17">
        <v>10</v>
      </c>
      <c r="L349" s="27"/>
      <c r="M349" s="28"/>
      <c r="N349" s="20"/>
      <c r="P349" s="29"/>
      <c r="Q349" s="28"/>
      <c r="R349" s="22"/>
      <c r="T349" s="23"/>
    </row>
    <row r="350" spans="1:20" x14ac:dyDescent="0.25">
      <c r="A350" s="171" t="s">
        <v>777</v>
      </c>
      <c r="B350" s="172"/>
      <c r="C350" s="173"/>
      <c r="D350" s="174"/>
      <c r="E350" s="132"/>
      <c r="F350" s="122">
        <f>SUM(F270:F349)</f>
        <v>0</v>
      </c>
      <c r="H350" s="75"/>
      <c r="I350" s="76"/>
      <c r="J350" s="77"/>
      <c r="K350" s="17"/>
      <c r="L350" s="78"/>
      <c r="M350" s="79"/>
      <c r="N350" s="80"/>
      <c r="P350" s="78"/>
      <c r="Q350" s="81"/>
      <c r="R350" s="82"/>
      <c r="T350" s="83"/>
    </row>
    <row r="351" spans="1:20" x14ac:dyDescent="0.25">
      <c r="A351" s="169"/>
      <c r="B351" s="170"/>
      <c r="C351" s="170"/>
      <c r="D351" s="170"/>
      <c r="E351" s="131"/>
      <c r="F351" s="123"/>
      <c r="H351" s="75"/>
      <c r="I351" s="76"/>
      <c r="J351" s="77"/>
      <c r="K351" s="17"/>
      <c r="L351" s="78"/>
      <c r="M351" s="79"/>
      <c r="N351" s="80"/>
      <c r="P351" s="78"/>
      <c r="Q351" s="81"/>
      <c r="R351" s="82"/>
      <c r="T351" s="83"/>
    </row>
    <row r="352" spans="1:20" x14ac:dyDescent="0.25">
      <c r="A352" s="149" t="s">
        <v>566</v>
      </c>
      <c r="B352" s="150"/>
      <c r="C352" s="150"/>
      <c r="D352" s="150"/>
      <c r="E352" s="129"/>
      <c r="F352" s="150"/>
      <c r="H352" s="75"/>
      <c r="I352" s="76"/>
      <c r="J352" s="77"/>
      <c r="K352" s="17"/>
      <c r="L352" s="78"/>
      <c r="M352" s="79"/>
      <c r="N352" s="80"/>
      <c r="P352" s="78"/>
      <c r="Q352" s="81"/>
      <c r="R352" s="82"/>
      <c r="T352" s="83"/>
    </row>
    <row r="353" spans="1:20" x14ac:dyDescent="0.25">
      <c r="A353" s="153" t="s">
        <v>567</v>
      </c>
      <c r="B353" s="155">
        <v>750</v>
      </c>
      <c r="C353" s="152" t="s">
        <v>16</v>
      </c>
      <c r="D353" s="152" t="s">
        <v>568</v>
      </c>
      <c r="E353" s="13"/>
      <c r="F353" s="119">
        <f t="shared" ref="F353:F498" si="38">B353*E353</f>
        <v>0</v>
      </c>
      <c r="H353" s="30" t="s">
        <v>567</v>
      </c>
      <c r="I353" s="31" t="s">
        <v>569</v>
      </c>
      <c r="J353" s="32">
        <v>1000</v>
      </c>
      <c r="K353" s="17">
        <v>750</v>
      </c>
      <c r="L353" s="27"/>
      <c r="M353" s="28">
        <v>50</v>
      </c>
      <c r="N353" s="20">
        <f>SUM(L353+M353)</f>
        <v>50</v>
      </c>
      <c r="P353" s="29"/>
      <c r="Q353" s="28">
        <v>670</v>
      </c>
      <c r="R353" s="22">
        <f>SUM(P353+Q353)</f>
        <v>670</v>
      </c>
      <c r="T353" s="23">
        <f>SUM(N353+R353)</f>
        <v>720</v>
      </c>
    </row>
    <row r="354" spans="1:20" x14ac:dyDescent="0.25">
      <c r="A354" s="153" t="s">
        <v>451</v>
      </c>
      <c r="B354" s="155">
        <v>250</v>
      </c>
      <c r="C354" s="152" t="s">
        <v>16</v>
      </c>
      <c r="D354" s="152" t="s">
        <v>568</v>
      </c>
      <c r="E354" s="13"/>
      <c r="F354" s="119">
        <f>B354*E354</f>
        <v>0</v>
      </c>
      <c r="H354" s="30" t="s">
        <v>451</v>
      </c>
      <c r="I354" s="41" t="s">
        <v>570</v>
      </c>
      <c r="J354" s="32">
        <v>40</v>
      </c>
      <c r="K354" s="17">
        <v>250</v>
      </c>
      <c r="L354" s="27">
        <v>285</v>
      </c>
      <c r="M354" s="28"/>
      <c r="N354" s="20">
        <f>SUM(L354+M354)</f>
        <v>285</v>
      </c>
      <c r="P354" s="29"/>
      <c r="Q354" s="28"/>
      <c r="R354" s="22"/>
      <c r="T354" s="23">
        <f>SUM(N354+R354)</f>
        <v>285</v>
      </c>
    </row>
    <row r="355" spans="1:20" x14ac:dyDescent="0.25">
      <c r="A355" s="153" t="s">
        <v>27</v>
      </c>
      <c r="B355" s="155">
        <v>5</v>
      </c>
      <c r="C355" s="152" t="s">
        <v>16</v>
      </c>
      <c r="D355" s="152" t="s">
        <v>571</v>
      </c>
      <c r="E355" s="13"/>
      <c r="F355" s="119">
        <f t="shared" si="38"/>
        <v>0</v>
      </c>
      <c r="H355" s="30" t="s">
        <v>27</v>
      </c>
      <c r="I355" s="31" t="s">
        <v>572</v>
      </c>
      <c r="J355" s="32">
        <v>15</v>
      </c>
      <c r="K355" s="17">
        <v>5</v>
      </c>
      <c r="L355" s="27"/>
      <c r="M355" s="28"/>
      <c r="N355" s="20"/>
      <c r="P355" s="29"/>
      <c r="Q355" s="28"/>
      <c r="R355" s="22"/>
      <c r="T355" s="23"/>
    </row>
    <row r="356" spans="1:20" x14ac:dyDescent="0.25">
      <c r="A356" s="153" t="s">
        <v>29</v>
      </c>
      <c r="B356" s="155">
        <v>1</v>
      </c>
      <c r="C356" s="152" t="s">
        <v>16</v>
      </c>
      <c r="D356" s="152" t="s">
        <v>573</v>
      </c>
      <c r="E356" s="13"/>
      <c r="F356" s="119">
        <f t="shared" si="38"/>
        <v>0</v>
      </c>
      <c r="H356" s="30"/>
      <c r="I356" s="31"/>
      <c r="J356" s="32"/>
      <c r="K356" s="17"/>
      <c r="L356" s="27"/>
      <c r="M356" s="28"/>
      <c r="N356" s="20"/>
      <c r="P356" s="29"/>
      <c r="Q356" s="28"/>
      <c r="R356" s="22"/>
      <c r="T356" s="23"/>
    </row>
    <row r="357" spans="1:20" x14ac:dyDescent="0.25">
      <c r="A357" s="153" t="s">
        <v>574</v>
      </c>
      <c r="B357" s="155">
        <v>5</v>
      </c>
      <c r="C357" s="152" t="s">
        <v>16</v>
      </c>
      <c r="D357" s="152" t="s">
        <v>411</v>
      </c>
      <c r="E357" s="13"/>
      <c r="F357" s="119">
        <f>B357*E357</f>
        <v>0</v>
      </c>
      <c r="H357" s="30" t="s">
        <v>574</v>
      </c>
      <c r="I357" s="31" t="s">
        <v>575</v>
      </c>
      <c r="J357" s="32">
        <v>15</v>
      </c>
      <c r="K357" s="17">
        <v>5</v>
      </c>
      <c r="L357" s="27"/>
      <c r="M357" s="28"/>
      <c r="N357" s="20"/>
      <c r="P357" s="29"/>
      <c r="Q357" s="28"/>
      <c r="R357" s="22"/>
      <c r="T357" s="23"/>
    </row>
    <row r="358" spans="1:20" x14ac:dyDescent="0.25">
      <c r="A358" s="154" t="s">
        <v>576</v>
      </c>
      <c r="B358" s="155">
        <v>1</v>
      </c>
      <c r="C358" s="152" t="s">
        <v>16</v>
      </c>
      <c r="D358" s="152" t="s">
        <v>577</v>
      </c>
      <c r="E358" s="13"/>
      <c r="F358" s="119">
        <f>B358*E358</f>
        <v>0</v>
      </c>
      <c r="H358" s="30" t="s">
        <v>576</v>
      </c>
      <c r="I358" s="31" t="s">
        <v>465</v>
      </c>
      <c r="J358" s="32">
        <v>1</v>
      </c>
      <c r="K358" s="17">
        <v>1</v>
      </c>
      <c r="L358" s="27"/>
      <c r="M358" s="28"/>
      <c r="N358" s="20"/>
      <c r="P358" s="29"/>
      <c r="Q358" s="28"/>
      <c r="R358" s="22"/>
      <c r="T358" s="23"/>
    </row>
    <row r="359" spans="1:20" x14ac:dyDescent="0.25">
      <c r="A359" s="153" t="s">
        <v>578</v>
      </c>
      <c r="B359" s="155">
        <v>100</v>
      </c>
      <c r="C359" s="152" t="s">
        <v>16</v>
      </c>
      <c r="D359" s="152" t="s">
        <v>579</v>
      </c>
      <c r="E359" s="13"/>
      <c r="F359" s="119">
        <f>B359*E359</f>
        <v>0</v>
      </c>
      <c r="H359" s="30" t="s">
        <v>578</v>
      </c>
      <c r="I359" s="31" t="s">
        <v>580</v>
      </c>
      <c r="J359" s="32">
        <v>600</v>
      </c>
      <c r="K359" s="17">
        <v>100</v>
      </c>
      <c r="L359" s="27"/>
      <c r="M359" s="28"/>
      <c r="N359" s="20"/>
      <c r="P359" s="29"/>
      <c r="Q359" s="28"/>
      <c r="R359" s="22"/>
      <c r="T359" s="23"/>
    </row>
    <row r="360" spans="1:20" x14ac:dyDescent="0.25">
      <c r="A360" s="154" t="s">
        <v>89</v>
      </c>
      <c r="B360" s="155">
        <v>10</v>
      </c>
      <c r="C360" s="152" t="s">
        <v>16</v>
      </c>
      <c r="D360" s="152" t="s">
        <v>248</v>
      </c>
      <c r="E360" s="13"/>
      <c r="F360" s="119">
        <f t="shared" ref="F360:F367" si="39">B360*E360</f>
        <v>0</v>
      </c>
      <c r="H360" s="30" t="s">
        <v>89</v>
      </c>
      <c r="I360" s="31" t="s">
        <v>581</v>
      </c>
      <c r="J360" s="32">
        <v>1</v>
      </c>
      <c r="K360" s="17">
        <v>10</v>
      </c>
      <c r="L360" s="27"/>
      <c r="M360" s="28"/>
      <c r="N360" s="20"/>
      <c r="P360" s="29"/>
      <c r="Q360" s="28"/>
      <c r="R360" s="22"/>
      <c r="T360" s="23"/>
    </row>
    <row r="361" spans="1:20" x14ac:dyDescent="0.25">
      <c r="A361" s="154" t="s">
        <v>473</v>
      </c>
      <c r="B361" s="155">
        <v>250</v>
      </c>
      <c r="C361" s="152" t="s">
        <v>16</v>
      </c>
      <c r="D361" s="152" t="s">
        <v>568</v>
      </c>
      <c r="E361" s="13"/>
      <c r="F361" s="119">
        <f t="shared" si="39"/>
        <v>0</v>
      </c>
      <c r="H361" s="30" t="s">
        <v>473</v>
      </c>
      <c r="I361" s="31" t="s">
        <v>582</v>
      </c>
      <c r="J361" s="32">
        <v>15</v>
      </c>
      <c r="K361" s="17">
        <v>250</v>
      </c>
      <c r="L361" s="27">
        <v>285</v>
      </c>
      <c r="M361" s="28"/>
      <c r="N361" s="20">
        <f>SUM(L361+M361)</f>
        <v>285</v>
      </c>
      <c r="P361" s="29"/>
      <c r="Q361" s="28"/>
      <c r="R361" s="22"/>
      <c r="T361" s="23">
        <f>SUM(N361+R361)</f>
        <v>285</v>
      </c>
    </row>
    <row r="362" spans="1:20" x14ac:dyDescent="0.25">
      <c r="A362" s="175" t="s">
        <v>583</v>
      </c>
      <c r="B362" s="155">
        <v>20</v>
      </c>
      <c r="C362" s="152" t="s">
        <v>16</v>
      </c>
      <c r="D362" s="152" t="s">
        <v>568</v>
      </c>
      <c r="E362" s="13"/>
      <c r="F362" s="119">
        <f t="shared" si="39"/>
        <v>0</v>
      </c>
      <c r="H362" s="85" t="s">
        <v>583</v>
      </c>
      <c r="I362" s="86" t="s">
        <v>584</v>
      </c>
      <c r="J362" s="70"/>
      <c r="K362" s="17">
        <v>20</v>
      </c>
      <c r="L362" s="27"/>
      <c r="M362" s="28"/>
      <c r="N362" s="20"/>
      <c r="P362" s="29">
        <v>26</v>
      </c>
      <c r="Q362" s="28"/>
      <c r="R362" s="22">
        <f>SUM(P362+Q362)</f>
        <v>26</v>
      </c>
      <c r="T362" s="23">
        <f>SUM(N362+R362)</f>
        <v>26</v>
      </c>
    </row>
    <row r="363" spans="1:20" x14ac:dyDescent="0.25">
      <c r="A363" s="154" t="s">
        <v>96</v>
      </c>
      <c r="B363" s="155">
        <v>5</v>
      </c>
      <c r="C363" s="152" t="s">
        <v>16</v>
      </c>
      <c r="D363" s="152" t="s">
        <v>579</v>
      </c>
      <c r="E363" s="13"/>
      <c r="F363" s="119">
        <f t="shared" si="39"/>
        <v>0</v>
      </c>
      <c r="H363" s="30" t="s">
        <v>96</v>
      </c>
      <c r="I363" s="31" t="s">
        <v>581</v>
      </c>
      <c r="J363" s="32">
        <v>15</v>
      </c>
      <c r="K363" s="17">
        <v>5</v>
      </c>
      <c r="L363" s="27"/>
      <c r="M363" s="28"/>
      <c r="N363" s="20"/>
      <c r="P363" s="29"/>
      <c r="Q363" s="28"/>
      <c r="R363" s="22"/>
      <c r="T363" s="23"/>
    </row>
    <row r="364" spans="1:20" x14ac:dyDescent="0.25">
      <c r="A364" s="154" t="s">
        <v>585</v>
      </c>
      <c r="B364" s="155">
        <v>250</v>
      </c>
      <c r="C364" s="152" t="s">
        <v>16</v>
      </c>
      <c r="D364" s="152" t="s">
        <v>586</v>
      </c>
      <c r="E364" s="13"/>
      <c r="F364" s="119">
        <f t="shared" si="39"/>
        <v>0</v>
      </c>
      <c r="H364" s="30" t="s">
        <v>585</v>
      </c>
      <c r="I364" s="41" t="s">
        <v>587</v>
      </c>
      <c r="J364" s="32">
        <v>40</v>
      </c>
      <c r="K364" s="17">
        <v>250</v>
      </c>
      <c r="L364" s="27">
        <v>285</v>
      </c>
      <c r="M364" s="28"/>
      <c r="N364" s="20">
        <f t="shared" ref="N364:N367" si="40">SUM(L364+M364)</f>
        <v>285</v>
      </c>
      <c r="P364" s="29"/>
      <c r="Q364" s="28"/>
      <c r="R364" s="22"/>
      <c r="T364" s="23">
        <f t="shared" ref="T364:T367" si="41">SUM(N364+R364)</f>
        <v>285</v>
      </c>
    </row>
    <row r="365" spans="1:20" x14ac:dyDescent="0.25">
      <c r="A365" s="154" t="s">
        <v>588</v>
      </c>
      <c r="B365" s="155">
        <v>250</v>
      </c>
      <c r="C365" s="152" t="s">
        <v>16</v>
      </c>
      <c r="D365" s="152" t="s">
        <v>586</v>
      </c>
      <c r="E365" s="13"/>
      <c r="F365" s="119">
        <f t="shared" si="39"/>
        <v>0</v>
      </c>
      <c r="H365" s="30" t="s">
        <v>588</v>
      </c>
      <c r="I365" s="41" t="s">
        <v>582</v>
      </c>
      <c r="J365" s="32">
        <v>150</v>
      </c>
      <c r="K365" s="17">
        <v>250</v>
      </c>
      <c r="L365" s="27">
        <v>575</v>
      </c>
      <c r="M365" s="28"/>
      <c r="N365" s="20">
        <f t="shared" si="40"/>
        <v>575</v>
      </c>
      <c r="P365" s="29"/>
      <c r="Q365" s="28"/>
      <c r="R365" s="22"/>
      <c r="T365" s="23">
        <f t="shared" si="41"/>
        <v>575</v>
      </c>
    </row>
    <row r="366" spans="1:20" x14ac:dyDescent="0.25">
      <c r="A366" s="154" t="s">
        <v>133</v>
      </c>
      <c r="B366" s="155">
        <v>200</v>
      </c>
      <c r="C366" s="152" t="s">
        <v>16</v>
      </c>
      <c r="D366" s="152" t="s">
        <v>586</v>
      </c>
      <c r="E366" s="13"/>
      <c r="F366" s="119">
        <f t="shared" si="39"/>
        <v>0</v>
      </c>
      <c r="H366" s="30" t="s">
        <v>133</v>
      </c>
      <c r="I366" s="41" t="s">
        <v>365</v>
      </c>
      <c r="J366" s="32">
        <v>15</v>
      </c>
      <c r="K366" s="17">
        <v>200</v>
      </c>
      <c r="L366" s="27">
        <v>285</v>
      </c>
      <c r="M366" s="28"/>
      <c r="N366" s="20">
        <f t="shared" si="40"/>
        <v>285</v>
      </c>
      <c r="P366" s="29"/>
      <c r="Q366" s="28"/>
      <c r="R366" s="22"/>
      <c r="T366" s="23">
        <f t="shared" si="41"/>
        <v>285</v>
      </c>
    </row>
    <row r="367" spans="1:20" x14ac:dyDescent="0.25">
      <c r="A367" s="154" t="s">
        <v>589</v>
      </c>
      <c r="B367" s="155">
        <v>500</v>
      </c>
      <c r="C367" s="152" t="s">
        <v>16</v>
      </c>
      <c r="D367" s="152" t="s">
        <v>579</v>
      </c>
      <c r="E367" s="13"/>
      <c r="F367" s="119">
        <f t="shared" si="39"/>
        <v>0</v>
      </c>
      <c r="H367" s="30" t="s">
        <v>589</v>
      </c>
      <c r="I367" s="31" t="s">
        <v>569</v>
      </c>
      <c r="J367" s="32">
        <v>2500</v>
      </c>
      <c r="K367" s="17">
        <v>500</v>
      </c>
      <c r="L367" s="27"/>
      <c r="M367" s="28">
        <v>497</v>
      </c>
      <c r="N367" s="20">
        <f t="shared" si="40"/>
        <v>497</v>
      </c>
      <c r="P367" s="29"/>
      <c r="Q367" s="28">
        <v>2</v>
      </c>
      <c r="R367" s="22">
        <f t="shared" ref="R367" si="42">SUM(P367+Q367)</f>
        <v>2</v>
      </c>
      <c r="T367" s="23">
        <f t="shared" si="41"/>
        <v>499</v>
      </c>
    </row>
    <row r="368" spans="1:20" x14ac:dyDescent="0.25">
      <c r="A368" s="154" t="s">
        <v>589</v>
      </c>
      <c r="B368" s="155">
        <v>1000</v>
      </c>
      <c r="C368" s="152" t="s">
        <v>16</v>
      </c>
      <c r="D368" s="152" t="s">
        <v>586</v>
      </c>
      <c r="E368" s="13"/>
      <c r="F368" s="119">
        <f>B368*E368</f>
        <v>0</v>
      </c>
      <c r="H368" s="30" t="s">
        <v>589</v>
      </c>
      <c r="I368" s="31" t="s">
        <v>365</v>
      </c>
      <c r="J368" s="32">
        <v>3000</v>
      </c>
      <c r="K368" s="17">
        <v>1000</v>
      </c>
      <c r="L368" s="27">
        <v>330</v>
      </c>
      <c r="M368" s="28">
        <v>50</v>
      </c>
      <c r="N368" s="20">
        <f>SUM(L368+M368)</f>
        <v>380</v>
      </c>
      <c r="P368" s="29"/>
      <c r="Q368" s="28"/>
      <c r="R368" s="22"/>
      <c r="T368" s="23">
        <f>SUM(N368+R368)</f>
        <v>380</v>
      </c>
    </row>
    <row r="369" spans="1:20" x14ac:dyDescent="0.25">
      <c r="A369" s="154" t="s">
        <v>589</v>
      </c>
      <c r="B369" s="155">
        <v>500</v>
      </c>
      <c r="C369" s="152" t="s">
        <v>16</v>
      </c>
      <c r="D369" s="152" t="s">
        <v>590</v>
      </c>
      <c r="E369" s="13"/>
      <c r="F369" s="119">
        <f t="shared" ref="F369:F397" si="43">B369*E369</f>
        <v>0</v>
      </c>
      <c r="H369" s="30" t="s">
        <v>591</v>
      </c>
      <c r="I369" s="31" t="s">
        <v>592</v>
      </c>
      <c r="J369" s="32">
        <v>1000</v>
      </c>
      <c r="K369" s="17">
        <v>500</v>
      </c>
      <c r="L369" s="27"/>
      <c r="M369" s="28"/>
      <c r="N369" s="20"/>
      <c r="P369" s="29"/>
      <c r="Q369" s="28"/>
      <c r="R369" s="22"/>
      <c r="T369" s="23"/>
    </row>
    <row r="370" spans="1:20" x14ac:dyDescent="0.25">
      <c r="A370" s="154" t="s">
        <v>593</v>
      </c>
      <c r="B370" s="155">
        <v>100</v>
      </c>
      <c r="C370" s="152" t="s">
        <v>16</v>
      </c>
      <c r="D370" s="152" t="s">
        <v>579</v>
      </c>
      <c r="E370" s="13"/>
      <c r="F370" s="119">
        <f t="shared" si="43"/>
        <v>0</v>
      </c>
      <c r="H370" s="30" t="s">
        <v>593</v>
      </c>
      <c r="I370" s="31" t="s">
        <v>569</v>
      </c>
      <c r="J370" s="32">
        <v>500</v>
      </c>
      <c r="K370" s="17">
        <v>100</v>
      </c>
      <c r="L370" s="27"/>
      <c r="M370" s="28"/>
      <c r="N370" s="20"/>
      <c r="P370" s="29"/>
      <c r="Q370" s="28"/>
      <c r="R370" s="22"/>
      <c r="T370" s="23"/>
    </row>
    <row r="371" spans="1:20" x14ac:dyDescent="0.25">
      <c r="A371" s="154" t="s">
        <v>593</v>
      </c>
      <c r="B371" s="155">
        <v>100</v>
      </c>
      <c r="C371" s="152" t="s">
        <v>16</v>
      </c>
      <c r="D371" s="152" t="s">
        <v>586</v>
      </c>
      <c r="E371" s="13"/>
      <c r="F371" s="119">
        <f t="shared" si="43"/>
        <v>0</v>
      </c>
      <c r="H371" s="30" t="s">
        <v>593</v>
      </c>
      <c r="I371" s="31" t="s">
        <v>569</v>
      </c>
      <c r="J371" s="32">
        <v>500</v>
      </c>
      <c r="K371" s="17">
        <v>100</v>
      </c>
      <c r="L371" s="27"/>
      <c r="M371" s="28"/>
      <c r="N371" s="20"/>
      <c r="P371" s="29"/>
      <c r="Q371" s="28"/>
      <c r="R371" s="22"/>
      <c r="T371" s="23"/>
    </row>
    <row r="372" spans="1:20" x14ac:dyDescent="0.25">
      <c r="A372" s="154" t="s">
        <v>593</v>
      </c>
      <c r="B372" s="155">
        <v>50</v>
      </c>
      <c r="C372" s="152" t="s">
        <v>16</v>
      </c>
      <c r="D372" s="152" t="s">
        <v>590</v>
      </c>
      <c r="E372" s="13"/>
      <c r="F372" s="119">
        <f t="shared" si="43"/>
        <v>0</v>
      </c>
      <c r="H372" s="30" t="s">
        <v>593</v>
      </c>
      <c r="I372" s="31" t="s">
        <v>592</v>
      </c>
      <c r="J372" s="32">
        <v>75</v>
      </c>
      <c r="K372" s="17">
        <v>50</v>
      </c>
      <c r="L372" s="27"/>
      <c r="M372" s="28"/>
      <c r="N372" s="20"/>
      <c r="P372" s="29"/>
      <c r="Q372" s="28"/>
      <c r="R372" s="22"/>
      <c r="T372" s="23"/>
    </row>
    <row r="373" spans="1:20" x14ac:dyDescent="0.25">
      <c r="A373" s="154" t="s">
        <v>594</v>
      </c>
      <c r="B373" s="155">
        <v>250</v>
      </c>
      <c r="C373" s="152" t="s">
        <v>16</v>
      </c>
      <c r="D373" s="152" t="s">
        <v>530</v>
      </c>
      <c r="E373" s="13"/>
      <c r="F373" s="119">
        <f>B373*E373</f>
        <v>0</v>
      </c>
      <c r="H373" s="30" t="s">
        <v>595</v>
      </c>
      <c r="I373" s="31" t="s">
        <v>365</v>
      </c>
      <c r="J373" s="32">
        <v>15</v>
      </c>
      <c r="K373" s="17">
        <v>250</v>
      </c>
      <c r="L373" s="27">
        <v>285</v>
      </c>
      <c r="M373" s="28"/>
      <c r="N373" s="20">
        <f>SUM(L373+M373)</f>
        <v>285</v>
      </c>
      <c r="P373" s="29"/>
      <c r="Q373" s="28"/>
      <c r="R373" s="22"/>
      <c r="T373" s="23">
        <f>SUM(N373+R373)</f>
        <v>285</v>
      </c>
    </row>
    <row r="374" spans="1:20" x14ac:dyDescent="0.25">
      <c r="A374" s="154" t="s">
        <v>596</v>
      </c>
      <c r="B374" s="155">
        <v>50</v>
      </c>
      <c r="C374" s="152" t="s">
        <v>16</v>
      </c>
      <c r="D374" s="152" t="s">
        <v>568</v>
      </c>
      <c r="E374" s="13"/>
      <c r="F374" s="119">
        <f t="shared" si="43"/>
        <v>0</v>
      </c>
      <c r="H374" s="30" t="s">
        <v>596</v>
      </c>
      <c r="I374" s="31" t="s">
        <v>365</v>
      </c>
      <c r="J374" s="32">
        <v>750</v>
      </c>
      <c r="K374" s="17">
        <v>50</v>
      </c>
      <c r="L374" s="27"/>
      <c r="M374" s="28">
        <v>6</v>
      </c>
      <c r="N374" s="20">
        <f>SUM(L374+M374)</f>
        <v>6</v>
      </c>
      <c r="P374" s="29"/>
      <c r="Q374" s="28"/>
      <c r="R374" s="22"/>
      <c r="T374" s="23">
        <f>SUM(N374+R374)</f>
        <v>6</v>
      </c>
    </row>
    <row r="375" spans="1:20" x14ac:dyDescent="0.25">
      <c r="A375" s="154" t="s">
        <v>597</v>
      </c>
      <c r="B375" s="155">
        <v>250</v>
      </c>
      <c r="C375" s="152" t="s">
        <v>16</v>
      </c>
      <c r="D375" s="152" t="s">
        <v>579</v>
      </c>
      <c r="E375" s="13"/>
      <c r="F375" s="119">
        <f t="shared" si="43"/>
        <v>0</v>
      </c>
      <c r="H375" s="30" t="s">
        <v>597</v>
      </c>
      <c r="I375" s="31" t="s">
        <v>598</v>
      </c>
      <c r="J375" s="32">
        <v>75</v>
      </c>
      <c r="K375" s="17">
        <v>250</v>
      </c>
      <c r="L375" s="27"/>
      <c r="M375" s="28"/>
      <c r="N375" s="20"/>
      <c r="P375" s="29">
        <v>405</v>
      </c>
      <c r="Q375" s="28"/>
      <c r="R375" s="22">
        <f t="shared" ref="R375" si="44">SUM(P375+Q375)</f>
        <v>405</v>
      </c>
      <c r="T375" s="23">
        <f t="shared" ref="T375" si="45">SUM(N375+R375)</f>
        <v>405</v>
      </c>
    </row>
    <row r="376" spans="1:20" x14ac:dyDescent="0.25">
      <c r="A376" s="154" t="s">
        <v>599</v>
      </c>
      <c r="B376" s="155">
        <v>500</v>
      </c>
      <c r="C376" s="152" t="s">
        <v>16</v>
      </c>
      <c r="D376" s="152" t="s">
        <v>579</v>
      </c>
      <c r="E376" s="13"/>
      <c r="F376" s="119">
        <f t="shared" si="43"/>
        <v>0</v>
      </c>
      <c r="H376" s="30" t="s">
        <v>599</v>
      </c>
      <c r="I376" s="41" t="s">
        <v>569</v>
      </c>
      <c r="J376" s="32">
        <v>3500</v>
      </c>
      <c r="K376" s="17">
        <v>500</v>
      </c>
      <c r="L376" s="27"/>
      <c r="M376" s="28"/>
      <c r="N376" s="20"/>
      <c r="P376" s="29"/>
      <c r="Q376" s="28"/>
      <c r="R376" s="22"/>
      <c r="T376" s="23"/>
    </row>
    <row r="377" spans="1:20" x14ac:dyDescent="0.25">
      <c r="A377" s="154" t="s">
        <v>600</v>
      </c>
      <c r="B377" s="155">
        <v>20</v>
      </c>
      <c r="C377" s="152" t="s">
        <v>16</v>
      </c>
      <c r="D377" s="152" t="s">
        <v>601</v>
      </c>
      <c r="E377" s="13"/>
      <c r="F377" s="119">
        <f t="shared" si="43"/>
        <v>0</v>
      </c>
      <c r="H377" s="30" t="s">
        <v>600</v>
      </c>
      <c r="I377" s="31" t="s">
        <v>572</v>
      </c>
      <c r="J377" s="32">
        <v>75</v>
      </c>
      <c r="K377" s="17">
        <v>20</v>
      </c>
      <c r="L377" s="27"/>
      <c r="M377" s="28">
        <v>30</v>
      </c>
      <c r="N377" s="20">
        <f>SUM(L377+M377)</f>
        <v>30</v>
      </c>
      <c r="P377" s="29"/>
      <c r="Q377" s="28"/>
      <c r="R377" s="22"/>
      <c r="T377" s="23">
        <f>SUM(N377+R377)</f>
        <v>30</v>
      </c>
    </row>
    <row r="378" spans="1:20" x14ac:dyDescent="0.25">
      <c r="A378" s="154" t="s">
        <v>602</v>
      </c>
      <c r="B378" s="155">
        <v>1</v>
      </c>
      <c r="C378" s="152" t="s">
        <v>603</v>
      </c>
      <c r="D378" s="152" t="s">
        <v>573</v>
      </c>
      <c r="E378" s="13"/>
      <c r="F378" s="119">
        <f t="shared" si="43"/>
        <v>0</v>
      </c>
      <c r="H378" s="30"/>
      <c r="I378" s="31"/>
      <c r="J378" s="32"/>
      <c r="K378" s="17"/>
      <c r="L378" s="27"/>
      <c r="M378" s="28"/>
      <c r="N378" s="20"/>
      <c r="P378" s="29"/>
      <c r="Q378" s="28"/>
      <c r="R378" s="22"/>
      <c r="T378" s="23"/>
    </row>
    <row r="379" spans="1:20" x14ac:dyDescent="0.25">
      <c r="A379" s="154" t="s">
        <v>272</v>
      </c>
      <c r="B379" s="155">
        <v>1</v>
      </c>
      <c r="C379" s="152" t="s">
        <v>16</v>
      </c>
      <c r="D379" s="152" t="s">
        <v>573</v>
      </c>
      <c r="E379" s="13"/>
      <c r="F379" s="119">
        <f t="shared" si="43"/>
        <v>0</v>
      </c>
      <c r="H379" s="30"/>
      <c r="I379" s="31"/>
      <c r="J379" s="32"/>
      <c r="K379" s="17"/>
      <c r="L379" s="27"/>
      <c r="M379" s="28"/>
      <c r="N379" s="20"/>
      <c r="P379" s="29"/>
      <c r="Q379" s="28"/>
      <c r="R379" s="22"/>
      <c r="T379" s="23"/>
    </row>
    <row r="380" spans="1:20" x14ac:dyDescent="0.25">
      <c r="A380" s="154" t="s">
        <v>604</v>
      </c>
      <c r="B380" s="155">
        <v>1</v>
      </c>
      <c r="C380" s="152" t="s">
        <v>16</v>
      </c>
      <c r="D380" s="152" t="s">
        <v>573</v>
      </c>
      <c r="E380" s="13"/>
      <c r="F380" s="119">
        <f t="shared" si="43"/>
        <v>0</v>
      </c>
      <c r="H380" s="30"/>
      <c r="I380" s="31"/>
      <c r="J380" s="32"/>
      <c r="K380" s="17"/>
      <c r="L380" s="27"/>
      <c r="M380" s="28"/>
      <c r="N380" s="20"/>
      <c r="P380" s="29"/>
      <c r="Q380" s="28"/>
      <c r="R380" s="22"/>
      <c r="T380" s="23"/>
    </row>
    <row r="381" spans="1:20" x14ac:dyDescent="0.25">
      <c r="A381" s="154" t="s">
        <v>605</v>
      </c>
      <c r="B381" s="155">
        <v>50</v>
      </c>
      <c r="C381" s="152" t="s">
        <v>16</v>
      </c>
      <c r="D381" s="152" t="s">
        <v>122</v>
      </c>
      <c r="E381" s="13"/>
      <c r="F381" s="119">
        <f t="shared" si="43"/>
        <v>0</v>
      </c>
      <c r="H381" s="30" t="s">
        <v>605</v>
      </c>
      <c r="I381" s="31" t="s">
        <v>47</v>
      </c>
      <c r="J381" s="32">
        <v>1</v>
      </c>
      <c r="K381" s="17">
        <v>50</v>
      </c>
      <c r="L381" s="27"/>
      <c r="M381" s="28"/>
      <c r="N381" s="20"/>
      <c r="P381" s="29"/>
      <c r="Q381" s="28"/>
      <c r="R381" s="22"/>
      <c r="T381" s="23"/>
    </row>
    <row r="382" spans="1:20" x14ac:dyDescent="0.25">
      <c r="A382" s="154" t="s">
        <v>606</v>
      </c>
      <c r="B382" s="155">
        <v>50</v>
      </c>
      <c r="C382" s="152" t="s">
        <v>16</v>
      </c>
      <c r="D382" s="152" t="s">
        <v>329</v>
      </c>
      <c r="E382" s="13"/>
      <c r="F382" s="119">
        <f t="shared" si="43"/>
        <v>0</v>
      </c>
      <c r="H382" s="30" t="s">
        <v>606</v>
      </c>
      <c r="I382" s="31" t="s">
        <v>214</v>
      </c>
      <c r="J382" s="32">
        <v>1</v>
      </c>
      <c r="K382" s="17">
        <v>50</v>
      </c>
      <c r="L382" s="27"/>
      <c r="M382" s="28"/>
      <c r="N382" s="20"/>
      <c r="P382" s="29"/>
      <c r="Q382" s="28"/>
      <c r="R382" s="22"/>
      <c r="T382" s="23"/>
    </row>
    <row r="383" spans="1:20" x14ac:dyDescent="0.25">
      <c r="A383" s="154" t="s">
        <v>328</v>
      </c>
      <c r="B383" s="155">
        <v>20</v>
      </c>
      <c r="C383" s="152" t="s">
        <v>16</v>
      </c>
      <c r="D383" s="152" t="s">
        <v>421</v>
      </c>
      <c r="E383" s="13"/>
      <c r="F383" s="119">
        <f t="shared" si="43"/>
        <v>0</v>
      </c>
      <c r="H383" s="33" t="s">
        <v>328</v>
      </c>
      <c r="I383" s="34" t="s">
        <v>502</v>
      </c>
      <c r="J383" s="35"/>
      <c r="K383" s="17">
        <v>20</v>
      </c>
      <c r="L383" s="27"/>
      <c r="M383" s="28"/>
      <c r="N383" s="20"/>
      <c r="P383" s="29">
        <v>78</v>
      </c>
      <c r="Q383" s="28"/>
      <c r="R383" s="22">
        <f>SUM(P383+Q383)</f>
        <v>78</v>
      </c>
      <c r="T383" s="23">
        <f>SUM(N383+R383)</f>
        <v>78</v>
      </c>
    </row>
    <row r="384" spans="1:20" x14ac:dyDescent="0.25">
      <c r="A384" s="154" t="s">
        <v>607</v>
      </c>
      <c r="B384" s="155">
        <v>50</v>
      </c>
      <c r="C384" s="152" t="s">
        <v>16</v>
      </c>
      <c r="D384" s="152" t="s">
        <v>421</v>
      </c>
      <c r="E384" s="13"/>
      <c r="F384" s="119">
        <f t="shared" si="43"/>
        <v>0</v>
      </c>
      <c r="H384" s="30" t="s">
        <v>607</v>
      </c>
      <c r="I384" s="31" t="s">
        <v>422</v>
      </c>
      <c r="J384" s="32">
        <v>5</v>
      </c>
      <c r="K384" s="17">
        <v>50</v>
      </c>
      <c r="L384" s="27"/>
      <c r="M384" s="28"/>
      <c r="N384" s="20"/>
      <c r="P384" s="29"/>
      <c r="Q384" s="28"/>
      <c r="R384" s="22"/>
      <c r="T384" s="23"/>
    </row>
    <row r="385" spans="1:20" x14ac:dyDescent="0.25">
      <c r="A385" s="154" t="s">
        <v>608</v>
      </c>
      <c r="B385" s="155">
        <v>50</v>
      </c>
      <c r="C385" s="152" t="s">
        <v>16</v>
      </c>
      <c r="D385" s="152" t="s">
        <v>207</v>
      </c>
      <c r="E385" s="13"/>
      <c r="F385" s="119">
        <f t="shared" si="43"/>
        <v>0</v>
      </c>
      <c r="H385" s="33" t="s">
        <v>608</v>
      </c>
      <c r="I385" s="34" t="s">
        <v>208</v>
      </c>
      <c r="J385" s="35"/>
      <c r="K385" s="17">
        <v>50</v>
      </c>
      <c r="L385" s="27">
        <v>86</v>
      </c>
      <c r="M385" s="28"/>
      <c r="N385" s="20">
        <f>SUM(L385+M385)</f>
        <v>86</v>
      </c>
      <c r="P385" s="29"/>
      <c r="Q385" s="28"/>
      <c r="R385" s="22"/>
      <c r="T385" s="23">
        <f>SUM(N385+R385)</f>
        <v>86</v>
      </c>
    </row>
    <row r="386" spans="1:20" x14ac:dyDescent="0.25">
      <c r="A386" s="154" t="s">
        <v>609</v>
      </c>
      <c r="B386" s="155">
        <v>5</v>
      </c>
      <c r="C386" s="152" t="s">
        <v>16</v>
      </c>
      <c r="D386" s="152" t="s">
        <v>474</v>
      </c>
      <c r="E386" s="13"/>
      <c r="F386" s="119">
        <f t="shared" si="43"/>
        <v>0</v>
      </c>
      <c r="H386" s="30" t="s">
        <v>609</v>
      </c>
      <c r="I386" s="31" t="s">
        <v>461</v>
      </c>
      <c r="J386" s="32">
        <v>5</v>
      </c>
      <c r="K386" s="17">
        <v>5</v>
      </c>
      <c r="L386" s="27"/>
      <c r="M386" s="28"/>
      <c r="N386" s="20"/>
      <c r="P386" s="29"/>
      <c r="Q386" s="28"/>
      <c r="R386" s="22"/>
      <c r="T386" s="23"/>
    </row>
    <row r="387" spans="1:20" x14ac:dyDescent="0.25">
      <c r="A387" s="154" t="s">
        <v>333</v>
      </c>
      <c r="B387" s="155">
        <v>1</v>
      </c>
      <c r="C387" s="152" t="s">
        <v>16</v>
      </c>
      <c r="D387" s="152" t="s">
        <v>207</v>
      </c>
      <c r="E387" s="13"/>
      <c r="F387" s="119">
        <f t="shared" si="43"/>
        <v>0</v>
      </c>
      <c r="H387" s="30" t="s">
        <v>334</v>
      </c>
      <c r="I387" s="31" t="s">
        <v>610</v>
      </c>
      <c r="J387" s="32">
        <v>1</v>
      </c>
      <c r="K387" s="17">
        <v>1</v>
      </c>
      <c r="L387" s="27"/>
      <c r="M387" s="28"/>
      <c r="N387" s="20"/>
      <c r="P387" s="29"/>
      <c r="Q387" s="28"/>
      <c r="R387" s="22"/>
      <c r="T387" s="23"/>
    </row>
    <row r="388" spans="1:20" x14ac:dyDescent="0.25">
      <c r="A388" s="164" t="s">
        <v>611</v>
      </c>
      <c r="B388" s="155">
        <v>1</v>
      </c>
      <c r="C388" s="152" t="s">
        <v>16</v>
      </c>
      <c r="D388" s="152" t="s">
        <v>577</v>
      </c>
      <c r="E388" s="13"/>
      <c r="F388" s="119">
        <f t="shared" si="43"/>
        <v>0</v>
      </c>
      <c r="H388" s="61" t="s">
        <v>612</v>
      </c>
      <c r="I388" s="43" t="s">
        <v>613</v>
      </c>
      <c r="J388" s="35"/>
      <c r="K388" s="17">
        <v>1</v>
      </c>
      <c r="L388" s="27">
        <v>22</v>
      </c>
      <c r="M388" s="28"/>
      <c r="N388" s="20">
        <f>SUM(L388+M388)</f>
        <v>22</v>
      </c>
      <c r="P388" s="29"/>
      <c r="Q388" s="28"/>
      <c r="R388" s="22"/>
      <c r="T388" s="23">
        <f>SUM(N388+R388)</f>
        <v>22</v>
      </c>
    </row>
    <row r="389" spans="1:20" x14ac:dyDescent="0.25">
      <c r="A389" s="164" t="s">
        <v>358</v>
      </c>
      <c r="B389" s="155">
        <v>10</v>
      </c>
      <c r="C389" s="152" t="s">
        <v>16</v>
      </c>
      <c r="D389" s="152" t="s">
        <v>91</v>
      </c>
      <c r="E389" s="13"/>
      <c r="F389" s="119">
        <f t="shared" si="43"/>
        <v>0</v>
      </c>
      <c r="H389" s="61" t="s">
        <v>358</v>
      </c>
      <c r="I389" s="43" t="s">
        <v>263</v>
      </c>
      <c r="J389" s="35"/>
      <c r="K389" s="17">
        <v>10</v>
      </c>
      <c r="L389" s="27">
        <v>2</v>
      </c>
      <c r="M389" s="28"/>
      <c r="N389" s="20">
        <f>SUM(L389+M389)</f>
        <v>2</v>
      </c>
      <c r="P389" s="29"/>
      <c r="Q389" s="28"/>
      <c r="R389" s="22"/>
      <c r="T389" s="23">
        <f>SUM(N389+R389)</f>
        <v>2</v>
      </c>
    </row>
    <row r="390" spans="1:20" x14ac:dyDescent="0.25">
      <c r="A390" s="154" t="s">
        <v>614</v>
      </c>
      <c r="B390" s="155">
        <v>1</v>
      </c>
      <c r="C390" s="152" t="s">
        <v>16</v>
      </c>
      <c r="D390" s="152" t="s">
        <v>615</v>
      </c>
      <c r="E390" s="13"/>
      <c r="F390" s="119">
        <f t="shared" si="43"/>
        <v>0</v>
      </c>
      <c r="G390" s="36"/>
      <c r="H390" s="30" t="s">
        <v>616</v>
      </c>
      <c r="I390" s="31" t="s">
        <v>362</v>
      </c>
      <c r="J390" s="32">
        <v>1</v>
      </c>
      <c r="K390" s="17">
        <v>1</v>
      </c>
      <c r="L390" s="27"/>
      <c r="M390" s="28"/>
      <c r="N390" s="20"/>
      <c r="P390" s="29"/>
      <c r="Q390" s="28"/>
      <c r="R390" s="22"/>
      <c r="T390" s="23"/>
    </row>
    <row r="391" spans="1:20" x14ac:dyDescent="0.25">
      <c r="A391" s="154" t="s">
        <v>617</v>
      </c>
      <c r="B391" s="155">
        <v>10</v>
      </c>
      <c r="C391" s="152" t="s">
        <v>16</v>
      </c>
      <c r="D391" s="152" t="s">
        <v>618</v>
      </c>
      <c r="E391" s="13"/>
      <c r="F391" s="119">
        <f t="shared" si="43"/>
        <v>0</v>
      </c>
      <c r="H391" s="30" t="s">
        <v>617</v>
      </c>
      <c r="I391" s="31" t="s">
        <v>619</v>
      </c>
      <c r="J391" s="32">
        <v>15</v>
      </c>
      <c r="K391" s="17">
        <v>10</v>
      </c>
      <c r="L391" s="27"/>
      <c r="M391" s="28"/>
      <c r="N391" s="20"/>
      <c r="P391" s="29"/>
      <c r="Q391" s="28"/>
      <c r="R391" s="22"/>
      <c r="T391" s="23"/>
    </row>
    <row r="392" spans="1:20" x14ac:dyDescent="0.25">
      <c r="A392" s="154" t="s">
        <v>620</v>
      </c>
      <c r="B392" s="155">
        <v>1</v>
      </c>
      <c r="C392" s="152" t="s">
        <v>16</v>
      </c>
      <c r="D392" s="152" t="s">
        <v>573</v>
      </c>
      <c r="E392" s="13"/>
      <c r="F392" s="119">
        <f t="shared" si="43"/>
        <v>0</v>
      </c>
      <c r="H392" s="30"/>
      <c r="I392" s="31"/>
      <c r="J392" s="32"/>
      <c r="K392" s="17"/>
      <c r="L392" s="27"/>
      <c r="M392" s="28"/>
      <c r="N392" s="20"/>
      <c r="P392" s="29"/>
      <c r="Q392" s="28"/>
      <c r="R392" s="22"/>
      <c r="T392" s="23"/>
    </row>
    <row r="393" spans="1:20" x14ac:dyDescent="0.25">
      <c r="A393" s="154" t="s">
        <v>379</v>
      </c>
      <c r="B393" s="155">
        <v>1</v>
      </c>
      <c r="C393" s="152" t="s">
        <v>16</v>
      </c>
      <c r="D393" s="152" t="s">
        <v>573</v>
      </c>
      <c r="E393" s="13"/>
      <c r="F393" s="119">
        <f t="shared" si="43"/>
        <v>0</v>
      </c>
      <c r="H393" s="30"/>
      <c r="I393" s="31"/>
      <c r="J393" s="32"/>
      <c r="K393" s="17"/>
      <c r="L393" s="27"/>
      <c r="M393" s="28"/>
      <c r="N393" s="20"/>
      <c r="P393" s="29"/>
      <c r="Q393" s="28"/>
      <c r="R393" s="22"/>
      <c r="T393" s="23"/>
    </row>
    <row r="394" spans="1:20" x14ac:dyDescent="0.25">
      <c r="A394" s="154" t="s">
        <v>621</v>
      </c>
      <c r="B394" s="155">
        <v>10</v>
      </c>
      <c r="C394" s="152" t="s">
        <v>16</v>
      </c>
      <c r="D394" s="152" t="s">
        <v>530</v>
      </c>
      <c r="E394" s="13"/>
      <c r="F394" s="119">
        <f t="shared" si="43"/>
        <v>0</v>
      </c>
      <c r="H394" s="30" t="s">
        <v>621</v>
      </c>
      <c r="I394" s="31" t="s">
        <v>622</v>
      </c>
      <c r="J394" s="32">
        <v>15</v>
      </c>
      <c r="K394" s="17">
        <v>10</v>
      </c>
      <c r="L394" s="27"/>
      <c r="M394" s="28"/>
      <c r="N394" s="20"/>
      <c r="P394" s="29"/>
      <c r="Q394" s="28"/>
      <c r="R394" s="22"/>
      <c r="T394" s="23"/>
    </row>
    <row r="395" spans="1:20" x14ac:dyDescent="0.25">
      <c r="A395" s="154" t="s">
        <v>623</v>
      </c>
      <c r="B395" s="155">
        <v>100</v>
      </c>
      <c r="C395" s="152" t="s">
        <v>16</v>
      </c>
      <c r="D395" s="152" t="s">
        <v>122</v>
      </c>
      <c r="E395" s="13"/>
      <c r="F395" s="119">
        <f t="shared" si="43"/>
        <v>0</v>
      </c>
      <c r="H395" s="30" t="s">
        <v>623</v>
      </c>
      <c r="I395" s="31" t="s">
        <v>282</v>
      </c>
      <c r="J395" s="32">
        <v>150</v>
      </c>
      <c r="K395" s="17">
        <v>100</v>
      </c>
      <c r="L395" s="27"/>
      <c r="M395" s="28">
        <v>5</v>
      </c>
      <c r="N395" s="20">
        <f>SUM(L395+M395)</f>
        <v>5</v>
      </c>
      <c r="P395" s="29"/>
      <c r="Q395" s="28"/>
      <c r="R395" s="22"/>
      <c r="T395" s="23">
        <f>SUM(N395+R395)</f>
        <v>5</v>
      </c>
    </row>
    <row r="396" spans="1:20" x14ac:dyDescent="0.25">
      <c r="A396" s="154" t="s">
        <v>624</v>
      </c>
      <c r="B396" s="155">
        <v>50</v>
      </c>
      <c r="C396" s="152" t="s">
        <v>16</v>
      </c>
      <c r="D396" s="152" t="s">
        <v>568</v>
      </c>
      <c r="E396" s="13"/>
      <c r="F396" s="119">
        <f t="shared" si="43"/>
        <v>0</v>
      </c>
      <c r="H396" s="30" t="s">
        <v>624</v>
      </c>
      <c r="I396" s="41" t="s">
        <v>625</v>
      </c>
      <c r="J396" s="32">
        <v>15</v>
      </c>
      <c r="K396" s="17">
        <v>50</v>
      </c>
      <c r="L396" s="27">
        <v>285</v>
      </c>
      <c r="M396" s="28"/>
      <c r="N396" s="20">
        <f>SUM(L396+M396)</f>
        <v>285</v>
      </c>
      <c r="P396" s="29"/>
      <c r="Q396" s="28"/>
      <c r="R396" s="22"/>
      <c r="T396" s="23">
        <f>SUM(N396+R396)</f>
        <v>285</v>
      </c>
    </row>
    <row r="397" spans="1:20" x14ac:dyDescent="0.25">
      <c r="A397" s="154" t="s">
        <v>626</v>
      </c>
      <c r="B397" s="155">
        <v>50</v>
      </c>
      <c r="C397" s="152" t="s">
        <v>16</v>
      </c>
      <c r="D397" s="152" t="s">
        <v>627</v>
      </c>
      <c r="E397" s="13"/>
      <c r="F397" s="119">
        <f t="shared" si="43"/>
        <v>0</v>
      </c>
      <c r="H397" s="30" t="s">
        <v>626</v>
      </c>
      <c r="I397" s="41" t="s">
        <v>628</v>
      </c>
      <c r="J397" s="32"/>
      <c r="K397" s="17">
        <v>50</v>
      </c>
      <c r="L397" s="27"/>
      <c r="M397" s="28">
        <v>10</v>
      </c>
      <c r="N397" s="20">
        <f>SUM(L397+M397)</f>
        <v>10</v>
      </c>
      <c r="P397" s="29"/>
      <c r="Q397" s="28"/>
      <c r="R397" s="22"/>
      <c r="T397" s="23">
        <f>SUM(N397+R397)</f>
        <v>10</v>
      </c>
    </row>
    <row r="398" spans="1:20" x14ac:dyDescent="0.25">
      <c r="A398" s="176" t="s">
        <v>765</v>
      </c>
      <c r="B398" s="177"/>
      <c r="C398" s="178"/>
      <c r="D398" s="178"/>
      <c r="E398" s="133"/>
      <c r="F398" s="120">
        <f>SUM(F353:F397)</f>
        <v>0</v>
      </c>
      <c r="H398" s="87"/>
      <c r="I398" s="88"/>
      <c r="K398" s="17"/>
      <c r="L398" s="78"/>
      <c r="M398" s="79"/>
      <c r="N398" s="80"/>
      <c r="P398" s="78"/>
      <c r="Q398" s="81"/>
      <c r="R398" s="82"/>
      <c r="T398" s="83"/>
    </row>
    <row r="399" spans="1:20" ht="15.75" thickBot="1" x14ac:dyDescent="0.3">
      <c r="A399" s="160"/>
      <c r="B399" s="155"/>
      <c r="C399" s="152"/>
      <c r="D399" s="152"/>
      <c r="E399" s="130"/>
      <c r="F399" s="121"/>
      <c r="H399" s="87"/>
      <c r="I399" s="88"/>
      <c r="K399" s="17"/>
      <c r="L399" s="78"/>
      <c r="M399" s="79"/>
      <c r="N399" s="80"/>
      <c r="P399" s="78"/>
      <c r="Q399" s="81"/>
      <c r="R399" s="82"/>
      <c r="T399" s="83"/>
    </row>
    <row r="400" spans="1:20" ht="15.75" thickBot="1" x14ac:dyDescent="0.3">
      <c r="A400" s="149" t="s">
        <v>629</v>
      </c>
      <c r="B400" s="150"/>
      <c r="C400" s="150"/>
      <c r="D400" s="150"/>
      <c r="E400" s="129"/>
      <c r="F400" s="150"/>
      <c r="H400" s="90" t="s">
        <v>630</v>
      </c>
      <c r="I400" s="91" t="s">
        <v>3</v>
      </c>
      <c r="J400" s="92" t="s">
        <v>1</v>
      </c>
      <c r="K400" s="93"/>
      <c r="L400" s="94"/>
      <c r="M400" s="94"/>
      <c r="N400" s="95"/>
      <c r="P400" s="94"/>
      <c r="Q400" s="94"/>
      <c r="R400" s="94"/>
      <c r="T400" s="94"/>
    </row>
    <row r="401" spans="1:20" x14ac:dyDescent="0.25">
      <c r="A401" s="156" t="s">
        <v>187</v>
      </c>
      <c r="B401" s="155">
        <v>1</v>
      </c>
      <c r="C401" s="152" t="s">
        <v>16</v>
      </c>
      <c r="D401" s="152" t="s">
        <v>631</v>
      </c>
      <c r="E401" s="13"/>
      <c r="F401" s="119">
        <f t="shared" si="38"/>
        <v>0</v>
      </c>
      <c r="H401" s="38" t="s">
        <v>188</v>
      </c>
      <c r="I401" s="39" t="s">
        <v>632</v>
      </c>
      <c r="J401" s="40">
        <v>1</v>
      </c>
      <c r="K401" s="17">
        <v>1</v>
      </c>
      <c r="L401" s="27"/>
      <c r="M401" s="28"/>
      <c r="N401" s="20"/>
      <c r="P401" s="29"/>
      <c r="Q401" s="28"/>
      <c r="R401" s="22"/>
      <c r="T401" s="23"/>
    </row>
    <row r="402" spans="1:20" x14ac:dyDescent="0.25">
      <c r="A402" s="154" t="s">
        <v>633</v>
      </c>
      <c r="B402" s="155">
        <v>1</v>
      </c>
      <c r="C402" s="152" t="s">
        <v>16</v>
      </c>
      <c r="D402" s="152" t="s">
        <v>634</v>
      </c>
      <c r="E402" s="13"/>
      <c r="F402" s="119">
        <f t="shared" si="38"/>
        <v>0</v>
      </c>
      <c r="H402" s="30" t="s">
        <v>633</v>
      </c>
      <c r="I402" s="31" t="s">
        <v>26</v>
      </c>
      <c r="J402" s="32">
        <v>1</v>
      </c>
      <c r="K402" s="17">
        <v>1</v>
      </c>
      <c r="L402" s="27"/>
      <c r="M402" s="28"/>
      <c r="N402" s="20"/>
      <c r="P402" s="29"/>
      <c r="Q402" s="28"/>
      <c r="R402" s="22"/>
      <c r="T402" s="23"/>
    </row>
    <row r="403" spans="1:20" x14ac:dyDescent="0.25">
      <c r="A403" s="153" t="s">
        <v>635</v>
      </c>
      <c r="B403" s="155">
        <v>1</v>
      </c>
      <c r="C403" s="152" t="s">
        <v>16</v>
      </c>
      <c r="D403" s="152" t="s">
        <v>360</v>
      </c>
      <c r="E403" s="13"/>
      <c r="F403" s="119">
        <f t="shared" si="38"/>
        <v>0</v>
      </c>
      <c r="H403" s="96" t="s">
        <v>635</v>
      </c>
      <c r="I403" s="31" t="s">
        <v>636</v>
      </c>
      <c r="J403" s="32">
        <v>1</v>
      </c>
      <c r="K403" s="17">
        <v>1</v>
      </c>
      <c r="L403" s="27"/>
      <c r="M403" s="28"/>
      <c r="N403" s="20"/>
      <c r="P403" s="29"/>
      <c r="Q403" s="28"/>
      <c r="R403" s="22"/>
      <c r="T403" s="23"/>
    </row>
    <row r="404" spans="1:20" x14ac:dyDescent="0.25">
      <c r="A404" s="176" t="s">
        <v>766</v>
      </c>
      <c r="B404" s="177"/>
      <c r="C404" s="178"/>
      <c r="D404" s="178"/>
      <c r="E404" s="133"/>
      <c r="F404" s="120">
        <f>SUM(F401:F403)</f>
        <v>0</v>
      </c>
      <c r="H404" s="87"/>
      <c r="I404" s="88"/>
      <c r="K404" s="17"/>
      <c r="L404" s="78"/>
      <c r="M404" s="79"/>
      <c r="N404" s="80"/>
      <c r="P404" s="97"/>
      <c r="Q404" s="81"/>
      <c r="R404" s="82"/>
      <c r="T404" s="83"/>
    </row>
    <row r="405" spans="1:20" ht="15.75" thickBot="1" x14ac:dyDescent="0.3">
      <c r="A405" s="151"/>
      <c r="B405" s="152"/>
      <c r="C405" s="152"/>
      <c r="D405" s="152"/>
      <c r="E405" s="130"/>
      <c r="F405" s="121"/>
      <c r="H405" s="98"/>
      <c r="I405" s="99"/>
      <c r="J405" s="100"/>
      <c r="K405" s="101"/>
      <c r="L405" s="102"/>
      <c r="N405" s="103"/>
      <c r="Q405" s="102"/>
      <c r="R405" s="102"/>
      <c r="T405" s="102"/>
    </row>
    <row r="406" spans="1:20" ht="15.75" thickBot="1" x14ac:dyDescent="0.3">
      <c r="A406" s="149" t="s">
        <v>637</v>
      </c>
      <c r="B406" s="150"/>
      <c r="C406" s="150"/>
      <c r="D406" s="150"/>
      <c r="E406" s="129"/>
      <c r="F406" s="150"/>
      <c r="H406" s="90" t="s">
        <v>638</v>
      </c>
      <c r="I406" s="91" t="s">
        <v>3</v>
      </c>
      <c r="J406" s="92" t="s">
        <v>1</v>
      </c>
      <c r="K406" s="93"/>
      <c r="L406" s="104"/>
      <c r="M406" s="94"/>
      <c r="N406" s="95"/>
      <c r="P406" s="94"/>
      <c r="Q406" s="94"/>
      <c r="R406" s="94"/>
      <c r="T406" s="94"/>
    </row>
    <row r="407" spans="1:20" x14ac:dyDescent="0.25">
      <c r="A407" s="179" t="s">
        <v>761</v>
      </c>
      <c r="B407" s="180">
        <v>10</v>
      </c>
      <c r="C407" s="181" t="s">
        <v>16</v>
      </c>
      <c r="D407" s="181" t="s">
        <v>173</v>
      </c>
      <c r="E407" s="13"/>
      <c r="F407" s="119">
        <f t="shared" ref="F407" si="46">B407*E407</f>
        <v>0</v>
      </c>
      <c r="H407" s="105"/>
      <c r="I407" s="106"/>
      <c r="J407" s="107"/>
      <c r="K407" s="93"/>
      <c r="L407" s="104"/>
      <c r="M407" s="94"/>
      <c r="N407" s="95"/>
      <c r="P407" s="94"/>
      <c r="Q407" s="94"/>
      <c r="R407" s="94"/>
      <c r="T407" s="94"/>
    </row>
    <row r="408" spans="1:20" x14ac:dyDescent="0.25">
      <c r="A408" s="153" t="s">
        <v>639</v>
      </c>
      <c r="B408" s="158">
        <v>5</v>
      </c>
      <c r="C408" s="152" t="s">
        <v>16</v>
      </c>
      <c r="D408" s="152" t="s">
        <v>173</v>
      </c>
      <c r="E408" s="13"/>
      <c r="F408" s="119">
        <f t="shared" si="38"/>
        <v>0</v>
      </c>
      <c r="H408" s="38" t="s">
        <v>639</v>
      </c>
      <c r="I408" s="39" t="s">
        <v>173</v>
      </c>
      <c r="J408" s="108">
        <v>24</v>
      </c>
      <c r="K408" s="59">
        <v>5</v>
      </c>
      <c r="L408" s="29"/>
      <c r="M408" s="28"/>
      <c r="N408" s="20"/>
      <c r="P408" s="29"/>
      <c r="Q408" s="28"/>
      <c r="R408" s="22"/>
      <c r="T408" s="23"/>
    </row>
    <row r="409" spans="1:20" x14ac:dyDescent="0.25">
      <c r="A409" s="153" t="s">
        <v>640</v>
      </c>
      <c r="B409" s="158">
        <v>100</v>
      </c>
      <c r="C409" s="152" t="s">
        <v>16</v>
      </c>
      <c r="D409" s="152" t="s">
        <v>173</v>
      </c>
      <c r="E409" s="13"/>
      <c r="F409" s="119">
        <f t="shared" si="38"/>
        <v>0</v>
      </c>
      <c r="H409" s="30" t="s">
        <v>640</v>
      </c>
      <c r="I409" s="31" t="s">
        <v>173</v>
      </c>
      <c r="J409" s="109">
        <v>96</v>
      </c>
      <c r="K409" s="59">
        <v>100</v>
      </c>
      <c r="L409" s="29">
        <v>656</v>
      </c>
      <c r="M409" s="28">
        <v>20</v>
      </c>
      <c r="N409" s="20">
        <f t="shared" si="30"/>
        <v>676</v>
      </c>
      <c r="P409" s="29"/>
      <c r="Q409" s="28">
        <v>14</v>
      </c>
      <c r="R409" s="22">
        <f t="shared" si="28"/>
        <v>14</v>
      </c>
      <c r="T409" s="23">
        <f t="shared" si="29"/>
        <v>690</v>
      </c>
    </row>
    <row r="410" spans="1:20" x14ac:dyDescent="0.25">
      <c r="A410" s="153" t="s">
        <v>641</v>
      </c>
      <c r="B410" s="158">
        <v>100</v>
      </c>
      <c r="C410" s="152" t="s">
        <v>16</v>
      </c>
      <c r="D410" s="152" t="s">
        <v>173</v>
      </c>
      <c r="E410" s="13"/>
      <c r="F410" s="119">
        <f t="shared" si="38"/>
        <v>0</v>
      </c>
      <c r="H410" s="33" t="s">
        <v>642</v>
      </c>
      <c r="I410" s="34" t="s">
        <v>173</v>
      </c>
      <c r="J410" s="66"/>
      <c r="K410" s="59">
        <v>100</v>
      </c>
      <c r="L410" s="27"/>
      <c r="M410" s="28"/>
      <c r="N410" s="20"/>
      <c r="P410" s="29">
        <v>45</v>
      </c>
      <c r="Q410" s="28"/>
      <c r="R410" s="22">
        <f t="shared" si="28"/>
        <v>45</v>
      </c>
      <c r="T410" s="23">
        <f t="shared" si="29"/>
        <v>45</v>
      </c>
    </row>
    <row r="411" spans="1:20" x14ac:dyDescent="0.25">
      <c r="A411" s="153" t="s">
        <v>745</v>
      </c>
      <c r="B411" s="158">
        <v>50</v>
      </c>
      <c r="C411" s="152" t="s">
        <v>16</v>
      </c>
      <c r="D411" s="152" t="s">
        <v>173</v>
      </c>
      <c r="E411" s="13"/>
      <c r="F411" s="119">
        <f t="shared" si="38"/>
        <v>0</v>
      </c>
      <c r="H411" s="33"/>
      <c r="I411" s="34"/>
      <c r="J411" s="66"/>
      <c r="K411" s="59"/>
      <c r="L411" s="27"/>
      <c r="M411" s="28"/>
      <c r="N411" s="20"/>
      <c r="P411" s="29"/>
      <c r="Q411" s="28"/>
      <c r="R411" s="22"/>
      <c r="T411" s="23"/>
    </row>
    <row r="412" spans="1:20" x14ac:dyDescent="0.25">
      <c r="A412" s="153" t="s">
        <v>643</v>
      </c>
      <c r="B412" s="158">
        <v>100</v>
      </c>
      <c r="C412" s="152" t="s">
        <v>16</v>
      </c>
      <c r="D412" s="152" t="s">
        <v>173</v>
      </c>
      <c r="E412" s="13"/>
      <c r="F412" s="119">
        <f t="shared" si="38"/>
        <v>0</v>
      </c>
      <c r="H412" s="30" t="s">
        <v>644</v>
      </c>
      <c r="I412" s="31" t="s">
        <v>173</v>
      </c>
      <c r="J412" s="109">
        <v>24</v>
      </c>
      <c r="K412" s="59">
        <v>100</v>
      </c>
      <c r="L412" s="27"/>
      <c r="M412" s="28"/>
      <c r="N412" s="20"/>
      <c r="P412" s="29">
        <v>79</v>
      </c>
      <c r="Q412" s="28"/>
      <c r="R412" s="22">
        <f t="shared" si="28"/>
        <v>79</v>
      </c>
      <c r="T412" s="23">
        <f t="shared" si="29"/>
        <v>79</v>
      </c>
    </row>
    <row r="413" spans="1:20" x14ac:dyDescent="0.25">
      <c r="A413" s="153" t="s">
        <v>651</v>
      </c>
      <c r="B413" s="155">
        <v>50</v>
      </c>
      <c r="C413" s="152" t="s">
        <v>16</v>
      </c>
      <c r="D413" s="152" t="s">
        <v>173</v>
      </c>
      <c r="E413" s="13"/>
      <c r="F413" s="119">
        <f t="shared" si="38"/>
        <v>0</v>
      </c>
      <c r="H413" s="33" t="s">
        <v>646</v>
      </c>
      <c r="I413" s="34" t="s">
        <v>173</v>
      </c>
      <c r="J413" s="66"/>
      <c r="K413" s="59">
        <v>10</v>
      </c>
      <c r="L413" s="27">
        <v>300</v>
      </c>
      <c r="M413" s="28"/>
      <c r="N413" s="20">
        <f t="shared" si="30"/>
        <v>300</v>
      </c>
      <c r="P413" s="29"/>
      <c r="Q413" s="28"/>
      <c r="R413" s="22"/>
      <c r="T413" s="23">
        <f t="shared" si="29"/>
        <v>300</v>
      </c>
    </row>
    <row r="414" spans="1:20" x14ac:dyDescent="0.25">
      <c r="A414" s="153" t="s">
        <v>741</v>
      </c>
      <c r="B414" s="155">
        <v>50</v>
      </c>
      <c r="C414" s="152" t="s">
        <v>16</v>
      </c>
      <c r="D414" s="152" t="s">
        <v>173</v>
      </c>
      <c r="E414" s="13"/>
      <c r="F414" s="119">
        <f t="shared" si="38"/>
        <v>0</v>
      </c>
      <c r="H414" s="30" t="s">
        <v>647</v>
      </c>
      <c r="I414" s="31" t="s">
        <v>173</v>
      </c>
      <c r="J414" s="32">
        <v>24</v>
      </c>
      <c r="K414" s="17">
        <v>10</v>
      </c>
      <c r="L414" s="27"/>
      <c r="M414" s="28"/>
      <c r="N414" s="20"/>
      <c r="P414" s="29"/>
      <c r="Q414" s="28"/>
      <c r="R414" s="22"/>
      <c r="T414" s="23">
        <f t="shared" si="29"/>
        <v>0</v>
      </c>
    </row>
    <row r="415" spans="1:20" x14ac:dyDescent="0.25">
      <c r="A415" s="153" t="s">
        <v>645</v>
      </c>
      <c r="B415" s="158">
        <v>10</v>
      </c>
      <c r="C415" s="152" t="s">
        <v>16</v>
      </c>
      <c r="D415" s="152" t="s">
        <v>173</v>
      </c>
      <c r="E415" s="13"/>
      <c r="F415" s="119">
        <f t="shared" si="38"/>
        <v>0</v>
      </c>
      <c r="H415" s="30" t="s">
        <v>648</v>
      </c>
      <c r="I415" s="31" t="s">
        <v>173</v>
      </c>
      <c r="J415" s="32">
        <v>192</v>
      </c>
      <c r="K415" s="17">
        <v>500</v>
      </c>
      <c r="L415" s="27">
        <v>1393</v>
      </c>
      <c r="M415" s="28">
        <v>865</v>
      </c>
      <c r="N415" s="20">
        <f t="shared" si="30"/>
        <v>2258</v>
      </c>
      <c r="P415" s="29">
        <v>36</v>
      </c>
      <c r="Q415" s="28">
        <v>51</v>
      </c>
      <c r="R415" s="22">
        <f t="shared" si="28"/>
        <v>87</v>
      </c>
      <c r="T415" s="23">
        <f t="shared" si="29"/>
        <v>2345</v>
      </c>
    </row>
    <row r="416" spans="1:20" x14ac:dyDescent="0.25">
      <c r="A416" s="153" t="s">
        <v>755</v>
      </c>
      <c r="B416" s="158">
        <v>20</v>
      </c>
      <c r="C416" s="152" t="s">
        <v>16</v>
      </c>
      <c r="D416" s="152" t="s">
        <v>173</v>
      </c>
      <c r="E416" s="13"/>
      <c r="F416" s="119">
        <f t="shared" si="38"/>
        <v>0</v>
      </c>
      <c r="H416" s="30"/>
      <c r="I416" s="31"/>
      <c r="J416" s="32"/>
      <c r="K416" s="17"/>
      <c r="L416" s="27"/>
      <c r="M416" s="28"/>
      <c r="N416" s="20"/>
      <c r="P416" s="29"/>
      <c r="Q416" s="28"/>
      <c r="R416" s="22"/>
      <c r="T416" s="23"/>
    </row>
    <row r="417" spans="1:27" x14ac:dyDescent="0.25">
      <c r="A417" s="153" t="s">
        <v>647</v>
      </c>
      <c r="B417" s="155">
        <v>10</v>
      </c>
      <c r="C417" s="152" t="s">
        <v>16</v>
      </c>
      <c r="D417" s="152" t="s">
        <v>173</v>
      </c>
      <c r="E417" s="13"/>
      <c r="F417" s="119">
        <f t="shared" si="38"/>
        <v>0</v>
      </c>
      <c r="H417" s="33" t="s">
        <v>649</v>
      </c>
      <c r="I417" s="34" t="s">
        <v>173</v>
      </c>
      <c r="J417" s="35"/>
      <c r="K417" s="17">
        <v>50</v>
      </c>
      <c r="L417" s="27"/>
      <c r="M417" s="28"/>
      <c r="N417" s="20"/>
      <c r="P417" s="29">
        <v>91</v>
      </c>
      <c r="Q417" s="28"/>
      <c r="R417" s="22">
        <f t="shared" si="28"/>
        <v>91</v>
      </c>
      <c r="T417" s="23">
        <f t="shared" si="29"/>
        <v>91</v>
      </c>
    </row>
    <row r="418" spans="1:27" x14ac:dyDescent="0.25">
      <c r="A418" s="153" t="s">
        <v>648</v>
      </c>
      <c r="B418" s="155">
        <v>500</v>
      </c>
      <c r="C418" s="152" t="s">
        <v>16</v>
      </c>
      <c r="D418" s="152" t="s">
        <v>173</v>
      </c>
      <c r="E418" s="13"/>
      <c r="F418" s="119">
        <f t="shared" si="38"/>
        <v>0</v>
      </c>
      <c r="H418" s="33" t="s">
        <v>650</v>
      </c>
      <c r="I418" s="34" t="s">
        <v>173</v>
      </c>
      <c r="J418" s="35"/>
      <c r="K418" s="17">
        <v>50</v>
      </c>
      <c r="L418" s="27"/>
      <c r="M418" s="28"/>
      <c r="N418" s="20"/>
      <c r="P418" s="29">
        <v>84</v>
      </c>
      <c r="Q418" s="28"/>
      <c r="R418" s="22">
        <f t="shared" si="28"/>
        <v>84</v>
      </c>
      <c r="T418" s="23">
        <f t="shared" si="29"/>
        <v>84</v>
      </c>
    </row>
    <row r="419" spans="1:27" x14ac:dyDescent="0.25">
      <c r="A419" s="153" t="s">
        <v>649</v>
      </c>
      <c r="B419" s="155">
        <v>50</v>
      </c>
      <c r="C419" s="152" t="s">
        <v>16</v>
      </c>
      <c r="D419" s="152" t="s">
        <v>173</v>
      </c>
      <c r="E419" s="13"/>
      <c r="F419" s="119">
        <f t="shared" si="38"/>
        <v>0</v>
      </c>
      <c r="H419" s="33" t="s">
        <v>651</v>
      </c>
      <c r="I419" s="34" t="s">
        <v>173</v>
      </c>
      <c r="J419" s="35"/>
      <c r="K419" s="17">
        <v>50</v>
      </c>
      <c r="L419" s="27"/>
      <c r="M419" s="28"/>
      <c r="N419" s="20"/>
      <c r="P419" s="29">
        <v>171</v>
      </c>
      <c r="Q419" s="28"/>
      <c r="R419" s="22">
        <f t="shared" si="28"/>
        <v>171</v>
      </c>
      <c r="T419" s="23">
        <f t="shared" si="29"/>
        <v>171</v>
      </c>
    </row>
    <row r="420" spans="1:27" x14ac:dyDescent="0.25">
      <c r="A420" s="153" t="s">
        <v>650</v>
      </c>
      <c r="B420" s="155">
        <v>50</v>
      </c>
      <c r="C420" s="152" t="s">
        <v>16</v>
      </c>
      <c r="D420" s="152" t="s">
        <v>173</v>
      </c>
      <c r="E420" s="13"/>
      <c r="F420" s="119">
        <f t="shared" si="38"/>
        <v>0</v>
      </c>
      <c r="H420" s="33"/>
      <c r="I420" s="34"/>
      <c r="J420" s="35"/>
      <c r="K420" s="17"/>
      <c r="L420" s="27"/>
      <c r="M420" s="28"/>
      <c r="N420" s="20"/>
      <c r="P420" s="29"/>
      <c r="Q420" s="28"/>
      <c r="R420" s="22"/>
      <c r="T420" s="23"/>
      <c r="AA420" s="110"/>
    </row>
    <row r="421" spans="1:27" x14ac:dyDescent="0.25">
      <c r="A421" s="153" t="s">
        <v>652</v>
      </c>
      <c r="B421" s="158">
        <v>50</v>
      </c>
      <c r="C421" s="152" t="s">
        <v>16</v>
      </c>
      <c r="D421" s="152" t="s">
        <v>173</v>
      </c>
      <c r="E421" s="13"/>
      <c r="F421" s="119">
        <f t="shared" si="38"/>
        <v>0</v>
      </c>
      <c r="H421" s="30" t="s">
        <v>652</v>
      </c>
      <c r="I421" s="31" t="s">
        <v>173</v>
      </c>
      <c r="J421" s="109">
        <v>24</v>
      </c>
      <c r="K421" s="59">
        <v>50</v>
      </c>
      <c r="L421" s="27"/>
      <c r="M421" s="28"/>
      <c r="N421" s="20"/>
      <c r="P421" s="29">
        <v>27</v>
      </c>
      <c r="Q421" s="28"/>
      <c r="R421" s="22">
        <f t="shared" si="28"/>
        <v>27</v>
      </c>
      <c r="T421" s="23">
        <f t="shared" si="29"/>
        <v>27</v>
      </c>
    </row>
    <row r="422" spans="1:27" x14ac:dyDescent="0.25">
      <c r="A422" s="153" t="s">
        <v>653</v>
      </c>
      <c r="B422" s="158">
        <v>50</v>
      </c>
      <c r="C422" s="152" t="s">
        <v>16</v>
      </c>
      <c r="D422" s="152" t="s">
        <v>173</v>
      </c>
      <c r="E422" s="13"/>
      <c r="F422" s="119">
        <f t="shared" si="38"/>
        <v>0</v>
      </c>
      <c r="H422" s="33" t="s">
        <v>653</v>
      </c>
      <c r="I422" s="34" t="s">
        <v>173</v>
      </c>
      <c r="J422" s="66"/>
      <c r="K422" s="59">
        <v>50</v>
      </c>
      <c r="L422" s="27"/>
      <c r="M422" s="28"/>
      <c r="N422" s="20"/>
      <c r="P422" s="29">
        <v>126</v>
      </c>
      <c r="Q422" s="28"/>
      <c r="R422" s="22">
        <f t="shared" si="28"/>
        <v>126</v>
      </c>
      <c r="T422" s="23">
        <f t="shared" si="29"/>
        <v>126</v>
      </c>
    </row>
    <row r="423" spans="1:27" x14ac:dyDescent="0.25">
      <c r="A423" s="153" t="s">
        <v>758</v>
      </c>
      <c r="B423" s="158">
        <v>20</v>
      </c>
      <c r="C423" s="152" t="s">
        <v>16</v>
      </c>
      <c r="D423" s="152" t="s">
        <v>173</v>
      </c>
      <c r="E423" s="13"/>
      <c r="F423" s="119">
        <f t="shared" si="38"/>
        <v>0</v>
      </c>
      <c r="H423" s="33"/>
      <c r="I423" s="34"/>
      <c r="J423" s="66"/>
      <c r="K423" s="59"/>
      <c r="L423" s="27"/>
      <c r="M423" s="28"/>
      <c r="N423" s="20"/>
      <c r="P423" s="29"/>
      <c r="Q423" s="28"/>
      <c r="R423" s="22"/>
      <c r="T423" s="23"/>
    </row>
    <row r="424" spans="1:27" x14ac:dyDescent="0.25">
      <c r="A424" s="153" t="s">
        <v>658</v>
      </c>
      <c r="B424" s="155">
        <v>50</v>
      </c>
      <c r="C424" s="152" t="s">
        <v>16</v>
      </c>
      <c r="D424" s="152" t="s">
        <v>173</v>
      </c>
      <c r="E424" s="13"/>
      <c r="F424" s="119">
        <f t="shared" si="38"/>
        <v>0</v>
      </c>
      <c r="H424" s="30" t="s">
        <v>654</v>
      </c>
      <c r="I424" s="31" t="s">
        <v>173</v>
      </c>
      <c r="J424" s="32">
        <v>24</v>
      </c>
      <c r="K424" s="17">
        <v>50</v>
      </c>
      <c r="L424" s="27"/>
      <c r="M424" s="28"/>
      <c r="N424" s="20"/>
      <c r="P424" s="29"/>
      <c r="Q424" s="28"/>
      <c r="R424" s="22"/>
      <c r="T424" s="23">
        <f t="shared" si="29"/>
        <v>0</v>
      </c>
    </row>
    <row r="425" spans="1:27" x14ac:dyDescent="0.25">
      <c r="A425" s="153" t="s">
        <v>654</v>
      </c>
      <c r="B425" s="155">
        <v>50</v>
      </c>
      <c r="C425" s="152" t="s">
        <v>16</v>
      </c>
      <c r="D425" s="152" t="s">
        <v>173</v>
      </c>
      <c r="E425" s="13"/>
      <c r="F425" s="119">
        <f t="shared" si="38"/>
        <v>0</v>
      </c>
      <c r="H425" s="33" t="s">
        <v>655</v>
      </c>
      <c r="I425" s="34" t="s">
        <v>173</v>
      </c>
      <c r="J425" s="35"/>
      <c r="K425" s="17">
        <v>50</v>
      </c>
      <c r="L425" s="27"/>
      <c r="M425" s="28"/>
      <c r="N425" s="20"/>
      <c r="P425" s="29">
        <v>126</v>
      </c>
      <c r="Q425" s="28"/>
      <c r="R425" s="22">
        <f t="shared" si="28"/>
        <v>126</v>
      </c>
      <c r="T425" s="23">
        <f t="shared" si="29"/>
        <v>126</v>
      </c>
    </row>
    <row r="426" spans="1:27" x14ac:dyDescent="0.25">
      <c r="A426" s="153" t="s">
        <v>655</v>
      </c>
      <c r="B426" s="155">
        <v>50</v>
      </c>
      <c r="C426" s="152" t="s">
        <v>16</v>
      </c>
      <c r="D426" s="152" t="s">
        <v>173</v>
      </c>
      <c r="E426" s="13"/>
      <c r="F426" s="119">
        <f t="shared" si="38"/>
        <v>0</v>
      </c>
      <c r="H426" s="30" t="s">
        <v>656</v>
      </c>
      <c r="I426" s="31" t="s">
        <v>173</v>
      </c>
      <c r="J426" s="109">
        <v>48</v>
      </c>
      <c r="K426" s="59">
        <v>20</v>
      </c>
      <c r="L426" s="27"/>
      <c r="M426" s="28"/>
      <c r="N426" s="20"/>
      <c r="P426" s="29"/>
      <c r="Q426" s="28"/>
      <c r="R426" s="22"/>
      <c r="T426" s="23">
        <f t="shared" si="29"/>
        <v>0</v>
      </c>
    </row>
    <row r="427" spans="1:27" x14ac:dyDescent="0.25">
      <c r="A427" s="153" t="s">
        <v>656</v>
      </c>
      <c r="B427" s="158">
        <v>20</v>
      </c>
      <c r="C427" s="152" t="s">
        <v>16</v>
      </c>
      <c r="D427" s="152" t="s">
        <v>173</v>
      </c>
      <c r="E427" s="13"/>
      <c r="F427" s="119">
        <f t="shared" si="38"/>
        <v>0</v>
      </c>
      <c r="H427" s="85" t="s">
        <v>657</v>
      </c>
      <c r="I427" s="34" t="s">
        <v>173</v>
      </c>
      <c r="J427" s="48"/>
      <c r="K427" s="49">
        <v>100</v>
      </c>
      <c r="L427" s="27">
        <v>270</v>
      </c>
      <c r="M427" s="28"/>
      <c r="N427" s="20">
        <f t="shared" si="30"/>
        <v>270</v>
      </c>
      <c r="P427" s="29">
        <v>21</v>
      </c>
      <c r="Q427" s="28">
        <v>20</v>
      </c>
      <c r="R427" s="22">
        <f t="shared" si="28"/>
        <v>41</v>
      </c>
      <c r="T427" s="23">
        <f t="shared" si="29"/>
        <v>311</v>
      </c>
    </row>
    <row r="428" spans="1:27" x14ac:dyDescent="0.25">
      <c r="A428" s="153" t="s">
        <v>657</v>
      </c>
      <c r="B428" s="155">
        <v>100</v>
      </c>
      <c r="C428" s="152" t="s">
        <v>16</v>
      </c>
      <c r="D428" s="152" t="s">
        <v>173</v>
      </c>
      <c r="E428" s="13"/>
      <c r="F428" s="119">
        <f t="shared" si="38"/>
        <v>0</v>
      </c>
      <c r="H428" s="85" t="s">
        <v>658</v>
      </c>
      <c r="I428" s="34" t="s">
        <v>173</v>
      </c>
      <c r="J428" s="48"/>
      <c r="K428" s="49">
        <v>50</v>
      </c>
      <c r="L428" s="27">
        <v>60</v>
      </c>
      <c r="M428" s="28"/>
      <c r="N428" s="20">
        <f t="shared" si="30"/>
        <v>60</v>
      </c>
      <c r="P428" s="29"/>
      <c r="Q428" s="28"/>
      <c r="R428" s="22"/>
      <c r="T428" s="23">
        <f t="shared" si="29"/>
        <v>60</v>
      </c>
    </row>
    <row r="429" spans="1:27" x14ac:dyDescent="0.25">
      <c r="A429" s="153" t="s">
        <v>659</v>
      </c>
      <c r="B429" s="155">
        <v>20</v>
      </c>
      <c r="C429" s="152" t="s">
        <v>16</v>
      </c>
      <c r="D429" s="152" t="s">
        <v>173</v>
      </c>
      <c r="E429" s="13"/>
      <c r="F429" s="119">
        <f t="shared" si="38"/>
        <v>0</v>
      </c>
      <c r="H429" s="85" t="s">
        <v>660</v>
      </c>
      <c r="I429" s="34" t="s">
        <v>173</v>
      </c>
      <c r="J429" s="48"/>
      <c r="K429" s="49">
        <v>20</v>
      </c>
      <c r="L429" s="27"/>
      <c r="M429" s="28">
        <v>30</v>
      </c>
      <c r="N429" s="20">
        <f t="shared" si="30"/>
        <v>30</v>
      </c>
      <c r="P429" s="29"/>
      <c r="Q429" s="28"/>
      <c r="R429" s="22"/>
      <c r="T429" s="23">
        <f t="shared" si="29"/>
        <v>30</v>
      </c>
    </row>
    <row r="430" spans="1:27" x14ac:dyDescent="0.25">
      <c r="A430" s="153" t="s">
        <v>661</v>
      </c>
      <c r="B430" s="155">
        <v>20</v>
      </c>
      <c r="C430" s="152" t="s">
        <v>16</v>
      </c>
      <c r="D430" s="152" t="s">
        <v>173</v>
      </c>
      <c r="E430" s="13"/>
      <c r="F430" s="119">
        <f t="shared" si="38"/>
        <v>0</v>
      </c>
      <c r="H430" s="85" t="s">
        <v>661</v>
      </c>
      <c r="I430" s="34" t="s">
        <v>173</v>
      </c>
      <c r="J430" s="48"/>
      <c r="K430" s="49">
        <v>20</v>
      </c>
      <c r="L430" s="27">
        <v>60</v>
      </c>
      <c r="M430" s="28"/>
      <c r="N430" s="20">
        <f t="shared" si="30"/>
        <v>60</v>
      </c>
      <c r="P430" s="29"/>
      <c r="Q430" s="28"/>
      <c r="R430" s="22"/>
      <c r="T430" s="23">
        <f t="shared" si="29"/>
        <v>60</v>
      </c>
    </row>
    <row r="431" spans="1:27" x14ac:dyDescent="0.25">
      <c r="A431" s="153" t="s">
        <v>662</v>
      </c>
      <c r="B431" s="155">
        <v>50</v>
      </c>
      <c r="C431" s="152" t="s">
        <v>16</v>
      </c>
      <c r="D431" s="152" t="s">
        <v>173</v>
      </c>
      <c r="E431" s="13"/>
      <c r="F431" s="119">
        <f t="shared" si="38"/>
        <v>0</v>
      </c>
      <c r="H431" s="85" t="s">
        <v>662</v>
      </c>
      <c r="I431" s="34" t="s">
        <v>173</v>
      </c>
      <c r="J431" s="48"/>
      <c r="K431" s="49">
        <v>50</v>
      </c>
      <c r="L431" s="27">
        <v>50</v>
      </c>
      <c r="M431" s="28"/>
      <c r="N431" s="20">
        <f t="shared" si="30"/>
        <v>50</v>
      </c>
      <c r="P431" s="29"/>
      <c r="Q431" s="28"/>
      <c r="R431" s="22"/>
      <c r="T431" s="23">
        <f t="shared" si="29"/>
        <v>50</v>
      </c>
    </row>
    <row r="432" spans="1:27" x14ac:dyDescent="0.25">
      <c r="A432" s="153" t="s">
        <v>753</v>
      </c>
      <c r="B432" s="155">
        <v>50</v>
      </c>
      <c r="C432" s="152" t="s">
        <v>16</v>
      </c>
      <c r="D432" s="152" t="s">
        <v>173</v>
      </c>
      <c r="E432" s="13"/>
      <c r="F432" s="119">
        <f t="shared" si="38"/>
        <v>0</v>
      </c>
      <c r="H432" s="85"/>
      <c r="I432" s="34"/>
      <c r="J432" s="48"/>
      <c r="K432" s="49"/>
      <c r="L432" s="27"/>
      <c r="M432" s="28"/>
      <c r="N432" s="20"/>
      <c r="P432" s="29"/>
      <c r="Q432" s="28"/>
      <c r="R432" s="22"/>
      <c r="T432" s="23"/>
    </row>
    <row r="433" spans="1:21" x14ac:dyDescent="0.25">
      <c r="A433" s="153" t="s">
        <v>663</v>
      </c>
      <c r="B433" s="155">
        <v>50</v>
      </c>
      <c r="C433" s="152" t="s">
        <v>16</v>
      </c>
      <c r="D433" s="152" t="s">
        <v>173</v>
      </c>
      <c r="E433" s="13"/>
      <c r="F433" s="119">
        <f t="shared" si="38"/>
        <v>0</v>
      </c>
      <c r="H433" s="85" t="s">
        <v>664</v>
      </c>
      <c r="I433" s="34" t="s">
        <v>173</v>
      </c>
      <c r="J433" s="48"/>
      <c r="K433" s="49">
        <v>50</v>
      </c>
      <c r="L433" s="27">
        <v>443</v>
      </c>
      <c r="M433" s="28"/>
      <c r="N433" s="20">
        <f t="shared" si="30"/>
        <v>443</v>
      </c>
      <c r="P433" s="29"/>
      <c r="Q433" s="28"/>
      <c r="R433" s="22"/>
      <c r="T433" s="23">
        <f t="shared" si="29"/>
        <v>443</v>
      </c>
    </row>
    <row r="434" spans="1:21" x14ac:dyDescent="0.25">
      <c r="A434" s="153" t="s">
        <v>665</v>
      </c>
      <c r="B434" s="155">
        <v>50</v>
      </c>
      <c r="C434" s="152" t="s">
        <v>16</v>
      </c>
      <c r="D434" s="152" t="s">
        <v>173</v>
      </c>
      <c r="E434" s="13"/>
      <c r="F434" s="119">
        <f t="shared" si="38"/>
        <v>0</v>
      </c>
      <c r="H434" s="85" t="s">
        <v>666</v>
      </c>
      <c r="I434" s="34" t="s">
        <v>173</v>
      </c>
      <c r="J434" s="48"/>
      <c r="K434" s="49">
        <v>50</v>
      </c>
      <c r="L434" s="27">
        <v>50</v>
      </c>
      <c r="M434" s="28"/>
      <c r="N434" s="20">
        <f t="shared" si="30"/>
        <v>50</v>
      </c>
      <c r="P434" s="29"/>
      <c r="Q434" s="28"/>
      <c r="R434" s="22"/>
      <c r="T434" s="23">
        <f t="shared" si="29"/>
        <v>50</v>
      </c>
    </row>
    <row r="435" spans="1:21" x14ac:dyDescent="0.25">
      <c r="A435" s="153" t="s">
        <v>667</v>
      </c>
      <c r="B435" s="155">
        <v>50</v>
      </c>
      <c r="C435" s="152" t="s">
        <v>16</v>
      </c>
      <c r="D435" s="152" t="s">
        <v>173</v>
      </c>
      <c r="E435" s="13"/>
      <c r="F435" s="119">
        <f t="shared" si="38"/>
        <v>0</v>
      </c>
      <c r="H435" s="30" t="s">
        <v>668</v>
      </c>
      <c r="I435" s="31" t="s">
        <v>173</v>
      </c>
      <c r="J435" s="32">
        <v>24</v>
      </c>
      <c r="K435" s="17">
        <v>50</v>
      </c>
      <c r="L435" s="27"/>
      <c r="M435" s="28"/>
      <c r="N435" s="20"/>
      <c r="P435" s="29"/>
      <c r="Q435" s="28"/>
      <c r="R435" s="22"/>
      <c r="T435" s="23"/>
    </row>
    <row r="436" spans="1:21" x14ac:dyDescent="0.25">
      <c r="A436" s="153" t="s">
        <v>669</v>
      </c>
      <c r="B436" s="155">
        <v>10</v>
      </c>
      <c r="C436" s="152" t="s">
        <v>16</v>
      </c>
      <c r="D436" s="152" t="s">
        <v>173</v>
      </c>
      <c r="E436" s="13"/>
      <c r="F436" s="119">
        <f t="shared" si="38"/>
        <v>0</v>
      </c>
      <c r="H436" s="33" t="s">
        <v>670</v>
      </c>
      <c r="I436" s="34" t="s">
        <v>173</v>
      </c>
      <c r="J436" s="35"/>
      <c r="K436" s="17">
        <v>10</v>
      </c>
      <c r="L436" s="27"/>
      <c r="M436" s="28"/>
      <c r="N436" s="20"/>
      <c r="P436" s="29"/>
      <c r="Q436" s="28">
        <v>4</v>
      </c>
      <c r="R436" s="22">
        <f t="shared" si="28"/>
        <v>4</v>
      </c>
      <c r="T436" s="23">
        <f t="shared" si="29"/>
        <v>4</v>
      </c>
    </row>
    <row r="437" spans="1:21" x14ac:dyDescent="0.25">
      <c r="A437" s="153" t="s">
        <v>671</v>
      </c>
      <c r="B437" s="155">
        <v>20</v>
      </c>
      <c r="C437" s="152" t="s">
        <v>16</v>
      </c>
      <c r="D437" s="152" t="s">
        <v>173</v>
      </c>
      <c r="E437" s="13"/>
      <c r="F437" s="119">
        <f t="shared" si="38"/>
        <v>0</v>
      </c>
      <c r="H437" s="33" t="s">
        <v>671</v>
      </c>
      <c r="I437" s="34" t="s">
        <v>173</v>
      </c>
      <c r="J437" s="35"/>
      <c r="K437" s="17">
        <v>20</v>
      </c>
      <c r="L437" s="27">
        <v>50</v>
      </c>
      <c r="M437" s="28"/>
      <c r="N437" s="20">
        <f t="shared" ref="N437:N495" si="47">SUM(L437+M437)</f>
        <v>50</v>
      </c>
      <c r="P437" s="29"/>
      <c r="Q437" s="28"/>
      <c r="R437" s="22"/>
      <c r="T437" s="23">
        <f t="shared" ref="T437:T496" si="48">SUM(N437+R437)</f>
        <v>50</v>
      </c>
    </row>
    <row r="438" spans="1:21" x14ac:dyDescent="0.25">
      <c r="A438" s="153" t="s">
        <v>747</v>
      </c>
      <c r="B438" s="155">
        <v>20</v>
      </c>
      <c r="C438" s="152" t="s">
        <v>16</v>
      </c>
      <c r="D438" s="152" t="s">
        <v>173</v>
      </c>
      <c r="E438" s="13"/>
      <c r="F438" s="119">
        <f t="shared" si="38"/>
        <v>0</v>
      </c>
      <c r="H438" s="33"/>
      <c r="I438" s="34"/>
      <c r="J438" s="35"/>
      <c r="K438" s="17"/>
      <c r="L438" s="27"/>
      <c r="M438" s="28"/>
      <c r="N438" s="20"/>
      <c r="P438" s="29"/>
      <c r="Q438" s="28"/>
      <c r="R438" s="22"/>
      <c r="T438" s="23"/>
    </row>
    <row r="439" spans="1:21" x14ac:dyDescent="0.25">
      <c r="A439" s="153" t="s">
        <v>672</v>
      </c>
      <c r="B439" s="155">
        <v>50</v>
      </c>
      <c r="C439" s="152" t="s">
        <v>16</v>
      </c>
      <c r="D439" s="152" t="s">
        <v>173</v>
      </c>
      <c r="E439" s="13"/>
      <c r="F439" s="119">
        <f t="shared" si="38"/>
        <v>0</v>
      </c>
      <c r="H439" s="33" t="s">
        <v>672</v>
      </c>
      <c r="I439" s="34" t="s">
        <v>173</v>
      </c>
      <c r="J439" s="35"/>
      <c r="K439" s="17">
        <v>50</v>
      </c>
      <c r="L439" s="27"/>
      <c r="M439" s="28"/>
      <c r="N439" s="20"/>
      <c r="P439" s="29">
        <v>175</v>
      </c>
      <c r="Q439" s="28"/>
      <c r="R439" s="22">
        <f t="shared" ref="R439:R496" si="49">SUM(P439+Q439)</f>
        <v>175</v>
      </c>
      <c r="T439" s="23">
        <f t="shared" si="48"/>
        <v>175</v>
      </c>
    </row>
    <row r="440" spans="1:21" x14ac:dyDescent="0.25">
      <c r="A440" s="153" t="s">
        <v>673</v>
      </c>
      <c r="B440" s="155">
        <v>100</v>
      </c>
      <c r="C440" s="152" t="s">
        <v>16</v>
      </c>
      <c r="D440" s="152" t="s">
        <v>173</v>
      </c>
      <c r="E440" s="13"/>
      <c r="F440" s="119">
        <f t="shared" si="38"/>
        <v>0</v>
      </c>
      <c r="H440" s="30" t="s">
        <v>674</v>
      </c>
      <c r="I440" s="31" t="s">
        <v>675</v>
      </c>
      <c r="J440" s="32">
        <v>1200</v>
      </c>
      <c r="K440" s="17">
        <v>500</v>
      </c>
      <c r="L440" s="27">
        <v>115</v>
      </c>
      <c r="M440" s="28">
        <v>15</v>
      </c>
      <c r="N440" s="20">
        <f t="shared" si="47"/>
        <v>130</v>
      </c>
      <c r="P440" s="29">
        <v>55</v>
      </c>
      <c r="Q440" s="28">
        <v>96</v>
      </c>
      <c r="R440" s="22">
        <f t="shared" si="49"/>
        <v>151</v>
      </c>
      <c r="T440" s="23">
        <f t="shared" si="48"/>
        <v>281</v>
      </c>
    </row>
    <row r="441" spans="1:21" x14ac:dyDescent="0.25">
      <c r="A441" s="153" t="s">
        <v>674</v>
      </c>
      <c r="B441" s="155">
        <v>500</v>
      </c>
      <c r="C441" s="152" t="s">
        <v>16</v>
      </c>
      <c r="D441" s="152" t="s">
        <v>173</v>
      </c>
      <c r="E441" s="13"/>
      <c r="F441" s="119">
        <f t="shared" si="38"/>
        <v>0</v>
      </c>
      <c r="H441" s="30" t="s">
        <v>676</v>
      </c>
      <c r="I441" s="31" t="s">
        <v>173</v>
      </c>
      <c r="J441" s="32">
        <v>336</v>
      </c>
      <c r="K441" s="17">
        <v>20</v>
      </c>
      <c r="L441" s="27"/>
      <c r="M441" s="28"/>
      <c r="N441" s="20"/>
      <c r="P441" s="29"/>
      <c r="Q441" s="28"/>
      <c r="R441" s="22"/>
      <c r="T441" s="23"/>
    </row>
    <row r="442" spans="1:21" x14ac:dyDescent="0.25">
      <c r="A442" s="153" t="s">
        <v>752</v>
      </c>
      <c r="B442" s="155">
        <v>20</v>
      </c>
      <c r="C442" s="152" t="s">
        <v>16</v>
      </c>
      <c r="D442" s="152" t="s">
        <v>173</v>
      </c>
      <c r="E442" s="13"/>
      <c r="F442" s="119">
        <f t="shared" si="38"/>
        <v>0</v>
      </c>
      <c r="H442" s="30"/>
      <c r="I442" s="31"/>
      <c r="J442" s="32"/>
      <c r="K442" s="17"/>
      <c r="L442" s="27"/>
      <c r="M442" s="28"/>
      <c r="N442" s="20"/>
      <c r="P442" s="29"/>
      <c r="Q442" s="28"/>
      <c r="R442" s="22"/>
      <c r="T442" s="23"/>
    </row>
    <row r="443" spans="1:21" x14ac:dyDescent="0.25">
      <c r="A443" s="153" t="s">
        <v>756</v>
      </c>
      <c r="B443" s="155">
        <v>20</v>
      </c>
      <c r="C443" s="152" t="s">
        <v>16</v>
      </c>
      <c r="D443" s="152" t="s">
        <v>173</v>
      </c>
      <c r="E443" s="13"/>
      <c r="F443" s="119">
        <f t="shared" si="38"/>
        <v>0</v>
      </c>
      <c r="H443" s="30"/>
      <c r="I443" s="31"/>
      <c r="J443" s="32"/>
      <c r="K443" s="17"/>
      <c r="L443" s="27"/>
      <c r="M443" s="28"/>
      <c r="N443" s="20"/>
      <c r="P443" s="29"/>
      <c r="Q443" s="28"/>
      <c r="R443" s="22"/>
      <c r="T443" s="23"/>
    </row>
    <row r="444" spans="1:21" s="52" customFormat="1" x14ac:dyDescent="0.25">
      <c r="A444" s="153" t="s">
        <v>742</v>
      </c>
      <c r="B444" s="155">
        <v>50</v>
      </c>
      <c r="C444" s="152" t="s">
        <v>16</v>
      </c>
      <c r="D444" s="152" t="s">
        <v>173</v>
      </c>
      <c r="E444" s="13"/>
      <c r="F444" s="119">
        <f t="shared" si="38"/>
        <v>0</v>
      </c>
      <c r="G444" s="50"/>
      <c r="H444" s="30" t="s">
        <v>677</v>
      </c>
      <c r="I444" s="31" t="s">
        <v>173</v>
      </c>
      <c r="J444" s="111">
        <v>240</v>
      </c>
      <c r="K444" s="17">
        <v>500</v>
      </c>
      <c r="L444" s="27">
        <v>141</v>
      </c>
      <c r="M444" s="28"/>
      <c r="N444" s="20">
        <f t="shared" si="47"/>
        <v>141</v>
      </c>
      <c r="O444" s="5"/>
      <c r="P444" s="29">
        <v>111</v>
      </c>
      <c r="Q444" s="28">
        <v>61</v>
      </c>
      <c r="R444" s="22">
        <f t="shared" si="49"/>
        <v>172</v>
      </c>
      <c r="S444" s="5"/>
      <c r="T444" s="23">
        <f t="shared" si="48"/>
        <v>313</v>
      </c>
      <c r="U444" s="2"/>
    </row>
    <row r="445" spans="1:21" s="52" customFormat="1" x14ac:dyDescent="0.25">
      <c r="A445" s="153" t="s">
        <v>678</v>
      </c>
      <c r="B445" s="155">
        <v>100</v>
      </c>
      <c r="C445" s="152" t="s">
        <v>16</v>
      </c>
      <c r="D445" s="152" t="s">
        <v>173</v>
      </c>
      <c r="E445" s="13"/>
      <c r="F445" s="119">
        <f t="shared" si="38"/>
        <v>0</v>
      </c>
      <c r="G445" s="50"/>
      <c r="H445" s="30"/>
      <c r="I445" s="31"/>
      <c r="J445" s="111"/>
      <c r="K445" s="17"/>
      <c r="L445" s="27"/>
      <c r="M445" s="28"/>
      <c r="N445" s="20"/>
      <c r="O445" s="5"/>
      <c r="P445" s="29"/>
      <c r="Q445" s="28"/>
      <c r="R445" s="22"/>
      <c r="S445" s="5"/>
      <c r="T445" s="23"/>
      <c r="U445" s="2"/>
    </row>
    <row r="446" spans="1:21" s="52" customFormat="1" x14ac:dyDescent="0.25">
      <c r="A446" s="153" t="s">
        <v>676</v>
      </c>
      <c r="B446" s="155">
        <v>20</v>
      </c>
      <c r="C446" s="152" t="s">
        <v>16</v>
      </c>
      <c r="D446" s="152" t="s">
        <v>173</v>
      </c>
      <c r="E446" s="13"/>
      <c r="F446" s="119">
        <f t="shared" si="38"/>
        <v>0</v>
      </c>
      <c r="G446" s="50"/>
      <c r="H446" s="33" t="s">
        <v>678</v>
      </c>
      <c r="I446" s="34" t="s">
        <v>173</v>
      </c>
      <c r="J446" s="112"/>
      <c r="K446" s="17">
        <v>100</v>
      </c>
      <c r="L446" s="27">
        <v>405</v>
      </c>
      <c r="M446" s="28"/>
      <c r="N446" s="20">
        <f t="shared" si="47"/>
        <v>405</v>
      </c>
      <c r="O446" s="5"/>
      <c r="P446" s="29">
        <v>135</v>
      </c>
      <c r="Q446" s="28"/>
      <c r="R446" s="22">
        <f t="shared" si="49"/>
        <v>135</v>
      </c>
      <c r="S446" s="5"/>
      <c r="T446" s="23">
        <f t="shared" si="48"/>
        <v>540</v>
      </c>
      <c r="U446" s="2"/>
    </row>
    <row r="447" spans="1:21" s="52" customFormat="1" x14ac:dyDescent="0.25">
      <c r="A447" s="153" t="s">
        <v>748</v>
      </c>
      <c r="B447" s="155">
        <v>20</v>
      </c>
      <c r="C447" s="152" t="s">
        <v>16</v>
      </c>
      <c r="D447" s="152" t="s">
        <v>173</v>
      </c>
      <c r="E447" s="13"/>
      <c r="F447" s="119">
        <f t="shared" si="38"/>
        <v>0</v>
      </c>
      <c r="G447" s="50"/>
      <c r="H447" s="33"/>
      <c r="I447" s="34"/>
      <c r="J447" s="112"/>
      <c r="K447" s="17"/>
      <c r="L447" s="27"/>
      <c r="M447" s="28"/>
      <c r="N447" s="20"/>
      <c r="O447" s="5"/>
      <c r="P447" s="29"/>
      <c r="Q447" s="28"/>
      <c r="R447" s="22"/>
      <c r="S447" s="5"/>
      <c r="T447" s="23"/>
      <c r="U447" s="2"/>
    </row>
    <row r="448" spans="1:21" s="52" customFormat="1" x14ac:dyDescent="0.25">
      <c r="A448" s="153" t="s">
        <v>762</v>
      </c>
      <c r="B448" s="155">
        <v>20</v>
      </c>
      <c r="C448" s="152" t="s">
        <v>16</v>
      </c>
      <c r="D448" s="152" t="s">
        <v>173</v>
      </c>
      <c r="E448" s="13"/>
      <c r="F448" s="119">
        <f t="shared" si="38"/>
        <v>0</v>
      </c>
      <c r="G448" s="50"/>
      <c r="H448" s="33"/>
      <c r="I448" s="34"/>
      <c r="J448" s="112"/>
      <c r="K448" s="17"/>
      <c r="L448" s="27"/>
      <c r="M448" s="28"/>
      <c r="N448" s="20"/>
      <c r="O448" s="5"/>
      <c r="P448" s="29"/>
      <c r="Q448" s="28"/>
      <c r="R448" s="22"/>
      <c r="S448" s="5"/>
      <c r="T448" s="23"/>
      <c r="U448" s="2"/>
    </row>
    <row r="449" spans="1:20" x14ac:dyDescent="0.25">
      <c r="A449" s="153" t="s">
        <v>156</v>
      </c>
      <c r="B449" s="155">
        <v>10</v>
      </c>
      <c r="C449" s="152" t="s">
        <v>16</v>
      </c>
      <c r="D449" s="152" t="s">
        <v>173</v>
      </c>
      <c r="E449" s="13"/>
      <c r="F449" s="119">
        <f t="shared" si="38"/>
        <v>0</v>
      </c>
      <c r="H449" s="30" t="s">
        <v>156</v>
      </c>
      <c r="I449" s="31" t="s">
        <v>173</v>
      </c>
      <c r="J449" s="32">
        <v>24</v>
      </c>
      <c r="K449" s="17">
        <v>10</v>
      </c>
      <c r="L449" s="27"/>
      <c r="M449" s="28"/>
      <c r="N449" s="20"/>
      <c r="P449" s="29"/>
      <c r="Q449" s="28"/>
      <c r="R449" s="22"/>
      <c r="T449" s="23"/>
    </row>
    <row r="450" spans="1:20" x14ac:dyDescent="0.25">
      <c r="A450" s="153" t="s">
        <v>679</v>
      </c>
      <c r="B450" s="155">
        <v>50</v>
      </c>
      <c r="C450" s="152" t="s">
        <v>16</v>
      </c>
      <c r="D450" s="152" t="s">
        <v>173</v>
      </c>
      <c r="E450" s="13"/>
      <c r="F450" s="119">
        <f t="shared" si="38"/>
        <v>0</v>
      </c>
      <c r="H450" s="30" t="s">
        <v>679</v>
      </c>
      <c r="I450" s="31" t="s">
        <v>173</v>
      </c>
      <c r="J450" s="32"/>
      <c r="K450" s="17">
        <v>50</v>
      </c>
      <c r="L450" s="27"/>
      <c r="M450" s="28"/>
      <c r="N450" s="20"/>
      <c r="P450" s="29">
        <v>84</v>
      </c>
      <c r="Q450" s="28"/>
      <c r="R450" s="22">
        <f t="shared" si="49"/>
        <v>84</v>
      </c>
      <c r="T450" s="23">
        <f t="shared" si="48"/>
        <v>84</v>
      </c>
    </row>
    <row r="451" spans="1:20" x14ac:dyDescent="0.25">
      <c r="A451" s="153" t="s">
        <v>749</v>
      </c>
      <c r="B451" s="155">
        <v>10</v>
      </c>
      <c r="C451" s="152" t="s">
        <v>16</v>
      </c>
      <c r="D451" s="152" t="s">
        <v>173</v>
      </c>
      <c r="E451" s="13"/>
      <c r="F451" s="119">
        <f t="shared" si="38"/>
        <v>0</v>
      </c>
      <c r="H451" s="30"/>
      <c r="I451" s="31"/>
      <c r="J451" s="32"/>
      <c r="K451" s="17"/>
      <c r="L451" s="27"/>
      <c r="M451" s="28"/>
      <c r="N451" s="20"/>
      <c r="P451" s="29"/>
      <c r="Q451" s="28"/>
      <c r="R451" s="22"/>
      <c r="T451" s="23"/>
    </row>
    <row r="452" spans="1:20" x14ac:dyDescent="0.25">
      <c r="A452" s="153" t="s">
        <v>680</v>
      </c>
      <c r="B452" s="158">
        <v>50</v>
      </c>
      <c r="C452" s="152" t="s">
        <v>16</v>
      </c>
      <c r="D452" s="152" t="s">
        <v>173</v>
      </c>
      <c r="E452" s="13"/>
      <c r="F452" s="119">
        <f t="shared" si="38"/>
        <v>0</v>
      </c>
      <c r="H452" s="30" t="s">
        <v>681</v>
      </c>
      <c r="I452" s="31" t="s">
        <v>173</v>
      </c>
      <c r="J452" s="109">
        <v>48</v>
      </c>
      <c r="K452" s="59">
        <v>50</v>
      </c>
      <c r="L452" s="27"/>
      <c r="M452" s="28"/>
      <c r="N452" s="20"/>
      <c r="P452" s="29">
        <v>173</v>
      </c>
      <c r="Q452" s="28"/>
      <c r="R452" s="22">
        <f t="shared" si="49"/>
        <v>173</v>
      </c>
      <c r="T452" s="23">
        <f t="shared" si="48"/>
        <v>173</v>
      </c>
    </row>
    <row r="453" spans="1:20" x14ac:dyDescent="0.25">
      <c r="A453" s="153" t="s">
        <v>682</v>
      </c>
      <c r="B453" s="158">
        <v>50</v>
      </c>
      <c r="C453" s="152" t="s">
        <v>16</v>
      </c>
      <c r="D453" s="152" t="s">
        <v>173</v>
      </c>
      <c r="E453" s="13"/>
      <c r="F453" s="119">
        <f t="shared" si="38"/>
        <v>0</v>
      </c>
      <c r="H453" s="33" t="s">
        <v>682</v>
      </c>
      <c r="I453" s="34" t="s">
        <v>173</v>
      </c>
      <c r="J453" s="66"/>
      <c r="K453" s="59">
        <v>50</v>
      </c>
      <c r="L453" s="27">
        <v>130</v>
      </c>
      <c r="M453" s="28"/>
      <c r="N453" s="20">
        <f t="shared" si="47"/>
        <v>130</v>
      </c>
      <c r="P453" s="29"/>
      <c r="Q453" s="28"/>
      <c r="R453" s="22"/>
      <c r="T453" s="23">
        <f t="shared" si="48"/>
        <v>130</v>
      </c>
    </row>
    <row r="454" spans="1:20" x14ac:dyDescent="0.25">
      <c r="A454" s="153" t="s">
        <v>743</v>
      </c>
      <c r="B454" s="158">
        <v>50</v>
      </c>
      <c r="C454" s="152" t="s">
        <v>16</v>
      </c>
      <c r="D454" s="152" t="s">
        <v>173</v>
      </c>
      <c r="E454" s="13"/>
      <c r="F454" s="119">
        <f t="shared" si="38"/>
        <v>0</v>
      </c>
      <c r="H454" s="33"/>
      <c r="I454" s="34"/>
      <c r="J454" s="66"/>
      <c r="K454" s="59"/>
      <c r="L454" s="27"/>
      <c r="M454" s="28"/>
      <c r="N454" s="20"/>
      <c r="P454" s="29"/>
      <c r="Q454" s="28"/>
      <c r="R454" s="22"/>
      <c r="T454" s="23"/>
    </row>
    <row r="455" spans="1:20" x14ac:dyDescent="0.25">
      <c r="A455" s="153" t="s">
        <v>683</v>
      </c>
      <c r="B455" s="155">
        <v>50</v>
      </c>
      <c r="C455" s="152" t="s">
        <v>16</v>
      </c>
      <c r="D455" s="152" t="s">
        <v>173</v>
      </c>
      <c r="E455" s="13"/>
      <c r="F455" s="119">
        <f t="shared" si="38"/>
        <v>0</v>
      </c>
      <c r="H455" s="30" t="s">
        <v>683</v>
      </c>
      <c r="I455" s="31" t="s">
        <v>173</v>
      </c>
      <c r="J455" s="32">
        <v>24</v>
      </c>
      <c r="K455" s="17">
        <v>50</v>
      </c>
      <c r="L455" s="27"/>
      <c r="M455" s="28">
        <v>15</v>
      </c>
      <c r="N455" s="20">
        <f t="shared" si="47"/>
        <v>15</v>
      </c>
      <c r="P455" s="29"/>
      <c r="Q455" s="28"/>
      <c r="R455" s="22"/>
      <c r="T455" s="23">
        <f t="shared" si="48"/>
        <v>15</v>
      </c>
    </row>
    <row r="456" spans="1:20" x14ac:dyDescent="0.25">
      <c r="A456" s="153" t="s">
        <v>684</v>
      </c>
      <c r="B456" s="155">
        <v>20</v>
      </c>
      <c r="C456" s="152" t="s">
        <v>16</v>
      </c>
      <c r="D456" s="152" t="s">
        <v>173</v>
      </c>
      <c r="E456" s="13"/>
      <c r="F456" s="119">
        <f t="shared" si="38"/>
        <v>0</v>
      </c>
      <c r="H456" s="33" t="s">
        <v>684</v>
      </c>
      <c r="I456" s="34" t="s">
        <v>173</v>
      </c>
      <c r="J456" s="35"/>
      <c r="K456" s="17">
        <v>20</v>
      </c>
      <c r="L456" s="27">
        <v>50</v>
      </c>
      <c r="M456" s="28"/>
      <c r="N456" s="20">
        <f t="shared" si="47"/>
        <v>50</v>
      </c>
      <c r="P456" s="29"/>
      <c r="Q456" s="28"/>
      <c r="R456" s="22"/>
      <c r="T456" s="23">
        <f t="shared" si="48"/>
        <v>50</v>
      </c>
    </row>
    <row r="457" spans="1:20" x14ac:dyDescent="0.25">
      <c r="A457" s="153" t="s">
        <v>685</v>
      </c>
      <c r="B457" s="155">
        <v>100</v>
      </c>
      <c r="C457" s="152" t="s">
        <v>16</v>
      </c>
      <c r="D457" s="152" t="s">
        <v>173</v>
      </c>
      <c r="E457" s="13"/>
      <c r="F457" s="119">
        <f t="shared" si="38"/>
        <v>0</v>
      </c>
      <c r="H457" s="33" t="s">
        <v>685</v>
      </c>
      <c r="I457" s="34" t="s">
        <v>173</v>
      </c>
      <c r="J457" s="35"/>
      <c r="K457" s="17">
        <v>100</v>
      </c>
      <c r="L457" s="27"/>
      <c r="M457" s="28"/>
      <c r="N457" s="20"/>
      <c r="P457" s="29">
        <v>227</v>
      </c>
      <c r="Q457" s="28">
        <v>40</v>
      </c>
      <c r="R457" s="22">
        <f t="shared" si="49"/>
        <v>267</v>
      </c>
      <c r="T457" s="23">
        <f t="shared" si="48"/>
        <v>267</v>
      </c>
    </row>
    <row r="458" spans="1:20" x14ac:dyDescent="0.25">
      <c r="A458" s="153" t="s">
        <v>734</v>
      </c>
      <c r="B458" s="155">
        <v>50</v>
      </c>
      <c r="C458" s="152" t="s">
        <v>16</v>
      </c>
      <c r="D458" s="152" t="s">
        <v>173</v>
      </c>
      <c r="E458" s="13"/>
      <c r="F458" s="119">
        <f t="shared" si="38"/>
        <v>0</v>
      </c>
      <c r="H458" s="33"/>
      <c r="I458" s="34"/>
      <c r="J458" s="35"/>
      <c r="K458" s="17"/>
      <c r="L458" s="27"/>
      <c r="M458" s="28"/>
      <c r="N458" s="20"/>
      <c r="P458" s="29"/>
      <c r="Q458" s="28"/>
      <c r="R458" s="22"/>
      <c r="T458" s="23"/>
    </row>
    <row r="459" spans="1:20" x14ac:dyDescent="0.25">
      <c r="A459" s="153" t="s">
        <v>686</v>
      </c>
      <c r="B459" s="155">
        <v>500</v>
      </c>
      <c r="C459" s="152" t="s">
        <v>16</v>
      </c>
      <c r="D459" s="152" t="s">
        <v>173</v>
      </c>
      <c r="E459" s="13"/>
      <c r="F459" s="119">
        <f t="shared" si="38"/>
        <v>0</v>
      </c>
      <c r="H459" s="30" t="s">
        <v>686</v>
      </c>
      <c r="I459" s="31" t="s">
        <v>173</v>
      </c>
      <c r="J459" s="32">
        <v>24</v>
      </c>
      <c r="K459" s="17">
        <v>500</v>
      </c>
      <c r="L459" s="27">
        <v>749</v>
      </c>
      <c r="M459" s="28"/>
      <c r="N459" s="20">
        <f t="shared" si="47"/>
        <v>749</v>
      </c>
      <c r="P459" s="29">
        <v>173</v>
      </c>
      <c r="Q459" s="28">
        <v>56</v>
      </c>
      <c r="R459" s="22">
        <f t="shared" si="49"/>
        <v>229</v>
      </c>
      <c r="T459" s="23">
        <f t="shared" si="48"/>
        <v>978</v>
      </c>
    </row>
    <row r="460" spans="1:20" x14ac:dyDescent="0.25">
      <c r="A460" s="153" t="s">
        <v>687</v>
      </c>
      <c r="B460" s="155">
        <v>20</v>
      </c>
      <c r="C460" s="152" t="s">
        <v>16</v>
      </c>
      <c r="D460" s="152" t="s">
        <v>173</v>
      </c>
      <c r="E460" s="13"/>
      <c r="F460" s="119">
        <f t="shared" si="38"/>
        <v>0</v>
      </c>
      <c r="H460" s="33" t="s">
        <v>688</v>
      </c>
      <c r="I460" s="34" t="s">
        <v>173</v>
      </c>
      <c r="J460" s="35"/>
      <c r="K460" s="17">
        <v>20</v>
      </c>
      <c r="L460" s="27"/>
      <c r="M460" s="28">
        <v>15</v>
      </c>
      <c r="N460" s="20">
        <f t="shared" si="47"/>
        <v>15</v>
      </c>
      <c r="P460" s="29"/>
      <c r="Q460" s="28"/>
      <c r="R460" s="22"/>
      <c r="T460" s="23">
        <f t="shared" si="48"/>
        <v>15</v>
      </c>
    </row>
    <row r="461" spans="1:20" x14ac:dyDescent="0.25">
      <c r="A461" s="153" t="s">
        <v>689</v>
      </c>
      <c r="B461" s="155">
        <v>50</v>
      </c>
      <c r="C461" s="152" t="s">
        <v>16</v>
      </c>
      <c r="D461" s="152" t="s">
        <v>173</v>
      </c>
      <c r="E461" s="13"/>
      <c r="F461" s="119">
        <f t="shared" si="38"/>
        <v>0</v>
      </c>
      <c r="H461" s="33" t="s">
        <v>689</v>
      </c>
      <c r="I461" s="34" t="s">
        <v>173</v>
      </c>
      <c r="J461" s="35"/>
      <c r="K461" s="17">
        <v>50</v>
      </c>
      <c r="L461" s="27"/>
      <c r="M461" s="28"/>
      <c r="N461" s="20"/>
      <c r="P461" s="29">
        <v>208</v>
      </c>
      <c r="Q461" s="28"/>
      <c r="R461" s="22">
        <f t="shared" si="49"/>
        <v>208</v>
      </c>
      <c r="T461" s="23">
        <f t="shared" si="48"/>
        <v>208</v>
      </c>
    </row>
    <row r="462" spans="1:20" x14ac:dyDescent="0.25">
      <c r="A462" s="153" t="s">
        <v>690</v>
      </c>
      <c r="B462" s="158">
        <v>250</v>
      </c>
      <c r="C462" s="152" t="s">
        <v>16</v>
      </c>
      <c r="D462" s="152" t="s">
        <v>173</v>
      </c>
      <c r="E462" s="13"/>
      <c r="F462" s="119">
        <f t="shared" si="38"/>
        <v>0</v>
      </c>
      <c r="H462" s="30" t="s">
        <v>691</v>
      </c>
      <c r="I462" s="31" t="s">
        <v>173</v>
      </c>
      <c r="J462" s="109">
        <v>144</v>
      </c>
      <c r="K462" s="59">
        <v>250</v>
      </c>
      <c r="L462" s="27">
        <v>330</v>
      </c>
      <c r="M462" s="28">
        <v>24</v>
      </c>
      <c r="N462" s="20">
        <f t="shared" si="47"/>
        <v>354</v>
      </c>
      <c r="P462" s="29"/>
      <c r="Q462" s="28">
        <v>10</v>
      </c>
      <c r="R462" s="22">
        <f t="shared" si="49"/>
        <v>10</v>
      </c>
      <c r="T462" s="23">
        <f t="shared" si="48"/>
        <v>364</v>
      </c>
    </row>
    <row r="463" spans="1:20" x14ac:dyDescent="0.25">
      <c r="A463" s="153" t="s">
        <v>692</v>
      </c>
      <c r="B463" s="158">
        <v>20</v>
      </c>
      <c r="C463" s="152" t="s">
        <v>16</v>
      </c>
      <c r="D463" s="152" t="s">
        <v>173</v>
      </c>
      <c r="E463" s="13"/>
      <c r="F463" s="119">
        <f t="shared" si="38"/>
        <v>0</v>
      </c>
      <c r="H463" s="33" t="s">
        <v>693</v>
      </c>
      <c r="I463" s="34" t="s">
        <v>173</v>
      </c>
      <c r="J463" s="66"/>
      <c r="K463" s="59">
        <v>20</v>
      </c>
      <c r="L463" s="27"/>
      <c r="M463" s="28">
        <v>30</v>
      </c>
      <c r="N463" s="20">
        <f t="shared" si="47"/>
        <v>30</v>
      </c>
      <c r="P463" s="29"/>
      <c r="Q463" s="28"/>
      <c r="R463" s="22"/>
      <c r="T463" s="23">
        <f t="shared" si="48"/>
        <v>30</v>
      </c>
    </row>
    <row r="464" spans="1:20" x14ac:dyDescent="0.25">
      <c r="A464" s="153" t="s">
        <v>694</v>
      </c>
      <c r="B464" s="155">
        <v>500</v>
      </c>
      <c r="C464" s="152" t="s">
        <v>16</v>
      </c>
      <c r="D464" s="152" t="s">
        <v>173</v>
      </c>
      <c r="E464" s="13"/>
      <c r="F464" s="119">
        <f t="shared" si="38"/>
        <v>0</v>
      </c>
      <c r="H464" s="30" t="s">
        <v>695</v>
      </c>
      <c r="I464" s="31" t="s">
        <v>173</v>
      </c>
      <c r="J464" s="32">
        <v>840</v>
      </c>
      <c r="K464" s="17">
        <v>500</v>
      </c>
      <c r="L464" s="27"/>
      <c r="M464" s="28">
        <v>137</v>
      </c>
      <c r="N464" s="20">
        <f t="shared" si="47"/>
        <v>137</v>
      </c>
      <c r="P464" s="29"/>
      <c r="Q464" s="28">
        <v>109</v>
      </c>
      <c r="R464" s="22">
        <f t="shared" si="49"/>
        <v>109</v>
      </c>
      <c r="T464" s="23">
        <f t="shared" si="48"/>
        <v>246</v>
      </c>
    </row>
    <row r="465" spans="1:20" x14ac:dyDescent="0.25">
      <c r="A465" s="153" t="s">
        <v>696</v>
      </c>
      <c r="B465" s="155">
        <v>10</v>
      </c>
      <c r="C465" s="152" t="s">
        <v>16</v>
      </c>
      <c r="D465" s="152" t="s">
        <v>173</v>
      </c>
      <c r="E465" s="13"/>
      <c r="F465" s="119">
        <f t="shared" si="38"/>
        <v>0</v>
      </c>
      <c r="H465" s="33" t="s">
        <v>697</v>
      </c>
      <c r="I465" s="34" t="s">
        <v>173</v>
      </c>
      <c r="J465" s="35"/>
      <c r="K465" s="17">
        <v>10</v>
      </c>
      <c r="L465" s="27"/>
      <c r="M465" s="28"/>
      <c r="N465" s="20"/>
      <c r="P465" s="29"/>
      <c r="Q465" s="28"/>
      <c r="R465" s="22"/>
      <c r="T465" s="23"/>
    </row>
    <row r="466" spans="1:20" x14ac:dyDescent="0.25">
      <c r="A466" s="153" t="s">
        <v>698</v>
      </c>
      <c r="B466" s="155">
        <v>10</v>
      </c>
      <c r="C466" s="152" t="s">
        <v>16</v>
      </c>
      <c r="D466" s="152" t="s">
        <v>173</v>
      </c>
      <c r="E466" s="13"/>
      <c r="F466" s="119">
        <f t="shared" si="38"/>
        <v>0</v>
      </c>
      <c r="H466" s="30" t="s">
        <v>699</v>
      </c>
      <c r="I466" s="31" t="s">
        <v>173</v>
      </c>
      <c r="J466" s="32">
        <v>336</v>
      </c>
      <c r="K466" s="17">
        <v>10</v>
      </c>
      <c r="L466" s="27"/>
      <c r="M466" s="28"/>
      <c r="N466" s="20"/>
      <c r="P466" s="29"/>
      <c r="Q466" s="28"/>
      <c r="R466" s="22"/>
      <c r="T466" s="23"/>
    </row>
    <row r="467" spans="1:20" x14ac:dyDescent="0.25">
      <c r="A467" s="153" t="s">
        <v>757</v>
      </c>
      <c r="B467" s="155">
        <v>10</v>
      </c>
      <c r="C467" s="152" t="s">
        <v>16</v>
      </c>
      <c r="D467" s="152" t="s">
        <v>173</v>
      </c>
      <c r="E467" s="13"/>
      <c r="F467" s="119">
        <f t="shared" si="38"/>
        <v>0</v>
      </c>
      <c r="H467" s="30"/>
      <c r="I467" s="31"/>
      <c r="J467" s="32"/>
      <c r="K467" s="17"/>
      <c r="L467" s="27"/>
      <c r="M467" s="28"/>
      <c r="N467" s="20"/>
      <c r="P467" s="29"/>
      <c r="Q467" s="28"/>
      <c r="R467" s="22"/>
      <c r="T467" s="23"/>
    </row>
    <row r="468" spans="1:20" x14ac:dyDescent="0.25">
      <c r="A468" s="153" t="s">
        <v>733</v>
      </c>
      <c r="B468" s="155">
        <v>10</v>
      </c>
      <c r="C468" s="152" t="s">
        <v>16</v>
      </c>
      <c r="D468" s="152" t="s">
        <v>173</v>
      </c>
      <c r="E468" s="13"/>
      <c r="F468" s="119">
        <f t="shared" si="38"/>
        <v>0</v>
      </c>
      <c r="H468" s="30"/>
      <c r="I468" s="31"/>
      <c r="J468" s="32"/>
      <c r="K468" s="17"/>
      <c r="L468" s="27"/>
      <c r="M468" s="28"/>
      <c r="N468" s="20"/>
      <c r="P468" s="29"/>
      <c r="Q468" s="28"/>
      <c r="R468" s="22"/>
      <c r="T468" s="23"/>
    </row>
    <row r="469" spans="1:20" x14ac:dyDescent="0.25">
      <c r="A469" s="153" t="s">
        <v>754</v>
      </c>
      <c r="B469" s="155">
        <v>10</v>
      </c>
      <c r="C469" s="152" t="s">
        <v>16</v>
      </c>
      <c r="D469" s="152" t="s">
        <v>173</v>
      </c>
      <c r="E469" s="13"/>
      <c r="F469" s="119">
        <f t="shared" si="38"/>
        <v>0</v>
      </c>
      <c r="H469" s="30"/>
      <c r="I469" s="31"/>
      <c r="J469" s="32"/>
      <c r="K469" s="17"/>
      <c r="L469" s="27"/>
      <c r="M469" s="28"/>
      <c r="N469" s="20"/>
      <c r="P469" s="29"/>
      <c r="Q469" s="28"/>
      <c r="R469" s="22"/>
      <c r="T469" s="23"/>
    </row>
    <row r="470" spans="1:20" x14ac:dyDescent="0.25">
      <c r="A470" s="153" t="s">
        <v>759</v>
      </c>
      <c r="B470" s="155">
        <v>10</v>
      </c>
      <c r="C470" s="152" t="s">
        <v>16</v>
      </c>
      <c r="D470" s="152" t="s">
        <v>173</v>
      </c>
      <c r="E470" s="13"/>
      <c r="F470" s="119">
        <f t="shared" si="38"/>
        <v>0</v>
      </c>
      <c r="H470" s="30"/>
      <c r="I470" s="31"/>
      <c r="J470" s="32"/>
      <c r="K470" s="17"/>
      <c r="L470" s="27"/>
      <c r="M470" s="28"/>
      <c r="N470" s="20"/>
      <c r="P470" s="29"/>
      <c r="Q470" s="28"/>
      <c r="R470" s="22"/>
      <c r="T470" s="23"/>
    </row>
    <row r="471" spans="1:20" x14ac:dyDescent="0.25">
      <c r="A471" s="153" t="s">
        <v>700</v>
      </c>
      <c r="B471" s="155">
        <v>50</v>
      </c>
      <c r="C471" s="152" t="s">
        <v>16</v>
      </c>
      <c r="D471" s="152" t="s">
        <v>173</v>
      </c>
      <c r="E471" s="13"/>
      <c r="F471" s="119">
        <f t="shared" si="38"/>
        <v>0</v>
      </c>
      <c r="H471" s="30" t="s">
        <v>700</v>
      </c>
      <c r="I471" s="31" t="s">
        <v>173</v>
      </c>
      <c r="J471" s="32">
        <v>24</v>
      </c>
      <c r="K471" s="17">
        <v>50</v>
      </c>
      <c r="L471" s="27"/>
      <c r="M471" s="28"/>
      <c r="N471" s="20"/>
      <c r="P471" s="29"/>
      <c r="Q471" s="28"/>
      <c r="R471" s="22"/>
      <c r="T471" s="23"/>
    </row>
    <row r="472" spans="1:20" x14ac:dyDescent="0.25">
      <c r="A472" s="153" t="s">
        <v>701</v>
      </c>
      <c r="B472" s="155">
        <v>50</v>
      </c>
      <c r="C472" s="152" t="s">
        <v>16</v>
      </c>
      <c r="D472" s="152" t="s">
        <v>173</v>
      </c>
      <c r="E472" s="13"/>
      <c r="F472" s="119">
        <f t="shared" si="38"/>
        <v>0</v>
      </c>
      <c r="H472" s="30" t="s">
        <v>701</v>
      </c>
      <c r="I472" s="31" t="s">
        <v>173</v>
      </c>
      <c r="J472" s="32"/>
      <c r="K472" s="17">
        <v>50</v>
      </c>
      <c r="L472" s="27">
        <v>50</v>
      </c>
      <c r="M472" s="28"/>
      <c r="N472" s="20">
        <f t="shared" si="47"/>
        <v>50</v>
      </c>
      <c r="P472" s="29"/>
      <c r="Q472" s="28"/>
      <c r="R472" s="22"/>
      <c r="T472" s="23">
        <f t="shared" si="48"/>
        <v>50</v>
      </c>
    </row>
    <row r="473" spans="1:20" x14ac:dyDescent="0.25">
      <c r="A473" s="153" t="s">
        <v>703</v>
      </c>
      <c r="B473" s="158">
        <v>20</v>
      </c>
      <c r="C473" s="152" t="s">
        <v>16</v>
      </c>
      <c r="D473" s="152" t="s">
        <v>173</v>
      </c>
      <c r="E473" s="13"/>
      <c r="F473" s="119">
        <f t="shared" si="38"/>
        <v>0</v>
      </c>
      <c r="H473" s="33" t="s">
        <v>702</v>
      </c>
      <c r="I473" s="34" t="s">
        <v>173</v>
      </c>
      <c r="J473" s="35"/>
      <c r="K473" s="17">
        <v>20</v>
      </c>
      <c r="L473" s="27"/>
      <c r="M473" s="28"/>
      <c r="N473" s="20"/>
      <c r="P473" s="29"/>
      <c r="Q473" s="28"/>
      <c r="R473" s="22"/>
      <c r="T473" s="23"/>
    </row>
    <row r="474" spans="1:20" x14ac:dyDescent="0.25">
      <c r="A474" s="153" t="s">
        <v>702</v>
      </c>
      <c r="B474" s="155">
        <v>20</v>
      </c>
      <c r="C474" s="152" t="s">
        <v>16</v>
      </c>
      <c r="D474" s="152" t="s">
        <v>173</v>
      </c>
      <c r="E474" s="13"/>
      <c r="F474" s="119">
        <f t="shared" si="38"/>
        <v>0</v>
      </c>
      <c r="H474" s="30" t="s">
        <v>703</v>
      </c>
      <c r="I474" s="31" t="s">
        <v>173</v>
      </c>
      <c r="J474" s="109">
        <v>48</v>
      </c>
      <c r="K474" s="59">
        <v>20</v>
      </c>
      <c r="L474" s="27"/>
      <c r="M474" s="28"/>
      <c r="N474" s="20"/>
      <c r="P474" s="29"/>
      <c r="Q474" s="28"/>
      <c r="R474" s="22"/>
      <c r="T474" s="23"/>
    </row>
    <row r="475" spans="1:20" x14ac:dyDescent="0.25">
      <c r="A475" s="153" t="s">
        <v>706</v>
      </c>
      <c r="B475" s="155">
        <v>1000</v>
      </c>
      <c r="C475" s="152" t="s">
        <v>16</v>
      </c>
      <c r="D475" s="152" t="s">
        <v>173</v>
      </c>
      <c r="E475" s="13"/>
      <c r="F475" s="119">
        <f t="shared" si="38"/>
        <v>0</v>
      </c>
      <c r="H475" s="30" t="s">
        <v>705</v>
      </c>
      <c r="I475" s="31" t="s">
        <v>173</v>
      </c>
      <c r="J475" s="109">
        <v>30</v>
      </c>
      <c r="K475" s="59">
        <v>1000</v>
      </c>
      <c r="L475" s="27">
        <v>1153</v>
      </c>
      <c r="M475" s="28">
        <v>324</v>
      </c>
      <c r="N475" s="20">
        <f t="shared" si="47"/>
        <v>1477</v>
      </c>
      <c r="P475" s="29">
        <v>590</v>
      </c>
      <c r="Q475" s="28">
        <v>162</v>
      </c>
      <c r="R475" s="22">
        <f t="shared" si="49"/>
        <v>752</v>
      </c>
      <c r="T475" s="23">
        <f t="shared" si="48"/>
        <v>2229</v>
      </c>
    </row>
    <row r="476" spans="1:20" x14ac:dyDescent="0.25">
      <c r="A476" s="153" t="s">
        <v>704</v>
      </c>
      <c r="B476" s="158">
        <v>1000</v>
      </c>
      <c r="C476" s="152" t="s">
        <v>16</v>
      </c>
      <c r="D476" s="152" t="s">
        <v>173</v>
      </c>
      <c r="E476" s="13"/>
      <c r="F476" s="119">
        <f t="shared" si="38"/>
        <v>0</v>
      </c>
      <c r="H476" s="30" t="s">
        <v>707</v>
      </c>
      <c r="I476" s="31" t="s">
        <v>173</v>
      </c>
      <c r="J476" s="32">
        <v>192</v>
      </c>
      <c r="K476" s="17">
        <v>1000</v>
      </c>
      <c r="L476" s="27">
        <v>792</v>
      </c>
      <c r="M476" s="28">
        <v>5</v>
      </c>
      <c r="N476" s="20">
        <f t="shared" si="47"/>
        <v>797</v>
      </c>
      <c r="P476" s="29"/>
      <c r="Q476" s="28">
        <v>105</v>
      </c>
      <c r="R476" s="22">
        <f t="shared" si="49"/>
        <v>105</v>
      </c>
      <c r="T476" s="23">
        <f t="shared" si="48"/>
        <v>902</v>
      </c>
    </row>
    <row r="477" spans="1:20" x14ac:dyDescent="0.25">
      <c r="A477" s="153" t="s">
        <v>760</v>
      </c>
      <c r="B477" s="158">
        <v>20</v>
      </c>
      <c r="C477" s="152" t="s">
        <v>16</v>
      </c>
      <c r="D477" s="152" t="s">
        <v>173</v>
      </c>
      <c r="E477" s="13"/>
      <c r="F477" s="119">
        <f t="shared" si="38"/>
        <v>0</v>
      </c>
      <c r="H477" s="30"/>
      <c r="I477" s="31"/>
      <c r="J477" s="32"/>
      <c r="K477" s="17"/>
      <c r="L477" s="27"/>
      <c r="M477" s="28"/>
      <c r="N477" s="20"/>
      <c r="P477" s="29"/>
      <c r="Q477" s="28"/>
      <c r="R477" s="22"/>
      <c r="T477" s="23"/>
    </row>
    <row r="478" spans="1:20" x14ac:dyDescent="0.25">
      <c r="A478" s="153" t="s">
        <v>708</v>
      </c>
      <c r="B478" s="155">
        <v>500</v>
      </c>
      <c r="C478" s="152" t="s">
        <v>16</v>
      </c>
      <c r="D478" s="152" t="s">
        <v>173</v>
      </c>
      <c r="E478" s="13"/>
      <c r="F478" s="119">
        <f t="shared" si="38"/>
        <v>0</v>
      </c>
      <c r="H478" s="33" t="s">
        <v>708</v>
      </c>
      <c r="I478" s="34" t="s">
        <v>173</v>
      </c>
      <c r="J478" s="35"/>
      <c r="K478" s="17">
        <v>500</v>
      </c>
      <c r="L478" s="27"/>
      <c r="M478" s="28">
        <v>587</v>
      </c>
      <c r="N478" s="20">
        <f t="shared" si="47"/>
        <v>587</v>
      </c>
      <c r="P478" s="29"/>
      <c r="Q478" s="28"/>
      <c r="R478" s="22"/>
      <c r="T478" s="23">
        <f t="shared" si="48"/>
        <v>587</v>
      </c>
    </row>
    <row r="479" spans="1:20" x14ac:dyDescent="0.25">
      <c r="A479" s="153" t="s">
        <v>731</v>
      </c>
      <c r="B479" s="155">
        <v>50</v>
      </c>
      <c r="C479" s="152" t="s">
        <v>16</v>
      </c>
      <c r="D479" s="152" t="s">
        <v>173</v>
      </c>
      <c r="E479" s="13"/>
      <c r="F479" s="119">
        <f t="shared" si="38"/>
        <v>0</v>
      </c>
      <c r="H479" s="33"/>
      <c r="I479" s="34"/>
      <c r="J479" s="35"/>
      <c r="K479" s="17"/>
      <c r="L479" s="27"/>
      <c r="M479" s="28"/>
      <c r="N479" s="20"/>
      <c r="P479" s="29"/>
      <c r="Q479" s="28"/>
      <c r="R479" s="22"/>
      <c r="T479" s="23"/>
    </row>
    <row r="480" spans="1:20" x14ac:dyDescent="0.25">
      <c r="A480" s="153" t="s">
        <v>744</v>
      </c>
      <c r="B480" s="155">
        <v>50</v>
      </c>
      <c r="C480" s="152" t="s">
        <v>16</v>
      </c>
      <c r="D480" s="152" t="s">
        <v>173</v>
      </c>
      <c r="E480" s="13"/>
      <c r="F480" s="119">
        <f t="shared" si="38"/>
        <v>0</v>
      </c>
      <c r="H480" s="33"/>
      <c r="I480" s="34"/>
      <c r="J480" s="35"/>
      <c r="K480" s="17"/>
      <c r="L480" s="27"/>
      <c r="M480" s="28"/>
      <c r="N480" s="20"/>
      <c r="P480" s="29"/>
      <c r="Q480" s="28"/>
      <c r="R480" s="22"/>
      <c r="T480" s="23"/>
    </row>
    <row r="481" spans="1:20" x14ac:dyDescent="0.25">
      <c r="A481" s="153" t="s">
        <v>709</v>
      </c>
      <c r="B481" s="155">
        <v>250</v>
      </c>
      <c r="C481" s="152" t="s">
        <v>16</v>
      </c>
      <c r="D481" s="152" t="s">
        <v>173</v>
      </c>
      <c r="E481" s="13"/>
      <c r="F481" s="119">
        <f t="shared" si="38"/>
        <v>0</v>
      </c>
      <c r="H481" s="33" t="s">
        <v>709</v>
      </c>
      <c r="I481" s="34" t="s">
        <v>173</v>
      </c>
      <c r="J481" s="35"/>
      <c r="K481" s="17">
        <v>250</v>
      </c>
      <c r="L481" s="27"/>
      <c r="M481" s="28"/>
      <c r="N481" s="20"/>
      <c r="P481" s="29">
        <v>274</v>
      </c>
      <c r="Q481" s="28"/>
      <c r="R481" s="22">
        <f t="shared" si="49"/>
        <v>274</v>
      </c>
      <c r="T481" s="23">
        <f t="shared" si="48"/>
        <v>274</v>
      </c>
    </row>
    <row r="482" spans="1:20" x14ac:dyDescent="0.25">
      <c r="A482" s="153" t="s">
        <v>710</v>
      </c>
      <c r="B482" s="158">
        <v>1000</v>
      </c>
      <c r="C482" s="152" t="s">
        <v>16</v>
      </c>
      <c r="D482" s="152" t="s">
        <v>173</v>
      </c>
      <c r="E482" s="13"/>
      <c r="F482" s="119">
        <f t="shared" si="38"/>
        <v>0</v>
      </c>
      <c r="H482" s="30" t="s">
        <v>710</v>
      </c>
      <c r="I482" s="31" t="s">
        <v>173</v>
      </c>
      <c r="J482" s="109">
        <v>1080</v>
      </c>
      <c r="K482" s="59">
        <v>1000</v>
      </c>
      <c r="L482" s="27">
        <v>954</v>
      </c>
      <c r="M482" s="28"/>
      <c r="N482" s="20">
        <f t="shared" si="47"/>
        <v>954</v>
      </c>
      <c r="P482" s="29">
        <v>120</v>
      </c>
      <c r="Q482" s="28">
        <v>127</v>
      </c>
      <c r="R482" s="22">
        <f t="shared" si="49"/>
        <v>247</v>
      </c>
      <c r="T482" s="23">
        <f t="shared" si="48"/>
        <v>1201</v>
      </c>
    </row>
    <row r="483" spans="1:20" x14ac:dyDescent="0.25">
      <c r="A483" s="153" t="s">
        <v>711</v>
      </c>
      <c r="B483" s="155">
        <v>750</v>
      </c>
      <c r="C483" s="152" t="s">
        <v>16</v>
      </c>
      <c r="D483" s="152" t="s">
        <v>173</v>
      </c>
      <c r="E483" s="13"/>
      <c r="F483" s="119">
        <f t="shared" si="38"/>
        <v>0</v>
      </c>
      <c r="H483" s="30" t="s">
        <v>711</v>
      </c>
      <c r="I483" s="31" t="s">
        <v>173</v>
      </c>
      <c r="J483" s="32"/>
      <c r="K483" s="17">
        <v>750</v>
      </c>
      <c r="L483" s="27"/>
      <c r="M483" s="28">
        <v>1200</v>
      </c>
      <c r="N483" s="20">
        <f t="shared" si="47"/>
        <v>1200</v>
      </c>
      <c r="P483" s="29"/>
      <c r="Q483" s="28"/>
      <c r="R483" s="22"/>
      <c r="T483" s="23">
        <f t="shared" si="48"/>
        <v>1200</v>
      </c>
    </row>
    <row r="484" spans="1:20" x14ac:dyDescent="0.25">
      <c r="A484" s="153" t="s">
        <v>712</v>
      </c>
      <c r="B484" s="155">
        <v>750</v>
      </c>
      <c r="C484" s="152" t="s">
        <v>16</v>
      </c>
      <c r="D484" s="152" t="s">
        <v>173</v>
      </c>
      <c r="E484" s="13"/>
      <c r="F484" s="119">
        <f t="shared" si="38"/>
        <v>0</v>
      </c>
      <c r="H484" s="44" t="s">
        <v>712</v>
      </c>
      <c r="I484" s="31" t="s">
        <v>173</v>
      </c>
      <c r="J484" s="32">
        <v>144</v>
      </c>
      <c r="K484" s="17">
        <v>750</v>
      </c>
      <c r="L484" s="27">
        <v>160</v>
      </c>
      <c r="M484" s="28"/>
      <c r="N484" s="20">
        <f t="shared" si="47"/>
        <v>160</v>
      </c>
      <c r="P484" s="29">
        <v>36</v>
      </c>
      <c r="Q484" s="28">
        <v>270</v>
      </c>
      <c r="R484" s="22">
        <f t="shared" si="49"/>
        <v>306</v>
      </c>
      <c r="T484" s="23">
        <f t="shared" si="48"/>
        <v>466</v>
      </c>
    </row>
    <row r="485" spans="1:20" x14ac:dyDescent="0.25">
      <c r="A485" s="153" t="s">
        <v>713</v>
      </c>
      <c r="B485" s="155">
        <v>50</v>
      </c>
      <c r="C485" s="152" t="s">
        <v>16</v>
      </c>
      <c r="D485" s="152" t="s">
        <v>173</v>
      </c>
      <c r="E485" s="13"/>
      <c r="F485" s="119">
        <f t="shared" si="38"/>
        <v>0</v>
      </c>
      <c r="H485" s="33" t="s">
        <v>713</v>
      </c>
      <c r="I485" s="34" t="s">
        <v>173</v>
      </c>
      <c r="J485" s="35"/>
      <c r="K485" s="17">
        <v>50</v>
      </c>
      <c r="L485" s="27"/>
      <c r="M485" s="28"/>
      <c r="N485" s="20"/>
      <c r="P485" s="29"/>
      <c r="Q485" s="28">
        <v>250</v>
      </c>
      <c r="R485" s="22">
        <f t="shared" si="49"/>
        <v>250</v>
      </c>
      <c r="T485" s="23">
        <f t="shared" si="48"/>
        <v>250</v>
      </c>
    </row>
    <row r="486" spans="1:20" x14ac:dyDescent="0.25">
      <c r="A486" s="153" t="s">
        <v>714</v>
      </c>
      <c r="B486" s="155">
        <v>50</v>
      </c>
      <c r="C486" s="152" t="s">
        <v>16</v>
      </c>
      <c r="D486" s="152" t="s">
        <v>173</v>
      </c>
      <c r="E486" s="13"/>
      <c r="F486" s="119">
        <f t="shared" si="38"/>
        <v>0</v>
      </c>
      <c r="H486" s="30" t="s">
        <v>714</v>
      </c>
      <c r="I486" s="31" t="s">
        <v>173</v>
      </c>
      <c r="J486" s="32">
        <v>144</v>
      </c>
      <c r="K486" s="17"/>
      <c r="L486" s="27"/>
      <c r="M486" s="28">
        <v>246</v>
      </c>
      <c r="N486" s="20">
        <f t="shared" si="47"/>
        <v>246</v>
      </c>
      <c r="P486" s="29"/>
      <c r="Q486" s="28">
        <v>10</v>
      </c>
      <c r="R486" s="22">
        <f t="shared" si="49"/>
        <v>10</v>
      </c>
      <c r="T486" s="23">
        <f t="shared" si="48"/>
        <v>256</v>
      </c>
    </row>
    <row r="487" spans="1:20" x14ac:dyDescent="0.25">
      <c r="A487" s="153" t="s">
        <v>715</v>
      </c>
      <c r="B487" s="155">
        <v>100</v>
      </c>
      <c r="C487" s="152" t="s">
        <v>16</v>
      </c>
      <c r="D487" s="152" t="s">
        <v>173</v>
      </c>
      <c r="E487" s="13"/>
      <c r="F487" s="119">
        <f t="shared" si="38"/>
        <v>0</v>
      </c>
      <c r="H487" s="33" t="s">
        <v>715</v>
      </c>
      <c r="I487" s="34" t="s">
        <v>173</v>
      </c>
      <c r="J487" s="35"/>
      <c r="K487" s="17">
        <v>100</v>
      </c>
      <c r="L487" s="27"/>
      <c r="M487" s="28"/>
      <c r="N487" s="20"/>
      <c r="P487" s="29">
        <v>126</v>
      </c>
      <c r="Q487" s="28"/>
      <c r="R487" s="22">
        <f t="shared" si="49"/>
        <v>126</v>
      </c>
      <c r="T487" s="23">
        <f t="shared" si="48"/>
        <v>126</v>
      </c>
    </row>
    <row r="488" spans="1:20" x14ac:dyDescent="0.25">
      <c r="A488" s="153" t="s">
        <v>716</v>
      </c>
      <c r="B488" s="155">
        <v>250</v>
      </c>
      <c r="C488" s="152" t="s">
        <v>16</v>
      </c>
      <c r="D488" s="152" t="s">
        <v>173</v>
      </c>
      <c r="E488" s="13"/>
      <c r="F488" s="119">
        <f t="shared" si="38"/>
        <v>0</v>
      </c>
      <c r="H488" s="113" t="s">
        <v>716</v>
      </c>
      <c r="I488" s="34" t="s">
        <v>173</v>
      </c>
      <c r="J488" s="35"/>
      <c r="K488" s="17">
        <v>250</v>
      </c>
      <c r="L488" s="27"/>
      <c r="M488" s="28"/>
      <c r="N488" s="20"/>
      <c r="P488" s="29">
        <v>243</v>
      </c>
      <c r="Q488" s="28"/>
      <c r="R488" s="22">
        <f t="shared" si="49"/>
        <v>243</v>
      </c>
      <c r="T488" s="23">
        <f t="shared" si="48"/>
        <v>243</v>
      </c>
    </row>
    <row r="489" spans="1:20" x14ac:dyDescent="0.25">
      <c r="A489" s="153" t="s">
        <v>717</v>
      </c>
      <c r="B489" s="155">
        <v>250</v>
      </c>
      <c r="C489" s="152" t="s">
        <v>16</v>
      </c>
      <c r="D489" s="152" t="s">
        <v>173</v>
      </c>
      <c r="E489" s="13"/>
      <c r="F489" s="119">
        <f t="shared" si="38"/>
        <v>0</v>
      </c>
      <c r="H489" s="33" t="s">
        <v>718</v>
      </c>
      <c r="I489" s="34" t="s">
        <v>173</v>
      </c>
      <c r="J489" s="35"/>
      <c r="K489" s="17">
        <v>250</v>
      </c>
      <c r="L489" s="27">
        <v>670</v>
      </c>
      <c r="M489" s="28"/>
      <c r="N489" s="20">
        <f t="shared" si="47"/>
        <v>670</v>
      </c>
      <c r="P489" s="29"/>
      <c r="Q489" s="28"/>
      <c r="R489" s="22"/>
      <c r="T489" s="23">
        <f t="shared" si="48"/>
        <v>670</v>
      </c>
    </row>
    <row r="490" spans="1:20" x14ac:dyDescent="0.25">
      <c r="A490" s="153" t="s">
        <v>750</v>
      </c>
      <c r="B490" s="155">
        <v>20</v>
      </c>
      <c r="C490" s="152" t="s">
        <v>16</v>
      </c>
      <c r="D490" s="152" t="s">
        <v>173</v>
      </c>
      <c r="E490" s="13"/>
      <c r="F490" s="119">
        <f t="shared" si="38"/>
        <v>0</v>
      </c>
      <c r="H490" s="33"/>
      <c r="I490" s="34"/>
      <c r="J490" s="35"/>
      <c r="K490" s="17"/>
      <c r="L490" s="27"/>
      <c r="M490" s="28"/>
      <c r="N490" s="20"/>
      <c r="P490" s="29"/>
      <c r="Q490" s="28"/>
      <c r="R490" s="22"/>
      <c r="T490" s="23"/>
    </row>
    <row r="491" spans="1:20" x14ac:dyDescent="0.25">
      <c r="A491" s="153" t="s">
        <v>719</v>
      </c>
      <c r="B491" s="158">
        <v>50</v>
      </c>
      <c r="C491" s="152" t="s">
        <v>16</v>
      </c>
      <c r="D491" s="152" t="s">
        <v>173</v>
      </c>
      <c r="E491" s="13"/>
      <c r="F491" s="119">
        <f t="shared" si="38"/>
        <v>0</v>
      </c>
      <c r="H491" s="30" t="s">
        <v>719</v>
      </c>
      <c r="I491" s="31" t="s">
        <v>173</v>
      </c>
      <c r="J491" s="109">
        <v>24</v>
      </c>
      <c r="K491" s="59">
        <v>50</v>
      </c>
      <c r="L491" s="27"/>
      <c r="M491" s="28"/>
      <c r="N491" s="20"/>
      <c r="P491" s="29"/>
      <c r="Q491" s="28"/>
      <c r="R491" s="22"/>
      <c r="T491" s="23"/>
    </row>
    <row r="492" spans="1:20" x14ac:dyDescent="0.25">
      <c r="A492" s="153" t="s">
        <v>720</v>
      </c>
      <c r="B492" s="155">
        <v>50</v>
      </c>
      <c r="C492" s="152" t="s">
        <v>16</v>
      </c>
      <c r="D492" s="152" t="s">
        <v>173</v>
      </c>
      <c r="E492" s="13"/>
      <c r="F492" s="119">
        <f t="shared" si="38"/>
        <v>0</v>
      </c>
      <c r="H492" s="30" t="s">
        <v>721</v>
      </c>
      <c r="I492" s="31" t="s">
        <v>173</v>
      </c>
      <c r="J492" s="32">
        <v>72</v>
      </c>
      <c r="K492" s="17">
        <v>50</v>
      </c>
      <c r="L492" s="27">
        <v>100</v>
      </c>
      <c r="M492" s="28"/>
      <c r="N492" s="20">
        <f t="shared" si="47"/>
        <v>100</v>
      </c>
      <c r="P492" s="29"/>
      <c r="Q492" s="28"/>
      <c r="R492" s="22"/>
      <c r="T492" s="23">
        <f t="shared" si="48"/>
        <v>100</v>
      </c>
    </row>
    <row r="493" spans="1:20" x14ac:dyDescent="0.25">
      <c r="A493" s="153" t="s">
        <v>751</v>
      </c>
      <c r="B493" s="155">
        <v>20</v>
      </c>
      <c r="C493" s="152" t="s">
        <v>16</v>
      </c>
      <c r="D493" s="152" t="s">
        <v>173</v>
      </c>
      <c r="E493" s="13"/>
      <c r="F493" s="119">
        <f t="shared" si="38"/>
        <v>0</v>
      </c>
      <c r="H493" s="30"/>
      <c r="I493" s="31"/>
      <c r="J493" s="32"/>
      <c r="K493" s="17"/>
      <c r="L493" s="27"/>
      <c r="M493" s="28"/>
      <c r="N493" s="20"/>
      <c r="P493" s="29"/>
      <c r="Q493" s="28"/>
      <c r="R493" s="22"/>
      <c r="T493" s="23"/>
    </row>
    <row r="494" spans="1:20" x14ac:dyDescent="0.25">
      <c r="A494" s="153" t="s">
        <v>722</v>
      </c>
      <c r="B494" s="155">
        <v>20</v>
      </c>
      <c r="C494" s="152" t="s">
        <v>16</v>
      </c>
      <c r="D494" s="152" t="s">
        <v>173</v>
      </c>
      <c r="E494" s="13"/>
      <c r="F494" s="119">
        <f t="shared" si="38"/>
        <v>0</v>
      </c>
      <c r="H494" s="30" t="s">
        <v>722</v>
      </c>
      <c r="I494" s="31" t="s">
        <v>173</v>
      </c>
      <c r="J494" s="32">
        <v>24</v>
      </c>
      <c r="K494" s="17">
        <v>20</v>
      </c>
      <c r="L494" s="27"/>
      <c r="M494" s="28"/>
      <c r="N494" s="20"/>
      <c r="P494" s="29"/>
      <c r="Q494" s="28"/>
      <c r="R494" s="22"/>
      <c r="T494" s="23"/>
    </row>
    <row r="495" spans="1:20" x14ac:dyDescent="0.25">
      <c r="A495" s="153" t="s">
        <v>723</v>
      </c>
      <c r="B495" s="155">
        <v>20</v>
      </c>
      <c r="C495" s="152" t="s">
        <v>16</v>
      </c>
      <c r="D495" s="152" t="s">
        <v>173</v>
      </c>
      <c r="E495" s="13"/>
      <c r="F495" s="119">
        <f t="shared" si="38"/>
        <v>0</v>
      </c>
      <c r="H495" s="33" t="s">
        <v>723</v>
      </c>
      <c r="I495" s="34" t="s">
        <v>173</v>
      </c>
      <c r="J495" s="35"/>
      <c r="K495" s="17">
        <v>20</v>
      </c>
      <c r="L495" s="27">
        <v>50</v>
      </c>
      <c r="M495" s="28"/>
      <c r="N495" s="20">
        <f t="shared" si="47"/>
        <v>50</v>
      </c>
      <c r="P495" s="29"/>
      <c r="Q495" s="28"/>
      <c r="R495" s="22"/>
      <c r="T495" s="23">
        <f t="shared" si="48"/>
        <v>50</v>
      </c>
    </row>
    <row r="496" spans="1:20" x14ac:dyDescent="0.25">
      <c r="A496" s="153" t="s">
        <v>724</v>
      </c>
      <c r="B496" s="155">
        <v>20</v>
      </c>
      <c r="C496" s="152" t="s">
        <v>16</v>
      </c>
      <c r="D496" s="152" t="s">
        <v>173</v>
      </c>
      <c r="E496" s="13"/>
      <c r="F496" s="119">
        <f t="shared" si="38"/>
        <v>0</v>
      </c>
      <c r="H496" s="30" t="s">
        <v>724</v>
      </c>
      <c r="I496" s="31" t="s">
        <v>173</v>
      </c>
      <c r="J496" s="32">
        <v>24</v>
      </c>
      <c r="K496" s="17">
        <v>20</v>
      </c>
      <c r="L496" s="27"/>
      <c r="M496" s="28"/>
      <c r="N496" s="20"/>
      <c r="P496" s="29">
        <v>42</v>
      </c>
      <c r="Q496" s="28"/>
      <c r="R496" s="22">
        <f t="shared" si="49"/>
        <v>42</v>
      </c>
      <c r="T496" s="23">
        <f t="shared" si="48"/>
        <v>42</v>
      </c>
    </row>
    <row r="497" spans="1:20" x14ac:dyDescent="0.25">
      <c r="A497" s="153" t="s">
        <v>725</v>
      </c>
      <c r="B497" s="155">
        <v>50</v>
      </c>
      <c r="C497" s="152" t="s">
        <v>16</v>
      </c>
      <c r="D497" s="152" t="s">
        <v>173</v>
      </c>
      <c r="E497" s="13"/>
      <c r="F497" s="119">
        <f t="shared" si="38"/>
        <v>0</v>
      </c>
      <c r="H497" s="30" t="s">
        <v>725</v>
      </c>
      <c r="I497" s="31" t="s">
        <v>173</v>
      </c>
      <c r="J497" s="32">
        <v>216</v>
      </c>
      <c r="K497" s="17">
        <v>50</v>
      </c>
      <c r="L497" s="114"/>
      <c r="M497" s="28"/>
      <c r="N497" s="20"/>
      <c r="P497" s="29"/>
      <c r="Q497" s="28"/>
      <c r="R497" s="22"/>
      <c r="T497" s="23"/>
    </row>
    <row r="498" spans="1:20" x14ac:dyDescent="0.25">
      <c r="A498" s="153" t="s">
        <v>726</v>
      </c>
      <c r="B498" s="155">
        <v>5</v>
      </c>
      <c r="C498" s="152" t="s">
        <v>16</v>
      </c>
      <c r="D498" s="152" t="s">
        <v>173</v>
      </c>
      <c r="E498" s="13"/>
      <c r="F498" s="119">
        <f t="shared" si="38"/>
        <v>0</v>
      </c>
      <c r="H498" s="37" t="s">
        <v>726</v>
      </c>
      <c r="I498" s="34" t="s">
        <v>173</v>
      </c>
      <c r="J498" s="35"/>
      <c r="K498" s="17">
        <v>5</v>
      </c>
      <c r="L498" s="27"/>
      <c r="M498" s="28"/>
      <c r="N498" s="20"/>
      <c r="P498" s="29"/>
      <c r="Q498" s="28"/>
      <c r="R498" s="22"/>
      <c r="T498" s="23"/>
    </row>
    <row r="499" spans="1:20" x14ac:dyDescent="0.25">
      <c r="A499" s="182" t="s">
        <v>778</v>
      </c>
      <c r="B499" s="178"/>
      <c r="C499" s="178"/>
      <c r="D499" s="178"/>
      <c r="E499" s="133"/>
      <c r="F499" s="194">
        <f>SUM(F407:F498)</f>
        <v>0</v>
      </c>
      <c r="H499" s="115"/>
      <c r="K499" s="17"/>
    </row>
    <row r="500" spans="1:20" x14ac:dyDescent="0.25">
      <c r="A500" s="151"/>
      <c r="B500" s="152"/>
      <c r="C500" s="152"/>
      <c r="D500" s="152"/>
      <c r="E500" s="130"/>
      <c r="F500" s="195"/>
      <c r="H500" s="115"/>
      <c r="K500" s="17"/>
    </row>
    <row r="501" spans="1:20" x14ac:dyDescent="0.25">
      <c r="A501" s="183" t="s">
        <v>772</v>
      </c>
      <c r="B501" s="150"/>
      <c r="C501" s="150"/>
      <c r="D501" s="150"/>
      <c r="E501" s="129"/>
      <c r="F501" s="150"/>
      <c r="H501" s="115"/>
      <c r="K501" s="17"/>
    </row>
    <row r="502" spans="1:20" x14ac:dyDescent="0.25">
      <c r="A502" s="184" t="s">
        <v>773</v>
      </c>
      <c r="B502" s="155">
        <v>10</v>
      </c>
      <c r="C502" s="152" t="s">
        <v>774</v>
      </c>
      <c r="D502" s="152"/>
      <c r="E502" s="13"/>
      <c r="F502" s="119">
        <f t="shared" ref="F502" si="50">B502*E502</f>
        <v>0</v>
      </c>
      <c r="H502" s="115"/>
      <c r="K502" s="17"/>
    </row>
    <row r="503" spans="1:20" x14ac:dyDescent="0.25">
      <c r="A503" s="182" t="s">
        <v>775</v>
      </c>
      <c r="B503" s="178"/>
      <c r="C503" s="178"/>
      <c r="D503" s="178"/>
      <c r="E503" s="133"/>
      <c r="F503" s="118">
        <f>SUM(F502:F502)</f>
        <v>0</v>
      </c>
      <c r="H503" s="115"/>
      <c r="K503" s="17"/>
    </row>
    <row r="504" spans="1:20" x14ac:dyDescent="0.25">
      <c r="A504" s="151"/>
      <c r="B504" s="152"/>
      <c r="C504" s="152"/>
      <c r="D504" s="152"/>
      <c r="E504" s="130"/>
      <c r="F504" s="195"/>
      <c r="H504" s="115"/>
      <c r="K504" s="17"/>
    </row>
    <row r="505" spans="1:20" x14ac:dyDescent="0.25">
      <c r="A505" s="149" t="s">
        <v>768</v>
      </c>
      <c r="B505" s="150"/>
      <c r="C505" s="150"/>
      <c r="D505" s="150"/>
      <c r="E505" s="129"/>
      <c r="F505" s="150"/>
      <c r="H505" s="115"/>
      <c r="K505" s="17"/>
    </row>
    <row r="506" spans="1:20" x14ac:dyDescent="0.25">
      <c r="A506" s="151" t="s">
        <v>763</v>
      </c>
      <c r="B506" s="185">
        <f>F267</f>
        <v>0</v>
      </c>
      <c r="C506" s="152"/>
      <c r="D506" s="152"/>
      <c r="E506" s="130"/>
      <c r="F506" s="195"/>
      <c r="H506" s="115"/>
      <c r="K506" s="17"/>
    </row>
    <row r="507" spans="1:20" x14ac:dyDescent="0.25">
      <c r="A507" s="151" t="s">
        <v>764</v>
      </c>
      <c r="B507" s="185">
        <f>F350</f>
        <v>0</v>
      </c>
      <c r="C507" s="152"/>
      <c r="D507" s="152"/>
      <c r="E507" s="130"/>
      <c r="F507" s="195"/>
      <c r="H507" s="115"/>
      <c r="K507" s="17"/>
    </row>
    <row r="508" spans="1:20" x14ac:dyDescent="0.25">
      <c r="A508" s="151" t="s">
        <v>765</v>
      </c>
      <c r="B508" s="185">
        <f>F398</f>
        <v>0</v>
      </c>
      <c r="C508" s="152"/>
      <c r="D508" s="152"/>
      <c r="E508" s="130"/>
      <c r="F508" s="195"/>
      <c r="H508" s="115"/>
      <c r="K508" s="17"/>
    </row>
    <row r="509" spans="1:20" x14ac:dyDescent="0.25">
      <c r="A509" s="151" t="s">
        <v>766</v>
      </c>
      <c r="B509" s="185">
        <f>F404</f>
        <v>0</v>
      </c>
      <c r="C509" s="152"/>
      <c r="D509" s="152"/>
      <c r="E509" s="130"/>
      <c r="F509" s="195"/>
      <c r="H509" s="115"/>
      <c r="K509" s="17"/>
    </row>
    <row r="510" spans="1:20" x14ac:dyDescent="0.25">
      <c r="A510" s="151" t="s">
        <v>769</v>
      </c>
      <c r="B510" s="185">
        <f>F499</f>
        <v>0</v>
      </c>
      <c r="C510" s="152"/>
      <c r="D510" s="152"/>
      <c r="E510" s="130"/>
      <c r="F510" s="195"/>
      <c r="H510" s="115"/>
      <c r="K510" s="17"/>
    </row>
    <row r="511" spans="1:20" x14ac:dyDescent="0.25">
      <c r="A511" s="151" t="s">
        <v>775</v>
      </c>
      <c r="B511" s="185">
        <f>F503</f>
        <v>0</v>
      </c>
      <c r="C511" s="152"/>
      <c r="D511" s="152"/>
      <c r="E511" s="130"/>
      <c r="F511" s="195"/>
      <c r="H511" s="115"/>
      <c r="K511" s="17"/>
    </row>
    <row r="512" spans="1:20" ht="15.75" thickBot="1" x14ac:dyDescent="0.3">
      <c r="A512" s="186"/>
      <c r="B512" s="187"/>
      <c r="C512" s="152"/>
      <c r="D512" s="152"/>
      <c r="E512" s="130"/>
      <c r="F512" s="195"/>
      <c r="H512" s="115"/>
      <c r="K512" s="17"/>
    </row>
    <row r="513" spans="1:11" ht="15.75" thickBot="1" x14ac:dyDescent="0.3">
      <c r="A513" s="188" t="s">
        <v>767</v>
      </c>
      <c r="B513" s="189">
        <f>SUM(B506:B512)</f>
        <v>0</v>
      </c>
      <c r="C513" s="190"/>
      <c r="D513" s="152"/>
      <c r="E513" s="130"/>
      <c r="F513" s="195"/>
      <c r="H513" s="115"/>
      <c r="K513" s="17"/>
    </row>
    <row r="514" spans="1:11" x14ac:dyDescent="0.25">
      <c r="A514" s="191"/>
      <c r="B514" s="192"/>
      <c r="C514" s="152"/>
      <c r="D514" s="152"/>
      <c r="E514" s="130"/>
      <c r="F514" s="195"/>
      <c r="H514" s="115"/>
      <c r="K514" s="17"/>
    </row>
    <row r="515" spans="1:11" x14ac:dyDescent="0.25">
      <c r="H515" s="115"/>
    </row>
    <row r="516" spans="1:11" x14ac:dyDescent="0.25">
      <c r="A516" s="134" t="s">
        <v>727</v>
      </c>
      <c r="B516" s="135"/>
      <c r="C516" s="135"/>
      <c r="D516" s="135"/>
      <c r="E516" s="136"/>
      <c r="F516" s="136"/>
      <c r="H516" s="115"/>
    </row>
    <row r="517" spans="1:11" x14ac:dyDescent="0.25">
      <c r="H517" s="115"/>
    </row>
    <row r="518" spans="1:11" x14ac:dyDescent="0.25">
      <c r="H518" s="115"/>
    </row>
    <row r="519" spans="1:11" x14ac:dyDescent="0.25">
      <c r="H519" s="115"/>
    </row>
    <row r="520" spans="1:11" x14ac:dyDescent="0.25">
      <c r="H520" s="115"/>
    </row>
  </sheetData>
  <sheetProtection selectLockedCells="1"/>
  <sortState xmlns:xlrd2="http://schemas.microsoft.com/office/spreadsheetml/2017/richdata2" ref="A7:D266">
    <sortCondition ref="A266"/>
  </sortState>
  <mergeCells count="10">
    <mergeCell ref="N5:N6"/>
    <mergeCell ref="P5:P6"/>
    <mergeCell ref="Q5:Q6"/>
    <mergeCell ref="R5:R6"/>
    <mergeCell ref="T5:T6"/>
    <mergeCell ref="M5:M6"/>
    <mergeCell ref="H5:H6"/>
    <mergeCell ref="I5:I6"/>
    <mergeCell ref="J5:J6"/>
    <mergeCell ref="L5:L6"/>
  </mergeCells>
  <phoneticPr fontId="20" type="noConversion"/>
  <pageMargins left="0.31496062992125984" right="0.31496062992125984" top="0.74803149606299213" bottom="0.55118110236220474" header="0.31496062992125984" footer="0.31496062992125984"/>
  <pageSetup paperSize="9" scale="64" fitToHeight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414343210DD94586077D8A5C7E962F" ma:contentTypeVersion="13" ma:contentTypeDescription="Een nieuw document maken." ma:contentTypeScope="" ma:versionID="60f731ce43269dbb06630cbdac6890d0">
  <xsd:schema xmlns:xsd="http://www.w3.org/2001/XMLSchema" xmlns:xs="http://www.w3.org/2001/XMLSchema" xmlns:p="http://schemas.microsoft.com/office/2006/metadata/properties" xmlns:ns2="d5118d52-4dff-45ed-8c8a-bda9084cf651" xmlns:ns3="9cdf3230-8120-4d38-94fd-503c5774b4c8" targetNamespace="http://schemas.microsoft.com/office/2006/metadata/properties" ma:root="true" ma:fieldsID="fd845b4d307a7a2948dd322cc3ad744b" ns2:_="" ns3:_="">
    <xsd:import namespace="d5118d52-4dff-45ed-8c8a-bda9084cf651"/>
    <xsd:import namespace="9cdf3230-8120-4d38-94fd-503c5774b4c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18d52-4dff-45ed-8c8a-bda9084cf65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b1f0504f-4bcb-4c16-aa5d-d48a468389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f3230-8120-4d38-94fd-503c5774b4c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f5c49f7-af44-410e-af7c-9275fe367141}" ma:internalName="TaxCatchAll" ma:showField="CatchAllData" ma:web="9cdf3230-8120-4d38-94fd-503c5774b4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118d52-4dff-45ed-8c8a-bda9084cf651">
      <Terms xmlns="http://schemas.microsoft.com/office/infopath/2007/PartnerControls"/>
    </lcf76f155ced4ddcb4097134ff3c332f>
    <TaxCatchAll xmlns="9cdf3230-8120-4d38-94fd-503c5774b4c8" xsi:nil="true"/>
  </documentManagement>
</p:properties>
</file>

<file path=customXml/itemProps1.xml><?xml version="1.0" encoding="utf-8"?>
<ds:datastoreItem xmlns:ds="http://schemas.openxmlformats.org/officeDocument/2006/customXml" ds:itemID="{F8437B32-DAFB-47DB-82B7-D0D5DA1AD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18d52-4dff-45ed-8c8a-bda9084cf651"/>
    <ds:schemaRef ds:uri="9cdf3230-8120-4d38-94fd-503c5774b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2E0A6-2221-4EDD-B28A-16EF48251E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7BF3C-995B-4CB5-ACDD-C088D8625C1C}">
  <ds:schemaRefs>
    <ds:schemaRef ds:uri="http://schemas.microsoft.com/office/2006/metadata/properties"/>
    <ds:schemaRef ds:uri="http://schemas.microsoft.com/office/infopath/2007/PartnerControls"/>
    <ds:schemaRef ds:uri="d5118d52-4dff-45ed-8c8a-bda9084cf651"/>
    <ds:schemaRef ds:uri="9cdf3230-8120-4d38-94fd-503c5774b4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Inschrijvingsstaat beplanting</vt:lpstr>
      <vt:lpstr>'Inschrijvingsstaat beplanting'!Afdrukbereik</vt:lpstr>
      <vt:lpstr>'Inschrijvingsstaat beplanting'!Afdruktitels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de Rooij || Stad &amp; Groen Wouw</dc:creator>
  <cp:lastModifiedBy>Erwin de Rooij || Stad &amp; Groen Wouw</cp:lastModifiedBy>
  <cp:lastPrinted>2025-09-11T13:56:48Z</cp:lastPrinted>
  <dcterms:created xsi:type="dcterms:W3CDTF">2025-08-26T12:39:17Z</dcterms:created>
  <dcterms:modified xsi:type="dcterms:W3CDTF">2025-09-29T08:11:34Z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0x010100E2414343210DD94586077D8A5C7E962F</vt:lpwstr>
  </property>
  <property fmtid="{D5CDD505-2E9C-101B-9397-08002B2CF9AE}" pid="3" name="MediaServiceImageTags">
    <vt:lpwstr/>
  </property>
</Properties>
</file>