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tadgroen.sharepoint.com/sites/Wouw/Gedeelde documenten/Gemeente Heusden/Raamovereenkomst levering beplanting/Definitieve bestanden/"/>
    </mc:Choice>
  </mc:AlternateContent>
  <xr:revisionPtr revIDLastSave="6" documentId="8_{2E5FCB9A-498B-45EE-A290-716F7872DF98}" xr6:coauthVersionLast="47" xr6:coauthVersionMax="47" xr10:uidLastSave="{C85320BA-7258-40FF-B263-F979C58337FD}"/>
  <workbookProtection workbookAlgorithmName="SHA-512" workbookHashValue="B0ylq6796eLhIb8TfRasrn5846gUjEBL0FyYqByjZioJAi7FcvYW23ZTv/XAmHG5cNomvNlv3EUQEIVHy1OWMg==" workbookSaltValue="N81h4T6CUgPqiacoRrOJWQ==" workbookSpinCount="100000" lockStructure="1"/>
  <bookViews>
    <workbookView xWindow="38280" yWindow="-120" windowWidth="38640" windowHeight="21120" xr2:uid="{C037862D-E694-474B-A198-13BCAAE49289}"/>
  </bookViews>
  <sheets>
    <sheet name="Inschrijvingsstaat bomen" sheetId="2" r:id="rId1"/>
  </sheets>
  <definedNames>
    <definedName name="_xlnm.Print_Area" localSheetId="0">'Inschrijvingsstaat bomen'!$A$4:$K$254</definedName>
    <definedName name="_xlnm.Print_Titles" localSheetId="0">'Inschrijvingsstaat bomen'!$1:$3</definedName>
    <definedName name="Categorie">#REF!</definedName>
    <definedName name="Duurzaamheidscriter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8" i="2" l="1"/>
  <c r="E228" i="2" s="1"/>
  <c r="K241" i="2"/>
  <c r="B249" i="2" s="1"/>
  <c r="E8" i="2"/>
  <c r="H236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C193" i="2"/>
  <c r="E193" i="2" s="1"/>
  <c r="C194" i="2"/>
  <c r="E194" i="2" s="1"/>
  <c r="C195" i="2"/>
  <c r="E195" i="2" s="1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K122" i="2"/>
  <c r="K129" i="2"/>
  <c r="K140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3" i="2"/>
  <c r="K124" i="2"/>
  <c r="K125" i="2"/>
  <c r="K126" i="2"/>
  <c r="K127" i="2"/>
  <c r="K128" i="2"/>
  <c r="K130" i="2"/>
  <c r="K131" i="2"/>
  <c r="K132" i="2"/>
  <c r="K133" i="2"/>
  <c r="K134" i="2"/>
  <c r="K135" i="2"/>
  <c r="K136" i="2"/>
  <c r="K137" i="2"/>
  <c r="K138" i="2"/>
  <c r="K139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E215" i="2"/>
  <c r="E216" i="2"/>
  <c r="H215" i="2"/>
  <c r="H216" i="2"/>
  <c r="C223" i="2"/>
  <c r="E223" i="2" s="1"/>
  <c r="C224" i="2"/>
  <c r="E224" i="2" s="1"/>
  <c r="C225" i="2"/>
  <c r="E225" i="2" s="1"/>
  <c r="E226" i="2"/>
  <c r="C227" i="2"/>
  <c r="E227" i="2" s="1"/>
  <c r="E229" i="2"/>
  <c r="C230" i="2"/>
  <c r="E230" i="2" s="1"/>
  <c r="C231" i="2"/>
  <c r="E231" i="2" s="1"/>
  <c r="C232" i="2"/>
  <c r="E232" i="2" s="1"/>
  <c r="C233" i="2"/>
  <c r="E233" i="2" s="1"/>
  <c r="C234" i="2"/>
  <c r="E234" i="2" s="1"/>
  <c r="E235" i="2"/>
  <c r="C236" i="2"/>
  <c r="E236" i="2" s="1"/>
  <c r="C237" i="2"/>
  <c r="E237" i="2" s="1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7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V197" i="2"/>
  <c r="X197" i="2" s="1"/>
  <c r="R216" i="2"/>
  <c r="X216" i="2" s="1"/>
  <c r="V234" i="2"/>
  <c r="X234" i="2" s="1"/>
  <c r="V66" i="2"/>
  <c r="X66" i="2" s="1"/>
  <c r="V41" i="2"/>
  <c r="R41" i="2"/>
  <c r="V9" i="2"/>
  <c r="X9" i="2" s="1"/>
  <c r="V10" i="2"/>
  <c r="V11" i="2"/>
  <c r="X11" i="2" s="1"/>
  <c r="V13" i="2"/>
  <c r="X13" i="2" s="1"/>
  <c r="V14" i="2"/>
  <c r="X14" i="2" s="1"/>
  <c r="V17" i="2"/>
  <c r="V23" i="2"/>
  <c r="X23" i="2" s="1"/>
  <c r="V27" i="2"/>
  <c r="X27" i="2" s="1"/>
  <c r="V31" i="2"/>
  <c r="X31" i="2" s="1"/>
  <c r="V32" i="2"/>
  <c r="V33" i="2"/>
  <c r="X33" i="2" s="1"/>
  <c r="V40" i="2"/>
  <c r="X40" i="2" s="1"/>
  <c r="V48" i="2"/>
  <c r="V51" i="2"/>
  <c r="X51" i="2" s="1"/>
  <c r="V57" i="2"/>
  <c r="V63" i="2"/>
  <c r="X63" i="2" s="1"/>
  <c r="V64" i="2"/>
  <c r="X64" i="2" s="1"/>
  <c r="V65" i="2"/>
  <c r="X65" i="2" s="1"/>
  <c r="V71" i="2"/>
  <c r="X71" i="2" s="1"/>
  <c r="V74" i="2"/>
  <c r="X74" i="2" s="1"/>
  <c r="V75" i="2"/>
  <c r="V80" i="2"/>
  <c r="X80" i="2" s="1"/>
  <c r="V88" i="2"/>
  <c r="X88" i="2" s="1"/>
  <c r="V101" i="2"/>
  <c r="V104" i="2"/>
  <c r="X104" i="2" s="1"/>
  <c r="V107" i="2"/>
  <c r="X107" i="2" s="1"/>
  <c r="V111" i="2"/>
  <c r="V113" i="2"/>
  <c r="V114" i="2"/>
  <c r="V124" i="2"/>
  <c r="X124" i="2" s="1"/>
  <c r="V131" i="2"/>
  <c r="V132" i="2"/>
  <c r="X132" i="2" s="1"/>
  <c r="V136" i="2"/>
  <c r="X136" i="2" s="1"/>
  <c r="V139" i="2"/>
  <c r="X139" i="2" s="1"/>
  <c r="V141" i="2"/>
  <c r="V144" i="2"/>
  <c r="X144" i="2" s="1"/>
  <c r="V148" i="2"/>
  <c r="X148" i="2" s="1"/>
  <c r="V149" i="2"/>
  <c r="X149" i="2" s="1"/>
  <c r="V160" i="2"/>
  <c r="V166" i="2"/>
  <c r="X166" i="2" s="1"/>
  <c r="V169" i="2"/>
  <c r="X169" i="2" s="1"/>
  <c r="V171" i="2"/>
  <c r="X171" i="2" s="1"/>
  <c r="V173" i="2"/>
  <c r="V178" i="2"/>
  <c r="X178" i="2" s="1"/>
  <c r="V184" i="2"/>
  <c r="X184" i="2" s="1"/>
  <c r="V185" i="2"/>
  <c r="X185" i="2" s="1"/>
  <c r="V186" i="2"/>
  <c r="X186" i="2" s="1"/>
  <c r="V189" i="2"/>
  <c r="X189" i="2" s="1"/>
  <c r="V191" i="2"/>
  <c r="X191" i="2" s="1"/>
  <c r="V192" i="2"/>
  <c r="X192" i="2" s="1"/>
  <c r="V193" i="2"/>
  <c r="X193" i="2" s="1"/>
  <c r="V194" i="2"/>
  <c r="X194" i="2" s="1"/>
  <c r="V195" i="2"/>
  <c r="X195" i="2" s="1"/>
  <c r="V196" i="2"/>
  <c r="X196" i="2" s="1"/>
  <c r="V199" i="2"/>
  <c r="V202" i="2"/>
  <c r="X202" i="2"/>
  <c r="V203" i="2"/>
  <c r="X203" i="2" s="1"/>
  <c r="V206" i="2"/>
  <c r="X206" i="2" s="1"/>
  <c r="V207" i="2"/>
  <c r="X207" i="2" s="1"/>
  <c r="R10" i="2"/>
  <c r="R17" i="2"/>
  <c r="R32" i="2"/>
  <c r="R34" i="2"/>
  <c r="X34" i="2" s="1"/>
  <c r="R43" i="2"/>
  <c r="X43" i="2" s="1"/>
  <c r="R48" i="2"/>
  <c r="R50" i="2"/>
  <c r="X50" i="2" s="1"/>
  <c r="R55" i="2"/>
  <c r="X55" i="2" s="1"/>
  <c r="R57" i="2"/>
  <c r="R60" i="2"/>
  <c r="X60" i="2" s="1"/>
  <c r="R67" i="2"/>
  <c r="X67" i="2" s="1"/>
  <c r="R69" i="2"/>
  <c r="X69" i="2"/>
  <c r="R72" i="2"/>
  <c r="X72" i="2" s="1"/>
  <c r="R75" i="2"/>
  <c r="R76" i="2"/>
  <c r="X76" i="2" s="1"/>
  <c r="R78" i="2"/>
  <c r="X78" i="2" s="1"/>
  <c r="R92" i="2"/>
  <c r="X92" i="2" s="1"/>
  <c r="R95" i="2"/>
  <c r="X95" i="2" s="1"/>
  <c r="R100" i="2"/>
  <c r="X100" i="2" s="1"/>
  <c r="R101" i="2"/>
  <c r="R106" i="2"/>
  <c r="X106" i="2"/>
  <c r="R111" i="2"/>
  <c r="R112" i="2"/>
  <c r="X112" i="2" s="1"/>
  <c r="R113" i="2"/>
  <c r="R114" i="2"/>
  <c r="R115" i="2"/>
  <c r="X115" i="2" s="1"/>
  <c r="R120" i="2"/>
  <c r="X120" i="2" s="1"/>
  <c r="R122" i="2"/>
  <c r="X122" i="2" s="1"/>
  <c r="R123" i="2"/>
  <c r="X123" i="2" s="1"/>
  <c r="R237" i="2"/>
  <c r="X237" i="2" s="1"/>
  <c r="R131" i="2"/>
  <c r="R141" i="2"/>
  <c r="R142" i="2"/>
  <c r="X142" i="2" s="1"/>
  <c r="R147" i="2"/>
  <c r="X147" i="2" s="1"/>
  <c r="R154" i="2"/>
  <c r="X154" i="2" s="1"/>
  <c r="R156" i="2"/>
  <c r="X156" i="2" s="1"/>
  <c r="R160" i="2"/>
  <c r="R173" i="2"/>
  <c r="R174" i="2"/>
  <c r="X174" i="2" s="1"/>
  <c r="R175" i="2"/>
  <c r="X175" i="2" s="1"/>
  <c r="R176" i="2"/>
  <c r="X176" i="2"/>
  <c r="R198" i="2"/>
  <c r="X198" i="2" s="1"/>
  <c r="R199" i="2"/>
  <c r="X113" i="2" l="1"/>
  <c r="X199" i="2"/>
  <c r="X101" i="2"/>
  <c r="X75" i="2"/>
  <c r="E217" i="2"/>
  <c r="X173" i="2"/>
  <c r="X41" i="2"/>
  <c r="X17" i="2"/>
  <c r="X10" i="2"/>
  <c r="X57" i="2"/>
  <c r="X141" i="2"/>
  <c r="X131" i="2"/>
  <c r="K209" i="2"/>
  <c r="H238" i="2"/>
  <c r="H209" i="2"/>
  <c r="X48" i="2"/>
  <c r="X160" i="2"/>
  <c r="X32" i="2"/>
  <c r="X114" i="2"/>
  <c r="X111" i="2"/>
  <c r="K238" i="2"/>
  <c r="H217" i="2"/>
  <c r="E238" i="2"/>
  <c r="E209" i="2"/>
  <c r="B246" i="2" l="1"/>
  <c r="B247" i="2"/>
  <c r="B248" i="2"/>
  <c r="B251" i="2" l="1"/>
</calcChain>
</file>

<file path=xl/sharedStrings.xml><?xml version="1.0" encoding="utf-8"?>
<sst xmlns="http://schemas.openxmlformats.org/spreadsheetml/2006/main" count="714" uniqueCount="276">
  <si>
    <t>16/18, m kl</t>
  </si>
  <si>
    <t>Zelkova serrata "Village Green"</t>
  </si>
  <si>
    <t>Zelkova serrata</t>
  </si>
  <si>
    <t>Tilia tomentosa "Brabant"</t>
  </si>
  <si>
    <t xml:space="preserve">Tilia tomentosa </t>
  </si>
  <si>
    <t>Tilia platyphyllos 'Delft'</t>
  </si>
  <si>
    <t>Tilia platyphyllos</t>
  </si>
  <si>
    <t>20/25, m kl</t>
  </si>
  <si>
    <t>Tilia cordata 'Van Pelt'</t>
  </si>
  <si>
    <t>Tilia cordata</t>
  </si>
  <si>
    <t>16/18 m kl</t>
  </si>
  <si>
    <t>Sorbus aucuparia</t>
  </si>
  <si>
    <t>Sophora japonica 'Regent'</t>
  </si>
  <si>
    <t>Sophora japonica</t>
  </si>
  <si>
    <t>Salix alba</t>
  </si>
  <si>
    <t>14/16, zonder kl</t>
  </si>
  <si>
    <t>3 tak, H 450-500, B 200-250</t>
  </si>
  <si>
    <t>14/16, m kl</t>
  </si>
  <si>
    <t xml:space="preserve">Robinia pseudoacasia 'Umbraculifera' </t>
  </si>
  <si>
    <t>Robinia pseudoacacia</t>
  </si>
  <si>
    <t>Quercus rubra</t>
  </si>
  <si>
    <t>18/20, m kl</t>
  </si>
  <si>
    <t>Quercus robur</t>
  </si>
  <si>
    <t>Quercus palustris 'Green Dwarf'</t>
  </si>
  <si>
    <t>Quercus palustris</t>
  </si>
  <si>
    <t>Quercus ilex</t>
  </si>
  <si>
    <t>Aantal</t>
  </si>
  <si>
    <t>Quercus frainetto</t>
  </si>
  <si>
    <t>Quercus coccinea</t>
  </si>
  <si>
    <t>Prunus serrulata 'Kanzan'</t>
  </si>
  <si>
    <t>Prunus serrulata 'Amanogawa'</t>
  </si>
  <si>
    <t>16/18 , m.kl</t>
  </si>
  <si>
    <t>Populus nigra 'Italica'</t>
  </si>
  <si>
    <t>Platanus orientalis 'Minaret'</t>
  </si>
  <si>
    <t>Platanus orientalis</t>
  </si>
  <si>
    <t>225-250</t>
  </si>
  <si>
    <t>Picea omorica</t>
  </si>
  <si>
    <t>Nyssa sylvatica</t>
  </si>
  <si>
    <t xml:space="preserve">Morus alba </t>
  </si>
  <si>
    <t>Metasequoia glyptostroboides</t>
  </si>
  <si>
    <t>3-tak, 250-300, m kl</t>
  </si>
  <si>
    <t>Malus 'Professor Sprenger'</t>
  </si>
  <si>
    <t>Magnolia kobus</t>
  </si>
  <si>
    <t>Liriodendron tulipifera</t>
  </si>
  <si>
    <t>Liquidambar styraciflua 'Paarl'</t>
  </si>
  <si>
    <t>16/18, m.kl</t>
  </si>
  <si>
    <t>Juglans regia</t>
  </si>
  <si>
    <t>Gleditsia triacanthos 'Sunburst'</t>
  </si>
  <si>
    <t xml:space="preserve">Gleditsia triacanthos </t>
  </si>
  <si>
    <t>Ginkgo biloba 'Fastigiata'</t>
  </si>
  <si>
    <t>16/18,m kl</t>
  </si>
  <si>
    <t>Fraxinus ornus</t>
  </si>
  <si>
    <t>Fraxinus excelsior</t>
  </si>
  <si>
    <t>Fraxinus americana 'Skyline'</t>
  </si>
  <si>
    <t>Fagus sylvatica 'Rohan Obelisk'</t>
  </si>
  <si>
    <t>16/18, m.kl betakt</t>
  </si>
  <si>
    <t>Fagus sylvatica 'Purple Fountain'</t>
  </si>
  <si>
    <t>14/16, 350-400, m kl</t>
  </si>
  <si>
    <t>14/16 , m kl</t>
  </si>
  <si>
    <t>Fagus sylvatica</t>
  </si>
  <si>
    <t>200/250, geveerd, m kl</t>
  </si>
  <si>
    <t>Corylus colurna</t>
  </si>
  <si>
    <t>Cornus officinalis 'Robin's Pride'</t>
  </si>
  <si>
    <t>Cornus mas</t>
  </si>
  <si>
    <t>Celtis occidentalis</t>
  </si>
  <si>
    <t>Castanea sativa</t>
  </si>
  <si>
    <t>Carpinus betulus</t>
  </si>
  <si>
    <t>Betula pendula</t>
  </si>
  <si>
    <t>Betula papyrifera</t>
  </si>
  <si>
    <t xml:space="preserve">Betula nigra   </t>
  </si>
  <si>
    <t>Betula albosinensis 'Fascination'</t>
  </si>
  <si>
    <t>Amelanchier lamarckii</t>
  </si>
  <si>
    <t>Alnus glutinosa</t>
  </si>
  <si>
    <t>Alnus incana 'Aurea'</t>
  </si>
  <si>
    <t>Alnus incana</t>
  </si>
  <si>
    <t>Alnus cordata</t>
  </si>
  <si>
    <t>Ailanthus altissima</t>
  </si>
  <si>
    <t>Aesculus hippocastanum</t>
  </si>
  <si>
    <t>Acer rubrum 'Scanlon'</t>
  </si>
  <si>
    <t>Acer rubrum 'Autumn Flame'</t>
  </si>
  <si>
    <t>Acer rubrum</t>
  </si>
  <si>
    <t>Acer pseudoplatanus</t>
  </si>
  <si>
    <t>Acer platanoides 'Schwedleri'</t>
  </si>
  <si>
    <t>Acer platanoides 'Royal Red'</t>
  </si>
  <si>
    <t>Acer platanoides 'Deborah'</t>
  </si>
  <si>
    <t>Acer platanoides</t>
  </si>
  <si>
    <t>Acer negundo 'Flamingo'</t>
  </si>
  <si>
    <t>Acer campestre</t>
  </si>
  <si>
    <t>18-20 dr kl, 4x verplant</t>
  </si>
  <si>
    <t>16-18, m kl</t>
  </si>
  <si>
    <t>Salix alba 'Chermesina'</t>
  </si>
  <si>
    <t xml:space="preserve">16-18 zon kl. </t>
  </si>
  <si>
    <t>Maat in overleg</t>
  </si>
  <si>
    <t>Prunus serrulata 'Sunset Boulevard'</t>
  </si>
  <si>
    <t>Tilia tomentosa</t>
  </si>
  <si>
    <t>18-20 m kl</t>
  </si>
  <si>
    <t>Parrotia persica 'Bella'</t>
  </si>
  <si>
    <t>16-18 m kl</t>
  </si>
  <si>
    <t>Cercis canadensis 'Forest Pansy'</t>
  </si>
  <si>
    <t>20-25 m kl</t>
  </si>
  <si>
    <t>Gleditsia triacanthos 'Skyline'</t>
  </si>
  <si>
    <t>14-16 m kl</t>
  </si>
  <si>
    <t>Soort</t>
  </si>
  <si>
    <t>Maat</t>
  </si>
  <si>
    <t>Renovatie</t>
  </si>
  <si>
    <t>Inboet</t>
  </si>
  <si>
    <t>Sorbus aucuparia 'Fastigiata'</t>
  </si>
  <si>
    <t>Davidia involucrata</t>
  </si>
  <si>
    <t>Parrotia persica 'Vanessa'</t>
  </si>
  <si>
    <t xml:space="preserve">Fagus sylvatica 'Aspleniifolia' </t>
  </si>
  <si>
    <t>Tilia tomentosa 'Brabant'</t>
  </si>
  <si>
    <t>Malus baccata 'Street Parade'</t>
  </si>
  <si>
    <t>Acer rubrum 'Bowhall'</t>
  </si>
  <si>
    <t xml:space="preserve">Populus nigra   </t>
  </si>
  <si>
    <t xml:space="preserve">Prunus avium  </t>
  </si>
  <si>
    <t>Paulownia tomentosa</t>
  </si>
  <si>
    <t>Acer campestre 'Red Shine'</t>
  </si>
  <si>
    <t>18-20 drkl, 3 keer verplant</t>
  </si>
  <si>
    <t>16/18, m kl 3x verplant</t>
  </si>
  <si>
    <t>18-20 drkl 3x verplant</t>
  </si>
  <si>
    <t>18-20 dr kl, 3x verplant</t>
  </si>
  <si>
    <t>Acer campestre 'Baronne'</t>
  </si>
  <si>
    <t>Tilia cordaga 'Winter Orange'</t>
  </si>
  <si>
    <t>Ulmus 'Frontier'</t>
  </si>
  <si>
    <t>Acer campestre 'Green Column'</t>
  </si>
  <si>
    <t>Zelkova serrata 'Urban Ruby'</t>
  </si>
  <si>
    <t>20/25 mkl</t>
  </si>
  <si>
    <t>18-20 drkl 4x verplant</t>
  </si>
  <si>
    <t>Celtis sinensis</t>
  </si>
  <si>
    <t>Prunus 'Accolade'</t>
  </si>
  <si>
    <t>250/300 meerstammig</t>
  </si>
  <si>
    <t>Totaal</t>
  </si>
  <si>
    <t>Subtotaal</t>
  </si>
  <si>
    <t xml:space="preserve">Subtotaal </t>
  </si>
  <si>
    <t>2023-2024</t>
  </si>
  <si>
    <t>2024-2025</t>
  </si>
  <si>
    <t>Eenh.</t>
  </si>
  <si>
    <t>Acer griseum</t>
  </si>
  <si>
    <t>Acer campestre'Elsrijk'</t>
  </si>
  <si>
    <t>Acer campestre 'Queen Elizabeth'</t>
  </si>
  <si>
    <t>Acer negundo 'Variegatum'</t>
  </si>
  <si>
    <t>Acer platanoides 'Columnare'</t>
  </si>
  <si>
    <t>Acer plataniodes 'Crimson King'</t>
  </si>
  <si>
    <t>Acer platanoides 'Drummondii'</t>
  </si>
  <si>
    <t>Acer platanoides 'Globosum'</t>
  </si>
  <si>
    <t>Acer pseudoplatanus 'Atropurpureum'</t>
  </si>
  <si>
    <t>Acer pseudoplatanus 'Negenia'</t>
  </si>
  <si>
    <t>Acer rubrum 'October Glory'</t>
  </si>
  <si>
    <t>Aesculus carnea 'Briotii'</t>
  </si>
  <si>
    <t>Aesculus hippocastanum 'Baumannii'</t>
  </si>
  <si>
    <t>Alnus incana 'Laciniata'</t>
  </si>
  <si>
    <t>Alnus x spaethii</t>
  </si>
  <si>
    <t>Alnus x spaethii 'Spaeth'</t>
  </si>
  <si>
    <t>Amelanchier arborea 'Robin Hill'</t>
  </si>
  <si>
    <t>Betula ermanii 'Blush'</t>
  </si>
  <si>
    <t>Betula pendula 'Fastigiata'</t>
  </si>
  <si>
    <t>Betula utilis 'Doorenbos'</t>
  </si>
  <si>
    <t>Carpinus betulus 'Fastigiata'</t>
  </si>
  <si>
    <t>Carpinus betulus 'Frans Fontaine'</t>
  </si>
  <si>
    <t>Catalpa bignonioides</t>
  </si>
  <si>
    <t xml:space="preserve">Catalpa bignonioides 'Nana' </t>
  </si>
  <si>
    <t>Celtis julianea</t>
  </si>
  <si>
    <t>Cercidiphyllum japonicum</t>
  </si>
  <si>
    <t>Cornus 'Eddie's White Wonder'</t>
  </si>
  <si>
    <t>Crataegus x lavalleii 'Carrierei'</t>
  </si>
  <si>
    <t>Crataegus monogyna 'Stricta'</t>
  </si>
  <si>
    <t>Crataegus x persimilis 'Splendens'</t>
  </si>
  <si>
    <t>Fagus sylvatica 'Atropunicea'</t>
  </si>
  <si>
    <t>Fagus sylvatica 'Dawyck'</t>
  </si>
  <si>
    <t>Fagus sylvatica Atropurpurea Group</t>
  </si>
  <si>
    <t>Fagus sylvatica 'Dawyck Gold'</t>
  </si>
  <si>
    <t>Fagus sylvatica 'Dawyck Purple'</t>
  </si>
  <si>
    <t>Fraxinus angustifolia 'Raywood'</t>
  </si>
  <si>
    <t>Fraxinus americana 'Autumn Applause'</t>
  </si>
  <si>
    <t>Fraxinus excelsior 'Eureka'</t>
  </si>
  <si>
    <t>Fraxinus excelsior 'Nana'</t>
  </si>
  <si>
    <t>Fraxinus excelsior 'Westhof's Glorie'</t>
  </si>
  <si>
    <t>Fraxinus pennsylvanica 'Zundert'</t>
  </si>
  <si>
    <t>Ginkgo biloba 'Tremonia'</t>
  </si>
  <si>
    <t>Gleditsia triacanthos f. inermis</t>
  </si>
  <si>
    <t>Hippophae salicifolia 'Robert'</t>
  </si>
  <si>
    <t>Laburnum x watereri 'Vossii'</t>
  </si>
  <si>
    <t>Liquidambar styraciflua</t>
  </si>
  <si>
    <t>Liquidambar styraciflua 'Moraine'</t>
  </si>
  <si>
    <t>Liquidambar styraciflua 'Worplesdon'</t>
  </si>
  <si>
    <t>Liriodendron tulipifera 'Aureomarginatum'</t>
  </si>
  <si>
    <t>Liriodendron tulipifera 'Fastigiatum'</t>
  </si>
  <si>
    <t>Eenh. Prijs</t>
  </si>
  <si>
    <t>Totaalprijs</t>
  </si>
  <si>
    <t>Ostrya virginiana</t>
  </si>
  <si>
    <t>Photinia x fraseri 'Red Robin'</t>
  </si>
  <si>
    <t>Platanus x acerifolia</t>
  </si>
  <si>
    <t>Platanus x hispanica 'Malburg'</t>
  </si>
  <si>
    <t>Platanus x hispanica 'Tremonia'</t>
  </si>
  <si>
    <t>Populus x canadensis</t>
  </si>
  <si>
    <t>Prunus avium 'Plena'</t>
  </si>
  <si>
    <t>Prunus cerasifera 'Nigra'</t>
  </si>
  <si>
    <t>Prunus x gonduinii 'Schnee'</t>
  </si>
  <si>
    <t>Prunus 'Spire'</t>
  </si>
  <si>
    <t>Prunus x schmittii</t>
  </si>
  <si>
    <t>Prunus x subhirtella 'Autumnalis'</t>
  </si>
  <si>
    <t>Prunus 'Umineko'</t>
  </si>
  <si>
    <t>Prunus x yedoensis</t>
  </si>
  <si>
    <t>Pterostyrax hispidus</t>
  </si>
  <si>
    <t>Pyrus calleryana 'Chanticleer'</t>
  </si>
  <si>
    <t>Pyrus communis 'Beech Hill'</t>
  </si>
  <si>
    <t>Pyrus communis 'Conference'</t>
  </si>
  <si>
    <t>Quercus x hispanica 'Wageningen'</t>
  </si>
  <si>
    <t>Quercus robur 'Fastigiata Koster'</t>
  </si>
  <si>
    <t>Salix x sepulcralis 'Tristis'</t>
  </si>
  <si>
    <t>Sorbus aria 'Majestica'</t>
  </si>
  <si>
    <t>Sorbus latifolia 'Henk Vink'</t>
  </si>
  <si>
    <t>Tilia cordata 'Böhlje'</t>
  </si>
  <si>
    <t>Tilia cordata 'Erecta'</t>
  </si>
  <si>
    <t>Tilia cordata 'Rancho'</t>
  </si>
  <si>
    <t>Tilia euchlora</t>
  </si>
  <si>
    <t>Tilia x europaea</t>
  </si>
  <si>
    <t>Tilia heterophylla 'Prestige'</t>
  </si>
  <si>
    <t>Tilia x europaea 'Pallida'</t>
  </si>
  <si>
    <t>Tilia vulgaris</t>
  </si>
  <si>
    <t>Tilia mongolica 'Buda'</t>
  </si>
  <si>
    <r>
      <t>Tilia x europaea 'Koningslinde'</t>
    </r>
    <r>
      <rPr>
        <sz val="11"/>
        <color rgb="FFFF0000"/>
        <rFont val="Calibri"/>
        <family val="2"/>
      </rPr>
      <t xml:space="preserve"> </t>
    </r>
  </si>
  <si>
    <t>Ulmus carpinifolia var. wredei</t>
  </si>
  <si>
    <t>Ulmus x hollandica 'Wredei'</t>
  </si>
  <si>
    <t>Ulmus 'Lobel'</t>
  </si>
  <si>
    <t xml:space="preserve">Koelreuteria paniculata 'Fastigiata' </t>
  </si>
  <si>
    <t xml:space="preserve">Pinus sylvestris 'Fastigiata' </t>
  </si>
  <si>
    <t>Lagerstroemia indica</t>
  </si>
  <si>
    <t>st.</t>
  </si>
  <si>
    <t>Albizia julibrissin 'Boubri'</t>
  </si>
  <si>
    <t>Acer rubrum 'Franksred' RED SUNSET</t>
  </si>
  <si>
    <t>Malus domestica 'sterappel' POMME DE COEUR</t>
  </si>
  <si>
    <t>Quercus palustris  'Pringreen' GREEN PILLAR</t>
  </si>
  <si>
    <t>Tilia x europaea 'Euchlora'</t>
  </si>
  <si>
    <t>Fraxinus pennsylvanica</t>
  </si>
  <si>
    <t>Quercus phellos</t>
  </si>
  <si>
    <t>Salix x sepulcralis 'Chrysocoma'</t>
  </si>
  <si>
    <t>Taxodium distichum</t>
  </si>
  <si>
    <t>Tilia cordata 'Greenspire'</t>
  </si>
  <si>
    <t>Ulmus laevis</t>
  </si>
  <si>
    <t>Alnus glutinosa 'Laciniata'</t>
  </si>
  <si>
    <t>Populus tremula 'Erecta'</t>
  </si>
  <si>
    <t>Salix alba 'Sericea'</t>
  </si>
  <si>
    <t>Meerstammige Solitairen</t>
  </si>
  <si>
    <t>Robinia x margaretta 'Pink cascada' CASQUE ROUGE</t>
  </si>
  <si>
    <t>Noot: indien nog een licentiesoort op de lijst aanwezig, dan dit graag terugkoppelen! Licentiesoorten worden niet meegenomen.</t>
  </si>
  <si>
    <t>16-18 drkl.</t>
  </si>
  <si>
    <t>18-20 drkl.</t>
  </si>
  <si>
    <t>20-25 drkl.</t>
  </si>
  <si>
    <t>250-300 drkl.</t>
  </si>
  <si>
    <t>350-400 drkl.</t>
  </si>
  <si>
    <t>450-500 drkl.</t>
  </si>
  <si>
    <t>Sorbus ulleungensis 'Dodong'</t>
  </si>
  <si>
    <t>Tilia platyphyllos 'Flamme du Vercors'</t>
  </si>
  <si>
    <t>Prunus x subhirtella 'Autumnalis</t>
  </si>
  <si>
    <t>Amelanchier 'Autumn Brilliance'</t>
  </si>
  <si>
    <t>Cercis canadensis</t>
  </si>
  <si>
    <t>Subtotaal bomen drkl.</t>
  </si>
  <si>
    <t>Subtotaal perceel 1</t>
  </si>
  <si>
    <t>Subtotaal meerstammige solitairen</t>
  </si>
  <si>
    <t xml:space="preserve">14-16 wg. </t>
  </si>
  <si>
    <t>16-18 wg.</t>
  </si>
  <si>
    <t>Subtotaal bomen wg.</t>
  </si>
  <si>
    <t>Knotwilgen</t>
  </si>
  <si>
    <t>Transportkosten indien levering niet franco (&lt;10 stuks)</t>
  </si>
  <si>
    <t>keer</t>
  </si>
  <si>
    <t>Totaal inschrijving perceel 1</t>
  </si>
  <si>
    <t>Kwaliteitseisen: zie aanbestedingsleidraad</t>
  </si>
  <si>
    <t>PERCEEL 1: LEVERANTIE BOMEN EN MEERSTAMMIGE SOLITAIREN</t>
  </si>
  <si>
    <t>Tilia x europaea 'Pallida' (met ingebonden raam)</t>
  </si>
  <si>
    <t>TRANSPORTKOSTEN</t>
  </si>
  <si>
    <t>Subtotaal transportkosten</t>
  </si>
  <si>
    <t>Bomen drkl.</t>
  </si>
  <si>
    <t>Bomen wg.</t>
  </si>
  <si>
    <t>Subtotaal Meerstammige Solitairen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</si>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</sst>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9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5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5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46">
    <xf numFmtId="0" fontId="0" fillId="0" borderId="0" xfId="0"/>
    <xf numFmtId="0" fontId="16" fillId="0" borderId="0" xfId="0" applyFont="1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1" fillId="0" borderId="25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32" xfId="0" applyFont="1" applyBorder="1" applyAlignment="1" applyProtection="1">
      <alignment horizontal="center" vertical="top"/>
      <protection locked="0"/>
    </xf>
    <xf numFmtId="12" fontId="16" fillId="0" borderId="10" xfId="0" applyNumberFormat="1" applyFont="1" applyBorder="1" applyAlignment="1" applyProtection="1">
      <alignment horizontal="center" vertical="top"/>
      <protection locked="0"/>
    </xf>
    <xf numFmtId="12" fontId="2" fillId="11" borderId="14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11" borderId="0" xfId="0" applyFont="1" applyFill="1" applyAlignment="1" applyProtection="1">
      <alignment horizontal="center" vertical="top"/>
      <protection locked="0"/>
    </xf>
    <xf numFmtId="0" fontId="2" fillId="4" borderId="0" xfId="0" quotePrefix="1" applyFont="1" applyFill="1" applyAlignment="1" applyProtection="1">
      <alignment horizontal="center" vertical="top"/>
      <protection locked="0"/>
    </xf>
    <xf numFmtId="0" fontId="2" fillId="5" borderId="0" xfId="0" applyFont="1" applyFill="1" applyAlignment="1" applyProtection="1">
      <alignment horizontal="center" vertical="top"/>
      <protection locked="0"/>
    </xf>
    <xf numFmtId="0" fontId="2" fillId="7" borderId="0" xfId="0" applyFont="1" applyFill="1" applyAlignment="1" applyProtection="1">
      <alignment horizontal="center" vertical="top"/>
      <protection locked="0"/>
    </xf>
    <xf numFmtId="0" fontId="2" fillId="4" borderId="0" xfId="0" applyFont="1" applyFill="1" applyAlignment="1" applyProtection="1">
      <alignment horizontal="center" vertical="top"/>
      <protection locked="0"/>
    </xf>
    <xf numFmtId="0" fontId="1" fillId="9" borderId="0" xfId="0" applyFont="1" applyFill="1" applyAlignment="1" applyProtection="1">
      <alignment horizontal="center"/>
      <protection locked="0"/>
    </xf>
    <xf numFmtId="44" fontId="11" fillId="15" borderId="11" xfId="1" applyFont="1" applyFill="1" applyBorder="1" applyProtection="1">
      <protection locked="0"/>
    </xf>
    <xf numFmtId="0" fontId="11" fillId="15" borderId="11" xfId="0" applyFont="1" applyFill="1" applyBorder="1" applyProtection="1">
      <protection locked="0"/>
    </xf>
    <xf numFmtId="0" fontId="11" fillId="15" borderId="3" xfId="0" applyFont="1" applyFill="1" applyBorder="1" applyProtection="1">
      <protection locked="0"/>
    </xf>
    <xf numFmtId="0" fontId="15" fillId="0" borderId="10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0" borderId="16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1" fillId="0" borderId="14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12" fontId="15" fillId="0" borderId="10" xfId="0" applyNumberFormat="1" applyFont="1" applyBorder="1" applyProtection="1">
      <protection locked="0"/>
    </xf>
    <xf numFmtId="17" fontId="1" fillId="0" borderId="14" xfId="0" applyNumberFormat="1" applyFont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1" fillId="0" borderId="28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15" fillId="0" borderId="10" xfId="0" applyFont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1" fillId="15" borderId="14" xfId="0" applyFont="1" applyFill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/>
      <protection locked="0"/>
    </xf>
    <xf numFmtId="44" fontId="11" fillId="13" borderId="11" xfId="1" applyFont="1" applyFill="1" applyBorder="1" applyProtection="1"/>
    <xf numFmtId="44" fontId="11" fillId="13" borderId="6" xfId="1" applyFont="1" applyFill="1" applyBorder="1" applyProtection="1"/>
    <xf numFmtId="44" fontId="11" fillId="7" borderId="3" xfId="1" applyFont="1" applyFill="1" applyBorder="1" applyProtection="1"/>
    <xf numFmtId="44" fontId="12" fillId="16" borderId="3" xfId="1" applyFont="1" applyFill="1" applyBorder="1" applyProtection="1"/>
    <xf numFmtId="44" fontId="11" fillId="15" borderId="3" xfId="1" applyFont="1" applyFill="1" applyBorder="1" applyProtection="1"/>
    <xf numFmtId="44" fontId="11" fillId="15" borderId="11" xfId="1" applyFont="1" applyFill="1" applyBorder="1" applyProtection="1"/>
    <xf numFmtId="44" fontId="11" fillId="13" borderId="3" xfId="1" applyFont="1" applyFill="1" applyBorder="1" applyProtection="1"/>
    <xf numFmtId="0" fontId="7" fillId="12" borderId="0" xfId="0" applyFont="1" applyFill="1"/>
    <xf numFmtId="0" fontId="8" fillId="12" borderId="0" xfId="0" applyFont="1" applyFill="1" applyAlignment="1">
      <alignment horizontal="center" vertical="top"/>
    </xf>
    <xf numFmtId="0" fontId="8" fillId="12" borderId="0" xfId="0" applyFont="1" applyFill="1"/>
    <xf numFmtId="0" fontId="8" fillId="12" borderId="0" xfId="0" applyFont="1" applyFill="1" applyAlignment="1">
      <alignment horizontal="center"/>
    </xf>
    <xf numFmtId="0" fontId="9" fillId="12" borderId="18" xfId="0" applyFont="1" applyFill="1" applyBorder="1"/>
    <xf numFmtId="0" fontId="9" fillId="12" borderId="22" xfId="0" applyFont="1" applyFill="1" applyBorder="1"/>
    <xf numFmtId="0" fontId="10" fillId="12" borderId="15" xfId="0" applyFont="1" applyFill="1" applyBorder="1" applyAlignment="1">
      <alignment horizontal="center" vertical="top"/>
    </xf>
    <xf numFmtId="0" fontId="10" fillId="12" borderId="23" xfId="0" applyFont="1" applyFill="1" applyBorder="1" applyAlignment="1">
      <alignment horizontal="center" vertical="top"/>
    </xf>
    <xf numFmtId="0" fontId="10" fillId="12" borderId="22" xfId="0" applyFont="1" applyFill="1" applyBorder="1" applyAlignment="1">
      <alignment horizontal="center" vertical="top"/>
    </xf>
    <xf numFmtId="12" fontId="12" fillId="14" borderId="0" xfId="0" applyNumberFormat="1" applyFont="1" applyFill="1" applyAlignment="1">
      <alignment vertical="top"/>
    </xf>
    <xf numFmtId="12" fontId="12" fillId="14" borderId="0" xfId="0" applyNumberFormat="1" applyFont="1" applyFill="1" applyAlignment="1">
      <alignment horizontal="center" vertical="top"/>
    </xf>
    <xf numFmtId="12" fontId="12" fillId="14" borderId="3" xfId="0" applyNumberFormat="1" applyFont="1" applyFill="1" applyBorder="1" applyAlignment="1">
      <alignment horizontal="center" vertical="top"/>
    </xf>
    <xf numFmtId="12" fontId="12" fillId="14" borderId="3" xfId="0" applyNumberFormat="1" applyFont="1" applyFill="1" applyBorder="1" applyAlignment="1">
      <alignment vertical="top"/>
    </xf>
    <xf numFmtId="49" fontId="12" fillId="14" borderId="3" xfId="0" applyNumberFormat="1" applyFont="1" applyFill="1" applyBorder="1" applyAlignment="1">
      <alignment horizontal="center" vertical="top"/>
    </xf>
    <xf numFmtId="12" fontId="11" fillId="13" borderId="3" xfId="0" applyNumberFormat="1" applyFont="1" applyFill="1" applyBorder="1" applyAlignment="1">
      <alignment vertical="top"/>
    </xf>
    <xf numFmtId="12" fontId="12" fillId="13" borderId="3" xfId="0" applyNumberFormat="1" applyFont="1" applyFill="1" applyBorder="1" applyAlignment="1">
      <alignment horizontal="center" vertical="top"/>
    </xf>
    <xf numFmtId="12" fontId="12" fillId="14" borderId="11" xfId="0" applyNumberFormat="1" applyFont="1" applyFill="1" applyBorder="1" applyAlignment="1">
      <alignment vertical="top"/>
    </xf>
    <xf numFmtId="12" fontId="12" fillId="14" borderId="11" xfId="0" applyNumberFormat="1" applyFont="1" applyFill="1" applyBorder="1" applyAlignment="1">
      <alignment horizontal="center" vertical="top"/>
    </xf>
    <xf numFmtId="0" fontId="11" fillId="13" borderId="12" xfId="0" applyFont="1" applyFill="1" applyBorder="1"/>
    <xf numFmtId="0" fontId="11" fillId="13" borderId="11" xfId="0" applyFont="1" applyFill="1" applyBorder="1" applyAlignment="1">
      <alignment horizontal="center" vertical="top"/>
    </xf>
    <xf numFmtId="0" fontId="11" fillId="13" borderId="11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1" fillId="13" borderId="4" xfId="0" applyFont="1" applyFill="1" applyBorder="1"/>
    <xf numFmtId="12" fontId="11" fillId="13" borderId="4" xfId="0" applyNumberFormat="1" applyFont="1" applyFill="1" applyBorder="1"/>
    <xf numFmtId="0" fontId="11" fillId="13" borderId="14" xfId="0" applyFont="1" applyFill="1" applyBorder="1" applyAlignment="1">
      <alignment horizontal="center"/>
    </xf>
    <xf numFmtId="0" fontId="11" fillId="13" borderId="9" xfId="0" applyFont="1" applyFill="1" applyBorder="1"/>
    <xf numFmtId="0" fontId="11" fillId="13" borderId="3" xfId="0" applyFont="1" applyFill="1" applyBorder="1"/>
    <xf numFmtId="0" fontId="11" fillId="13" borderId="3" xfId="0" applyFont="1" applyFill="1" applyBorder="1" applyAlignment="1">
      <alignment horizontal="center" vertical="top"/>
    </xf>
    <xf numFmtId="0" fontId="11" fillId="13" borderId="3" xfId="0" applyFont="1" applyFill="1" applyBorder="1" applyAlignment="1">
      <alignment horizontal="left"/>
    </xf>
    <xf numFmtId="0" fontId="13" fillId="13" borderId="3" xfId="0" applyFont="1" applyFill="1" applyBorder="1" applyAlignment="1">
      <alignment horizontal="left"/>
    </xf>
    <xf numFmtId="0" fontId="12" fillId="7" borderId="3" xfId="0" applyFont="1" applyFill="1" applyBorder="1"/>
    <xf numFmtId="0" fontId="12" fillId="13" borderId="3" xfId="0" applyFont="1" applyFill="1" applyBorder="1" applyAlignment="1">
      <alignment horizontal="center"/>
    </xf>
    <xf numFmtId="0" fontId="12" fillId="13" borderId="3" xfId="0" applyFont="1" applyFill="1" applyBorder="1"/>
    <xf numFmtId="0" fontId="11" fillId="13" borderId="6" xfId="0" applyFont="1" applyFill="1" applyBorder="1" applyAlignment="1">
      <alignment horizontal="center" vertical="top"/>
    </xf>
    <xf numFmtId="0" fontId="11" fillId="13" borderId="6" xfId="0" applyFont="1" applyFill="1" applyBorder="1"/>
    <xf numFmtId="0" fontId="11" fillId="13" borderId="6" xfId="0" applyFont="1" applyFill="1" applyBorder="1" applyAlignment="1">
      <alignment horizontal="center"/>
    </xf>
    <xf numFmtId="12" fontId="12" fillId="14" borderId="6" xfId="0" applyNumberFormat="1" applyFont="1" applyFill="1" applyBorder="1" applyAlignment="1">
      <alignment horizontal="center" vertical="top"/>
    </xf>
    <xf numFmtId="12" fontId="12" fillId="13" borderId="6" xfId="0" applyNumberFormat="1" applyFont="1" applyFill="1" applyBorder="1" applyAlignment="1">
      <alignment vertical="top"/>
    </xf>
    <xf numFmtId="49" fontId="12" fillId="13" borderId="3" xfId="0" applyNumberFormat="1" applyFont="1" applyFill="1" applyBorder="1" applyAlignment="1">
      <alignment horizontal="center" vertical="top"/>
    </xf>
    <xf numFmtId="0" fontId="11" fillId="13" borderId="11" xfId="0" applyFont="1" applyFill="1" applyBorder="1"/>
    <xf numFmtId="12" fontId="12" fillId="7" borderId="11" xfId="0" applyNumberFormat="1" applyFont="1" applyFill="1" applyBorder="1" applyAlignment="1">
      <alignment vertical="top"/>
    </xf>
    <xf numFmtId="0" fontId="12" fillId="14" borderId="3" xfId="0" applyFont="1" applyFill="1" applyBorder="1"/>
    <xf numFmtId="0" fontId="11" fillId="14" borderId="3" xfId="0" applyFont="1" applyFill="1" applyBorder="1" applyAlignment="1">
      <alignment horizontal="center" vertical="top"/>
    </xf>
    <xf numFmtId="0" fontId="11" fillId="14" borderId="3" xfId="0" applyFont="1" applyFill="1" applyBorder="1"/>
    <xf numFmtId="0" fontId="11" fillId="14" borderId="3" xfId="0" applyFont="1" applyFill="1" applyBorder="1" applyAlignment="1">
      <alignment horizontal="center"/>
    </xf>
    <xf numFmtId="44" fontId="11" fillId="16" borderId="3" xfId="0" applyNumberFormat="1" applyFont="1" applyFill="1" applyBorder="1" applyAlignment="1">
      <alignment horizontal="center" vertical="top"/>
    </xf>
    <xf numFmtId="0" fontId="11" fillId="13" borderId="5" xfId="0" applyFont="1" applyFill="1" applyBorder="1"/>
    <xf numFmtId="44" fontId="11" fillId="13" borderId="5" xfId="0" applyNumberFormat="1" applyFont="1" applyFill="1" applyBorder="1" applyAlignment="1">
      <alignment horizontal="center" vertical="top"/>
    </xf>
    <xf numFmtId="0" fontId="12" fillId="7" borderId="32" xfId="0" applyFont="1" applyFill="1" applyBorder="1"/>
    <xf numFmtId="44" fontId="12" fillId="7" borderId="13" xfId="0" applyNumberFormat="1" applyFont="1" applyFill="1" applyBorder="1" applyAlignment="1">
      <alignment horizontal="center" vertical="top"/>
    </xf>
    <xf numFmtId="0" fontId="11" fillId="13" borderId="14" xfId="0" applyFont="1" applyFill="1" applyBorder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 vertical="top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12" fontId="12" fillId="14" borderId="6" xfId="0" applyNumberFormat="1" applyFont="1" applyFill="1" applyBorder="1" applyAlignment="1">
      <alignment horizontal="center" vertical="top"/>
    </xf>
    <xf numFmtId="0" fontId="1" fillId="9" borderId="33" xfId="0" applyFont="1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26" xfId="0" applyFont="1" applyFill="1" applyBorder="1" applyAlignment="1" applyProtection="1">
      <alignment horizontal="center"/>
      <protection locked="0"/>
    </xf>
    <xf numFmtId="0" fontId="2" fillId="4" borderId="20" xfId="0" quotePrefix="1" applyFont="1" applyFill="1" applyBorder="1" applyAlignment="1" applyProtection="1">
      <alignment horizontal="center" vertical="top"/>
      <protection locked="0"/>
    </xf>
    <xf numFmtId="0" fontId="2" fillId="4" borderId="29" xfId="0" quotePrefix="1" applyFont="1" applyFill="1" applyBorder="1" applyAlignment="1" applyProtection="1">
      <alignment horizontal="center" vertical="top"/>
      <protection locked="0"/>
    </xf>
    <xf numFmtId="0" fontId="2" fillId="4" borderId="21" xfId="0" quotePrefix="1" applyFont="1" applyFill="1" applyBorder="1" applyAlignment="1" applyProtection="1">
      <alignment horizontal="center" vertical="top"/>
      <protection locked="0"/>
    </xf>
    <xf numFmtId="0" fontId="2" fillId="5" borderId="17" xfId="0" applyFont="1" applyFill="1" applyBorder="1" applyAlignment="1" applyProtection="1">
      <alignment horizontal="center" vertical="top"/>
      <protection locked="0"/>
    </xf>
    <xf numFmtId="0" fontId="2" fillId="5" borderId="29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4" borderId="17" xfId="0" applyFont="1" applyFill="1" applyBorder="1" applyAlignment="1" applyProtection="1">
      <alignment horizontal="center" vertical="top"/>
      <protection locked="0"/>
    </xf>
    <xf numFmtId="0" fontId="2" fillId="4" borderId="29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7" borderId="17" xfId="0" applyFont="1" applyFill="1" applyBorder="1" applyAlignment="1" applyProtection="1">
      <alignment horizontal="center" vertical="top"/>
      <protection locked="0"/>
    </xf>
    <xf numFmtId="0" fontId="2" fillId="7" borderId="29" xfId="0" applyFont="1" applyFill="1" applyBorder="1" applyAlignment="1" applyProtection="1">
      <alignment horizontal="center" vertical="top"/>
      <protection locked="0"/>
    </xf>
    <xf numFmtId="0" fontId="2" fillId="7" borderId="1" xfId="0" applyFont="1" applyFill="1" applyBorder="1" applyAlignment="1" applyProtection="1">
      <alignment horizontal="center" vertical="top"/>
      <protection locked="0"/>
    </xf>
    <xf numFmtId="12" fontId="2" fillId="11" borderId="14" xfId="0" applyNumberFormat="1" applyFont="1" applyFill="1" applyBorder="1" applyAlignment="1" applyProtection="1">
      <alignment horizontal="center" vertical="top"/>
      <protection locked="0"/>
    </xf>
    <xf numFmtId="0" fontId="2" fillId="11" borderId="30" xfId="0" applyFont="1" applyFill="1" applyBorder="1" applyAlignment="1" applyProtection="1">
      <alignment horizontal="center" vertical="top"/>
      <protection locked="0"/>
    </xf>
    <xf numFmtId="0" fontId="2" fillId="11" borderId="24" xfId="0" applyFont="1" applyFill="1" applyBorder="1" applyAlignment="1" applyProtection="1">
      <alignment horizontal="center" vertical="top"/>
      <protection locked="0"/>
    </xf>
    <xf numFmtId="0" fontId="2" fillId="11" borderId="31" xfId="0" applyFont="1" applyFill="1" applyBorder="1" applyAlignment="1" applyProtection="1">
      <alignment horizontal="center" vertical="top"/>
      <protection locked="0"/>
    </xf>
    <xf numFmtId="12" fontId="12" fillId="14" borderId="3" xfId="0" applyNumberFormat="1" applyFont="1" applyFill="1" applyBorder="1" applyAlignment="1">
      <alignment horizontal="center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BF1DE"/>
      <color rgb="FFC4D79B"/>
      <color rgb="FFFDE9D9"/>
      <color rgb="FF76933C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FE9F-700B-4BE4-B563-C6C58569F1B9}">
  <sheetPr>
    <pageSetUpPr fitToPage="1"/>
  </sheetPr>
  <dimension ref="A1:X254"/>
  <sheetViews>
    <sheetView tabSelected="1" zoomScaleNormal="100" workbookViewId="0">
      <pane ySplit="5" topLeftCell="A6" activePane="bottomLeft" state="frozen"/>
      <selection pane="bottomLeft" activeCell="AD27" sqref="AD27"/>
    </sheetView>
  </sheetViews>
  <sheetFormatPr defaultColWidth="9.28515625" defaultRowHeight="15" x14ac:dyDescent="0.25"/>
  <cols>
    <col min="1" max="1" width="50.7109375" style="57" customWidth="1"/>
    <col min="2" max="3" width="13.7109375" style="58" customWidth="1"/>
    <col min="4" max="4" width="17.140625" style="57" customWidth="1"/>
    <col min="5" max="5" width="13.7109375" style="57" customWidth="1"/>
    <col min="6" max="6" width="13.7109375" style="59" customWidth="1"/>
    <col min="7" max="8" width="13.7109375" style="57" customWidth="1"/>
    <col min="9" max="9" width="13.7109375" style="59" customWidth="1"/>
    <col min="10" max="11" width="13.7109375" style="57" customWidth="1"/>
    <col min="12" max="12" width="25.7109375" style="49" customWidth="1"/>
    <col min="13" max="13" width="30.7109375" style="2" hidden="1" customWidth="1"/>
    <col min="14" max="14" width="10.7109375" style="3" hidden="1" customWidth="1"/>
    <col min="15" max="15" width="5.7109375" style="3" hidden="1" customWidth="1"/>
    <col min="16" max="16" width="15.7109375" style="56" hidden="1" customWidth="1"/>
    <col min="17" max="17" width="15.7109375" style="4" hidden="1" customWidth="1"/>
    <col min="18" max="18" width="10.7109375" style="4" hidden="1" customWidth="1"/>
    <col min="19" max="19" width="5.7109375" style="4" hidden="1" customWidth="1"/>
    <col min="20" max="21" width="15.7109375" style="4" hidden="1" customWidth="1"/>
    <col min="22" max="22" width="4.7109375" style="4" hidden="1" customWidth="1"/>
    <col min="23" max="23" width="4.28515625" style="4" hidden="1" customWidth="1"/>
    <col min="24" max="24" width="6" style="4" hidden="1" customWidth="1"/>
    <col min="25" max="25" width="9.28515625" style="3" customWidth="1"/>
    <col min="26" max="16384" width="9.28515625" style="3"/>
  </cols>
  <sheetData>
    <row r="1" spans="1:24" ht="18.75" x14ac:dyDescent="0.3">
      <c r="A1" s="67" t="s">
        <v>268</v>
      </c>
      <c r="B1" s="68"/>
      <c r="C1" s="68"/>
      <c r="D1" s="69"/>
      <c r="E1" s="69"/>
      <c r="F1" s="70"/>
      <c r="G1" s="69"/>
      <c r="H1" s="69"/>
      <c r="I1" s="70"/>
      <c r="J1" s="69"/>
      <c r="K1" s="69"/>
      <c r="L1" s="1"/>
      <c r="P1" s="4"/>
    </row>
    <row r="2" spans="1:24" ht="16.5" thickBot="1" x14ac:dyDescent="0.3">
      <c r="A2" s="71" t="s">
        <v>267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5"/>
      <c r="P2" s="4"/>
    </row>
    <row r="3" spans="1:24" ht="16.5" customHeight="1" thickBot="1" x14ac:dyDescent="0.55000000000000004">
      <c r="A3" s="73"/>
      <c r="B3" s="74"/>
      <c r="C3" s="74"/>
      <c r="D3" s="75"/>
      <c r="E3" s="75"/>
      <c r="F3" s="75"/>
      <c r="G3" s="75"/>
      <c r="H3" s="75"/>
      <c r="I3" s="75"/>
      <c r="J3" s="75"/>
      <c r="K3" s="75"/>
      <c r="L3" s="6"/>
      <c r="M3" s="7"/>
      <c r="N3" s="8"/>
      <c r="O3" s="9"/>
      <c r="P3" s="10" t="s">
        <v>104</v>
      </c>
      <c r="Q3" s="10" t="s">
        <v>105</v>
      </c>
      <c r="R3" s="10" t="s">
        <v>132</v>
      </c>
      <c r="S3" s="11"/>
      <c r="T3" s="10" t="s">
        <v>104</v>
      </c>
      <c r="U3" s="10" t="s">
        <v>105</v>
      </c>
      <c r="V3" s="10" t="s">
        <v>133</v>
      </c>
      <c r="W3" s="11"/>
      <c r="X3" s="12" t="s">
        <v>131</v>
      </c>
    </row>
    <row r="4" spans="1:24" x14ac:dyDescent="0.25">
      <c r="A4" s="76"/>
      <c r="B4" s="77"/>
      <c r="C4" s="145" t="s">
        <v>246</v>
      </c>
      <c r="D4" s="145"/>
      <c r="E4" s="145"/>
      <c r="F4" s="145" t="s">
        <v>247</v>
      </c>
      <c r="G4" s="145"/>
      <c r="H4" s="145"/>
      <c r="I4" s="145" t="s">
        <v>248</v>
      </c>
      <c r="J4" s="145"/>
      <c r="K4" s="145"/>
      <c r="L4" s="13"/>
      <c r="M4" s="141" t="s">
        <v>103</v>
      </c>
      <c r="N4" s="142" t="s">
        <v>26</v>
      </c>
      <c r="O4" s="15"/>
      <c r="P4" s="129" t="s">
        <v>134</v>
      </c>
      <c r="Q4" s="132" t="s">
        <v>134</v>
      </c>
      <c r="R4" s="138" t="s">
        <v>134</v>
      </c>
      <c r="T4" s="135" t="s">
        <v>135</v>
      </c>
      <c r="U4" s="132" t="s">
        <v>135</v>
      </c>
      <c r="V4" s="138" t="s">
        <v>135</v>
      </c>
      <c r="X4" s="126"/>
    </row>
    <row r="5" spans="1:24" x14ac:dyDescent="0.25">
      <c r="A5" s="79" t="s">
        <v>102</v>
      </c>
      <c r="B5" s="78" t="s">
        <v>136</v>
      </c>
      <c r="C5" s="78" t="s">
        <v>26</v>
      </c>
      <c r="D5" s="80" t="s">
        <v>187</v>
      </c>
      <c r="E5" s="80" t="s">
        <v>188</v>
      </c>
      <c r="F5" s="80" t="s">
        <v>26</v>
      </c>
      <c r="G5" s="80" t="s">
        <v>187</v>
      </c>
      <c r="H5" s="80" t="s">
        <v>188</v>
      </c>
      <c r="I5" s="80" t="s">
        <v>26</v>
      </c>
      <c r="J5" s="80" t="s">
        <v>187</v>
      </c>
      <c r="K5" s="80" t="s">
        <v>188</v>
      </c>
      <c r="L5" s="13"/>
      <c r="M5" s="141"/>
      <c r="N5" s="143"/>
      <c r="O5" s="15"/>
      <c r="P5" s="130"/>
      <c r="Q5" s="133"/>
      <c r="R5" s="139"/>
      <c r="T5" s="136"/>
      <c r="U5" s="133"/>
      <c r="V5" s="139"/>
      <c r="X5" s="127"/>
    </row>
    <row r="6" spans="1:24" ht="15.75" customHeight="1" thickBot="1" x14ac:dyDescent="0.2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13"/>
      <c r="M6" s="141"/>
      <c r="N6" s="144"/>
      <c r="O6" s="4"/>
      <c r="P6" s="131"/>
      <c r="Q6" s="134"/>
      <c r="R6" s="140"/>
      <c r="T6" s="137"/>
      <c r="U6" s="134"/>
      <c r="V6" s="140"/>
      <c r="X6" s="128"/>
    </row>
    <row r="7" spans="1:24" ht="15.75" customHeight="1" thickBot="1" x14ac:dyDescent="0.25">
      <c r="A7" s="83" t="s">
        <v>272</v>
      </c>
      <c r="B7" s="84"/>
      <c r="C7" s="84"/>
      <c r="D7" s="84"/>
      <c r="E7" s="84"/>
      <c r="F7" s="84"/>
      <c r="G7" s="84"/>
      <c r="H7" s="78"/>
      <c r="I7" s="78"/>
      <c r="J7" s="78"/>
      <c r="K7" s="78"/>
      <c r="L7" s="13"/>
      <c r="M7" s="14"/>
      <c r="N7" s="16"/>
      <c r="O7" s="4"/>
      <c r="P7" s="17"/>
      <c r="Q7" s="18"/>
      <c r="R7" s="19"/>
      <c r="T7" s="20"/>
      <c r="U7" s="18"/>
      <c r="V7" s="19"/>
      <c r="X7" s="21"/>
    </row>
    <row r="8" spans="1:24" x14ac:dyDescent="0.25">
      <c r="A8" s="85" t="s">
        <v>87</v>
      </c>
      <c r="B8" s="86" t="s">
        <v>228</v>
      </c>
      <c r="C8" s="86">
        <v>1</v>
      </c>
      <c r="D8" s="22"/>
      <c r="E8" s="65">
        <f t="shared" ref="E8:E71" si="0">C8*D8</f>
        <v>0</v>
      </c>
      <c r="F8" s="87">
        <v>1</v>
      </c>
      <c r="G8" s="23"/>
      <c r="H8" s="64">
        <f t="shared" ref="H8:H71" si="1">F8*G8</f>
        <v>0</v>
      </c>
      <c r="I8" s="88">
        <v>1</v>
      </c>
      <c r="J8" s="24"/>
      <c r="K8" s="64">
        <f t="shared" ref="K8:K71" si="2">I8*J8</f>
        <v>0</v>
      </c>
      <c r="L8" s="25"/>
      <c r="M8" s="2" t="s">
        <v>0</v>
      </c>
      <c r="N8" s="26">
        <v>1</v>
      </c>
      <c r="O8" s="27">
        <v>1</v>
      </c>
      <c r="P8" s="28"/>
      <c r="Q8" s="29"/>
      <c r="R8" s="30"/>
      <c r="T8" s="28"/>
      <c r="U8" s="29"/>
      <c r="V8" s="30"/>
      <c r="X8" s="31"/>
    </row>
    <row r="9" spans="1:24" x14ac:dyDescent="0.25">
      <c r="A9" s="85" t="s">
        <v>121</v>
      </c>
      <c r="B9" s="86" t="s">
        <v>228</v>
      </c>
      <c r="C9" s="86">
        <v>1</v>
      </c>
      <c r="D9" s="22"/>
      <c r="E9" s="65">
        <f t="shared" si="0"/>
        <v>0</v>
      </c>
      <c r="F9" s="87">
        <v>1</v>
      </c>
      <c r="G9" s="23"/>
      <c r="H9" s="64">
        <f t="shared" si="1"/>
        <v>0</v>
      </c>
      <c r="I9" s="88">
        <v>1</v>
      </c>
      <c r="J9" s="24"/>
      <c r="K9" s="64">
        <f t="shared" si="2"/>
        <v>0</v>
      </c>
      <c r="L9" s="25" t="s">
        <v>275</v>
      </c>
      <c r="M9" s="32" t="s">
        <v>117</v>
      </c>
      <c r="N9" s="33"/>
      <c r="O9" s="34">
        <v>1</v>
      </c>
      <c r="P9" s="28"/>
      <c r="Q9" s="29"/>
      <c r="R9" s="30"/>
      <c r="T9" s="28">
        <v>1</v>
      </c>
      <c r="U9" s="29"/>
      <c r="V9" s="30">
        <f t="shared" ref="V9:V57" si="3">SUM(T9+U9)</f>
        <v>1</v>
      </c>
      <c r="X9" s="31">
        <f t="shared" ref="X9:X60" si="4">SUM(R9+V9)</f>
        <v>1</v>
      </c>
    </row>
    <row r="10" spans="1:24" x14ac:dyDescent="0.25">
      <c r="A10" s="89" t="s">
        <v>124</v>
      </c>
      <c r="B10" s="86" t="s">
        <v>228</v>
      </c>
      <c r="C10" s="86">
        <v>1</v>
      </c>
      <c r="D10" s="22"/>
      <c r="E10" s="65">
        <f t="shared" si="0"/>
        <v>0</v>
      </c>
      <c r="F10" s="87">
        <v>5</v>
      </c>
      <c r="G10" s="23"/>
      <c r="H10" s="64">
        <f t="shared" si="1"/>
        <v>0</v>
      </c>
      <c r="I10" s="88">
        <v>1</v>
      </c>
      <c r="J10" s="24"/>
      <c r="K10" s="64">
        <f t="shared" si="2"/>
        <v>0</v>
      </c>
      <c r="L10" s="25"/>
      <c r="M10" s="2" t="s">
        <v>0</v>
      </c>
      <c r="N10" s="35">
        <v>5</v>
      </c>
      <c r="O10" s="36">
        <v>5</v>
      </c>
      <c r="P10" s="37"/>
      <c r="Q10" s="38">
        <v>1</v>
      </c>
      <c r="R10" s="30">
        <f t="shared" ref="R10:R60" si="5">SUM(P10+Q10)</f>
        <v>1</v>
      </c>
      <c r="T10" s="37"/>
      <c r="U10" s="38">
        <v>1</v>
      </c>
      <c r="V10" s="30">
        <f t="shared" si="3"/>
        <v>1</v>
      </c>
      <c r="X10" s="31">
        <f t="shared" si="4"/>
        <v>2</v>
      </c>
    </row>
    <row r="11" spans="1:24" x14ac:dyDescent="0.25">
      <c r="A11" s="89" t="s">
        <v>139</v>
      </c>
      <c r="B11" s="86" t="s">
        <v>228</v>
      </c>
      <c r="C11" s="86">
        <v>5</v>
      </c>
      <c r="D11" s="22"/>
      <c r="E11" s="65">
        <f t="shared" si="0"/>
        <v>0</v>
      </c>
      <c r="F11" s="87">
        <v>1</v>
      </c>
      <c r="G11" s="23"/>
      <c r="H11" s="64">
        <f t="shared" si="1"/>
        <v>0</v>
      </c>
      <c r="I11" s="88">
        <v>1</v>
      </c>
      <c r="J11" s="24"/>
      <c r="K11" s="64">
        <f t="shared" si="2"/>
        <v>0</v>
      </c>
      <c r="L11" s="25"/>
      <c r="M11" s="32" t="s">
        <v>117</v>
      </c>
      <c r="N11" s="39"/>
      <c r="O11" s="40">
        <v>5</v>
      </c>
      <c r="P11" s="37"/>
      <c r="Q11" s="38"/>
      <c r="R11" s="30"/>
      <c r="T11" s="37">
        <v>3</v>
      </c>
      <c r="U11" s="38"/>
      <c r="V11" s="30">
        <f t="shared" si="3"/>
        <v>3</v>
      </c>
      <c r="X11" s="31">
        <f t="shared" si="4"/>
        <v>3</v>
      </c>
    </row>
    <row r="12" spans="1:24" x14ac:dyDescent="0.25">
      <c r="A12" s="89" t="s">
        <v>116</v>
      </c>
      <c r="B12" s="86" t="s">
        <v>228</v>
      </c>
      <c r="C12" s="86">
        <v>1</v>
      </c>
      <c r="D12" s="22"/>
      <c r="E12" s="65">
        <f t="shared" si="0"/>
        <v>0</v>
      </c>
      <c r="F12" s="87">
        <v>5</v>
      </c>
      <c r="G12" s="23"/>
      <c r="H12" s="64">
        <f t="shared" si="1"/>
        <v>0</v>
      </c>
      <c r="I12" s="88">
        <v>1</v>
      </c>
      <c r="J12" s="24"/>
      <c r="K12" s="64">
        <f t="shared" si="2"/>
        <v>0</v>
      </c>
      <c r="L12" s="25"/>
      <c r="M12" s="2" t="s">
        <v>0</v>
      </c>
      <c r="N12" s="35">
        <v>1</v>
      </c>
      <c r="O12" s="36">
        <v>1</v>
      </c>
      <c r="P12" s="37"/>
      <c r="Q12" s="38"/>
      <c r="R12" s="30"/>
      <c r="T12" s="37"/>
      <c r="U12" s="38"/>
      <c r="V12" s="30"/>
      <c r="X12" s="31"/>
    </row>
    <row r="13" spans="1:24" x14ac:dyDescent="0.25">
      <c r="A13" s="89" t="s">
        <v>138</v>
      </c>
      <c r="B13" s="86" t="s">
        <v>228</v>
      </c>
      <c r="C13" s="86">
        <v>5</v>
      </c>
      <c r="D13" s="22"/>
      <c r="E13" s="65">
        <f t="shared" si="0"/>
        <v>0</v>
      </c>
      <c r="F13" s="87">
        <v>1</v>
      </c>
      <c r="G13" s="23"/>
      <c r="H13" s="64">
        <f t="shared" si="1"/>
        <v>0</v>
      </c>
      <c r="I13" s="88">
        <v>1</v>
      </c>
      <c r="J13" s="24"/>
      <c r="K13" s="64">
        <f t="shared" si="2"/>
        <v>0</v>
      </c>
      <c r="L13" s="25"/>
      <c r="M13" s="32" t="s">
        <v>117</v>
      </c>
      <c r="N13" s="39"/>
      <c r="O13" s="40">
        <v>5</v>
      </c>
      <c r="P13" s="37"/>
      <c r="Q13" s="38"/>
      <c r="R13" s="30"/>
      <c r="T13" s="37">
        <v>8</v>
      </c>
      <c r="U13" s="38"/>
      <c r="V13" s="30">
        <f t="shared" si="3"/>
        <v>8</v>
      </c>
      <c r="X13" s="31">
        <f t="shared" si="4"/>
        <v>8</v>
      </c>
    </row>
    <row r="14" spans="1:24" x14ac:dyDescent="0.25">
      <c r="A14" s="89" t="s">
        <v>137</v>
      </c>
      <c r="B14" s="86" t="s">
        <v>228</v>
      </c>
      <c r="C14" s="86">
        <v>1</v>
      </c>
      <c r="D14" s="22"/>
      <c r="E14" s="65">
        <f t="shared" si="0"/>
        <v>0</v>
      </c>
      <c r="F14" s="87">
        <v>1</v>
      </c>
      <c r="G14" s="23"/>
      <c r="H14" s="64">
        <f t="shared" si="1"/>
        <v>0</v>
      </c>
      <c r="I14" s="88">
        <v>1</v>
      </c>
      <c r="J14" s="24"/>
      <c r="K14" s="64">
        <f t="shared" si="2"/>
        <v>0</v>
      </c>
      <c r="L14" s="25"/>
      <c r="M14" s="32" t="s">
        <v>0</v>
      </c>
      <c r="N14" s="39"/>
      <c r="O14" s="40">
        <v>1</v>
      </c>
      <c r="P14" s="37"/>
      <c r="Q14" s="38"/>
      <c r="R14" s="30"/>
      <c r="T14" s="37"/>
      <c r="U14" s="38">
        <v>1</v>
      </c>
      <c r="V14" s="30">
        <f t="shared" si="3"/>
        <v>1</v>
      </c>
      <c r="X14" s="31">
        <f t="shared" si="4"/>
        <v>1</v>
      </c>
    </row>
    <row r="15" spans="1:24" x14ac:dyDescent="0.25">
      <c r="A15" s="89" t="s">
        <v>86</v>
      </c>
      <c r="B15" s="86" t="s">
        <v>228</v>
      </c>
      <c r="C15" s="86">
        <v>1</v>
      </c>
      <c r="D15" s="22"/>
      <c r="E15" s="65">
        <f t="shared" si="0"/>
        <v>0</v>
      </c>
      <c r="F15" s="87">
        <v>1</v>
      </c>
      <c r="G15" s="23"/>
      <c r="H15" s="64">
        <f t="shared" si="1"/>
        <v>0</v>
      </c>
      <c r="I15" s="88">
        <v>1</v>
      </c>
      <c r="J15" s="24"/>
      <c r="K15" s="64">
        <f t="shared" si="2"/>
        <v>0</v>
      </c>
      <c r="L15" s="25"/>
      <c r="M15" s="2" t="s">
        <v>0</v>
      </c>
      <c r="N15" s="35">
        <v>1</v>
      </c>
      <c r="O15" s="36">
        <v>1</v>
      </c>
      <c r="P15" s="37"/>
      <c r="Q15" s="38"/>
      <c r="R15" s="30"/>
      <c r="T15" s="37"/>
      <c r="U15" s="38"/>
      <c r="V15" s="30"/>
      <c r="X15" s="31"/>
    </row>
    <row r="16" spans="1:24" x14ac:dyDescent="0.25">
      <c r="A16" s="89" t="s">
        <v>140</v>
      </c>
      <c r="B16" s="86" t="s">
        <v>228</v>
      </c>
      <c r="C16" s="86">
        <v>1</v>
      </c>
      <c r="D16" s="22"/>
      <c r="E16" s="65">
        <f t="shared" si="0"/>
        <v>0</v>
      </c>
      <c r="F16" s="87">
        <v>1</v>
      </c>
      <c r="G16" s="23"/>
      <c r="H16" s="64">
        <f t="shared" si="1"/>
        <v>0</v>
      </c>
      <c r="I16" s="88">
        <v>1</v>
      </c>
      <c r="J16" s="24"/>
      <c r="K16" s="64">
        <f t="shared" si="2"/>
        <v>0</v>
      </c>
      <c r="L16" s="25"/>
      <c r="M16" s="2" t="s">
        <v>0</v>
      </c>
      <c r="N16" s="35">
        <v>1</v>
      </c>
      <c r="O16" s="36">
        <v>1</v>
      </c>
      <c r="P16" s="37"/>
      <c r="Q16" s="38"/>
      <c r="R16" s="30"/>
      <c r="T16" s="37"/>
      <c r="U16" s="38"/>
      <c r="V16" s="30"/>
      <c r="X16" s="31"/>
    </row>
    <row r="17" spans="1:24" x14ac:dyDescent="0.25">
      <c r="A17" s="89" t="s">
        <v>142</v>
      </c>
      <c r="B17" s="86" t="s">
        <v>228</v>
      </c>
      <c r="C17" s="86">
        <v>15</v>
      </c>
      <c r="D17" s="22"/>
      <c r="E17" s="65">
        <f t="shared" si="0"/>
        <v>0</v>
      </c>
      <c r="F17" s="87">
        <v>1</v>
      </c>
      <c r="G17" s="23"/>
      <c r="H17" s="64">
        <f t="shared" si="1"/>
        <v>0</v>
      </c>
      <c r="I17" s="88">
        <v>1</v>
      </c>
      <c r="J17" s="24"/>
      <c r="K17" s="64">
        <f t="shared" si="2"/>
        <v>0</v>
      </c>
      <c r="L17" s="25"/>
      <c r="M17" s="2" t="s">
        <v>0</v>
      </c>
      <c r="N17" s="35">
        <v>1</v>
      </c>
      <c r="O17" s="36">
        <v>15</v>
      </c>
      <c r="P17" s="37"/>
      <c r="Q17" s="38">
        <v>3</v>
      </c>
      <c r="R17" s="30">
        <f t="shared" si="5"/>
        <v>3</v>
      </c>
      <c r="T17" s="37">
        <v>11</v>
      </c>
      <c r="U17" s="38">
        <v>3</v>
      </c>
      <c r="V17" s="30">
        <f t="shared" si="3"/>
        <v>14</v>
      </c>
      <c r="X17" s="31">
        <f t="shared" si="4"/>
        <v>17</v>
      </c>
    </row>
    <row r="18" spans="1:24" x14ac:dyDescent="0.25">
      <c r="A18" s="89" t="s">
        <v>85</v>
      </c>
      <c r="B18" s="86" t="s">
        <v>228</v>
      </c>
      <c r="C18" s="86">
        <v>1</v>
      </c>
      <c r="D18" s="22"/>
      <c r="E18" s="65">
        <f t="shared" si="0"/>
        <v>0</v>
      </c>
      <c r="F18" s="87">
        <v>1</v>
      </c>
      <c r="G18" s="23"/>
      <c r="H18" s="64">
        <f t="shared" si="1"/>
        <v>0</v>
      </c>
      <c r="I18" s="88">
        <v>1</v>
      </c>
      <c r="J18" s="24"/>
      <c r="K18" s="64">
        <f t="shared" si="2"/>
        <v>0</v>
      </c>
      <c r="L18" s="25"/>
      <c r="M18" s="2" t="s">
        <v>0</v>
      </c>
      <c r="N18" s="35">
        <v>1</v>
      </c>
      <c r="O18" s="36">
        <v>1</v>
      </c>
      <c r="P18" s="37"/>
      <c r="Q18" s="38"/>
      <c r="R18" s="30"/>
      <c r="T18" s="37"/>
      <c r="U18" s="38"/>
      <c r="V18" s="30"/>
      <c r="X18" s="31"/>
    </row>
    <row r="19" spans="1:24" x14ac:dyDescent="0.25">
      <c r="A19" s="89" t="s">
        <v>141</v>
      </c>
      <c r="B19" s="86" t="s">
        <v>228</v>
      </c>
      <c r="C19" s="86">
        <v>1</v>
      </c>
      <c r="D19" s="22"/>
      <c r="E19" s="65">
        <f t="shared" si="0"/>
        <v>0</v>
      </c>
      <c r="F19" s="87">
        <v>1</v>
      </c>
      <c r="G19" s="23"/>
      <c r="H19" s="64">
        <f t="shared" si="1"/>
        <v>0</v>
      </c>
      <c r="I19" s="88">
        <v>1</v>
      </c>
      <c r="J19" s="24"/>
      <c r="K19" s="64">
        <f t="shared" si="2"/>
        <v>0</v>
      </c>
      <c r="L19" s="25"/>
      <c r="M19" s="2" t="s">
        <v>0</v>
      </c>
      <c r="N19" s="35">
        <v>1</v>
      </c>
      <c r="O19" s="36">
        <v>1</v>
      </c>
      <c r="P19" s="37"/>
      <c r="Q19" s="38"/>
      <c r="R19" s="30"/>
      <c r="T19" s="37"/>
      <c r="U19" s="38"/>
      <c r="V19" s="30"/>
      <c r="X19" s="31"/>
    </row>
    <row r="20" spans="1:24" x14ac:dyDescent="0.25">
      <c r="A20" s="89" t="s">
        <v>84</v>
      </c>
      <c r="B20" s="86" t="s">
        <v>228</v>
      </c>
      <c r="C20" s="86">
        <v>1</v>
      </c>
      <c r="D20" s="22"/>
      <c r="E20" s="65">
        <f t="shared" si="0"/>
        <v>0</v>
      </c>
      <c r="F20" s="87">
        <v>1</v>
      </c>
      <c r="G20" s="23"/>
      <c r="H20" s="64">
        <f t="shared" si="1"/>
        <v>0</v>
      </c>
      <c r="I20" s="88">
        <v>1</v>
      </c>
      <c r="J20" s="24"/>
      <c r="K20" s="64">
        <f t="shared" si="2"/>
        <v>0</v>
      </c>
      <c r="L20" s="25"/>
      <c r="M20" s="2" t="s">
        <v>0</v>
      </c>
      <c r="N20" s="35">
        <v>1</v>
      </c>
      <c r="O20" s="36">
        <v>1</v>
      </c>
      <c r="P20" s="37"/>
      <c r="Q20" s="38"/>
      <c r="R20" s="30"/>
      <c r="T20" s="37"/>
      <c r="U20" s="38"/>
      <c r="V20" s="30"/>
      <c r="X20" s="31"/>
    </row>
    <row r="21" spans="1:24" x14ac:dyDescent="0.25">
      <c r="A21" s="89" t="s">
        <v>143</v>
      </c>
      <c r="B21" s="86" t="s">
        <v>228</v>
      </c>
      <c r="C21" s="86">
        <v>1</v>
      </c>
      <c r="D21" s="22"/>
      <c r="E21" s="65">
        <f t="shared" si="0"/>
        <v>0</v>
      </c>
      <c r="F21" s="87">
        <v>1</v>
      </c>
      <c r="G21" s="23"/>
      <c r="H21" s="64">
        <f t="shared" si="1"/>
        <v>0</v>
      </c>
      <c r="I21" s="88">
        <v>1</v>
      </c>
      <c r="J21" s="24"/>
      <c r="K21" s="64">
        <f t="shared" si="2"/>
        <v>0</v>
      </c>
      <c r="L21" s="25"/>
      <c r="M21" s="2" t="s">
        <v>0</v>
      </c>
      <c r="N21" s="35">
        <v>1</v>
      </c>
      <c r="O21" s="36">
        <v>1</v>
      </c>
      <c r="P21" s="37"/>
      <c r="Q21" s="38"/>
      <c r="R21" s="30"/>
      <c r="T21" s="37"/>
      <c r="U21" s="38"/>
      <c r="V21" s="30"/>
      <c r="X21" s="31"/>
    </row>
    <row r="22" spans="1:24" x14ac:dyDescent="0.25">
      <c r="A22" s="89" t="s">
        <v>144</v>
      </c>
      <c r="B22" s="86" t="s">
        <v>228</v>
      </c>
      <c r="C22" s="86">
        <v>1</v>
      </c>
      <c r="D22" s="22"/>
      <c r="E22" s="65">
        <f t="shared" si="0"/>
        <v>0</v>
      </c>
      <c r="F22" s="87">
        <v>1</v>
      </c>
      <c r="G22" s="23"/>
      <c r="H22" s="64">
        <f t="shared" si="1"/>
        <v>0</v>
      </c>
      <c r="I22" s="88">
        <v>1</v>
      </c>
      <c r="J22" s="24"/>
      <c r="K22" s="64">
        <f t="shared" si="2"/>
        <v>0</v>
      </c>
      <c r="L22" s="25"/>
      <c r="M22" s="2" t="s">
        <v>0</v>
      </c>
      <c r="N22" s="35">
        <v>1</v>
      </c>
      <c r="O22" s="36">
        <v>1</v>
      </c>
      <c r="P22" s="37"/>
      <c r="Q22" s="38"/>
      <c r="R22" s="30"/>
      <c r="T22" s="37"/>
      <c r="U22" s="38"/>
      <c r="V22" s="30"/>
      <c r="X22" s="31"/>
    </row>
    <row r="23" spans="1:24" x14ac:dyDescent="0.25">
      <c r="A23" s="89" t="s">
        <v>83</v>
      </c>
      <c r="B23" s="86" t="s">
        <v>228</v>
      </c>
      <c r="C23" s="86">
        <v>5</v>
      </c>
      <c r="D23" s="22"/>
      <c r="E23" s="65">
        <f t="shared" si="0"/>
        <v>0</v>
      </c>
      <c r="F23" s="87">
        <v>1</v>
      </c>
      <c r="G23" s="23"/>
      <c r="H23" s="64">
        <f t="shared" si="1"/>
        <v>0</v>
      </c>
      <c r="I23" s="88">
        <v>1</v>
      </c>
      <c r="J23" s="24"/>
      <c r="K23" s="64">
        <f t="shared" si="2"/>
        <v>0</v>
      </c>
      <c r="L23" s="25"/>
      <c r="M23" s="2" t="s">
        <v>0</v>
      </c>
      <c r="N23" s="35">
        <v>5</v>
      </c>
      <c r="O23" s="36">
        <v>5</v>
      </c>
      <c r="P23" s="37"/>
      <c r="Q23" s="38"/>
      <c r="R23" s="30"/>
      <c r="T23" s="37"/>
      <c r="U23" s="38">
        <v>1</v>
      </c>
      <c r="V23" s="30">
        <f t="shared" si="3"/>
        <v>1</v>
      </c>
      <c r="X23" s="31">
        <f t="shared" si="4"/>
        <v>1</v>
      </c>
    </row>
    <row r="24" spans="1:24" x14ac:dyDescent="0.25">
      <c r="A24" s="89" t="s">
        <v>83</v>
      </c>
      <c r="B24" s="86" t="s">
        <v>228</v>
      </c>
      <c r="C24" s="86">
        <v>1</v>
      </c>
      <c r="D24" s="22"/>
      <c r="E24" s="65">
        <f t="shared" si="0"/>
        <v>0</v>
      </c>
      <c r="F24" s="87">
        <v>1</v>
      </c>
      <c r="G24" s="23"/>
      <c r="H24" s="64">
        <f t="shared" si="1"/>
        <v>0</v>
      </c>
      <c r="I24" s="88">
        <v>1</v>
      </c>
      <c r="J24" s="24"/>
      <c r="K24" s="64">
        <f t="shared" si="2"/>
        <v>0</v>
      </c>
      <c r="L24" s="25"/>
      <c r="M24" s="2" t="s">
        <v>21</v>
      </c>
      <c r="N24" s="35">
        <v>1</v>
      </c>
      <c r="O24" s="36">
        <v>1</v>
      </c>
      <c r="P24" s="37"/>
      <c r="Q24" s="38"/>
      <c r="R24" s="30"/>
      <c r="T24" s="37"/>
      <c r="U24" s="38"/>
      <c r="V24" s="30"/>
      <c r="X24" s="31"/>
    </row>
    <row r="25" spans="1:24" x14ac:dyDescent="0.25">
      <c r="A25" s="89" t="s">
        <v>82</v>
      </c>
      <c r="B25" s="86" t="s">
        <v>228</v>
      </c>
      <c r="C25" s="86">
        <v>1</v>
      </c>
      <c r="D25" s="22"/>
      <c r="E25" s="65">
        <f t="shared" si="0"/>
        <v>0</v>
      </c>
      <c r="F25" s="87">
        <v>1</v>
      </c>
      <c r="G25" s="23"/>
      <c r="H25" s="64">
        <f t="shared" si="1"/>
        <v>0</v>
      </c>
      <c r="I25" s="88">
        <v>1</v>
      </c>
      <c r="J25" s="24"/>
      <c r="K25" s="64">
        <f t="shared" si="2"/>
        <v>0</v>
      </c>
      <c r="L25" s="25"/>
      <c r="M25" s="2" t="s">
        <v>0</v>
      </c>
      <c r="N25" s="35">
        <v>1</v>
      </c>
      <c r="O25" s="36">
        <v>1</v>
      </c>
      <c r="P25" s="37"/>
      <c r="Q25" s="38"/>
      <c r="R25" s="30"/>
      <c r="T25" s="37"/>
      <c r="U25" s="38"/>
      <c r="V25" s="30"/>
      <c r="X25" s="31"/>
    </row>
    <row r="26" spans="1:24" x14ac:dyDescent="0.25">
      <c r="A26" s="89" t="s">
        <v>81</v>
      </c>
      <c r="B26" s="86" t="s">
        <v>228</v>
      </c>
      <c r="C26" s="86">
        <v>1</v>
      </c>
      <c r="D26" s="22"/>
      <c r="E26" s="65">
        <f t="shared" si="0"/>
        <v>0</v>
      </c>
      <c r="F26" s="87">
        <v>1</v>
      </c>
      <c r="G26" s="23"/>
      <c r="H26" s="64">
        <f t="shared" si="1"/>
        <v>0</v>
      </c>
      <c r="I26" s="88">
        <v>1</v>
      </c>
      <c r="J26" s="24"/>
      <c r="K26" s="64">
        <f t="shared" si="2"/>
        <v>0</v>
      </c>
      <c r="L26" s="25"/>
      <c r="M26" s="2" t="s">
        <v>0</v>
      </c>
      <c r="N26" s="35">
        <v>1</v>
      </c>
      <c r="O26" s="36">
        <v>1</v>
      </c>
      <c r="P26" s="37"/>
      <c r="Q26" s="38"/>
      <c r="R26" s="30"/>
      <c r="T26" s="37"/>
      <c r="U26" s="38"/>
      <c r="V26" s="30"/>
      <c r="X26" s="31"/>
    </row>
    <row r="27" spans="1:24" x14ac:dyDescent="0.25">
      <c r="A27" s="89" t="s">
        <v>145</v>
      </c>
      <c r="B27" s="86" t="s">
        <v>228</v>
      </c>
      <c r="C27" s="86">
        <v>1</v>
      </c>
      <c r="D27" s="22"/>
      <c r="E27" s="65">
        <f t="shared" si="0"/>
        <v>0</v>
      </c>
      <c r="F27" s="87">
        <v>1</v>
      </c>
      <c r="G27" s="23"/>
      <c r="H27" s="64">
        <f t="shared" si="1"/>
        <v>0</v>
      </c>
      <c r="I27" s="88">
        <v>1</v>
      </c>
      <c r="J27" s="24"/>
      <c r="K27" s="64">
        <f t="shared" si="2"/>
        <v>0</v>
      </c>
      <c r="L27" s="25"/>
      <c r="M27" s="32" t="s">
        <v>0</v>
      </c>
      <c r="N27" s="39"/>
      <c r="O27" s="40">
        <v>1</v>
      </c>
      <c r="P27" s="37"/>
      <c r="Q27" s="38"/>
      <c r="R27" s="30"/>
      <c r="T27" s="37"/>
      <c r="U27" s="38">
        <v>1</v>
      </c>
      <c r="V27" s="30">
        <f t="shared" si="3"/>
        <v>1</v>
      </c>
      <c r="X27" s="31">
        <f t="shared" si="4"/>
        <v>1</v>
      </c>
    </row>
    <row r="28" spans="1:24" x14ac:dyDescent="0.25">
      <c r="A28" s="89" t="s">
        <v>146</v>
      </c>
      <c r="B28" s="86" t="s">
        <v>228</v>
      </c>
      <c r="C28" s="86">
        <v>1</v>
      </c>
      <c r="D28" s="22"/>
      <c r="E28" s="65">
        <f t="shared" si="0"/>
        <v>0</v>
      </c>
      <c r="F28" s="87">
        <v>1</v>
      </c>
      <c r="G28" s="23"/>
      <c r="H28" s="64">
        <f t="shared" si="1"/>
        <v>0</v>
      </c>
      <c r="I28" s="88">
        <v>1</v>
      </c>
      <c r="J28" s="24"/>
      <c r="K28" s="64">
        <f t="shared" si="2"/>
        <v>0</v>
      </c>
      <c r="L28" s="25"/>
      <c r="M28" s="2" t="s">
        <v>0</v>
      </c>
      <c r="N28" s="35">
        <v>1</v>
      </c>
      <c r="O28" s="36">
        <v>1</v>
      </c>
      <c r="P28" s="37"/>
      <c r="Q28" s="38"/>
      <c r="R28" s="30"/>
      <c r="T28" s="37"/>
      <c r="U28" s="38"/>
      <c r="V28" s="30"/>
      <c r="X28" s="31"/>
    </row>
    <row r="29" spans="1:24" x14ac:dyDescent="0.25">
      <c r="A29" s="89" t="s">
        <v>80</v>
      </c>
      <c r="B29" s="86" t="s">
        <v>228</v>
      </c>
      <c r="C29" s="86">
        <v>1</v>
      </c>
      <c r="D29" s="22"/>
      <c r="E29" s="65">
        <f t="shared" si="0"/>
        <v>0</v>
      </c>
      <c r="F29" s="87">
        <v>1</v>
      </c>
      <c r="G29" s="23"/>
      <c r="H29" s="64">
        <f t="shared" si="1"/>
        <v>0</v>
      </c>
      <c r="I29" s="88">
        <v>1</v>
      </c>
      <c r="J29" s="24"/>
      <c r="K29" s="64">
        <f t="shared" si="2"/>
        <v>0</v>
      </c>
      <c r="L29" s="25"/>
      <c r="M29" s="2" t="s">
        <v>0</v>
      </c>
      <c r="N29" s="35">
        <v>1</v>
      </c>
      <c r="O29" s="36">
        <v>1</v>
      </c>
      <c r="P29" s="37"/>
      <c r="Q29" s="38"/>
      <c r="R29" s="30"/>
      <c r="T29" s="37"/>
      <c r="U29" s="38"/>
      <c r="V29" s="30"/>
      <c r="X29" s="31"/>
    </row>
    <row r="30" spans="1:24" x14ac:dyDescent="0.25">
      <c r="A30" s="89" t="s">
        <v>79</v>
      </c>
      <c r="B30" s="86" t="s">
        <v>228</v>
      </c>
      <c r="C30" s="86">
        <v>1</v>
      </c>
      <c r="D30" s="22"/>
      <c r="E30" s="65">
        <f t="shared" si="0"/>
        <v>0</v>
      </c>
      <c r="F30" s="87">
        <v>1</v>
      </c>
      <c r="G30" s="23"/>
      <c r="H30" s="64">
        <f t="shared" si="1"/>
        <v>0</v>
      </c>
      <c r="I30" s="88">
        <v>1</v>
      </c>
      <c r="J30" s="24"/>
      <c r="K30" s="64">
        <f t="shared" si="2"/>
        <v>0</v>
      </c>
      <c r="L30" s="25"/>
      <c r="M30" s="2" t="s">
        <v>0</v>
      </c>
      <c r="N30" s="35">
        <v>1</v>
      </c>
      <c r="O30" s="36">
        <v>1</v>
      </c>
      <c r="P30" s="37"/>
      <c r="Q30" s="38"/>
      <c r="R30" s="30"/>
      <c r="T30" s="37"/>
      <c r="U30" s="38"/>
      <c r="V30" s="30"/>
      <c r="X30" s="31"/>
    </row>
    <row r="31" spans="1:24" x14ac:dyDescent="0.25">
      <c r="A31" s="89" t="s">
        <v>112</v>
      </c>
      <c r="B31" s="86" t="s">
        <v>228</v>
      </c>
      <c r="C31" s="86">
        <v>1</v>
      </c>
      <c r="D31" s="22"/>
      <c r="E31" s="65">
        <f t="shared" si="0"/>
        <v>0</v>
      </c>
      <c r="F31" s="87">
        <v>1</v>
      </c>
      <c r="G31" s="23"/>
      <c r="H31" s="64">
        <f t="shared" si="1"/>
        <v>0</v>
      </c>
      <c r="I31" s="88">
        <v>1</v>
      </c>
      <c r="J31" s="24"/>
      <c r="K31" s="64">
        <f t="shared" si="2"/>
        <v>0</v>
      </c>
      <c r="L31" s="25"/>
      <c r="M31" s="32" t="s">
        <v>0</v>
      </c>
      <c r="N31" s="39"/>
      <c r="O31" s="40">
        <v>1</v>
      </c>
      <c r="P31" s="37"/>
      <c r="Q31" s="38"/>
      <c r="R31" s="30"/>
      <c r="T31" s="37"/>
      <c r="U31" s="38">
        <v>1</v>
      </c>
      <c r="V31" s="30">
        <f t="shared" si="3"/>
        <v>1</v>
      </c>
      <c r="X31" s="31">
        <f t="shared" si="4"/>
        <v>1</v>
      </c>
    </row>
    <row r="32" spans="1:24" x14ac:dyDescent="0.25">
      <c r="A32" s="89" t="s">
        <v>230</v>
      </c>
      <c r="B32" s="86" t="s">
        <v>228</v>
      </c>
      <c r="C32" s="86">
        <v>5</v>
      </c>
      <c r="D32" s="22"/>
      <c r="E32" s="65">
        <f t="shared" si="0"/>
        <v>0</v>
      </c>
      <c r="F32" s="87">
        <v>1</v>
      </c>
      <c r="G32" s="23"/>
      <c r="H32" s="64">
        <f t="shared" si="1"/>
        <v>0</v>
      </c>
      <c r="I32" s="88">
        <v>1</v>
      </c>
      <c r="J32" s="24"/>
      <c r="K32" s="64">
        <f t="shared" si="2"/>
        <v>0</v>
      </c>
      <c r="L32" s="25"/>
      <c r="M32" s="2" t="s">
        <v>0</v>
      </c>
      <c r="N32" s="35">
        <v>1</v>
      </c>
      <c r="O32" s="36">
        <v>5</v>
      </c>
      <c r="P32" s="37">
        <v>6</v>
      </c>
      <c r="Q32" s="38"/>
      <c r="R32" s="30">
        <f t="shared" si="5"/>
        <v>6</v>
      </c>
      <c r="T32" s="37"/>
      <c r="U32" s="38">
        <v>1</v>
      </c>
      <c r="V32" s="30">
        <f t="shared" si="3"/>
        <v>1</v>
      </c>
      <c r="X32" s="31">
        <f t="shared" si="4"/>
        <v>7</v>
      </c>
    </row>
    <row r="33" spans="1:24" x14ac:dyDescent="0.25">
      <c r="A33" s="89" t="s">
        <v>147</v>
      </c>
      <c r="B33" s="86" t="s">
        <v>228</v>
      </c>
      <c r="C33" s="86">
        <v>1</v>
      </c>
      <c r="D33" s="22"/>
      <c r="E33" s="65">
        <f t="shared" si="0"/>
        <v>0</v>
      </c>
      <c r="F33" s="87">
        <v>1</v>
      </c>
      <c r="G33" s="23"/>
      <c r="H33" s="64">
        <f t="shared" si="1"/>
        <v>0</v>
      </c>
      <c r="I33" s="88">
        <v>1</v>
      </c>
      <c r="J33" s="24"/>
      <c r="K33" s="64">
        <f t="shared" si="2"/>
        <v>0</v>
      </c>
      <c r="L33" s="25"/>
      <c r="M33" s="32" t="s">
        <v>97</v>
      </c>
      <c r="N33" s="39"/>
      <c r="O33" s="40">
        <v>1</v>
      </c>
      <c r="P33" s="37"/>
      <c r="Q33" s="38"/>
      <c r="R33" s="30"/>
      <c r="T33" s="37"/>
      <c r="U33" s="38">
        <v>1</v>
      </c>
      <c r="V33" s="30">
        <f t="shared" si="3"/>
        <v>1</v>
      </c>
      <c r="X33" s="31">
        <f t="shared" si="4"/>
        <v>1</v>
      </c>
    </row>
    <row r="34" spans="1:24" x14ac:dyDescent="0.25">
      <c r="A34" s="89" t="s">
        <v>78</v>
      </c>
      <c r="B34" s="86" t="s">
        <v>228</v>
      </c>
      <c r="C34" s="86">
        <v>10</v>
      </c>
      <c r="D34" s="22"/>
      <c r="E34" s="65">
        <f t="shared" si="0"/>
        <v>0</v>
      </c>
      <c r="F34" s="87">
        <v>1</v>
      </c>
      <c r="G34" s="23"/>
      <c r="H34" s="64">
        <f t="shared" si="1"/>
        <v>0</v>
      </c>
      <c r="I34" s="88">
        <v>5</v>
      </c>
      <c r="J34" s="24"/>
      <c r="K34" s="64">
        <f t="shared" si="2"/>
        <v>0</v>
      </c>
      <c r="L34" s="25"/>
      <c r="M34" s="2" t="s">
        <v>0</v>
      </c>
      <c r="N34" s="35">
        <v>10</v>
      </c>
      <c r="O34" s="36">
        <v>10</v>
      </c>
      <c r="P34" s="37"/>
      <c r="Q34" s="38">
        <v>1</v>
      </c>
      <c r="R34" s="30">
        <f t="shared" si="5"/>
        <v>1</v>
      </c>
      <c r="T34" s="37"/>
      <c r="U34" s="38"/>
      <c r="V34" s="30"/>
      <c r="X34" s="31">
        <f t="shared" si="4"/>
        <v>1</v>
      </c>
    </row>
    <row r="35" spans="1:24" x14ac:dyDescent="0.25">
      <c r="A35" s="89" t="s">
        <v>148</v>
      </c>
      <c r="B35" s="86" t="s">
        <v>228</v>
      </c>
      <c r="C35" s="86">
        <v>1</v>
      </c>
      <c r="D35" s="22"/>
      <c r="E35" s="65">
        <f t="shared" si="0"/>
        <v>0</v>
      </c>
      <c r="F35" s="87">
        <v>1</v>
      </c>
      <c r="G35" s="23"/>
      <c r="H35" s="64">
        <f t="shared" si="1"/>
        <v>0</v>
      </c>
      <c r="I35" s="88">
        <v>1</v>
      </c>
      <c r="J35" s="24"/>
      <c r="K35" s="64">
        <f t="shared" si="2"/>
        <v>0</v>
      </c>
      <c r="L35" s="25"/>
      <c r="M35" s="2" t="s">
        <v>0</v>
      </c>
      <c r="N35" s="35">
        <v>1</v>
      </c>
      <c r="O35" s="36">
        <v>1</v>
      </c>
      <c r="P35" s="37"/>
      <c r="Q35" s="38"/>
      <c r="R35" s="30"/>
      <c r="T35" s="37"/>
      <c r="U35" s="38"/>
      <c r="V35" s="30"/>
      <c r="X35" s="31"/>
    </row>
    <row r="36" spans="1:24" x14ac:dyDescent="0.25">
      <c r="A36" s="89" t="s">
        <v>77</v>
      </c>
      <c r="B36" s="86" t="s">
        <v>228</v>
      </c>
      <c r="C36" s="86">
        <v>1</v>
      </c>
      <c r="D36" s="22"/>
      <c r="E36" s="65">
        <f t="shared" si="0"/>
        <v>0</v>
      </c>
      <c r="F36" s="87">
        <v>1</v>
      </c>
      <c r="G36" s="23"/>
      <c r="H36" s="64">
        <f t="shared" si="1"/>
        <v>0</v>
      </c>
      <c r="I36" s="88">
        <v>1</v>
      </c>
      <c r="J36" s="24"/>
      <c r="K36" s="64">
        <f t="shared" si="2"/>
        <v>0</v>
      </c>
      <c r="L36" s="25"/>
      <c r="M36" s="2" t="s">
        <v>0</v>
      </c>
      <c r="N36" s="35">
        <v>1</v>
      </c>
      <c r="O36" s="36">
        <v>1</v>
      </c>
      <c r="P36" s="37"/>
      <c r="Q36" s="38"/>
      <c r="R36" s="30"/>
      <c r="T36" s="37"/>
      <c r="U36" s="38"/>
      <c r="V36" s="30"/>
      <c r="X36" s="31"/>
    </row>
    <row r="37" spans="1:24" x14ac:dyDescent="0.25">
      <c r="A37" s="89" t="s">
        <v>149</v>
      </c>
      <c r="B37" s="86" t="s">
        <v>228</v>
      </c>
      <c r="C37" s="86">
        <v>1</v>
      </c>
      <c r="D37" s="22"/>
      <c r="E37" s="65">
        <f t="shared" si="0"/>
        <v>0</v>
      </c>
      <c r="F37" s="87">
        <v>1</v>
      </c>
      <c r="G37" s="23"/>
      <c r="H37" s="64">
        <f t="shared" si="1"/>
        <v>0</v>
      </c>
      <c r="I37" s="88">
        <v>1</v>
      </c>
      <c r="J37" s="24"/>
      <c r="K37" s="64">
        <f t="shared" si="2"/>
        <v>0</v>
      </c>
      <c r="L37" s="25"/>
      <c r="M37" s="2" t="s">
        <v>0</v>
      </c>
      <c r="N37" s="35">
        <v>1</v>
      </c>
      <c r="O37" s="36">
        <v>1</v>
      </c>
      <c r="P37" s="37"/>
      <c r="Q37" s="38"/>
      <c r="R37" s="30"/>
      <c r="T37" s="37"/>
      <c r="U37" s="38"/>
      <c r="V37" s="30"/>
      <c r="X37" s="31"/>
    </row>
    <row r="38" spans="1:24" x14ac:dyDescent="0.25">
      <c r="A38" s="89" t="s">
        <v>76</v>
      </c>
      <c r="B38" s="86" t="s">
        <v>228</v>
      </c>
      <c r="C38" s="86">
        <v>1</v>
      </c>
      <c r="D38" s="22"/>
      <c r="E38" s="65">
        <f t="shared" si="0"/>
        <v>0</v>
      </c>
      <c r="F38" s="87">
        <v>1</v>
      </c>
      <c r="G38" s="23"/>
      <c r="H38" s="64">
        <f t="shared" si="1"/>
        <v>0</v>
      </c>
      <c r="I38" s="88">
        <v>1</v>
      </c>
      <c r="J38" s="24"/>
      <c r="K38" s="64">
        <f t="shared" si="2"/>
        <v>0</v>
      </c>
      <c r="L38" s="25"/>
      <c r="M38" s="2" t="s">
        <v>0</v>
      </c>
      <c r="N38" s="35">
        <v>1</v>
      </c>
      <c r="O38" s="36">
        <v>1</v>
      </c>
      <c r="P38" s="37"/>
      <c r="Q38" s="38"/>
      <c r="R38" s="30"/>
      <c r="T38" s="37"/>
      <c r="U38" s="38"/>
      <c r="V38" s="30"/>
      <c r="X38" s="31"/>
    </row>
    <row r="39" spans="1:24" x14ac:dyDescent="0.25">
      <c r="A39" s="90" t="s">
        <v>229</v>
      </c>
      <c r="B39" s="86" t="s">
        <v>228</v>
      </c>
      <c r="C39" s="86">
        <v>3</v>
      </c>
      <c r="D39" s="22"/>
      <c r="E39" s="65">
        <f t="shared" si="0"/>
        <v>0</v>
      </c>
      <c r="F39" s="87">
        <v>1</v>
      </c>
      <c r="G39" s="23"/>
      <c r="H39" s="64">
        <f t="shared" si="1"/>
        <v>0</v>
      </c>
      <c r="I39" s="88">
        <v>1</v>
      </c>
      <c r="J39" s="24"/>
      <c r="K39" s="64">
        <f t="shared" si="2"/>
        <v>0</v>
      </c>
      <c r="L39" s="41"/>
      <c r="M39" s="2" t="s">
        <v>0</v>
      </c>
      <c r="N39" s="35">
        <v>3</v>
      </c>
      <c r="O39" s="36">
        <v>3</v>
      </c>
      <c r="P39" s="37"/>
      <c r="Q39" s="38"/>
      <c r="R39" s="30"/>
      <c r="T39" s="37"/>
      <c r="U39" s="38"/>
      <c r="V39" s="30"/>
      <c r="X39" s="31"/>
    </row>
    <row r="40" spans="1:24" x14ac:dyDescent="0.25">
      <c r="A40" s="89" t="s">
        <v>75</v>
      </c>
      <c r="B40" s="86" t="s">
        <v>228</v>
      </c>
      <c r="C40" s="86">
        <v>1</v>
      </c>
      <c r="D40" s="22"/>
      <c r="E40" s="65">
        <f t="shared" si="0"/>
        <v>0</v>
      </c>
      <c r="F40" s="87">
        <v>1</v>
      </c>
      <c r="G40" s="23"/>
      <c r="H40" s="64">
        <f t="shared" si="1"/>
        <v>0</v>
      </c>
      <c r="I40" s="88">
        <v>1</v>
      </c>
      <c r="J40" s="24"/>
      <c r="K40" s="64">
        <f t="shared" si="2"/>
        <v>0</v>
      </c>
      <c r="L40" s="25"/>
      <c r="M40" s="42" t="s">
        <v>0</v>
      </c>
      <c r="N40" s="35">
        <v>1</v>
      </c>
      <c r="O40" s="36">
        <v>1</v>
      </c>
      <c r="P40" s="37"/>
      <c r="Q40" s="38"/>
      <c r="R40" s="30"/>
      <c r="T40" s="37"/>
      <c r="U40" s="38">
        <v>1</v>
      </c>
      <c r="V40" s="30">
        <f t="shared" si="3"/>
        <v>1</v>
      </c>
      <c r="X40" s="31">
        <f t="shared" si="4"/>
        <v>1</v>
      </c>
    </row>
    <row r="41" spans="1:24" x14ac:dyDescent="0.25">
      <c r="A41" s="89" t="s">
        <v>72</v>
      </c>
      <c r="B41" s="86" t="s">
        <v>228</v>
      </c>
      <c r="C41" s="86">
        <v>1</v>
      </c>
      <c r="D41" s="22"/>
      <c r="E41" s="65">
        <f t="shared" si="0"/>
        <v>0</v>
      </c>
      <c r="F41" s="87">
        <v>1</v>
      </c>
      <c r="G41" s="23"/>
      <c r="H41" s="64">
        <f t="shared" si="1"/>
        <v>0</v>
      </c>
      <c r="I41" s="88">
        <v>1</v>
      </c>
      <c r="J41" s="24"/>
      <c r="K41" s="64">
        <f t="shared" si="2"/>
        <v>0</v>
      </c>
      <c r="L41" s="25"/>
      <c r="M41" s="2" t="s">
        <v>0</v>
      </c>
      <c r="N41" s="35">
        <v>1</v>
      </c>
      <c r="O41" s="36">
        <v>1</v>
      </c>
      <c r="P41" s="37"/>
      <c r="Q41" s="38">
        <v>1</v>
      </c>
      <c r="R41" s="30">
        <f t="shared" ref="R41" si="6">SUM(P41+Q41)</f>
        <v>1</v>
      </c>
      <c r="T41" s="37"/>
      <c r="U41" s="38">
        <v>1</v>
      </c>
      <c r="V41" s="30">
        <f t="shared" ref="V41" si="7">SUM(T41+U41)</f>
        <v>1</v>
      </c>
      <c r="X41" s="31">
        <f t="shared" ref="X41" si="8">SUM(R41+V41)</f>
        <v>2</v>
      </c>
    </row>
    <row r="42" spans="1:24" x14ac:dyDescent="0.25">
      <c r="A42" s="89" t="s">
        <v>240</v>
      </c>
      <c r="B42" s="86" t="s">
        <v>228</v>
      </c>
      <c r="C42" s="86">
        <v>1</v>
      </c>
      <c r="D42" s="22"/>
      <c r="E42" s="65">
        <f t="shared" si="0"/>
        <v>0</v>
      </c>
      <c r="F42" s="87">
        <v>1</v>
      </c>
      <c r="G42" s="23"/>
      <c r="H42" s="64">
        <f t="shared" si="1"/>
        <v>0</v>
      </c>
      <c r="I42" s="88">
        <v>1</v>
      </c>
      <c r="J42" s="24"/>
      <c r="K42" s="64">
        <f t="shared" si="2"/>
        <v>0</v>
      </c>
      <c r="L42" s="25"/>
      <c r="N42" s="35"/>
      <c r="O42" s="36"/>
      <c r="P42" s="37"/>
      <c r="Q42" s="38"/>
      <c r="R42" s="30"/>
      <c r="T42" s="37"/>
      <c r="U42" s="38"/>
      <c r="V42" s="30"/>
      <c r="X42" s="31"/>
    </row>
    <row r="43" spans="1:24" x14ac:dyDescent="0.25">
      <c r="A43" s="89" t="s">
        <v>74</v>
      </c>
      <c r="B43" s="86" t="s">
        <v>228</v>
      </c>
      <c r="C43" s="86">
        <v>3</v>
      </c>
      <c r="D43" s="22"/>
      <c r="E43" s="65">
        <f t="shared" si="0"/>
        <v>0</v>
      </c>
      <c r="F43" s="87">
        <v>1</v>
      </c>
      <c r="G43" s="23"/>
      <c r="H43" s="64">
        <f t="shared" si="1"/>
        <v>0</v>
      </c>
      <c r="I43" s="88">
        <v>1</v>
      </c>
      <c r="J43" s="24"/>
      <c r="K43" s="64">
        <f t="shared" si="2"/>
        <v>0</v>
      </c>
      <c r="L43" s="25"/>
      <c r="M43" s="2" t="s">
        <v>0</v>
      </c>
      <c r="N43" s="35">
        <v>1</v>
      </c>
      <c r="O43" s="36">
        <v>3</v>
      </c>
      <c r="P43" s="37"/>
      <c r="Q43" s="38">
        <v>5</v>
      </c>
      <c r="R43" s="30">
        <f t="shared" si="5"/>
        <v>5</v>
      </c>
      <c r="T43" s="37"/>
      <c r="U43" s="38"/>
      <c r="V43" s="30"/>
      <c r="X43" s="31">
        <f t="shared" si="4"/>
        <v>5</v>
      </c>
    </row>
    <row r="44" spans="1:24" x14ac:dyDescent="0.25">
      <c r="A44" s="89" t="s">
        <v>73</v>
      </c>
      <c r="B44" s="86" t="s">
        <v>228</v>
      </c>
      <c r="C44" s="86">
        <v>1</v>
      </c>
      <c r="D44" s="22"/>
      <c r="E44" s="65">
        <f t="shared" si="0"/>
        <v>0</v>
      </c>
      <c r="F44" s="87">
        <v>1</v>
      </c>
      <c r="G44" s="23"/>
      <c r="H44" s="64">
        <f t="shared" si="1"/>
        <v>0</v>
      </c>
      <c r="I44" s="88">
        <v>1</v>
      </c>
      <c r="J44" s="24"/>
      <c r="K44" s="64">
        <f t="shared" si="2"/>
        <v>0</v>
      </c>
      <c r="L44" s="25"/>
      <c r="M44" s="2" t="s">
        <v>0</v>
      </c>
      <c r="N44" s="35">
        <v>1</v>
      </c>
      <c r="O44" s="36">
        <v>1</v>
      </c>
      <c r="P44" s="37"/>
      <c r="Q44" s="38"/>
      <c r="R44" s="30"/>
      <c r="T44" s="37"/>
      <c r="U44" s="38"/>
      <c r="V44" s="30"/>
      <c r="X44" s="31"/>
    </row>
    <row r="45" spans="1:24" x14ac:dyDescent="0.25">
      <c r="A45" s="89" t="s">
        <v>150</v>
      </c>
      <c r="B45" s="86" t="s">
        <v>228</v>
      </c>
      <c r="C45" s="86">
        <v>1</v>
      </c>
      <c r="D45" s="22"/>
      <c r="E45" s="65">
        <f t="shared" si="0"/>
        <v>0</v>
      </c>
      <c r="F45" s="87">
        <v>1</v>
      </c>
      <c r="G45" s="23"/>
      <c r="H45" s="64">
        <f t="shared" si="1"/>
        <v>0</v>
      </c>
      <c r="I45" s="88">
        <v>1</v>
      </c>
      <c r="J45" s="24"/>
      <c r="K45" s="64">
        <f t="shared" si="2"/>
        <v>0</v>
      </c>
      <c r="L45" s="25"/>
      <c r="M45" s="2" t="s">
        <v>0</v>
      </c>
      <c r="N45" s="35">
        <v>3</v>
      </c>
      <c r="O45" s="36">
        <v>1</v>
      </c>
      <c r="P45" s="37"/>
      <c r="Q45" s="38"/>
      <c r="R45" s="30"/>
      <c r="T45" s="37"/>
      <c r="U45" s="38"/>
      <c r="V45" s="30"/>
      <c r="X45" s="31"/>
    </row>
    <row r="46" spans="1:24" x14ac:dyDescent="0.25">
      <c r="A46" s="89" t="s">
        <v>151</v>
      </c>
      <c r="B46" s="86" t="s">
        <v>228</v>
      </c>
      <c r="C46" s="86">
        <v>1</v>
      </c>
      <c r="D46" s="22"/>
      <c r="E46" s="65">
        <f t="shared" si="0"/>
        <v>0</v>
      </c>
      <c r="F46" s="87">
        <v>1</v>
      </c>
      <c r="G46" s="23"/>
      <c r="H46" s="64">
        <f t="shared" si="1"/>
        <v>0</v>
      </c>
      <c r="I46" s="88">
        <v>1</v>
      </c>
      <c r="J46" s="24"/>
      <c r="K46" s="64">
        <f t="shared" si="2"/>
        <v>0</v>
      </c>
      <c r="L46" s="25"/>
      <c r="M46" s="2" t="s">
        <v>0</v>
      </c>
      <c r="N46" s="35">
        <v>1</v>
      </c>
      <c r="O46" s="36">
        <v>1</v>
      </c>
      <c r="P46" s="37"/>
      <c r="Q46" s="38"/>
      <c r="R46" s="30"/>
      <c r="T46" s="37"/>
      <c r="U46" s="38"/>
      <c r="V46" s="30"/>
      <c r="X46" s="31"/>
    </row>
    <row r="47" spans="1:24" x14ac:dyDescent="0.25">
      <c r="A47" s="89" t="s">
        <v>152</v>
      </c>
      <c r="B47" s="86" t="s">
        <v>228</v>
      </c>
      <c r="C47" s="86">
        <v>1</v>
      </c>
      <c r="D47" s="22"/>
      <c r="E47" s="65">
        <f t="shared" si="0"/>
        <v>0</v>
      </c>
      <c r="F47" s="91">
        <v>1</v>
      </c>
      <c r="G47" s="23"/>
      <c r="H47" s="64">
        <f t="shared" si="1"/>
        <v>0</v>
      </c>
      <c r="I47" s="88">
        <v>1</v>
      </c>
      <c r="J47" s="24"/>
      <c r="K47" s="64">
        <f t="shared" si="2"/>
        <v>0</v>
      </c>
      <c r="L47" s="25"/>
      <c r="M47" s="2" t="s">
        <v>0</v>
      </c>
      <c r="N47" s="35">
        <v>1</v>
      </c>
      <c r="O47" s="36">
        <v>1</v>
      </c>
      <c r="P47" s="37"/>
      <c r="Q47" s="38"/>
      <c r="R47" s="30"/>
      <c r="T47" s="37"/>
      <c r="U47" s="38"/>
      <c r="V47" s="30"/>
      <c r="X47" s="31"/>
    </row>
    <row r="48" spans="1:24" x14ac:dyDescent="0.25">
      <c r="A48" s="89" t="s">
        <v>153</v>
      </c>
      <c r="B48" s="86" t="s">
        <v>228</v>
      </c>
      <c r="C48" s="86">
        <v>5</v>
      </c>
      <c r="D48" s="22"/>
      <c r="E48" s="65">
        <f t="shared" si="0"/>
        <v>0</v>
      </c>
      <c r="F48" s="91">
        <v>1</v>
      </c>
      <c r="G48" s="23"/>
      <c r="H48" s="64">
        <f t="shared" si="1"/>
        <v>0</v>
      </c>
      <c r="I48" s="88">
        <v>1</v>
      </c>
      <c r="J48" s="24"/>
      <c r="K48" s="64">
        <f t="shared" si="2"/>
        <v>0</v>
      </c>
      <c r="L48" s="25"/>
      <c r="M48" s="42" t="s">
        <v>0</v>
      </c>
      <c r="N48" s="35">
        <v>10</v>
      </c>
      <c r="O48" s="36">
        <v>5</v>
      </c>
      <c r="P48" s="37"/>
      <c r="Q48" s="38">
        <v>3</v>
      </c>
      <c r="R48" s="30">
        <f t="shared" si="5"/>
        <v>3</v>
      </c>
      <c r="T48" s="37"/>
      <c r="U48" s="38">
        <v>1</v>
      </c>
      <c r="V48" s="30">
        <f t="shared" si="3"/>
        <v>1</v>
      </c>
      <c r="X48" s="31">
        <f t="shared" si="4"/>
        <v>4</v>
      </c>
    </row>
    <row r="49" spans="1:24" x14ac:dyDescent="0.25">
      <c r="A49" s="89" t="s">
        <v>71</v>
      </c>
      <c r="B49" s="86" t="s">
        <v>228</v>
      </c>
      <c r="C49" s="86">
        <v>3</v>
      </c>
      <c r="D49" s="22"/>
      <c r="E49" s="65">
        <f t="shared" si="0"/>
        <v>0</v>
      </c>
      <c r="F49" s="91">
        <v>1</v>
      </c>
      <c r="G49" s="23"/>
      <c r="H49" s="64">
        <f t="shared" si="1"/>
        <v>0</v>
      </c>
      <c r="I49" s="88">
        <v>1</v>
      </c>
      <c r="J49" s="24"/>
      <c r="K49" s="64">
        <f t="shared" si="2"/>
        <v>0</v>
      </c>
      <c r="L49" s="25"/>
      <c r="M49" s="42" t="s">
        <v>0</v>
      </c>
      <c r="N49" s="35">
        <v>3</v>
      </c>
      <c r="O49" s="36">
        <v>3</v>
      </c>
      <c r="P49" s="37"/>
      <c r="Q49" s="38"/>
      <c r="R49" s="30"/>
      <c r="T49" s="37"/>
      <c r="U49" s="38"/>
      <c r="V49" s="30"/>
      <c r="X49" s="31"/>
    </row>
    <row r="50" spans="1:24" x14ac:dyDescent="0.25">
      <c r="A50" s="89" t="s">
        <v>154</v>
      </c>
      <c r="B50" s="86" t="s">
        <v>228</v>
      </c>
      <c r="C50" s="86">
        <v>1</v>
      </c>
      <c r="D50" s="22"/>
      <c r="E50" s="65">
        <f t="shared" si="0"/>
        <v>0</v>
      </c>
      <c r="F50" s="91">
        <v>1</v>
      </c>
      <c r="G50" s="23"/>
      <c r="H50" s="64">
        <f t="shared" si="1"/>
        <v>0</v>
      </c>
      <c r="I50" s="88">
        <v>1</v>
      </c>
      <c r="J50" s="24"/>
      <c r="K50" s="64">
        <f t="shared" si="2"/>
        <v>0</v>
      </c>
      <c r="L50" s="25"/>
      <c r="M50" s="2" t="s">
        <v>0</v>
      </c>
      <c r="N50" s="35">
        <v>1</v>
      </c>
      <c r="O50" s="36">
        <v>1</v>
      </c>
      <c r="P50" s="37"/>
      <c r="Q50" s="38">
        <v>2</v>
      </c>
      <c r="R50" s="30">
        <f t="shared" si="5"/>
        <v>2</v>
      </c>
      <c r="T50" s="37"/>
      <c r="U50" s="38"/>
      <c r="V50" s="30"/>
      <c r="X50" s="31">
        <f t="shared" si="4"/>
        <v>2</v>
      </c>
    </row>
    <row r="51" spans="1:24" x14ac:dyDescent="0.25">
      <c r="A51" s="89" t="s">
        <v>69</v>
      </c>
      <c r="B51" s="86" t="s">
        <v>228</v>
      </c>
      <c r="C51" s="86">
        <v>1</v>
      </c>
      <c r="D51" s="22"/>
      <c r="E51" s="65">
        <f t="shared" si="0"/>
        <v>0</v>
      </c>
      <c r="F51" s="91">
        <v>1</v>
      </c>
      <c r="G51" s="23"/>
      <c r="H51" s="64">
        <f t="shared" si="1"/>
        <v>0</v>
      </c>
      <c r="I51" s="88">
        <v>1</v>
      </c>
      <c r="J51" s="24"/>
      <c r="K51" s="64">
        <f t="shared" si="2"/>
        <v>0</v>
      </c>
      <c r="L51" s="25"/>
      <c r="M51" s="2" t="s">
        <v>0</v>
      </c>
      <c r="N51" s="35">
        <v>1</v>
      </c>
      <c r="O51" s="36">
        <v>1</v>
      </c>
      <c r="P51" s="37"/>
      <c r="Q51" s="38"/>
      <c r="R51" s="30"/>
      <c r="T51" s="37"/>
      <c r="U51" s="38">
        <v>1</v>
      </c>
      <c r="V51" s="30">
        <f t="shared" si="3"/>
        <v>1</v>
      </c>
      <c r="X51" s="31">
        <f t="shared" si="4"/>
        <v>1</v>
      </c>
    </row>
    <row r="52" spans="1:24" x14ac:dyDescent="0.25">
      <c r="A52" s="89" t="s">
        <v>68</v>
      </c>
      <c r="B52" s="86" t="s">
        <v>228</v>
      </c>
      <c r="C52" s="86">
        <v>1</v>
      </c>
      <c r="D52" s="22"/>
      <c r="E52" s="65">
        <f t="shared" si="0"/>
        <v>0</v>
      </c>
      <c r="F52" s="91">
        <v>1</v>
      </c>
      <c r="G52" s="23"/>
      <c r="H52" s="64">
        <f t="shared" si="1"/>
        <v>0</v>
      </c>
      <c r="I52" s="88">
        <v>1</v>
      </c>
      <c r="J52" s="24"/>
      <c r="K52" s="64">
        <f t="shared" si="2"/>
        <v>0</v>
      </c>
      <c r="L52" s="25"/>
      <c r="M52" s="2" t="s">
        <v>0</v>
      </c>
      <c r="N52" s="35">
        <v>1</v>
      </c>
      <c r="O52" s="36">
        <v>1</v>
      </c>
      <c r="P52" s="37"/>
      <c r="Q52" s="38"/>
      <c r="R52" s="30"/>
      <c r="T52" s="37"/>
      <c r="U52" s="38"/>
      <c r="V52" s="30"/>
      <c r="X52" s="31"/>
    </row>
    <row r="53" spans="1:24" x14ac:dyDescent="0.25">
      <c r="A53" s="89" t="s">
        <v>67</v>
      </c>
      <c r="B53" s="86" t="s">
        <v>228</v>
      </c>
      <c r="C53" s="86">
        <v>1</v>
      </c>
      <c r="D53" s="22"/>
      <c r="E53" s="65">
        <f t="shared" si="0"/>
        <v>0</v>
      </c>
      <c r="F53" s="91">
        <v>1</v>
      </c>
      <c r="G53" s="23"/>
      <c r="H53" s="64">
        <f t="shared" si="1"/>
        <v>0</v>
      </c>
      <c r="I53" s="88">
        <v>1</v>
      </c>
      <c r="J53" s="24"/>
      <c r="K53" s="64">
        <f t="shared" si="2"/>
        <v>0</v>
      </c>
      <c r="L53" s="25"/>
      <c r="M53" s="2" t="s">
        <v>0</v>
      </c>
      <c r="N53" s="35">
        <v>1</v>
      </c>
      <c r="O53" s="36">
        <v>1</v>
      </c>
      <c r="P53" s="37"/>
      <c r="Q53" s="38"/>
      <c r="R53" s="30"/>
      <c r="T53" s="37"/>
      <c r="U53" s="38"/>
      <c r="V53" s="30"/>
      <c r="X53" s="31"/>
    </row>
    <row r="54" spans="1:24" x14ac:dyDescent="0.25">
      <c r="A54" s="89" t="s">
        <v>155</v>
      </c>
      <c r="B54" s="86" t="s">
        <v>228</v>
      </c>
      <c r="C54" s="86">
        <v>1</v>
      </c>
      <c r="D54" s="22"/>
      <c r="E54" s="65">
        <f t="shared" si="0"/>
        <v>0</v>
      </c>
      <c r="F54" s="91">
        <v>1</v>
      </c>
      <c r="G54" s="23"/>
      <c r="H54" s="64">
        <f t="shared" si="1"/>
        <v>0</v>
      </c>
      <c r="I54" s="88">
        <v>1</v>
      </c>
      <c r="J54" s="24"/>
      <c r="K54" s="64">
        <f t="shared" si="2"/>
        <v>0</v>
      </c>
      <c r="L54" s="25"/>
      <c r="M54" s="2" t="s">
        <v>0</v>
      </c>
      <c r="N54" s="35">
        <v>1</v>
      </c>
      <c r="O54" s="36">
        <v>1</v>
      </c>
      <c r="P54" s="37"/>
      <c r="Q54" s="38"/>
      <c r="R54" s="30"/>
      <c r="T54" s="37"/>
      <c r="U54" s="38"/>
      <c r="V54" s="30"/>
      <c r="X54" s="31"/>
    </row>
    <row r="55" spans="1:24" x14ac:dyDescent="0.25">
      <c r="A55" s="89" t="s">
        <v>156</v>
      </c>
      <c r="B55" s="86" t="s">
        <v>228</v>
      </c>
      <c r="C55" s="86">
        <v>3</v>
      </c>
      <c r="D55" s="22"/>
      <c r="E55" s="65">
        <f t="shared" si="0"/>
        <v>0</v>
      </c>
      <c r="F55" s="91">
        <v>1</v>
      </c>
      <c r="G55" s="23"/>
      <c r="H55" s="64">
        <f t="shared" si="1"/>
        <v>0</v>
      </c>
      <c r="I55" s="88">
        <v>1</v>
      </c>
      <c r="J55" s="24"/>
      <c r="K55" s="64">
        <f t="shared" si="2"/>
        <v>0</v>
      </c>
      <c r="L55" s="25"/>
      <c r="M55" s="2" t="s">
        <v>0</v>
      </c>
      <c r="N55" s="35">
        <v>5</v>
      </c>
      <c r="O55" s="36">
        <v>3</v>
      </c>
      <c r="P55" s="37"/>
      <c r="Q55" s="38">
        <v>2</v>
      </c>
      <c r="R55" s="30">
        <f t="shared" si="5"/>
        <v>2</v>
      </c>
      <c r="T55" s="37"/>
      <c r="U55" s="38"/>
      <c r="V55" s="30"/>
      <c r="X55" s="31">
        <f t="shared" si="4"/>
        <v>2</v>
      </c>
    </row>
    <row r="56" spans="1:24" x14ac:dyDescent="0.25">
      <c r="A56" s="89" t="s">
        <v>66</v>
      </c>
      <c r="B56" s="86" t="s">
        <v>228</v>
      </c>
      <c r="C56" s="86">
        <v>1</v>
      </c>
      <c r="D56" s="22"/>
      <c r="E56" s="65">
        <f t="shared" si="0"/>
        <v>0</v>
      </c>
      <c r="F56" s="91">
        <v>1</v>
      </c>
      <c r="G56" s="23"/>
      <c r="H56" s="64">
        <f t="shared" si="1"/>
        <v>0</v>
      </c>
      <c r="I56" s="88">
        <v>1</v>
      </c>
      <c r="J56" s="24"/>
      <c r="K56" s="64">
        <f t="shared" si="2"/>
        <v>0</v>
      </c>
      <c r="L56" s="25"/>
      <c r="M56" s="2" t="s">
        <v>0</v>
      </c>
      <c r="N56" s="35">
        <v>1</v>
      </c>
      <c r="O56" s="36">
        <v>1</v>
      </c>
      <c r="P56" s="37"/>
      <c r="Q56" s="38"/>
      <c r="R56" s="30"/>
      <c r="T56" s="37"/>
      <c r="U56" s="38"/>
      <c r="V56" s="30"/>
      <c r="X56" s="31"/>
    </row>
    <row r="57" spans="1:24" x14ac:dyDescent="0.25">
      <c r="A57" s="89" t="s">
        <v>157</v>
      </c>
      <c r="B57" s="86" t="s">
        <v>228</v>
      </c>
      <c r="C57" s="86">
        <v>1</v>
      </c>
      <c r="D57" s="22"/>
      <c r="E57" s="65">
        <f t="shared" si="0"/>
        <v>0</v>
      </c>
      <c r="F57" s="91">
        <v>1</v>
      </c>
      <c r="G57" s="23"/>
      <c r="H57" s="64">
        <f t="shared" si="1"/>
        <v>0</v>
      </c>
      <c r="I57" s="88">
        <v>1</v>
      </c>
      <c r="J57" s="24"/>
      <c r="K57" s="64">
        <f t="shared" si="2"/>
        <v>0</v>
      </c>
      <c r="L57" s="25"/>
      <c r="M57" s="2" t="s">
        <v>0</v>
      </c>
      <c r="N57" s="35">
        <v>1</v>
      </c>
      <c r="O57" s="36">
        <v>1</v>
      </c>
      <c r="P57" s="37"/>
      <c r="Q57" s="38">
        <v>1</v>
      </c>
      <c r="R57" s="30">
        <f t="shared" si="5"/>
        <v>1</v>
      </c>
      <c r="T57" s="37"/>
      <c r="U57" s="38">
        <v>1</v>
      </c>
      <c r="V57" s="30">
        <f t="shared" si="3"/>
        <v>1</v>
      </c>
      <c r="X57" s="31">
        <f t="shared" si="4"/>
        <v>2</v>
      </c>
    </row>
    <row r="58" spans="1:24" x14ac:dyDescent="0.25">
      <c r="A58" s="89" t="s">
        <v>158</v>
      </c>
      <c r="B58" s="86" t="s">
        <v>228</v>
      </c>
      <c r="C58" s="86">
        <v>1</v>
      </c>
      <c r="D58" s="22"/>
      <c r="E58" s="65">
        <f t="shared" si="0"/>
        <v>0</v>
      </c>
      <c r="F58" s="91">
        <v>1</v>
      </c>
      <c r="G58" s="23"/>
      <c r="H58" s="64">
        <f t="shared" si="1"/>
        <v>0</v>
      </c>
      <c r="I58" s="88">
        <v>1</v>
      </c>
      <c r="J58" s="24"/>
      <c r="K58" s="64">
        <f t="shared" si="2"/>
        <v>0</v>
      </c>
      <c r="L58" s="25"/>
      <c r="M58" s="2" t="s">
        <v>0</v>
      </c>
      <c r="N58" s="35">
        <v>1</v>
      </c>
      <c r="O58" s="36">
        <v>1</v>
      </c>
      <c r="P58" s="37"/>
      <c r="Q58" s="38"/>
      <c r="R58" s="30"/>
      <c r="T58" s="37"/>
      <c r="U58" s="38"/>
      <c r="V58" s="30"/>
      <c r="X58" s="31"/>
    </row>
    <row r="59" spans="1:24" x14ac:dyDescent="0.25">
      <c r="A59" s="89" t="s">
        <v>65</v>
      </c>
      <c r="B59" s="86" t="s">
        <v>228</v>
      </c>
      <c r="C59" s="86">
        <v>1</v>
      </c>
      <c r="D59" s="22"/>
      <c r="E59" s="65">
        <f t="shared" si="0"/>
        <v>0</v>
      </c>
      <c r="F59" s="91">
        <v>1</v>
      </c>
      <c r="G59" s="23"/>
      <c r="H59" s="64">
        <f t="shared" si="1"/>
        <v>0</v>
      </c>
      <c r="I59" s="88">
        <v>1</v>
      </c>
      <c r="J59" s="24"/>
      <c r="K59" s="64">
        <f t="shared" si="2"/>
        <v>0</v>
      </c>
      <c r="L59" s="25"/>
      <c r="M59" s="2" t="s">
        <v>0</v>
      </c>
      <c r="N59" s="35">
        <v>1</v>
      </c>
      <c r="O59" s="36">
        <v>1</v>
      </c>
      <c r="P59" s="37"/>
      <c r="Q59" s="38"/>
      <c r="R59" s="30"/>
      <c r="T59" s="37"/>
      <c r="U59" s="38"/>
      <c r="V59" s="30"/>
      <c r="X59" s="31"/>
    </row>
    <row r="60" spans="1:24" x14ac:dyDescent="0.25">
      <c r="A60" s="89" t="s">
        <v>159</v>
      </c>
      <c r="B60" s="86" t="s">
        <v>228</v>
      </c>
      <c r="C60" s="86">
        <v>1</v>
      </c>
      <c r="D60" s="22"/>
      <c r="E60" s="65">
        <f t="shared" si="0"/>
        <v>0</v>
      </c>
      <c r="F60" s="91">
        <v>1</v>
      </c>
      <c r="G60" s="23"/>
      <c r="H60" s="64">
        <f t="shared" si="1"/>
        <v>0</v>
      </c>
      <c r="I60" s="88">
        <v>1</v>
      </c>
      <c r="J60" s="24"/>
      <c r="K60" s="64">
        <f t="shared" si="2"/>
        <v>0</v>
      </c>
      <c r="L60" s="25"/>
      <c r="M60" s="2" t="s">
        <v>0</v>
      </c>
      <c r="N60" s="35">
        <v>1</v>
      </c>
      <c r="O60" s="36">
        <v>1</v>
      </c>
      <c r="P60" s="37"/>
      <c r="Q60" s="38">
        <v>1</v>
      </c>
      <c r="R60" s="30">
        <f t="shared" si="5"/>
        <v>1</v>
      </c>
      <c r="T60" s="37"/>
      <c r="U60" s="38"/>
      <c r="V60" s="30"/>
      <c r="X60" s="31">
        <f t="shared" si="4"/>
        <v>1</v>
      </c>
    </row>
    <row r="61" spans="1:24" x14ac:dyDescent="0.25">
      <c r="A61" s="89" t="s">
        <v>160</v>
      </c>
      <c r="B61" s="86" t="s">
        <v>228</v>
      </c>
      <c r="C61" s="86">
        <v>1</v>
      </c>
      <c r="D61" s="22"/>
      <c r="E61" s="65">
        <f t="shared" si="0"/>
        <v>0</v>
      </c>
      <c r="F61" s="91">
        <v>1</v>
      </c>
      <c r="G61" s="23"/>
      <c r="H61" s="64">
        <f t="shared" si="1"/>
        <v>0</v>
      </c>
      <c r="I61" s="88">
        <v>1</v>
      </c>
      <c r="J61" s="24"/>
      <c r="K61" s="64">
        <f t="shared" si="2"/>
        <v>0</v>
      </c>
      <c r="L61" s="25"/>
      <c r="M61" s="2" t="s">
        <v>0</v>
      </c>
      <c r="N61" s="35">
        <v>1</v>
      </c>
      <c r="O61" s="36">
        <v>1</v>
      </c>
      <c r="P61" s="37"/>
      <c r="Q61" s="38"/>
      <c r="R61" s="30"/>
      <c r="T61" s="37"/>
      <c r="U61" s="38"/>
      <c r="V61" s="30"/>
      <c r="X61" s="31"/>
    </row>
    <row r="62" spans="1:24" x14ac:dyDescent="0.25">
      <c r="A62" s="89" t="s">
        <v>161</v>
      </c>
      <c r="B62" s="86" t="s">
        <v>228</v>
      </c>
      <c r="C62" s="86">
        <v>1</v>
      </c>
      <c r="D62" s="22"/>
      <c r="E62" s="65">
        <f t="shared" si="0"/>
        <v>0</v>
      </c>
      <c r="F62" s="91">
        <v>1</v>
      </c>
      <c r="G62" s="23"/>
      <c r="H62" s="64">
        <f t="shared" si="1"/>
        <v>0</v>
      </c>
      <c r="I62" s="88">
        <v>1</v>
      </c>
      <c r="J62" s="24"/>
      <c r="K62" s="64">
        <f t="shared" si="2"/>
        <v>0</v>
      </c>
      <c r="L62" s="25"/>
      <c r="M62" s="2" t="s">
        <v>0</v>
      </c>
      <c r="N62" s="35">
        <v>1</v>
      </c>
      <c r="O62" s="36">
        <v>1</v>
      </c>
      <c r="P62" s="37"/>
      <c r="Q62" s="38"/>
      <c r="R62" s="30"/>
      <c r="T62" s="37"/>
      <c r="U62" s="38"/>
      <c r="V62" s="30"/>
      <c r="X62" s="31"/>
    </row>
    <row r="63" spans="1:24" x14ac:dyDescent="0.25">
      <c r="A63" s="89" t="s">
        <v>64</v>
      </c>
      <c r="B63" s="86" t="s">
        <v>228</v>
      </c>
      <c r="C63" s="86">
        <v>1</v>
      </c>
      <c r="D63" s="22"/>
      <c r="E63" s="65">
        <f t="shared" si="0"/>
        <v>0</v>
      </c>
      <c r="F63" s="91">
        <v>1</v>
      </c>
      <c r="G63" s="23"/>
      <c r="H63" s="64">
        <f t="shared" si="1"/>
        <v>0</v>
      </c>
      <c r="I63" s="88">
        <v>1</v>
      </c>
      <c r="J63" s="24"/>
      <c r="K63" s="64">
        <f t="shared" si="2"/>
        <v>0</v>
      </c>
      <c r="L63" s="25"/>
      <c r="M63" s="32" t="s">
        <v>127</v>
      </c>
      <c r="N63" s="39"/>
      <c r="O63" s="40">
        <v>1</v>
      </c>
      <c r="P63" s="37"/>
      <c r="Q63" s="38"/>
      <c r="R63" s="30"/>
      <c r="T63" s="37">
        <v>2</v>
      </c>
      <c r="U63" s="38"/>
      <c r="V63" s="30">
        <f t="shared" ref="V63:V107" si="9">SUM(T63+U63)</f>
        <v>2</v>
      </c>
      <c r="X63" s="31">
        <f t="shared" ref="X63:X107" si="10">SUM(R63+V63)</f>
        <v>2</v>
      </c>
    </row>
    <row r="64" spans="1:24" x14ac:dyDescent="0.25">
      <c r="A64" s="89" t="s">
        <v>64</v>
      </c>
      <c r="B64" s="86" t="s">
        <v>228</v>
      </c>
      <c r="C64" s="86">
        <v>1</v>
      </c>
      <c r="D64" s="22"/>
      <c r="E64" s="65">
        <f t="shared" si="0"/>
        <v>0</v>
      </c>
      <c r="F64" s="91">
        <v>1</v>
      </c>
      <c r="G64" s="23"/>
      <c r="H64" s="64">
        <f t="shared" si="1"/>
        <v>0</v>
      </c>
      <c r="I64" s="88">
        <v>1</v>
      </c>
      <c r="J64" s="24"/>
      <c r="K64" s="64">
        <f t="shared" si="2"/>
        <v>0</v>
      </c>
      <c r="L64" s="25"/>
      <c r="M64" s="32" t="s">
        <v>0</v>
      </c>
      <c r="N64" s="39"/>
      <c r="O64" s="40">
        <v>1</v>
      </c>
      <c r="P64" s="37"/>
      <c r="Q64" s="38"/>
      <c r="R64" s="30"/>
      <c r="T64" s="37"/>
      <c r="U64" s="38">
        <v>1</v>
      </c>
      <c r="V64" s="30">
        <f t="shared" si="9"/>
        <v>1</v>
      </c>
      <c r="X64" s="31">
        <f t="shared" si="10"/>
        <v>1</v>
      </c>
    </row>
    <row r="65" spans="1:24" x14ac:dyDescent="0.25">
      <c r="A65" s="89" t="s">
        <v>128</v>
      </c>
      <c r="B65" s="86" t="s">
        <v>228</v>
      </c>
      <c r="C65" s="86">
        <v>1</v>
      </c>
      <c r="D65" s="22"/>
      <c r="E65" s="65">
        <f t="shared" si="0"/>
        <v>0</v>
      </c>
      <c r="F65" s="91">
        <v>1</v>
      </c>
      <c r="G65" s="23"/>
      <c r="H65" s="64">
        <f t="shared" si="1"/>
        <v>0</v>
      </c>
      <c r="I65" s="88">
        <v>1</v>
      </c>
      <c r="J65" s="24"/>
      <c r="K65" s="64">
        <f t="shared" si="2"/>
        <v>0</v>
      </c>
      <c r="L65" s="25"/>
      <c r="M65" s="32" t="s">
        <v>127</v>
      </c>
      <c r="N65" s="39"/>
      <c r="O65" s="40">
        <v>1</v>
      </c>
      <c r="P65" s="37"/>
      <c r="Q65" s="38"/>
      <c r="R65" s="30"/>
      <c r="T65" s="37">
        <v>2</v>
      </c>
      <c r="U65" s="38"/>
      <c r="V65" s="30">
        <f t="shared" si="9"/>
        <v>2</v>
      </c>
      <c r="X65" s="31">
        <f t="shared" si="10"/>
        <v>2</v>
      </c>
    </row>
    <row r="66" spans="1:24" x14ac:dyDescent="0.25">
      <c r="A66" s="89" t="s">
        <v>162</v>
      </c>
      <c r="B66" s="86" t="s">
        <v>228</v>
      </c>
      <c r="C66" s="86">
        <v>1</v>
      </c>
      <c r="D66" s="22"/>
      <c r="E66" s="65">
        <f t="shared" si="0"/>
        <v>0</v>
      </c>
      <c r="F66" s="91">
        <v>3</v>
      </c>
      <c r="G66" s="23"/>
      <c r="H66" s="64">
        <f t="shared" si="1"/>
        <v>0</v>
      </c>
      <c r="I66" s="88">
        <v>1</v>
      </c>
      <c r="J66" s="24"/>
      <c r="K66" s="64">
        <f t="shared" si="2"/>
        <v>0</v>
      </c>
      <c r="L66" s="25"/>
      <c r="M66" s="32" t="s">
        <v>127</v>
      </c>
      <c r="N66" s="39"/>
      <c r="O66" s="40">
        <v>3</v>
      </c>
      <c r="P66" s="37"/>
      <c r="Q66" s="38"/>
      <c r="R66" s="30"/>
      <c r="T66" s="37">
        <v>2</v>
      </c>
      <c r="U66" s="38"/>
      <c r="V66" s="30">
        <f t="shared" ref="V66" si="11">SUM(T66+U66)</f>
        <v>2</v>
      </c>
      <c r="X66" s="31">
        <f t="shared" ref="X66" si="12">SUM(R66+V66)</f>
        <v>2</v>
      </c>
    </row>
    <row r="67" spans="1:24" x14ac:dyDescent="0.25">
      <c r="A67" s="89" t="s">
        <v>98</v>
      </c>
      <c r="B67" s="86" t="s">
        <v>228</v>
      </c>
      <c r="C67" s="86">
        <v>1</v>
      </c>
      <c r="D67" s="22"/>
      <c r="E67" s="65">
        <f t="shared" si="0"/>
        <v>0</v>
      </c>
      <c r="F67" s="91">
        <v>3</v>
      </c>
      <c r="G67" s="23"/>
      <c r="H67" s="64">
        <f t="shared" si="1"/>
        <v>0</v>
      </c>
      <c r="I67" s="88">
        <v>1</v>
      </c>
      <c r="J67" s="24"/>
      <c r="K67" s="64">
        <f t="shared" si="2"/>
        <v>0</v>
      </c>
      <c r="L67" s="25"/>
      <c r="M67" s="32" t="s">
        <v>95</v>
      </c>
      <c r="N67" s="39"/>
      <c r="O67" s="40">
        <v>3</v>
      </c>
      <c r="P67" s="37">
        <v>3</v>
      </c>
      <c r="Q67" s="38"/>
      <c r="R67" s="30">
        <f t="shared" ref="R67:R106" si="13">SUM(P67+Q67)</f>
        <v>3</v>
      </c>
      <c r="T67" s="37"/>
      <c r="U67" s="38"/>
      <c r="V67" s="30"/>
      <c r="X67" s="31">
        <f t="shared" si="10"/>
        <v>3</v>
      </c>
    </row>
    <row r="68" spans="1:24" x14ac:dyDescent="0.25">
      <c r="A68" s="89" t="s">
        <v>163</v>
      </c>
      <c r="B68" s="86" t="s">
        <v>228</v>
      </c>
      <c r="C68" s="86">
        <v>1</v>
      </c>
      <c r="D68" s="22"/>
      <c r="E68" s="65">
        <f t="shared" si="0"/>
        <v>0</v>
      </c>
      <c r="F68" s="91">
        <v>1</v>
      </c>
      <c r="G68" s="23"/>
      <c r="H68" s="64">
        <f t="shared" si="1"/>
        <v>0</v>
      </c>
      <c r="I68" s="88">
        <v>1</v>
      </c>
      <c r="J68" s="24"/>
      <c r="K68" s="64">
        <f t="shared" si="2"/>
        <v>0</v>
      </c>
      <c r="L68" s="25"/>
      <c r="M68" s="2" t="s">
        <v>0</v>
      </c>
      <c r="N68" s="35">
        <v>1</v>
      </c>
      <c r="O68" s="36">
        <v>1</v>
      </c>
      <c r="P68" s="37"/>
      <c r="Q68" s="38"/>
      <c r="R68" s="30"/>
      <c r="T68" s="37"/>
      <c r="U68" s="38"/>
      <c r="V68" s="30"/>
      <c r="X68" s="31"/>
    </row>
    <row r="69" spans="1:24" x14ac:dyDescent="0.25">
      <c r="A69" s="89" t="s">
        <v>63</v>
      </c>
      <c r="B69" s="86" t="s">
        <v>228</v>
      </c>
      <c r="C69" s="86">
        <v>1</v>
      </c>
      <c r="D69" s="22"/>
      <c r="E69" s="65">
        <f t="shared" si="0"/>
        <v>0</v>
      </c>
      <c r="F69" s="91">
        <v>1</v>
      </c>
      <c r="G69" s="23"/>
      <c r="H69" s="64">
        <f t="shared" si="1"/>
        <v>0</v>
      </c>
      <c r="I69" s="88">
        <v>1</v>
      </c>
      <c r="J69" s="24"/>
      <c r="K69" s="64">
        <f t="shared" si="2"/>
        <v>0</v>
      </c>
      <c r="L69" s="25"/>
      <c r="M69" s="2" t="s">
        <v>17</v>
      </c>
      <c r="N69" s="35">
        <v>1</v>
      </c>
      <c r="O69" s="36">
        <v>1</v>
      </c>
      <c r="P69" s="37"/>
      <c r="Q69" s="38">
        <v>2</v>
      </c>
      <c r="R69" s="30">
        <f t="shared" si="13"/>
        <v>2</v>
      </c>
      <c r="T69" s="37"/>
      <c r="U69" s="38"/>
      <c r="V69" s="30"/>
      <c r="X69" s="31">
        <f t="shared" si="10"/>
        <v>2</v>
      </c>
    </row>
    <row r="70" spans="1:24" x14ac:dyDescent="0.25">
      <c r="A70" s="89" t="s">
        <v>62</v>
      </c>
      <c r="B70" s="86" t="s">
        <v>228</v>
      </c>
      <c r="C70" s="86">
        <v>1</v>
      </c>
      <c r="D70" s="22"/>
      <c r="E70" s="65">
        <f t="shared" si="0"/>
        <v>0</v>
      </c>
      <c r="F70" s="91">
        <v>1</v>
      </c>
      <c r="G70" s="23"/>
      <c r="H70" s="64">
        <f t="shared" si="1"/>
        <v>0</v>
      </c>
      <c r="I70" s="88">
        <v>1</v>
      </c>
      <c r="J70" s="24"/>
      <c r="K70" s="64">
        <f t="shared" si="2"/>
        <v>0</v>
      </c>
      <c r="L70" s="25"/>
      <c r="M70" s="2" t="s">
        <v>17</v>
      </c>
      <c r="N70" s="35">
        <v>1</v>
      </c>
      <c r="O70" s="36">
        <v>1</v>
      </c>
      <c r="P70" s="37"/>
      <c r="Q70" s="38"/>
      <c r="R70" s="30"/>
      <c r="T70" s="37"/>
      <c r="U70" s="38"/>
      <c r="V70" s="30"/>
      <c r="X70" s="31"/>
    </row>
    <row r="71" spans="1:24" x14ac:dyDescent="0.25">
      <c r="A71" s="89" t="s">
        <v>61</v>
      </c>
      <c r="B71" s="86" t="s">
        <v>228</v>
      </c>
      <c r="C71" s="86">
        <v>3</v>
      </c>
      <c r="D71" s="22"/>
      <c r="E71" s="65">
        <f t="shared" si="0"/>
        <v>0</v>
      </c>
      <c r="F71" s="91">
        <v>1</v>
      </c>
      <c r="G71" s="23"/>
      <c r="H71" s="64">
        <f t="shared" si="1"/>
        <v>0</v>
      </c>
      <c r="I71" s="88">
        <v>1</v>
      </c>
      <c r="J71" s="24"/>
      <c r="K71" s="64">
        <f t="shared" si="2"/>
        <v>0</v>
      </c>
      <c r="L71" s="25"/>
      <c r="M71" s="2" t="s">
        <v>0</v>
      </c>
      <c r="N71" s="35">
        <v>5</v>
      </c>
      <c r="O71" s="36">
        <v>3</v>
      </c>
      <c r="P71" s="37"/>
      <c r="Q71" s="38"/>
      <c r="R71" s="30"/>
      <c r="T71" s="37"/>
      <c r="U71" s="38">
        <v>1</v>
      </c>
      <c r="V71" s="30">
        <f t="shared" si="9"/>
        <v>1</v>
      </c>
      <c r="X71" s="31">
        <f t="shared" si="10"/>
        <v>1</v>
      </c>
    </row>
    <row r="72" spans="1:24" x14ac:dyDescent="0.25">
      <c r="A72" s="89" t="s">
        <v>165</v>
      </c>
      <c r="B72" s="86" t="s">
        <v>228</v>
      </c>
      <c r="C72" s="86">
        <v>1</v>
      </c>
      <c r="D72" s="22"/>
      <c r="E72" s="65">
        <f t="shared" ref="E72:E134" si="14">C72*D72</f>
        <v>0</v>
      </c>
      <c r="F72" s="91">
        <v>1</v>
      </c>
      <c r="G72" s="23"/>
      <c r="H72" s="64">
        <f t="shared" ref="H72:H134" si="15">F72*G72</f>
        <v>0</v>
      </c>
      <c r="I72" s="88">
        <v>1</v>
      </c>
      <c r="J72" s="24"/>
      <c r="K72" s="64">
        <f t="shared" ref="K72:K134" si="16">I72*J72</f>
        <v>0</v>
      </c>
      <c r="L72" s="25"/>
      <c r="M72" s="2" t="s">
        <v>0</v>
      </c>
      <c r="N72" s="35">
        <v>1</v>
      </c>
      <c r="O72" s="36">
        <v>1</v>
      </c>
      <c r="P72" s="37"/>
      <c r="Q72" s="38">
        <v>2</v>
      </c>
      <c r="R72" s="30">
        <f t="shared" si="13"/>
        <v>2</v>
      </c>
      <c r="T72" s="37"/>
      <c r="U72" s="38"/>
      <c r="V72" s="30"/>
      <c r="X72" s="31">
        <f t="shared" si="10"/>
        <v>2</v>
      </c>
    </row>
    <row r="73" spans="1:24" x14ac:dyDescent="0.25">
      <c r="A73" s="89" t="s">
        <v>165</v>
      </c>
      <c r="B73" s="86" t="s">
        <v>228</v>
      </c>
      <c r="C73" s="86">
        <v>1</v>
      </c>
      <c r="D73" s="22"/>
      <c r="E73" s="65">
        <f t="shared" si="14"/>
        <v>0</v>
      </c>
      <c r="F73" s="91">
        <v>5</v>
      </c>
      <c r="G73" s="23"/>
      <c r="H73" s="64">
        <f t="shared" si="15"/>
        <v>0</v>
      </c>
      <c r="I73" s="88">
        <v>1</v>
      </c>
      <c r="J73" s="24"/>
      <c r="K73" s="64">
        <f t="shared" si="16"/>
        <v>0</v>
      </c>
      <c r="L73" s="25"/>
      <c r="M73" s="2" t="s">
        <v>0</v>
      </c>
      <c r="N73" s="35">
        <v>1</v>
      </c>
      <c r="O73" s="36">
        <v>1</v>
      </c>
      <c r="P73" s="37"/>
      <c r="Q73" s="38"/>
      <c r="R73" s="30"/>
      <c r="T73" s="37"/>
      <c r="U73" s="38"/>
      <c r="V73" s="30"/>
      <c r="X73" s="31"/>
    </row>
    <row r="74" spans="1:24" x14ac:dyDescent="0.25">
      <c r="A74" s="89" t="s">
        <v>164</v>
      </c>
      <c r="B74" s="86" t="s">
        <v>228</v>
      </c>
      <c r="C74" s="86">
        <v>5</v>
      </c>
      <c r="D74" s="22"/>
      <c r="E74" s="65">
        <f t="shared" si="14"/>
        <v>0</v>
      </c>
      <c r="F74" s="91">
        <v>1</v>
      </c>
      <c r="G74" s="23"/>
      <c r="H74" s="64">
        <f t="shared" si="15"/>
        <v>0</v>
      </c>
      <c r="I74" s="88">
        <v>1</v>
      </c>
      <c r="J74" s="24"/>
      <c r="K74" s="64">
        <f t="shared" si="16"/>
        <v>0</v>
      </c>
      <c r="L74" s="25"/>
      <c r="M74" s="2" t="s">
        <v>119</v>
      </c>
      <c r="N74" s="35"/>
      <c r="O74" s="36">
        <v>5</v>
      </c>
      <c r="P74" s="37"/>
      <c r="Q74" s="38"/>
      <c r="R74" s="30"/>
      <c r="T74" s="37">
        <v>8</v>
      </c>
      <c r="U74" s="38"/>
      <c r="V74" s="30">
        <f t="shared" si="9"/>
        <v>8</v>
      </c>
      <c r="X74" s="31">
        <f t="shared" si="10"/>
        <v>8</v>
      </c>
    </row>
    <row r="75" spans="1:24" x14ac:dyDescent="0.25">
      <c r="A75" s="89" t="s">
        <v>166</v>
      </c>
      <c r="B75" s="86" t="s">
        <v>228</v>
      </c>
      <c r="C75" s="86">
        <v>5</v>
      </c>
      <c r="D75" s="22"/>
      <c r="E75" s="65">
        <f t="shared" si="14"/>
        <v>0</v>
      </c>
      <c r="F75" s="91">
        <v>1</v>
      </c>
      <c r="G75" s="23"/>
      <c r="H75" s="64">
        <f t="shared" si="15"/>
        <v>0</v>
      </c>
      <c r="I75" s="88">
        <v>1</v>
      </c>
      <c r="J75" s="24"/>
      <c r="K75" s="64">
        <f t="shared" si="16"/>
        <v>0</v>
      </c>
      <c r="L75" s="25"/>
      <c r="M75" s="2" t="s">
        <v>0</v>
      </c>
      <c r="N75" s="35"/>
      <c r="O75" s="36">
        <v>5</v>
      </c>
      <c r="P75" s="37"/>
      <c r="Q75" s="38">
        <v>3</v>
      </c>
      <c r="R75" s="30">
        <f t="shared" si="13"/>
        <v>3</v>
      </c>
      <c r="T75" s="37"/>
      <c r="U75" s="38">
        <v>2</v>
      </c>
      <c r="V75" s="30">
        <f t="shared" si="9"/>
        <v>2</v>
      </c>
      <c r="X75" s="31">
        <f t="shared" si="10"/>
        <v>5</v>
      </c>
    </row>
    <row r="76" spans="1:24" x14ac:dyDescent="0.25">
      <c r="A76" s="89" t="s">
        <v>107</v>
      </c>
      <c r="B76" s="86" t="s">
        <v>228</v>
      </c>
      <c r="C76" s="86">
        <v>1</v>
      </c>
      <c r="D76" s="22"/>
      <c r="E76" s="65">
        <f t="shared" si="14"/>
        <v>0</v>
      </c>
      <c r="F76" s="91">
        <v>1</v>
      </c>
      <c r="G76" s="23"/>
      <c r="H76" s="64">
        <f t="shared" si="15"/>
        <v>0</v>
      </c>
      <c r="I76" s="88">
        <v>1</v>
      </c>
      <c r="J76" s="24"/>
      <c r="K76" s="64">
        <f t="shared" si="16"/>
        <v>0</v>
      </c>
      <c r="L76" s="25"/>
      <c r="M76" s="32" t="s">
        <v>58</v>
      </c>
      <c r="N76" s="39"/>
      <c r="O76" s="40">
        <v>1</v>
      </c>
      <c r="P76" s="37"/>
      <c r="Q76" s="38">
        <v>1</v>
      </c>
      <c r="R76" s="30">
        <f t="shared" si="13"/>
        <v>1</v>
      </c>
      <c r="T76" s="37"/>
      <c r="U76" s="38"/>
      <c r="V76" s="30"/>
      <c r="X76" s="31">
        <f t="shared" si="10"/>
        <v>1</v>
      </c>
    </row>
    <row r="77" spans="1:24" x14ac:dyDescent="0.25">
      <c r="A77" s="89" t="s">
        <v>59</v>
      </c>
      <c r="B77" s="86" t="s">
        <v>228</v>
      </c>
      <c r="C77" s="86">
        <v>1</v>
      </c>
      <c r="D77" s="22"/>
      <c r="E77" s="65">
        <f t="shared" si="14"/>
        <v>0</v>
      </c>
      <c r="F77" s="91">
        <v>1</v>
      </c>
      <c r="G77" s="23"/>
      <c r="H77" s="64">
        <f t="shared" si="15"/>
        <v>0</v>
      </c>
      <c r="I77" s="88">
        <v>1</v>
      </c>
      <c r="J77" s="24"/>
      <c r="K77" s="64">
        <f t="shared" si="16"/>
        <v>0</v>
      </c>
      <c r="L77" s="25"/>
      <c r="M77" s="2" t="s">
        <v>0</v>
      </c>
      <c r="N77" s="35">
        <v>1</v>
      </c>
      <c r="O77" s="36">
        <v>1</v>
      </c>
      <c r="P77" s="37"/>
      <c r="Q77" s="38"/>
      <c r="R77" s="30"/>
      <c r="T77" s="37"/>
      <c r="U77" s="38"/>
      <c r="V77" s="30"/>
      <c r="X77" s="31"/>
    </row>
    <row r="78" spans="1:24" x14ac:dyDescent="0.25">
      <c r="A78" s="92" t="s">
        <v>109</v>
      </c>
      <c r="B78" s="86" t="s">
        <v>228</v>
      </c>
      <c r="C78" s="86">
        <v>1</v>
      </c>
      <c r="D78" s="22"/>
      <c r="E78" s="65">
        <f t="shared" si="14"/>
        <v>0</v>
      </c>
      <c r="F78" s="91">
        <v>1</v>
      </c>
      <c r="G78" s="23"/>
      <c r="H78" s="64">
        <f t="shared" si="15"/>
        <v>0</v>
      </c>
      <c r="I78" s="88">
        <v>1</v>
      </c>
      <c r="J78" s="24"/>
      <c r="K78" s="64">
        <f t="shared" si="16"/>
        <v>0</v>
      </c>
      <c r="L78" s="25"/>
      <c r="M78" s="32" t="s">
        <v>0</v>
      </c>
      <c r="N78" s="43"/>
      <c r="O78" s="44">
        <v>1</v>
      </c>
      <c r="P78" s="37"/>
      <c r="Q78" s="38">
        <v>1</v>
      </c>
      <c r="R78" s="30">
        <f t="shared" si="13"/>
        <v>1</v>
      </c>
      <c r="T78" s="37"/>
      <c r="U78" s="38"/>
      <c r="V78" s="30"/>
      <c r="X78" s="31">
        <f t="shared" si="10"/>
        <v>1</v>
      </c>
    </row>
    <row r="79" spans="1:24" ht="15.75" thickBot="1" x14ac:dyDescent="0.3">
      <c r="A79" s="93" t="s">
        <v>167</v>
      </c>
      <c r="B79" s="86" t="s">
        <v>228</v>
      </c>
      <c r="C79" s="94">
        <v>1</v>
      </c>
      <c r="D79" s="22"/>
      <c r="E79" s="65">
        <f t="shared" si="14"/>
        <v>0</v>
      </c>
      <c r="F79" s="91">
        <v>1</v>
      </c>
      <c r="G79" s="23"/>
      <c r="H79" s="64">
        <f t="shared" si="15"/>
        <v>0</v>
      </c>
      <c r="I79" s="88">
        <v>1</v>
      </c>
      <c r="J79" s="24"/>
      <c r="K79" s="64">
        <f t="shared" si="16"/>
        <v>0</v>
      </c>
      <c r="L79" s="25"/>
      <c r="M79" s="2" t="s">
        <v>0</v>
      </c>
      <c r="N79" s="45">
        <v>1</v>
      </c>
      <c r="O79" s="46">
        <v>1</v>
      </c>
      <c r="P79" s="37"/>
      <c r="Q79" s="38"/>
      <c r="R79" s="30"/>
      <c r="T79" s="37"/>
      <c r="U79" s="38"/>
      <c r="V79" s="30"/>
      <c r="X79" s="31"/>
    </row>
    <row r="80" spans="1:24" x14ac:dyDescent="0.25">
      <c r="A80" s="93" t="s">
        <v>169</v>
      </c>
      <c r="B80" s="86" t="s">
        <v>228</v>
      </c>
      <c r="C80" s="94">
        <v>1</v>
      </c>
      <c r="D80" s="22"/>
      <c r="E80" s="65">
        <f t="shared" si="14"/>
        <v>0</v>
      </c>
      <c r="F80" s="91">
        <v>1</v>
      </c>
      <c r="G80" s="23"/>
      <c r="H80" s="64">
        <f t="shared" si="15"/>
        <v>0</v>
      </c>
      <c r="I80" s="88">
        <v>1</v>
      </c>
      <c r="J80" s="24"/>
      <c r="K80" s="64">
        <f t="shared" si="16"/>
        <v>0</v>
      </c>
      <c r="L80" s="25"/>
      <c r="M80" s="2" t="s">
        <v>0</v>
      </c>
      <c r="N80" s="26">
        <v>1</v>
      </c>
      <c r="O80" s="27">
        <v>1</v>
      </c>
      <c r="P80" s="37"/>
      <c r="Q80" s="38"/>
      <c r="R80" s="30"/>
      <c r="T80" s="37"/>
      <c r="U80" s="38">
        <v>1</v>
      </c>
      <c r="V80" s="30">
        <f t="shared" si="9"/>
        <v>1</v>
      </c>
      <c r="X80" s="31">
        <f t="shared" si="10"/>
        <v>1</v>
      </c>
    </row>
    <row r="81" spans="1:24" x14ac:dyDescent="0.25">
      <c r="A81" s="93" t="s">
        <v>168</v>
      </c>
      <c r="B81" s="86" t="s">
        <v>228</v>
      </c>
      <c r="C81" s="94">
        <v>1</v>
      </c>
      <c r="D81" s="22"/>
      <c r="E81" s="65">
        <f t="shared" si="14"/>
        <v>0</v>
      </c>
      <c r="F81" s="91">
        <v>1</v>
      </c>
      <c r="G81" s="23"/>
      <c r="H81" s="64">
        <f t="shared" si="15"/>
        <v>0</v>
      </c>
      <c r="I81" s="88">
        <v>1</v>
      </c>
      <c r="J81" s="24"/>
      <c r="K81" s="64">
        <f t="shared" si="16"/>
        <v>0</v>
      </c>
      <c r="L81" s="25"/>
      <c r="M81" s="2" t="s">
        <v>58</v>
      </c>
      <c r="N81" s="35">
        <v>1</v>
      </c>
      <c r="O81" s="36">
        <v>1</v>
      </c>
      <c r="P81" s="37"/>
      <c r="Q81" s="38"/>
      <c r="R81" s="30"/>
      <c r="T81" s="37"/>
      <c r="U81" s="38"/>
      <c r="V81" s="30"/>
      <c r="X81" s="31"/>
    </row>
    <row r="82" spans="1:24" x14ac:dyDescent="0.25">
      <c r="A82" s="93" t="s">
        <v>170</v>
      </c>
      <c r="B82" s="86" t="s">
        <v>228</v>
      </c>
      <c r="C82" s="94">
        <v>1</v>
      </c>
      <c r="D82" s="22"/>
      <c r="E82" s="65">
        <f t="shared" si="14"/>
        <v>0</v>
      </c>
      <c r="F82" s="91">
        <v>1</v>
      </c>
      <c r="G82" s="23"/>
      <c r="H82" s="64">
        <f t="shared" si="15"/>
        <v>0</v>
      </c>
      <c r="I82" s="88">
        <v>1</v>
      </c>
      <c r="J82" s="24"/>
      <c r="K82" s="64">
        <f t="shared" si="16"/>
        <v>0</v>
      </c>
      <c r="L82" s="25"/>
      <c r="M82" s="32" t="s">
        <v>0</v>
      </c>
      <c r="N82" s="39"/>
      <c r="O82" s="40">
        <v>1</v>
      </c>
      <c r="P82" s="37"/>
      <c r="Q82" s="38"/>
      <c r="R82" s="30"/>
      <c r="T82" s="37"/>
      <c r="U82" s="38"/>
      <c r="V82" s="30"/>
      <c r="X82" s="31"/>
    </row>
    <row r="83" spans="1:24" x14ac:dyDescent="0.25">
      <c r="A83" s="93" t="s">
        <v>171</v>
      </c>
      <c r="B83" s="86" t="s">
        <v>228</v>
      </c>
      <c r="C83" s="94">
        <v>1</v>
      </c>
      <c r="D83" s="22"/>
      <c r="E83" s="65">
        <f t="shared" si="14"/>
        <v>0</v>
      </c>
      <c r="F83" s="91">
        <v>1</v>
      </c>
      <c r="G83" s="23"/>
      <c r="H83" s="64">
        <f t="shared" si="15"/>
        <v>0</v>
      </c>
      <c r="I83" s="88">
        <v>1</v>
      </c>
      <c r="J83" s="24"/>
      <c r="K83" s="64">
        <f t="shared" si="16"/>
        <v>0</v>
      </c>
      <c r="L83" s="25"/>
      <c r="M83" s="2" t="s">
        <v>0</v>
      </c>
      <c r="N83" s="35">
        <v>1</v>
      </c>
      <c r="O83" s="36">
        <v>1</v>
      </c>
      <c r="P83" s="37"/>
      <c r="Q83" s="38"/>
      <c r="R83" s="30"/>
      <c r="T83" s="37"/>
      <c r="U83" s="38"/>
      <c r="V83" s="30"/>
      <c r="X83" s="31"/>
    </row>
    <row r="84" spans="1:24" x14ac:dyDescent="0.25">
      <c r="A84" s="93" t="s">
        <v>56</v>
      </c>
      <c r="B84" s="86" t="s">
        <v>228</v>
      </c>
      <c r="C84" s="94">
        <v>1</v>
      </c>
      <c r="D84" s="22"/>
      <c r="E84" s="65">
        <f t="shared" si="14"/>
        <v>0</v>
      </c>
      <c r="F84" s="91">
        <v>1</v>
      </c>
      <c r="G84" s="23"/>
      <c r="H84" s="64">
        <f t="shared" si="15"/>
        <v>0</v>
      </c>
      <c r="I84" s="88">
        <v>1</v>
      </c>
      <c r="J84" s="24"/>
      <c r="K84" s="64">
        <f t="shared" si="16"/>
        <v>0</v>
      </c>
      <c r="L84" s="25"/>
      <c r="M84" s="2" t="s">
        <v>55</v>
      </c>
      <c r="N84" s="35">
        <v>1</v>
      </c>
      <c r="O84" s="36">
        <v>1</v>
      </c>
      <c r="P84" s="37"/>
      <c r="Q84" s="38"/>
      <c r="R84" s="30"/>
      <c r="T84" s="37"/>
      <c r="U84" s="38"/>
      <c r="V84" s="30"/>
      <c r="X84" s="31"/>
    </row>
    <row r="85" spans="1:24" x14ac:dyDescent="0.25">
      <c r="A85" s="93" t="s">
        <v>54</v>
      </c>
      <c r="B85" s="86" t="s">
        <v>228</v>
      </c>
      <c r="C85" s="94">
        <v>1</v>
      </c>
      <c r="D85" s="22"/>
      <c r="E85" s="65">
        <f t="shared" si="14"/>
        <v>0</v>
      </c>
      <c r="F85" s="91">
        <v>1</v>
      </c>
      <c r="G85" s="23"/>
      <c r="H85" s="64">
        <f t="shared" si="15"/>
        <v>0</v>
      </c>
      <c r="I85" s="88">
        <v>1</v>
      </c>
      <c r="J85" s="24"/>
      <c r="K85" s="64">
        <f t="shared" si="16"/>
        <v>0</v>
      </c>
      <c r="L85" s="25"/>
      <c r="M85" s="2" t="s">
        <v>0</v>
      </c>
      <c r="N85" s="35">
        <v>1</v>
      </c>
      <c r="O85" s="36">
        <v>1</v>
      </c>
      <c r="P85" s="37"/>
      <c r="Q85" s="38"/>
      <c r="R85" s="30"/>
      <c r="T85" s="37"/>
      <c r="U85" s="38"/>
      <c r="V85" s="30"/>
      <c r="X85" s="31"/>
    </row>
    <row r="86" spans="1:24" x14ac:dyDescent="0.25">
      <c r="A86" s="93" t="s">
        <v>173</v>
      </c>
      <c r="B86" s="86" t="s">
        <v>228</v>
      </c>
      <c r="C86" s="94">
        <v>1</v>
      </c>
      <c r="D86" s="22"/>
      <c r="E86" s="65">
        <f t="shared" si="14"/>
        <v>0</v>
      </c>
      <c r="F86" s="91">
        <v>1</v>
      </c>
      <c r="G86" s="23"/>
      <c r="H86" s="64">
        <f t="shared" si="15"/>
        <v>0</v>
      </c>
      <c r="I86" s="88">
        <v>1</v>
      </c>
      <c r="J86" s="24"/>
      <c r="K86" s="64">
        <f t="shared" si="16"/>
        <v>0</v>
      </c>
      <c r="L86" s="25"/>
      <c r="M86" s="2" t="s">
        <v>0</v>
      </c>
      <c r="N86" s="35">
        <v>1</v>
      </c>
      <c r="O86" s="36">
        <v>1</v>
      </c>
      <c r="P86" s="37"/>
      <c r="Q86" s="38"/>
      <c r="R86" s="30"/>
      <c r="T86" s="37"/>
      <c r="U86" s="38"/>
      <c r="V86" s="30"/>
      <c r="X86" s="31"/>
    </row>
    <row r="87" spans="1:24" x14ac:dyDescent="0.25">
      <c r="A87" s="93" t="s">
        <v>53</v>
      </c>
      <c r="B87" s="86" t="s">
        <v>228</v>
      </c>
      <c r="C87" s="94">
        <v>1</v>
      </c>
      <c r="D87" s="22"/>
      <c r="E87" s="65">
        <f t="shared" si="14"/>
        <v>0</v>
      </c>
      <c r="F87" s="91">
        <v>1</v>
      </c>
      <c r="G87" s="23"/>
      <c r="H87" s="64">
        <f t="shared" si="15"/>
        <v>0</v>
      </c>
      <c r="I87" s="88">
        <v>1</v>
      </c>
      <c r="J87" s="24"/>
      <c r="K87" s="64">
        <f t="shared" si="16"/>
        <v>0</v>
      </c>
      <c r="L87" s="25"/>
      <c r="M87" s="2" t="s">
        <v>0</v>
      </c>
      <c r="N87" s="35">
        <v>1</v>
      </c>
      <c r="O87" s="36">
        <v>1</v>
      </c>
      <c r="P87" s="37"/>
      <c r="Q87" s="38"/>
      <c r="R87" s="30"/>
      <c r="T87" s="37"/>
      <c r="U87" s="38"/>
      <c r="V87" s="30"/>
      <c r="X87" s="31"/>
    </row>
    <row r="88" spans="1:24" x14ac:dyDescent="0.25">
      <c r="A88" s="93" t="s">
        <v>172</v>
      </c>
      <c r="B88" s="86" t="s">
        <v>228</v>
      </c>
      <c r="C88" s="94">
        <v>3</v>
      </c>
      <c r="D88" s="22"/>
      <c r="E88" s="65">
        <f t="shared" si="14"/>
        <v>0</v>
      </c>
      <c r="F88" s="91">
        <v>1</v>
      </c>
      <c r="G88" s="23"/>
      <c r="H88" s="64">
        <f t="shared" si="15"/>
        <v>0</v>
      </c>
      <c r="I88" s="88">
        <v>1</v>
      </c>
      <c r="J88" s="24"/>
      <c r="K88" s="64">
        <f t="shared" si="16"/>
        <v>0</v>
      </c>
      <c r="L88" s="25"/>
      <c r="M88" s="2" t="s">
        <v>0</v>
      </c>
      <c r="N88" s="35">
        <v>1</v>
      </c>
      <c r="O88" s="36">
        <v>3</v>
      </c>
      <c r="P88" s="37"/>
      <c r="Q88" s="38"/>
      <c r="R88" s="30"/>
      <c r="T88" s="37"/>
      <c r="U88" s="38">
        <v>4</v>
      </c>
      <c r="V88" s="30">
        <f t="shared" si="9"/>
        <v>4</v>
      </c>
      <c r="X88" s="31">
        <f t="shared" si="10"/>
        <v>4</v>
      </c>
    </row>
    <row r="89" spans="1:24" x14ac:dyDescent="0.25">
      <c r="A89" s="93" t="s">
        <v>52</v>
      </c>
      <c r="B89" s="86" t="s">
        <v>228</v>
      </c>
      <c r="C89" s="94">
        <v>1</v>
      </c>
      <c r="D89" s="22"/>
      <c r="E89" s="65">
        <f t="shared" si="14"/>
        <v>0</v>
      </c>
      <c r="F89" s="91">
        <v>1</v>
      </c>
      <c r="G89" s="23"/>
      <c r="H89" s="64">
        <f t="shared" si="15"/>
        <v>0</v>
      </c>
      <c r="I89" s="88">
        <v>1</v>
      </c>
      <c r="J89" s="24"/>
      <c r="K89" s="64">
        <f t="shared" si="16"/>
        <v>0</v>
      </c>
      <c r="L89" s="25"/>
      <c r="M89" s="2" t="s">
        <v>0</v>
      </c>
      <c r="N89" s="35">
        <v>1</v>
      </c>
      <c r="O89" s="36">
        <v>1</v>
      </c>
      <c r="P89" s="37"/>
      <c r="Q89" s="38"/>
      <c r="R89" s="30"/>
      <c r="T89" s="37"/>
      <c r="U89" s="38"/>
      <c r="V89" s="30"/>
      <c r="X89" s="31"/>
    </row>
    <row r="90" spans="1:24" x14ac:dyDescent="0.25">
      <c r="A90" s="93" t="s">
        <v>174</v>
      </c>
      <c r="B90" s="86" t="s">
        <v>228</v>
      </c>
      <c r="C90" s="94">
        <v>1</v>
      </c>
      <c r="D90" s="22"/>
      <c r="E90" s="65">
        <f t="shared" si="14"/>
        <v>0</v>
      </c>
      <c r="F90" s="91">
        <v>1</v>
      </c>
      <c r="G90" s="23"/>
      <c r="H90" s="64">
        <f t="shared" si="15"/>
        <v>0</v>
      </c>
      <c r="I90" s="88">
        <v>1</v>
      </c>
      <c r="J90" s="24"/>
      <c r="K90" s="64">
        <f t="shared" si="16"/>
        <v>0</v>
      </c>
      <c r="L90" s="25"/>
      <c r="M90" s="2" t="s">
        <v>0</v>
      </c>
      <c r="N90" s="35">
        <v>1</v>
      </c>
      <c r="O90" s="36">
        <v>1</v>
      </c>
      <c r="P90" s="37"/>
      <c r="Q90" s="38"/>
      <c r="R90" s="30"/>
      <c r="T90" s="37"/>
      <c r="U90" s="38"/>
      <c r="V90" s="30"/>
      <c r="X90" s="31"/>
    </row>
    <row r="91" spans="1:24" x14ac:dyDescent="0.25">
      <c r="A91" s="93" t="s">
        <v>175</v>
      </c>
      <c r="B91" s="86" t="s">
        <v>228</v>
      </c>
      <c r="C91" s="94">
        <v>1</v>
      </c>
      <c r="D91" s="22"/>
      <c r="E91" s="65">
        <f t="shared" si="14"/>
        <v>0</v>
      </c>
      <c r="F91" s="91">
        <v>1</v>
      </c>
      <c r="G91" s="23"/>
      <c r="H91" s="64">
        <f t="shared" si="15"/>
        <v>0</v>
      </c>
      <c r="I91" s="88">
        <v>1</v>
      </c>
      <c r="J91" s="24"/>
      <c r="K91" s="64">
        <f t="shared" si="16"/>
        <v>0</v>
      </c>
      <c r="L91" s="25"/>
      <c r="M91" s="2" t="s">
        <v>0</v>
      </c>
      <c r="N91" s="35">
        <v>1</v>
      </c>
      <c r="O91" s="36">
        <v>1</v>
      </c>
      <c r="P91" s="37"/>
      <c r="Q91" s="38"/>
      <c r="R91" s="30"/>
      <c r="T91" s="37"/>
      <c r="U91" s="38"/>
      <c r="V91" s="30"/>
      <c r="X91" s="31"/>
    </row>
    <row r="92" spans="1:24" x14ac:dyDescent="0.25">
      <c r="A92" s="93" t="s">
        <v>176</v>
      </c>
      <c r="B92" s="86" t="s">
        <v>228</v>
      </c>
      <c r="C92" s="94">
        <v>3</v>
      </c>
      <c r="D92" s="22"/>
      <c r="E92" s="65">
        <f t="shared" si="14"/>
        <v>0</v>
      </c>
      <c r="F92" s="91">
        <v>1</v>
      </c>
      <c r="G92" s="23"/>
      <c r="H92" s="64">
        <f t="shared" si="15"/>
        <v>0</v>
      </c>
      <c r="I92" s="88">
        <v>1</v>
      </c>
      <c r="J92" s="24"/>
      <c r="K92" s="64">
        <f t="shared" si="16"/>
        <v>0</v>
      </c>
      <c r="L92" s="25"/>
      <c r="M92" s="2" t="s">
        <v>0</v>
      </c>
      <c r="N92" s="35">
        <v>5</v>
      </c>
      <c r="O92" s="36">
        <v>3</v>
      </c>
      <c r="P92" s="37"/>
      <c r="Q92" s="38">
        <v>2</v>
      </c>
      <c r="R92" s="30">
        <f t="shared" si="13"/>
        <v>2</v>
      </c>
      <c r="T92" s="37"/>
      <c r="U92" s="38"/>
      <c r="V92" s="30"/>
      <c r="X92" s="31">
        <f t="shared" si="10"/>
        <v>2</v>
      </c>
    </row>
    <row r="93" spans="1:24" x14ac:dyDescent="0.25">
      <c r="A93" s="93" t="s">
        <v>51</v>
      </c>
      <c r="B93" s="86" t="s">
        <v>228</v>
      </c>
      <c r="C93" s="94">
        <v>1</v>
      </c>
      <c r="D93" s="22"/>
      <c r="E93" s="65">
        <f t="shared" si="14"/>
        <v>0</v>
      </c>
      <c r="F93" s="91">
        <v>1</v>
      </c>
      <c r="G93" s="23"/>
      <c r="H93" s="64">
        <f t="shared" si="15"/>
        <v>0</v>
      </c>
      <c r="I93" s="88">
        <v>1</v>
      </c>
      <c r="J93" s="24"/>
      <c r="K93" s="64">
        <f t="shared" si="16"/>
        <v>0</v>
      </c>
      <c r="L93" s="25"/>
      <c r="M93" s="2" t="s">
        <v>0</v>
      </c>
      <c r="N93" s="35">
        <v>1</v>
      </c>
      <c r="O93" s="36">
        <v>1</v>
      </c>
      <c r="P93" s="37"/>
      <c r="Q93" s="38"/>
      <c r="R93" s="30"/>
      <c r="T93" s="37"/>
      <c r="U93" s="38"/>
      <c r="V93" s="30"/>
      <c r="X93" s="31"/>
    </row>
    <row r="94" spans="1:24" x14ac:dyDescent="0.25">
      <c r="A94" s="93" t="s">
        <v>234</v>
      </c>
      <c r="B94" s="86" t="s">
        <v>228</v>
      </c>
      <c r="C94" s="94">
        <v>1</v>
      </c>
      <c r="D94" s="22"/>
      <c r="E94" s="65">
        <f t="shared" si="14"/>
        <v>0</v>
      </c>
      <c r="F94" s="91">
        <v>1</v>
      </c>
      <c r="G94" s="23"/>
      <c r="H94" s="64">
        <f t="shared" si="15"/>
        <v>0</v>
      </c>
      <c r="I94" s="88">
        <v>1</v>
      </c>
      <c r="J94" s="24"/>
      <c r="K94" s="64">
        <f t="shared" si="16"/>
        <v>0</v>
      </c>
      <c r="L94" s="25"/>
      <c r="N94" s="35"/>
      <c r="O94" s="36"/>
      <c r="P94" s="37"/>
      <c r="Q94" s="38"/>
      <c r="R94" s="30"/>
      <c r="T94" s="37"/>
      <c r="U94" s="38"/>
      <c r="V94" s="30"/>
      <c r="X94" s="31"/>
    </row>
    <row r="95" spans="1:24" x14ac:dyDescent="0.25">
      <c r="A95" s="93" t="s">
        <v>177</v>
      </c>
      <c r="B95" s="86" t="s">
        <v>228</v>
      </c>
      <c r="C95" s="94">
        <v>1</v>
      </c>
      <c r="D95" s="22"/>
      <c r="E95" s="65">
        <f t="shared" si="14"/>
        <v>0</v>
      </c>
      <c r="F95" s="91">
        <v>1</v>
      </c>
      <c r="G95" s="23"/>
      <c r="H95" s="64">
        <f t="shared" si="15"/>
        <v>0</v>
      </c>
      <c r="I95" s="88">
        <v>1</v>
      </c>
      <c r="J95" s="24"/>
      <c r="K95" s="64">
        <f t="shared" si="16"/>
        <v>0</v>
      </c>
      <c r="L95" s="25"/>
      <c r="M95" s="2" t="s">
        <v>50</v>
      </c>
      <c r="N95" s="35">
        <v>1</v>
      </c>
      <c r="O95" s="36">
        <v>1</v>
      </c>
      <c r="P95" s="37"/>
      <c r="Q95" s="38">
        <v>1</v>
      </c>
      <c r="R95" s="30">
        <f t="shared" si="13"/>
        <v>1</v>
      </c>
      <c r="T95" s="37"/>
      <c r="U95" s="38"/>
      <c r="V95" s="30"/>
      <c r="X95" s="31">
        <f t="shared" si="10"/>
        <v>1</v>
      </c>
    </row>
    <row r="96" spans="1:24" x14ac:dyDescent="0.25">
      <c r="A96" s="93" t="s">
        <v>49</v>
      </c>
      <c r="B96" s="86" t="s">
        <v>228</v>
      </c>
      <c r="C96" s="94">
        <v>1</v>
      </c>
      <c r="D96" s="22"/>
      <c r="E96" s="65">
        <f t="shared" si="14"/>
        <v>0</v>
      </c>
      <c r="F96" s="91">
        <v>1</v>
      </c>
      <c r="G96" s="23"/>
      <c r="H96" s="64">
        <f t="shared" si="15"/>
        <v>0</v>
      </c>
      <c r="I96" s="88">
        <v>1</v>
      </c>
      <c r="J96" s="24"/>
      <c r="K96" s="64">
        <f t="shared" si="16"/>
        <v>0</v>
      </c>
      <c r="L96" s="25"/>
      <c r="M96" s="2" t="s">
        <v>0</v>
      </c>
      <c r="N96" s="35">
        <v>1</v>
      </c>
      <c r="O96" s="36">
        <v>1</v>
      </c>
      <c r="P96" s="37"/>
      <c r="Q96" s="38"/>
      <c r="R96" s="30"/>
      <c r="T96" s="37"/>
      <c r="U96" s="38"/>
      <c r="V96" s="30"/>
      <c r="X96" s="31"/>
    </row>
    <row r="97" spans="1:24" x14ac:dyDescent="0.25">
      <c r="A97" s="93" t="s">
        <v>178</v>
      </c>
      <c r="B97" s="86" t="s">
        <v>228</v>
      </c>
      <c r="C97" s="94">
        <v>3</v>
      </c>
      <c r="D97" s="22"/>
      <c r="E97" s="65">
        <f t="shared" si="14"/>
        <v>0</v>
      </c>
      <c r="F97" s="91">
        <v>1</v>
      </c>
      <c r="G97" s="23"/>
      <c r="H97" s="64">
        <f t="shared" si="15"/>
        <v>0</v>
      </c>
      <c r="I97" s="88">
        <v>1</v>
      </c>
      <c r="J97" s="24"/>
      <c r="K97" s="64">
        <f t="shared" si="16"/>
        <v>0</v>
      </c>
      <c r="L97" s="25"/>
      <c r="M97" s="2" t="s">
        <v>0</v>
      </c>
      <c r="N97" s="35">
        <v>3</v>
      </c>
      <c r="O97" s="36">
        <v>3</v>
      </c>
      <c r="P97" s="37"/>
      <c r="Q97" s="38"/>
      <c r="R97" s="30"/>
      <c r="T97" s="37"/>
      <c r="U97" s="38"/>
      <c r="V97" s="30"/>
      <c r="X97" s="31"/>
    </row>
    <row r="98" spans="1:24" x14ac:dyDescent="0.25">
      <c r="A98" s="93" t="s">
        <v>48</v>
      </c>
      <c r="B98" s="86" t="s">
        <v>228</v>
      </c>
      <c r="C98" s="94">
        <v>1</v>
      </c>
      <c r="D98" s="22"/>
      <c r="E98" s="65">
        <f t="shared" si="14"/>
        <v>0</v>
      </c>
      <c r="F98" s="91">
        <v>1</v>
      </c>
      <c r="G98" s="23"/>
      <c r="H98" s="64">
        <f t="shared" si="15"/>
        <v>0</v>
      </c>
      <c r="I98" s="88">
        <v>1</v>
      </c>
      <c r="J98" s="24"/>
      <c r="K98" s="64">
        <f t="shared" si="16"/>
        <v>0</v>
      </c>
      <c r="L98" s="25"/>
      <c r="M98" s="2" t="s">
        <v>0</v>
      </c>
      <c r="N98" s="35">
        <v>1</v>
      </c>
      <c r="O98" s="36">
        <v>1</v>
      </c>
      <c r="P98" s="37"/>
      <c r="Q98" s="38"/>
      <c r="R98" s="30"/>
      <c r="T98" s="37"/>
      <c r="U98" s="38"/>
      <c r="V98" s="30"/>
      <c r="X98" s="31"/>
    </row>
    <row r="99" spans="1:24" x14ac:dyDescent="0.25">
      <c r="A99" s="93" t="s">
        <v>179</v>
      </c>
      <c r="B99" s="86" t="s">
        <v>228</v>
      </c>
      <c r="C99" s="94">
        <v>1</v>
      </c>
      <c r="D99" s="22"/>
      <c r="E99" s="65">
        <f t="shared" si="14"/>
        <v>0</v>
      </c>
      <c r="F99" s="91">
        <v>1</v>
      </c>
      <c r="G99" s="23"/>
      <c r="H99" s="64">
        <f t="shared" si="15"/>
        <v>0</v>
      </c>
      <c r="I99" s="88">
        <v>1</v>
      </c>
      <c r="J99" s="24"/>
      <c r="K99" s="64">
        <f t="shared" si="16"/>
        <v>0</v>
      </c>
      <c r="L99" s="25"/>
      <c r="M99" s="2" t="s">
        <v>0</v>
      </c>
      <c r="N99" s="35">
        <v>1</v>
      </c>
      <c r="O99" s="36">
        <v>1</v>
      </c>
      <c r="P99" s="37"/>
      <c r="Q99" s="38"/>
      <c r="R99" s="30"/>
      <c r="T99" s="37"/>
      <c r="U99" s="38"/>
      <c r="V99" s="30"/>
      <c r="X99" s="31"/>
    </row>
    <row r="100" spans="1:24" x14ac:dyDescent="0.25">
      <c r="A100" s="93" t="s">
        <v>100</v>
      </c>
      <c r="B100" s="86" t="s">
        <v>228</v>
      </c>
      <c r="C100" s="94">
        <v>1</v>
      </c>
      <c r="D100" s="22"/>
      <c r="E100" s="65">
        <f t="shared" si="14"/>
        <v>0</v>
      </c>
      <c r="F100" s="88">
        <v>3</v>
      </c>
      <c r="G100" s="23"/>
      <c r="H100" s="64">
        <f t="shared" si="15"/>
        <v>0</v>
      </c>
      <c r="I100" s="88">
        <v>1</v>
      </c>
      <c r="J100" s="24"/>
      <c r="K100" s="64">
        <f t="shared" si="16"/>
        <v>0</v>
      </c>
      <c r="L100" s="25"/>
      <c r="M100" s="32" t="s">
        <v>95</v>
      </c>
      <c r="N100" s="39"/>
      <c r="O100" s="40">
        <v>3</v>
      </c>
      <c r="P100" s="37">
        <v>3</v>
      </c>
      <c r="Q100" s="38"/>
      <c r="R100" s="30">
        <f t="shared" si="13"/>
        <v>3</v>
      </c>
      <c r="T100" s="37"/>
      <c r="U100" s="38"/>
      <c r="V100" s="30"/>
      <c r="X100" s="31">
        <f t="shared" si="10"/>
        <v>3</v>
      </c>
    </row>
    <row r="101" spans="1:24" x14ac:dyDescent="0.25">
      <c r="A101" s="93" t="s">
        <v>47</v>
      </c>
      <c r="B101" s="86" t="s">
        <v>228</v>
      </c>
      <c r="C101" s="94">
        <v>5</v>
      </c>
      <c r="D101" s="22"/>
      <c r="E101" s="65">
        <f t="shared" si="14"/>
        <v>0</v>
      </c>
      <c r="F101" s="88">
        <v>1</v>
      </c>
      <c r="G101" s="23"/>
      <c r="H101" s="64">
        <f t="shared" si="15"/>
        <v>0</v>
      </c>
      <c r="I101" s="88">
        <v>1</v>
      </c>
      <c r="J101" s="24"/>
      <c r="K101" s="64">
        <f t="shared" si="16"/>
        <v>0</v>
      </c>
      <c r="L101" s="25"/>
      <c r="M101" s="2" t="s">
        <v>0</v>
      </c>
      <c r="N101" s="35">
        <v>15</v>
      </c>
      <c r="O101" s="36">
        <v>5</v>
      </c>
      <c r="P101" s="37">
        <v>1</v>
      </c>
      <c r="Q101" s="38">
        <v>1</v>
      </c>
      <c r="R101" s="30">
        <f t="shared" si="13"/>
        <v>2</v>
      </c>
      <c r="T101" s="37"/>
      <c r="U101" s="38">
        <v>1</v>
      </c>
      <c r="V101" s="30">
        <f t="shared" si="9"/>
        <v>1</v>
      </c>
      <c r="X101" s="31">
        <f t="shared" si="10"/>
        <v>3</v>
      </c>
    </row>
    <row r="102" spans="1:24" x14ac:dyDescent="0.25">
      <c r="A102" s="93" t="s">
        <v>180</v>
      </c>
      <c r="B102" s="86" t="s">
        <v>228</v>
      </c>
      <c r="C102" s="94">
        <v>1</v>
      </c>
      <c r="D102" s="22"/>
      <c r="E102" s="65">
        <f t="shared" si="14"/>
        <v>0</v>
      </c>
      <c r="F102" s="88">
        <v>1</v>
      </c>
      <c r="G102" s="23"/>
      <c r="H102" s="64">
        <f t="shared" si="15"/>
        <v>0</v>
      </c>
      <c r="I102" s="88">
        <v>1</v>
      </c>
      <c r="J102" s="24"/>
      <c r="K102" s="64">
        <f t="shared" si="16"/>
        <v>0</v>
      </c>
      <c r="L102" s="25"/>
      <c r="M102" s="2" t="s">
        <v>0</v>
      </c>
      <c r="N102" s="35"/>
      <c r="O102" s="36">
        <v>1</v>
      </c>
      <c r="P102" s="37"/>
      <c r="Q102" s="38"/>
      <c r="R102" s="30"/>
      <c r="T102" s="37"/>
      <c r="U102" s="38"/>
      <c r="V102" s="30"/>
      <c r="X102" s="31"/>
    </row>
    <row r="103" spans="1:24" x14ac:dyDescent="0.25">
      <c r="A103" s="93" t="s">
        <v>46</v>
      </c>
      <c r="B103" s="86" t="s">
        <v>228</v>
      </c>
      <c r="C103" s="94">
        <v>1</v>
      </c>
      <c r="D103" s="22"/>
      <c r="E103" s="65">
        <f t="shared" si="14"/>
        <v>0</v>
      </c>
      <c r="F103" s="88">
        <v>1</v>
      </c>
      <c r="G103" s="23"/>
      <c r="H103" s="64">
        <f t="shared" si="15"/>
        <v>0</v>
      </c>
      <c r="I103" s="88">
        <v>1</v>
      </c>
      <c r="J103" s="24"/>
      <c r="K103" s="64">
        <f t="shared" si="16"/>
        <v>0</v>
      </c>
      <c r="L103" s="25"/>
      <c r="M103" s="2" t="s">
        <v>45</v>
      </c>
      <c r="N103" s="35">
        <v>1</v>
      </c>
      <c r="O103" s="36">
        <v>1</v>
      </c>
      <c r="P103" s="37"/>
      <c r="Q103" s="38"/>
      <c r="R103" s="30"/>
      <c r="T103" s="37"/>
      <c r="U103" s="38"/>
      <c r="V103" s="30"/>
      <c r="X103" s="31"/>
    </row>
    <row r="104" spans="1:24" x14ac:dyDescent="0.25">
      <c r="A104" s="89" t="s">
        <v>225</v>
      </c>
      <c r="B104" s="86" t="s">
        <v>228</v>
      </c>
      <c r="C104" s="86">
        <v>3</v>
      </c>
      <c r="D104" s="22"/>
      <c r="E104" s="65">
        <f t="shared" si="14"/>
        <v>0</v>
      </c>
      <c r="F104" s="91">
        <v>1</v>
      </c>
      <c r="G104" s="23"/>
      <c r="H104" s="64">
        <f t="shared" si="15"/>
        <v>0</v>
      </c>
      <c r="I104" s="88">
        <v>1</v>
      </c>
      <c r="J104" s="24"/>
      <c r="K104" s="64">
        <f t="shared" si="16"/>
        <v>0</v>
      </c>
      <c r="L104" s="25"/>
      <c r="M104" s="32" t="s">
        <v>0</v>
      </c>
      <c r="N104" s="39"/>
      <c r="O104" s="40">
        <v>3</v>
      </c>
      <c r="P104" s="37"/>
      <c r="Q104" s="38"/>
      <c r="R104" s="30"/>
      <c r="T104" s="37">
        <v>3</v>
      </c>
      <c r="U104" s="38"/>
      <c r="V104" s="30">
        <f>SUM(T104+U104)</f>
        <v>3</v>
      </c>
      <c r="X104" s="31">
        <f>SUM(R104+V104)</f>
        <v>3</v>
      </c>
    </row>
    <row r="105" spans="1:24" x14ac:dyDescent="0.25">
      <c r="A105" s="93" t="s">
        <v>181</v>
      </c>
      <c r="B105" s="86" t="s">
        <v>228</v>
      </c>
      <c r="C105" s="94">
        <v>1</v>
      </c>
      <c r="D105" s="22"/>
      <c r="E105" s="65">
        <f t="shared" si="14"/>
        <v>0</v>
      </c>
      <c r="F105" s="88">
        <v>1</v>
      </c>
      <c r="G105" s="23"/>
      <c r="H105" s="64">
        <f t="shared" si="15"/>
        <v>0</v>
      </c>
      <c r="I105" s="88">
        <v>1</v>
      </c>
      <c r="J105" s="24"/>
      <c r="K105" s="64">
        <f t="shared" si="16"/>
        <v>0</v>
      </c>
      <c r="L105" s="25"/>
      <c r="M105" s="2" t="s">
        <v>17</v>
      </c>
      <c r="N105" s="35">
        <v>1</v>
      </c>
      <c r="O105" s="36">
        <v>1</v>
      </c>
      <c r="P105" s="37"/>
      <c r="Q105" s="38"/>
      <c r="R105" s="30"/>
      <c r="T105" s="37"/>
      <c r="U105" s="38"/>
      <c r="V105" s="30"/>
      <c r="X105" s="31"/>
    </row>
    <row r="106" spans="1:24" x14ac:dyDescent="0.25">
      <c r="A106" s="93" t="s">
        <v>227</v>
      </c>
      <c r="B106" s="86" t="s">
        <v>228</v>
      </c>
      <c r="C106" s="94">
        <v>1</v>
      </c>
      <c r="D106" s="22"/>
      <c r="E106" s="65">
        <f t="shared" si="14"/>
        <v>0</v>
      </c>
      <c r="F106" s="88">
        <v>1</v>
      </c>
      <c r="G106" s="23"/>
      <c r="H106" s="64">
        <f t="shared" si="15"/>
        <v>0</v>
      </c>
      <c r="I106" s="88">
        <v>1</v>
      </c>
      <c r="J106" s="24"/>
      <c r="K106" s="64">
        <f t="shared" si="16"/>
        <v>0</v>
      </c>
      <c r="L106" s="25"/>
      <c r="M106" s="32" t="s">
        <v>95</v>
      </c>
      <c r="N106" s="39"/>
      <c r="O106" s="40">
        <v>1</v>
      </c>
      <c r="P106" s="37">
        <v>1</v>
      </c>
      <c r="Q106" s="38"/>
      <c r="R106" s="30">
        <f t="shared" si="13"/>
        <v>1</v>
      </c>
      <c r="T106" s="37"/>
      <c r="U106" s="38"/>
      <c r="V106" s="30"/>
      <c r="X106" s="31">
        <f t="shared" si="10"/>
        <v>1</v>
      </c>
    </row>
    <row r="107" spans="1:24" x14ac:dyDescent="0.25">
      <c r="A107" s="93" t="s">
        <v>182</v>
      </c>
      <c r="B107" s="86" t="s">
        <v>228</v>
      </c>
      <c r="C107" s="94">
        <v>1</v>
      </c>
      <c r="D107" s="22"/>
      <c r="E107" s="65">
        <f t="shared" si="14"/>
        <v>0</v>
      </c>
      <c r="F107" s="88">
        <v>1</v>
      </c>
      <c r="G107" s="23"/>
      <c r="H107" s="64">
        <f t="shared" si="15"/>
        <v>0</v>
      </c>
      <c r="I107" s="88">
        <v>1</v>
      </c>
      <c r="J107" s="24"/>
      <c r="K107" s="64">
        <f t="shared" si="16"/>
        <v>0</v>
      </c>
      <c r="L107" s="25"/>
      <c r="M107" s="2" t="s">
        <v>0</v>
      </c>
      <c r="N107" s="35">
        <v>1</v>
      </c>
      <c r="O107" s="36">
        <v>1</v>
      </c>
      <c r="P107" s="37"/>
      <c r="Q107" s="38"/>
      <c r="R107" s="30"/>
      <c r="T107" s="37"/>
      <c r="U107" s="38">
        <v>2</v>
      </c>
      <c r="V107" s="30">
        <f t="shared" si="9"/>
        <v>2</v>
      </c>
      <c r="X107" s="31">
        <f t="shared" si="10"/>
        <v>2</v>
      </c>
    </row>
    <row r="108" spans="1:24" x14ac:dyDescent="0.25">
      <c r="A108" s="93" t="s">
        <v>183</v>
      </c>
      <c r="B108" s="86" t="s">
        <v>228</v>
      </c>
      <c r="C108" s="94">
        <v>1</v>
      </c>
      <c r="D108" s="22"/>
      <c r="E108" s="65">
        <f t="shared" si="14"/>
        <v>0</v>
      </c>
      <c r="F108" s="88">
        <v>1</v>
      </c>
      <c r="G108" s="23"/>
      <c r="H108" s="64">
        <f t="shared" si="15"/>
        <v>0</v>
      </c>
      <c r="I108" s="88">
        <v>1</v>
      </c>
      <c r="J108" s="24"/>
      <c r="K108" s="64">
        <f t="shared" si="16"/>
        <v>0</v>
      </c>
      <c r="L108" s="25"/>
      <c r="M108" s="2" t="s">
        <v>0</v>
      </c>
      <c r="N108" s="35">
        <v>1</v>
      </c>
      <c r="O108" s="36">
        <v>1</v>
      </c>
      <c r="P108" s="37"/>
      <c r="Q108" s="38"/>
      <c r="R108" s="30"/>
      <c r="T108" s="37"/>
      <c r="U108" s="38"/>
      <c r="V108" s="30"/>
      <c r="X108" s="31"/>
    </row>
    <row r="109" spans="1:24" x14ac:dyDescent="0.25">
      <c r="A109" s="93" t="s">
        <v>44</v>
      </c>
      <c r="B109" s="86" t="s">
        <v>228</v>
      </c>
      <c r="C109" s="94">
        <v>1</v>
      </c>
      <c r="D109" s="22"/>
      <c r="E109" s="65">
        <f t="shared" si="14"/>
        <v>0</v>
      </c>
      <c r="F109" s="88">
        <v>1</v>
      </c>
      <c r="G109" s="23"/>
      <c r="H109" s="64">
        <f t="shared" si="15"/>
        <v>0</v>
      </c>
      <c r="I109" s="88">
        <v>1</v>
      </c>
      <c r="J109" s="24"/>
      <c r="K109" s="64">
        <f t="shared" si="16"/>
        <v>0</v>
      </c>
      <c r="L109" s="25"/>
      <c r="M109" s="2" t="s">
        <v>0</v>
      </c>
      <c r="N109" s="35">
        <v>1</v>
      </c>
      <c r="O109" s="36">
        <v>1</v>
      </c>
      <c r="P109" s="37"/>
      <c r="Q109" s="38"/>
      <c r="R109" s="30"/>
      <c r="T109" s="37"/>
      <c r="U109" s="38"/>
      <c r="V109" s="30"/>
      <c r="X109" s="31"/>
    </row>
    <row r="110" spans="1:24" x14ac:dyDescent="0.25">
      <c r="A110" s="93" t="s">
        <v>184</v>
      </c>
      <c r="B110" s="86" t="s">
        <v>228</v>
      </c>
      <c r="C110" s="94">
        <v>3</v>
      </c>
      <c r="D110" s="22"/>
      <c r="E110" s="65">
        <f t="shared" si="14"/>
        <v>0</v>
      </c>
      <c r="F110" s="88">
        <v>1</v>
      </c>
      <c r="G110" s="23"/>
      <c r="H110" s="64">
        <f t="shared" si="15"/>
        <v>0</v>
      </c>
      <c r="I110" s="88">
        <v>1</v>
      </c>
      <c r="J110" s="24"/>
      <c r="K110" s="64">
        <f t="shared" si="16"/>
        <v>0</v>
      </c>
      <c r="L110" s="25"/>
      <c r="M110" s="2" t="s">
        <v>0</v>
      </c>
      <c r="N110" s="35">
        <v>5</v>
      </c>
      <c r="O110" s="36">
        <v>3</v>
      </c>
      <c r="P110" s="37"/>
      <c r="Q110" s="38"/>
      <c r="R110" s="30"/>
      <c r="T110" s="37"/>
      <c r="U110" s="38"/>
      <c r="V110" s="30"/>
      <c r="X110" s="31"/>
    </row>
    <row r="111" spans="1:24" x14ac:dyDescent="0.25">
      <c r="A111" s="93" t="s">
        <v>43</v>
      </c>
      <c r="B111" s="86" t="s">
        <v>228</v>
      </c>
      <c r="C111" s="94">
        <v>3</v>
      </c>
      <c r="D111" s="22"/>
      <c r="E111" s="65">
        <f t="shared" si="14"/>
        <v>0</v>
      </c>
      <c r="F111" s="88">
        <v>1</v>
      </c>
      <c r="G111" s="23"/>
      <c r="H111" s="64">
        <f t="shared" si="15"/>
        <v>0</v>
      </c>
      <c r="I111" s="88">
        <v>1</v>
      </c>
      <c r="J111" s="24"/>
      <c r="K111" s="64">
        <f t="shared" si="16"/>
        <v>0</v>
      </c>
      <c r="L111" s="25"/>
      <c r="M111" s="2" t="s">
        <v>0</v>
      </c>
      <c r="N111" s="35">
        <v>1</v>
      </c>
      <c r="O111" s="36">
        <v>3</v>
      </c>
      <c r="P111" s="37"/>
      <c r="Q111" s="38">
        <v>1</v>
      </c>
      <c r="R111" s="30">
        <f t="shared" ref="R111:R160" si="17">SUM(P111+Q111)</f>
        <v>1</v>
      </c>
      <c r="T111" s="37"/>
      <c r="U111" s="38">
        <v>1</v>
      </c>
      <c r="V111" s="30">
        <f t="shared" ref="V111:V160" si="18">SUM(T111+U111)</f>
        <v>1</v>
      </c>
      <c r="X111" s="31">
        <f t="shared" ref="X111:X160" si="19">SUM(R111+V111)</f>
        <v>2</v>
      </c>
    </row>
    <row r="112" spans="1:24" x14ac:dyDescent="0.25">
      <c r="A112" s="93" t="s">
        <v>185</v>
      </c>
      <c r="B112" s="86" t="s">
        <v>228</v>
      </c>
      <c r="C112" s="94">
        <v>1</v>
      </c>
      <c r="D112" s="22"/>
      <c r="E112" s="65">
        <f t="shared" si="14"/>
        <v>0</v>
      </c>
      <c r="F112" s="88">
        <v>1</v>
      </c>
      <c r="G112" s="23"/>
      <c r="H112" s="64">
        <f t="shared" si="15"/>
        <v>0</v>
      </c>
      <c r="I112" s="88">
        <v>1</v>
      </c>
      <c r="J112" s="24"/>
      <c r="K112" s="64">
        <f t="shared" si="16"/>
        <v>0</v>
      </c>
      <c r="L112" s="25"/>
      <c r="M112" s="2" t="s">
        <v>0</v>
      </c>
      <c r="N112" s="35">
        <v>1</v>
      </c>
      <c r="O112" s="36">
        <v>1</v>
      </c>
      <c r="P112" s="37"/>
      <c r="Q112" s="38">
        <v>1</v>
      </c>
      <c r="R112" s="30">
        <f t="shared" si="17"/>
        <v>1</v>
      </c>
      <c r="T112" s="37"/>
      <c r="U112" s="38"/>
      <c r="V112" s="30"/>
      <c r="X112" s="31">
        <f t="shared" si="19"/>
        <v>1</v>
      </c>
    </row>
    <row r="113" spans="1:24" x14ac:dyDescent="0.25">
      <c r="A113" s="93" t="s">
        <v>186</v>
      </c>
      <c r="B113" s="86" t="s">
        <v>228</v>
      </c>
      <c r="C113" s="94">
        <v>5</v>
      </c>
      <c r="D113" s="22"/>
      <c r="E113" s="65">
        <f t="shared" si="14"/>
        <v>0</v>
      </c>
      <c r="F113" s="88">
        <v>1</v>
      </c>
      <c r="G113" s="23"/>
      <c r="H113" s="64">
        <f t="shared" si="15"/>
        <v>0</v>
      </c>
      <c r="I113" s="88">
        <v>1</v>
      </c>
      <c r="J113" s="24"/>
      <c r="K113" s="64">
        <f t="shared" si="16"/>
        <v>0</v>
      </c>
      <c r="L113" s="25"/>
      <c r="M113" s="2" t="s">
        <v>0</v>
      </c>
      <c r="N113" s="35">
        <v>5</v>
      </c>
      <c r="O113" s="36">
        <v>5</v>
      </c>
      <c r="P113" s="37"/>
      <c r="Q113" s="38">
        <v>2</v>
      </c>
      <c r="R113" s="30">
        <f t="shared" si="17"/>
        <v>2</v>
      </c>
      <c r="T113" s="37">
        <v>3</v>
      </c>
      <c r="U113" s="38">
        <v>1</v>
      </c>
      <c r="V113" s="30">
        <f t="shared" si="18"/>
        <v>4</v>
      </c>
      <c r="X113" s="31">
        <f t="shared" si="19"/>
        <v>6</v>
      </c>
    </row>
    <row r="114" spans="1:24" x14ac:dyDescent="0.25">
      <c r="A114" s="93" t="s">
        <v>42</v>
      </c>
      <c r="B114" s="86" t="s">
        <v>228</v>
      </c>
      <c r="C114" s="94">
        <v>5</v>
      </c>
      <c r="D114" s="22"/>
      <c r="E114" s="65">
        <f t="shared" si="14"/>
        <v>0</v>
      </c>
      <c r="F114" s="88">
        <v>1</v>
      </c>
      <c r="G114" s="23"/>
      <c r="H114" s="64">
        <f t="shared" si="15"/>
        <v>0</v>
      </c>
      <c r="I114" s="88">
        <v>1</v>
      </c>
      <c r="J114" s="24"/>
      <c r="K114" s="64">
        <f t="shared" si="16"/>
        <v>0</v>
      </c>
      <c r="L114" s="25"/>
      <c r="M114" s="2" t="s">
        <v>0</v>
      </c>
      <c r="N114" s="35">
        <v>10</v>
      </c>
      <c r="O114" s="36">
        <v>5</v>
      </c>
      <c r="P114" s="37"/>
      <c r="Q114" s="38">
        <v>1</v>
      </c>
      <c r="R114" s="30">
        <f t="shared" si="17"/>
        <v>1</v>
      </c>
      <c r="T114" s="37"/>
      <c r="U114" s="38">
        <v>4</v>
      </c>
      <c r="V114" s="30">
        <f t="shared" si="18"/>
        <v>4</v>
      </c>
      <c r="X114" s="31">
        <f t="shared" si="19"/>
        <v>5</v>
      </c>
    </row>
    <row r="115" spans="1:24" x14ac:dyDescent="0.25">
      <c r="A115" s="93" t="s">
        <v>111</v>
      </c>
      <c r="B115" s="86" t="s">
        <v>228</v>
      </c>
      <c r="C115" s="94">
        <v>1</v>
      </c>
      <c r="D115" s="22"/>
      <c r="E115" s="65">
        <f t="shared" si="14"/>
        <v>0</v>
      </c>
      <c r="F115" s="88">
        <v>1</v>
      </c>
      <c r="G115" s="23"/>
      <c r="H115" s="64">
        <f t="shared" si="15"/>
        <v>0</v>
      </c>
      <c r="I115" s="88">
        <v>1</v>
      </c>
      <c r="J115" s="24"/>
      <c r="K115" s="64">
        <f t="shared" si="16"/>
        <v>0</v>
      </c>
      <c r="L115" s="25"/>
      <c r="M115" s="32" t="s">
        <v>0</v>
      </c>
      <c r="N115" s="39"/>
      <c r="O115" s="40">
        <v>1</v>
      </c>
      <c r="P115" s="37"/>
      <c r="Q115" s="38">
        <v>1</v>
      </c>
      <c r="R115" s="30">
        <f t="shared" si="17"/>
        <v>1</v>
      </c>
      <c r="T115" s="37"/>
      <c r="U115" s="38"/>
      <c r="V115" s="30"/>
      <c r="X115" s="31">
        <f t="shared" si="19"/>
        <v>1</v>
      </c>
    </row>
    <row r="116" spans="1:24" x14ac:dyDescent="0.25">
      <c r="A116" s="93" t="s">
        <v>231</v>
      </c>
      <c r="B116" s="86" t="s">
        <v>228</v>
      </c>
      <c r="C116" s="94">
        <v>1</v>
      </c>
      <c r="D116" s="22"/>
      <c r="E116" s="65">
        <f t="shared" si="14"/>
        <v>0</v>
      </c>
      <c r="F116" s="88">
        <v>1</v>
      </c>
      <c r="G116" s="23"/>
      <c r="H116" s="64">
        <f t="shared" si="15"/>
        <v>0</v>
      </c>
      <c r="I116" s="88">
        <v>1</v>
      </c>
      <c r="J116" s="24"/>
      <c r="K116" s="64">
        <f t="shared" si="16"/>
        <v>0</v>
      </c>
      <c r="L116" s="25"/>
      <c r="M116" s="2" t="s">
        <v>0</v>
      </c>
      <c r="N116" s="35">
        <v>1</v>
      </c>
      <c r="O116" s="36">
        <v>1</v>
      </c>
      <c r="P116" s="37"/>
      <c r="Q116" s="38"/>
      <c r="R116" s="30"/>
      <c r="T116" s="37"/>
      <c r="U116" s="38"/>
      <c r="V116" s="30"/>
      <c r="X116" s="31"/>
    </row>
    <row r="117" spans="1:24" x14ac:dyDescent="0.25">
      <c r="A117" s="93" t="s">
        <v>41</v>
      </c>
      <c r="B117" s="86" t="s">
        <v>228</v>
      </c>
      <c r="C117" s="94">
        <v>1</v>
      </c>
      <c r="D117" s="22"/>
      <c r="E117" s="65">
        <f t="shared" si="14"/>
        <v>0</v>
      </c>
      <c r="F117" s="88">
        <v>1</v>
      </c>
      <c r="G117" s="23"/>
      <c r="H117" s="64">
        <f t="shared" si="15"/>
        <v>0</v>
      </c>
      <c r="I117" s="88">
        <v>1</v>
      </c>
      <c r="J117" s="24"/>
      <c r="K117" s="64">
        <f t="shared" si="16"/>
        <v>0</v>
      </c>
      <c r="L117" s="25"/>
      <c r="M117" s="2" t="s">
        <v>0</v>
      </c>
      <c r="N117" s="35">
        <v>5</v>
      </c>
      <c r="O117" s="36">
        <v>1</v>
      </c>
      <c r="P117" s="37"/>
      <c r="Q117" s="38"/>
      <c r="R117" s="30"/>
      <c r="T117" s="37"/>
      <c r="U117" s="38"/>
      <c r="V117" s="30"/>
      <c r="X117" s="31"/>
    </row>
    <row r="118" spans="1:24" x14ac:dyDescent="0.25">
      <c r="A118" s="93" t="s">
        <v>39</v>
      </c>
      <c r="B118" s="86" t="s">
        <v>228</v>
      </c>
      <c r="C118" s="94">
        <v>1</v>
      </c>
      <c r="D118" s="22"/>
      <c r="E118" s="65">
        <f t="shared" si="14"/>
        <v>0</v>
      </c>
      <c r="F118" s="88">
        <v>1</v>
      </c>
      <c r="G118" s="23"/>
      <c r="H118" s="64">
        <f t="shared" si="15"/>
        <v>0</v>
      </c>
      <c r="I118" s="88">
        <v>1</v>
      </c>
      <c r="J118" s="24"/>
      <c r="K118" s="64">
        <f t="shared" si="16"/>
        <v>0</v>
      </c>
      <c r="L118" s="25"/>
      <c r="M118" s="2" t="s">
        <v>0</v>
      </c>
      <c r="N118" s="35">
        <v>1</v>
      </c>
      <c r="O118" s="36">
        <v>1</v>
      </c>
      <c r="P118" s="37"/>
      <c r="Q118" s="38"/>
      <c r="R118" s="30"/>
      <c r="T118" s="37"/>
      <c r="U118" s="38"/>
      <c r="V118" s="30"/>
      <c r="X118" s="31"/>
    </row>
    <row r="119" spans="1:24" x14ac:dyDescent="0.25">
      <c r="A119" s="93" t="s">
        <v>38</v>
      </c>
      <c r="B119" s="86" t="s">
        <v>228</v>
      </c>
      <c r="C119" s="94">
        <v>1</v>
      </c>
      <c r="D119" s="22"/>
      <c r="E119" s="65">
        <f t="shared" si="14"/>
        <v>0</v>
      </c>
      <c r="F119" s="88">
        <v>1</v>
      </c>
      <c r="G119" s="23"/>
      <c r="H119" s="64">
        <f t="shared" si="15"/>
        <v>0</v>
      </c>
      <c r="I119" s="88">
        <v>1</v>
      </c>
      <c r="J119" s="24"/>
      <c r="K119" s="64">
        <f t="shared" si="16"/>
        <v>0</v>
      </c>
      <c r="L119" s="25"/>
      <c r="M119" s="2" t="s">
        <v>0</v>
      </c>
      <c r="N119" s="35">
        <v>1</v>
      </c>
      <c r="O119" s="36">
        <v>1</v>
      </c>
      <c r="P119" s="37"/>
      <c r="Q119" s="38"/>
      <c r="R119" s="30"/>
      <c r="T119" s="37"/>
      <c r="U119" s="38"/>
      <c r="V119" s="30"/>
      <c r="X119" s="31"/>
    </row>
    <row r="120" spans="1:24" x14ac:dyDescent="0.25">
      <c r="A120" s="93" t="s">
        <v>37</v>
      </c>
      <c r="B120" s="86" t="s">
        <v>228</v>
      </c>
      <c r="C120" s="94">
        <v>1</v>
      </c>
      <c r="D120" s="22"/>
      <c r="E120" s="65">
        <f t="shared" si="14"/>
        <v>0</v>
      </c>
      <c r="F120" s="88">
        <v>1</v>
      </c>
      <c r="G120" s="23"/>
      <c r="H120" s="64">
        <f t="shared" si="15"/>
        <v>0</v>
      </c>
      <c r="I120" s="88">
        <v>1</v>
      </c>
      <c r="J120" s="24"/>
      <c r="K120" s="64">
        <f t="shared" si="16"/>
        <v>0</v>
      </c>
      <c r="L120" s="25"/>
      <c r="M120" s="2" t="s">
        <v>89</v>
      </c>
      <c r="N120" s="35">
        <v>1</v>
      </c>
      <c r="O120" s="36">
        <v>1</v>
      </c>
      <c r="P120" s="37">
        <v>1</v>
      </c>
      <c r="Q120" s="38"/>
      <c r="R120" s="30">
        <f t="shared" si="17"/>
        <v>1</v>
      </c>
      <c r="T120" s="37"/>
      <c r="U120" s="38"/>
      <c r="V120" s="30"/>
      <c r="X120" s="31">
        <f t="shared" si="19"/>
        <v>1</v>
      </c>
    </row>
    <row r="121" spans="1:24" x14ac:dyDescent="0.25">
      <c r="A121" s="93" t="s">
        <v>189</v>
      </c>
      <c r="B121" s="86" t="s">
        <v>228</v>
      </c>
      <c r="C121" s="94">
        <v>1</v>
      </c>
      <c r="D121" s="22"/>
      <c r="E121" s="65">
        <f t="shared" si="14"/>
        <v>0</v>
      </c>
      <c r="F121" s="88">
        <v>1</v>
      </c>
      <c r="G121" s="23"/>
      <c r="H121" s="64">
        <f t="shared" si="15"/>
        <v>0</v>
      </c>
      <c r="I121" s="88">
        <v>1</v>
      </c>
      <c r="J121" s="24"/>
      <c r="K121" s="64">
        <f t="shared" si="16"/>
        <v>0</v>
      </c>
      <c r="L121" s="25"/>
      <c r="M121" s="2" t="s">
        <v>0</v>
      </c>
      <c r="N121" s="35">
        <v>1</v>
      </c>
      <c r="O121" s="36">
        <v>1</v>
      </c>
      <c r="P121" s="37"/>
      <c r="Q121" s="38"/>
      <c r="R121" s="30"/>
      <c r="T121" s="37"/>
      <c r="U121" s="38"/>
      <c r="V121" s="30"/>
      <c r="X121" s="31"/>
    </row>
    <row r="122" spans="1:24" x14ac:dyDescent="0.25">
      <c r="A122" s="93" t="s">
        <v>96</v>
      </c>
      <c r="B122" s="86" t="s">
        <v>228</v>
      </c>
      <c r="C122" s="94">
        <v>3</v>
      </c>
      <c r="D122" s="22"/>
      <c r="E122" s="65">
        <f t="shared" si="14"/>
        <v>0</v>
      </c>
      <c r="F122" s="88">
        <v>1</v>
      </c>
      <c r="G122" s="23"/>
      <c r="H122" s="64">
        <f t="shared" si="15"/>
        <v>0</v>
      </c>
      <c r="I122" s="88">
        <v>1</v>
      </c>
      <c r="J122" s="24"/>
      <c r="K122" s="64">
        <f t="shared" si="16"/>
        <v>0</v>
      </c>
      <c r="L122" s="25"/>
      <c r="M122" s="32" t="s">
        <v>97</v>
      </c>
      <c r="N122" s="39"/>
      <c r="O122" s="40">
        <v>3</v>
      </c>
      <c r="P122" s="37">
        <v>3</v>
      </c>
      <c r="Q122" s="38"/>
      <c r="R122" s="30">
        <f t="shared" si="17"/>
        <v>3</v>
      </c>
      <c r="T122" s="37"/>
      <c r="U122" s="38"/>
      <c r="V122" s="30"/>
      <c r="X122" s="31">
        <f t="shared" si="19"/>
        <v>3</v>
      </c>
    </row>
    <row r="123" spans="1:24" x14ac:dyDescent="0.25">
      <c r="A123" s="93" t="s">
        <v>108</v>
      </c>
      <c r="B123" s="86" t="s">
        <v>228</v>
      </c>
      <c r="C123" s="94">
        <v>1</v>
      </c>
      <c r="D123" s="22"/>
      <c r="E123" s="65">
        <f t="shared" si="14"/>
        <v>0</v>
      </c>
      <c r="F123" s="88">
        <v>1</v>
      </c>
      <c r="G123" s="23"/>
      <c r="H123" s="64">
        <f t="shared" si="15"/>
        <v>0</v>
      </c>
      <c r="I123" s="88">
        <v>1</v>
      </c>
      <c r="J123" s="24"/>
      <c r="K123" s="64">
        <f t="shared" si="16"/>
        <v>0</v>
      </c>
      <c r="L123" s="25"/>
      <c r="M123" s="32" t="s">
        <v>97</v>
      </c>
      <c r="N123" s="39"/>
      <c r="O123" s="40">
        <v>1</v>
      </c>
      <c r="P123" s="37"/>
      <c r="Q123" s="38">
        <v>2</v>
      </c>
      <c r="R123" s="30">
        <f t="shared" si="17"/>
        <v>2</v>
      </c>
      <c r="T123" s="37"/>
      <c r="U123" s="38"/>
      <c r="V123" s="30"/>
      <c r="X123" s="31">
        <f t="shared" si="19"/>
        <v>2</v>
      </c>
    </row>
    <row r="124" spans="1:24" x14ac:dyDescent="0.25">
      <c r="A124" s="93" t="s">
        <v>115</v>
      </c>
      <c r="B124" s="86" t="s">
        <v>228</v>
      </c>
      <c r="C124" s="94">
        <v>1</v>
      </c>
      <c r="D124" s="22"/>
      <c r="E124" s="65">
        <f t="shared" si="14"/>
        <v>0</v>
      </c>
      <c r="F124" s="88">
        <v>1</v>
      </c>
      <c r="G124" s="23"/>
      <c r="H124" s="64">
        <f t="shared" si="15"/>
        <v>0</v>
      </c>
      <c r="I124" s="88">
        <v>1</v>
      </c>
      <c r="J124" s="24"/>
      <c r="K124" s="64">
        <f t="shared" si="16"/>
        <v>0</v>
      </c>
      <c r="L124" s="25"/>
      <c r="M124" s="32" t="s">
        <v>10</v>
      </c>
      <c r="N124" s="39"/>
      <c r="O124" s="40">
        <v>1</v>
      </c>
      <c r="P124" s="37"/>
      <c r="Q124" s="38"/>
      <c r="R124" s="30"/>
      <c r="T124" s="37"/>
      <c r="U124" s="38">
        <v>1</v>
      </c>
      <c r="V124" s="30">
        <f t="shared" si="18"/>
        <v>1</v>
      </c>
      <c r="X124" s="31">
        <f t="shared" si="19"/>
        <v>1</v>
      </c>
    </row>
    <row r="125" spans="1:24" x14ac:dyDescent="0.25">
      <c r="A125" s="93" t="s">
        <v>190</v>
      </c>
      <c r="B125" s="86" t="s">
        <v>228</v>
      </c>
      <c r="C125" s="94">
        <v>1</v>
      </c>
      <c r="D125" s="22"/>
      <c r="E125" s="65">
        <f t="shared" si="14"/>
        <v>0</v>
      </c>
      <c r="F125" s="88">
        <v>1</v>
      </c>
      <c r="G125" s="23"/>
      <c r="H125" s="64">
        <f t="shared" si="15"/>
        <v>0</v>
      </c>
      <c r="I125" s="88">
        <v>1</v>
      </c>
      <c r="J125" s="24"/>
      <c r="K125" s="64">
        <f t="shared" si="16"/>
        <v>0</v>
      </c>
      <c r="L125" s="25"/>
      <c r="M125" s="2" t="s">
        <v>0</v>
      </c>
      <c r="N125" s="35">
        <v>1</v>
      </c>
      <c r="O125" s="36">
        <v>1</v>
      </c>
      <c r="P125" s="37"/>
      <c r="Q125" s="38"/>
      <c r="R125" s="30"/>
      <c r="T125" s="37"/>
      <c r="U125" s="38"/>
      <c r="V125" s="30"/>
      <c r="X125" s="31"/>
    </row>
    <row r="126" spans="1:24" x14ac:dyDescent="0.25">
      <c r="A126" s="93" t="s">
        <v>34</v>
      </c>
      <c r="B126" s="86" t="s">
        <v>228</v>
      </c>
      <c r="C126" s="94">
        <v>1</v>
      </c>
      <c r="D126" s="22"/>
      <c r="E126" s="65">
        <f t="shared" si="14"/>
        <v>0</v>
      </c>
      <c r="F126" s="88">
        <v>1</v>
      </c>
      <c r="G126" s="23"/>
      <c r="H126" s="64">
        <f t="shared" si="15"/>
        <v>0</v>
      </c>
      <c r="I126" s="88">
        <v>1</v>
      </c>
      <c r="J126" s="24"/>
      <c r="K126" s="64">
        <f t="shared" si="16"/>
        <v>0</v>
      </c>
      <c r="L126" s="25"/>
      <c r="M126" s="2" t="s">
        <v>0</v>
      </c>
      <c r="N126" s="35">
        <v>1</v>
      </c>
      <c r="O126" s="36">
        <v>1</v>
      </c>
      <c r="P126" s="37"/>
      <c r="Q126" s="38"/>
      <c r="R126" s="30"/>
      <c r="T126" s="37"/>
      <c r="U126" s="38"/>
      <c r="V126" s="30"/>
      <c r="X126" s="31"/>
    </row>
    <row r="127" spans="1:24" x14ac:dyDescent="0.25">
      <c r="A127" s="93" t="s">
        <v>33</v>
      </c>
      <c r="B127" s="86" t="s">
        <v>228</v>
      </c>
      <c r="C127" s="94">
        <v>1</v>
      </c>
      <c r="D127" s="22"/>
      <c r="E127" s="65">
        <f t="shared" si="14"/>
        <v>0</v>
      </c>
      <c r="F127" s="88">
        <v>1</v>
      </c>
      <c r="G127" s="23"/>
      <c r="H127" s="64">
        <f t="shared" si="15"/>
        <v>0</v>
      </c>
      <c r="I127" s="88">
        <v>1</v>
      </c>
      <c r="J127" s="24"/>
      <c r="K127" s="64">
        <f t="shared" si="16"/>
        <v>0</v>
      </c>
      <c r="L127" s="25"/>
      <c r="M127" s="2" t="s">
        <v>0</v>
      </c>
      <c r="N127" s="35">
        <v>1</v>
      </c>
      <c r="O127" s="36">
        <v>1</v>
      </c>
      <c r="P127" s="37"/>
      <c r="Q127" s="38"/>
      <c r="R127" s="30"/>
      <c r="T127" s="37"/>
      <c r="U127" s="38"/>
      <c r="V127" s="30"/>
      <c r="X127" s="31"/>
    </row>
    <row r="128" spans="1:24" x14ac:dyDescent="0.25">
      <c r="A128" s="93" t="s">
        <v>191</v>
      </c>
      <c r="B128" s="86" t="s">
        <v>228</v>
      </c>
      <c r="C128" s="94">
        <v>3</v>
      </c>
      <c r="D128" s="22"/>
      <c r="E128" s="65">
        <f t="shared" si="14"/>
        <v>0</v>
      </c>
      <c r="F128" s="88">
        <v>1</v>
      </c>
      <c r="G128" s="23"/>
      <c r="H128" s="64">
        <f t="shared" si="15"/>
        <v>0</v>
      </c>
      <c r="I128" s="88">
        <v>1</v>
      </c>
      <c r="J128" s="24"/>
      <c r="K128" s="64">
        <f t="shared" si="16"/>
        <v>0</v>
      </c>
      <c r="L128" s="25"/>
      <c r="M128" s="2" t="s">
        <v>0</v>
      </c>
      <c r="N128" s="35">
        <v>3</v>
      </c>
      <c r="O128" s="36">
        <v>3</v>
      </c>
      <c r="P128" s="37"/>
      <c r="Q128" s="38"/>
      <c r="R128" s="30"/>
      <c r="T128" s="37"/>
      <c r="U128" s="38"/>
      <c r="V128" s="30"/>
      <c r="X128" s="31"/>
    </row>
    <row r="129" spans="1:24" x14ac:dyDescent="0.25">
      <c r="A129" s="93" t="s">
        <v>192</v>
      </c>
      <c r="B129" s="86" t="s">
        <v>228</v>
      </c>
      <c r="C129" s="94">
        <v>1</v>
      </c>
      <c r="D129" s="22"/>
      <c r="E129" s="65">
        <f t="shared" si="14"/>
        <v>0</v>
      </c>
      <c r="F129" s="88">
        <v>1</v>
      </c>
      <c r="G129" s="23"/>
      <c r="H129" s="64">
        <f t="shared" si="15"/>
        <v>0</v>
      </c>
      <c r="I129" s="88">
        <v>1</v>
      </c>
      <c r="J129" s="24"/>
      <c r="K129" s="64">
        <f t="shared" si="16"/>
        <v>0</v>
      </c>
      <c r="L129" s="25"/>
      <c r="M129" s="2" t="s">
        <v>0</v>
      </c>
      <c r="N129" s="35">
        <v>1</v>
      </c>
      <c r="O129" s="36">
        <v>1</v>
      </c>
      <c r="P129" s="37"/>
      <c r="Q129" s="38"/>
      <c r="R129" s="30"/>
      <c r="T129" s="37"/>
      <c r="U129" s="38"/>
      <c r="V129" s="30"/>
      <c r="X129" s="31"/>
    </row>
    <row r="130" spans="1:24" x14ac:dyDescent="0.25">
      <c r="A130" s="93" t="s">
        <v>193</v>
      </c>
      <c r="B130" s="86" t="s">
        <v>228</v>
      </c>
      <c r="C130" s="94">
        <v>1</v>
      </c>
      <c r="D130" s="22"/>
      <c r="E130" s="65">
        <f t="shared" si="14"/>
        <v>0</v>
      </c>
      <c r="F130" s="88">
        <v>1</v>
      </c>
      <c r="G130" s="23"/>
      <c r="H130" s="64">
        <f t="shared" si="15"/>
        <v>0</v>
      </c>
      <c r="I130" s="88">
        <v>1</v>
      </c>
      <c r="J130" s="24"/>
      <c r="K130" s="64">
        <f t="shared" si="16"/>
        <v>0</v>
      </c>
      <c r="L130" s="25"/>
      <c r="M130" s="2" t="s">
        <v>0</v>
      </c>
      <c r="N130" s="35">
        <v>1</v>
      </c>
      <c r="O130" s="36">
        <v>1</v>
      </c>
      <c r="P130" s="37"/>
      <c r="Q130" s="38"/>
      <c r="R130" s="30"/>
      <c r="T130" s="37"/>
      <c r="U130" s="38"/>
      <c r="V130" s="30"/>
      <c r="X130" s="31"/>
    </row>
    <row r="131" spans="1:24" x14ac:dyDescent="0.25">
      <c r="A131" s="93" t="s">
        <v>113</v>
      </c>
      <c r="B131" s="86" t="s">
        <v>228</v>
      </c>
      <c r="C131" s="94">
        <v>3</v>
      </c>
      <c r="D131" s="22"/>
      <c r="E131" s="65">
        <f t="shared" si="14"/>
        <v>0</v>
      </c>
      <c r="F131" s="88">
        <v>1</v>
      </c>
      <c r="G131" s="23"/>
      <c r="H131" s="64">
        <f t="shared" si="15"/>
        <v>0</v>
      </c>
      <c r="I131" s="88">
        <v>1</v>
      </c>
      <c r="J131" s="24"/>
      <c r="K131" s="64">
        <f t="shared" si="16"/>
        <v>0</v>
      </c>
      <c r="L131" s="25"/>
      <c r="M131" s="32" t="s">
        <v>97</v>
      </c>
      <c r="N131" s="39"/>
      <c r="O131" s="40">
        <v>3</v>
      </c>
      <c r="P131" s="37"/>
      <c r="Q131" s="38">
        <v>2</v>
      </c>
      <c r="R131" s="30">
        <f t="shared" si="17"/>
        <v>2</v>
      </c>
      <c r="T131" s="37"/>
      <c r="U131" s="38">
        <v>1</v>
      </c>
      <c r="V131" s="30">
        <f t="shared" si="18"/>
        <v>1</v>
      </c>
      <c r="X131" s="31">
        <f t="shared" si="19"/>
        <v>3</v>
      </c>
    </row>
    <row r="132" spans="1:24" x14ac:dyDescent="0.25">
      <c r="A132" s="93" t="s">
        <v>32</v>
      </c>
      <c r="B132" s="86" t="s">
        <v>228</v>
      </c>
      <c r="C132" s="94">
        <v>3</v>
      </c>
      <c r="D132" s="22"/>
      <c r="E132" s="65">
        <f t="shared" si="14"/>
        <v>0</v>
      </c>
      <c r="F132" s="88">
        <v>1</v>
      </c>
      <c r="G132" s="23"/>
      <c r="H132" s="64">
        <f t="shared" si="15"/>
        <v>0</v>
      </c>
      <c r="I132" s="88">
        <v>1</v>
      </c>
      <c r="J132" s="24"/>
      <c r="K132" s="64">
        <f t="shared" si="16"/>
        <v>0</v>
      </c>
      <c r="L132" s="25"/>
      <c r="M132" s="32" t="s">
        <v>97</v>
      </c>
      <c r="N132" s="39"/>
      <c r="O132" s="40">
        <v>3</v>
      </c>
      <c r="P132" s="37"/>
      <c r="Q132" s="38"/>
      <c r="R132" s="30"/>
      <c r="T132" s="37"/>
      <c r="U132" s="38">
        <v>2</v>
      </c>
      <c r="V132" s="30">
        <f t="shared" si="18"/>
        <v>2</v>
      </c>
      <c r="X132" s="31">
        <f t="shared" si="19"/>
        <v>2</v>
      </c>
    </row>
    <row r="133" spans="1:24" x14ac:dyDescent="0.25">
      <c r="A133" s="93" t="s">
        <v>241</v>
      </c>
      <c r="B133" s="86" t="s">
        <v>228</v>
      </c>
      <c r="C133" s="94">
        <v>1</v>
      </c>
      <c r="D133" s="22"/>
      <c r="E133" s="65">
        <f t="shared" si="14"/>
        <v>0</v>
      </c>
      <c r="F133" s="88">
        <v>1</v>
      </c>
      <c r="G133" s="23"/>
      <c r="H133" s="64">
        <f t="shared" si="15"/>
        <v>0</v>
      </c>
      <c r="I133" s="88">
        <v>1</v>
      </c>
      <c r="J133" s="24"/>
      <c r="K133" s="64">
        <f t="shared" si="16"/>
        <v>0</v>
      </c>
      <c r="L133" s="25"/>
      <c r="M133" s="2" t="s">
        <v>0</v>
      </c>
      <c r="N133" s="35">
        <v>1</v>
      </c>
      <c r="O133" s="36">
        <v>1</v>
      </c>
      <c r="P133" s="37"/>
      <c r="Q133" s="38"/>
      <c r="R133" s="30"/>
      <c r="T133" s="37"/>
      <c r="U133" s="38"/>
      <c r="V133" s="30"/>
      <c r="X133" s="31"/>
    </row>
    <row r="134" spans="1:24" x14ac:dyDescent="0.25">
      <c r="A134" s="93" t="s">
        <v>194</v>
      </c>
      <c r="B134" s="86" t="s">
        <v>228</v>
      </c>
      <c r="C134" s="94">
        <v>1</v>
      </c>
      <c r="D134" s="22"/>
      <c r="E134" s="65">
        <f t="shared" si="14"/>
        <v>0</v>
      </c>
      <c r="F134" s="88">
        <v>1</v>
      </c>
      <c r="G134" s="23"/>
      <c r="H134" s="64">
        <f t="shared" si="15"/>
        <v>0</v>
      </c>
      <c r="I134" s="88">
        <v>1</v>
      </c>
      <c r="J134" s="24"/>
      <c r="K134" s="64">
        <f t="shared" si="16"/>
        <v>0</v>
      </c>
      <c r="L134" s="25"/>
      <c r="N134" s="35"/>
      <c r="O134" s="36"/>
      <c r="P134" s="37"/>
      <c r="Q134" s="38"/>
      <c r="R134" s="30"/>
      <c r="T134" s="37"/>
      <c r="U134" s="38"/>
      <c r="V134" s="30"/>
      <c r="X134" s="31"/>
    </row>
    <row r="135" spans="1:24" x14ac:dyDescent="0.25">
      <c r="A135" s="93" t="s">
        <v>129</v>
      </c>
      <c r="B135" s="86" t="s">
        <v>228</v>
      </c>
      <c r="C135" s="94">
        <v>1</v>
      </c>
      <c r="D135" s="22"/>
      <c r="E135" s="65">
        <f t="shared" ref="E135:E198" si="20">C135*D135</f>
        <v>0</v>
      </c>
      <c r="F135" s="88">
        <v>1</v>
      </c>
      <c r="G135" s="23"/>
      <c r="H135" s="64">
        <f t="shared" ref="H135:H198" si="21">F135*G135</f>
        <v>0</v>
      </c>
      <c r="I135" s="88">
        <v>1</v>
      </c>
      <c r="J135" s="24"/>
      <c r="K135" s="64">
        <f t="shared" ref="K135:K198" si="22">I135*J135</f>
        <v>0</v>
      </c>
      <c r="L135" s="25"/>
      <c r="N135" s="35"/>
      <c r="O135" s="36"/>
      <c r="P135" s="37"/>
      <c r="Q135" s="38"/>
      <c r="R135" s="30"/>
      <c r="T135" s="37"/>
      <c r="U135" s="38"/>
      <c r="V135" s="30"/>
      <c r="X135" s="31"/>
    </row>
    <row r="136" spans="1:24" x14ac:dyDescent="0.25">
      <c r="A136" s="93" t="s">
        <v>114</v>
      </c>
      <c r="B136" s="86" t="s">
        <v>228</v>
      </c>
      <c r="C136" s="94">
        <v>1</v>
      </c>
      <c r="D136" s="22"/>
      <c r="E136" s="65">
        <f t="shared" si="20"/>
        <v>0</v>
      </c>
      <c r="F136" s="88">
        <v>1</v>
      </c>
      <c r="G136" s="23"/>
      <c r="H136" s="64">
        <f t="shared" si="21"/>
        <v>0</v>
      </c>
      <c r="I136" s="88">
        <v>1</v>
      </c>
      <c r="J136" s="24"/>
      <c r="K136" s="64">
        <f t="shared" si="22"/>
        <v>0</v>
      </c>
      <c r="L136" s="25"/>
      <c r="M136" s="32" t="s">
        <v>0</v>
      </c>
      <c r="N136" s="39"/>
      <c r="O136" s="40">
        <v>1</v>
      </c>
      <c r="P136" s="37"/>
      <c r="Q136" s="38"/>
      <c r="R136" s="30"/>
      <c r="T136" s="37"/>
      <c r="U136" s="38">
        <v>1</v>
      </c>
      <c r="V136" s="30">
        <f t="shared" si="18"/>
        <v>1</v>
      </c>
      <c r="X136" s="31">
        <f t="shared" si="19"/>
        <v>1</v>
      </c>
    </row>
    <row r="137" spans="1:24" x14ac:dyDescent="0.25">
      <c r="A137" s="93" t="s">
        <v>195</v>
      </c>
      <c r="B137" s="86" t="s">
        <v>228</v>
      </c>
      <c r="C137" s="94">
        <v>1</v>
      </c>
      <c r="D137" s="22"/>
      <c r="E137" s="65">
        <f t="shared" si="20"/>
        <v>0</v>
      </c>
      <c r="F137" s="88">
        <v>1</v>
      </c>
      <c r="G137" s="23"/>
      <c r="H137" s="64">
        <f t="shared" si="21"/>
        <v>0</v>
      </c>
      <c r="I137" s="88">
        <v>1</v>
      </c>
      <c r="J137" s="24"/>
      <c r="K137" s="64">
        <f t="shared" si="22"/>
        <v>0</v>
      </c>
      <c r="L137" s="25"/>
      <c r="M137" s="2" t="s">
        <v>0</v>
      </c>
      <c r="N137" s="35">
        <v>1</v>
      </c>
      <c r="O137" s="36">
        <v>1</v>
      </c>
      <c r="P137" s="37"/>
      <c r="Q137" s="38"/>
      <c r="R137" s="30"/>
      <c r="T137" s="37"/>
      <c r="U137" s="38"/>
      <c r="V137" s="30"/>
      <c r="X137" s="31"/>
    </row>
    <row r="138" spans="1:24" x14ac:dyDescent="0.25">
      <c r="A138" s="93" t="s">
        <v>196</v>
      </c>
      <c r="B138" s="86" t="s">
        <v>228</v>
      </c>
      <c r="C138" s="94">
        <v>1</v>
      </c>
      <c r="D138" s="22"/>
      <c r="E138" s="65">
        <f t="shared" si="20"/>
        <v>0</v>
      </c>
      <c r="F138" s="88">
        <v>1</v>
      </c>
      <c r="G138" s="23"/>
      <c r="H138" s="64">
        <f t="shared" si="21"/>
        <v>0</v>
      </c>
      <c r="I138" s="88">
        <v>1</v>
      </c>
      <c r="J138" s="24"/>
      <c r="K138" s="64">
        <f t="shared" si="22"/>
        <v>0</v>
      </c>
      <c r="L138" s="25"/>
      <c r="M138" s="2" t="s">
        <v>0</v>
      </c>
      <c r="N138" s="35">
        <v>1</v>
      </c>
      <c r="O138" s="36">
        <v>1</v>
      </c>
      <c r="P138" s="37"/>
      <c r="Q138" s="38"/>
      <c r="R138" s="30"/>
      <c r="T138" s="37"/>
      <c r="U138" s="38"/>
      <c r="V138" s="30"/>
      <c r="X138" s="31"/>
    </row>
    <row r="139" spans="1:24" x14ac:dyDescent="0.25">
      <c r="A139" s="93" t="s">
        <v>30</v>
      </c>
      <c r="B139" s="86" t="s">
        <v>228</v>
      </c>
      <c r="C139" s="94">
        <v>5</v>
      </c>
      <c r="D139" s="22"/>
      <c r="E139" s="65">
        <f t="shared" si="20"/>
        <v>0</v>
      </c>
      <c r="F139" s="88">
        <v>1</v>
      </c>
      <c r="G139" s="23"/>
      <c r="H139" s="64">
        <f t="shared" si="21"/>
        <v>0</v>
      </c>
      <c r="I139" s="88">
        <v>1</v>
      </c>
      <c r="J139" s="24"/>
      <c r="K139" s="64">
        <f t="shared" si="22"/>
        <v>0</v>
      </c>
      <c r="L139" s="25"/>
      <c r="M139" s="2" t="s">
        <v>31</v>
      </c>
      <c r="N139" s="35">
        <v>5</v>
      </c>
      <c r="O139" s="36">
        <v>5</v>
      </c>
      <c r="P139" s="37"/>
      <c r="Q139" s="38"/>
      <c r="R139" s="30"/>
      <c r="T139" s="37"/>
      <c r="U139" s="38">
        <v>1</v>
      </c>
      <c r="V139" s="30">
        <f t="shared" si="18"/>
        <v>1</v>
      </c>
      <c r="X139" s="31">
        <f t="shared" si="19"/>
        <v>1</v>
      </c>
    </row>
    <row r="140" spans="1:24" x14ac:dyDescent="0.25">
      <c r="A140" s="93" t="s">
        <v>29</v>
      </c>
      <c r="B140" s="86" t="s">
        <v>228</v>
      </c>
      <c r="C140" s="94">
        <v>3</v>
      </c>
      <c r="D140" s="22"/>
      <c r="E140" s="65">
        <f t="shared" si="20"/>
        <v>0</v>
      </c>
      <c r="F140" s="88">
        <v>1</v>
      </c>
      <c r="G140" s="23"/>
      <c r="H140" s="64">
        <f t="shared" si="21"/>
        <v>0</v>
      </c>
      <c r="I140" s="88">
        <v>1</v>
      </c>
      <c r="J140" s="24"/>
      <c r="K140" s="64">
        <f t="shared" si="22"/>
        <v>0</v>
      </c>
      <c r="L140" s="25"/>
      <c r="M140" s="2" t="s">
        <v>0</v>
      </c>
      <c r="N140" s="35">
        <v>5</v>
      </c>
      <c r="O140" s="36">
        <v>3</v>
      </c>
      <c r="P140" s="37"/>
      <c r="Q140" s="38"/>
      <c r="R140" s="30"/>
      <c r="T140" s="37"/>
      <c r="U140" s="38"/>
      <c r="V140" s="30"/>
      <c r="X140" s="31"/>
    </row>
    <row r="141" spans="1:24" x14ac:dyDescent="0.25">
      <c r="A141" s="93" t="s">
        <v>93</v>
      </c>
      <c r="B141" s="86" t="s">
        <v>228</v>
      </c>
      <c r="C141" s="94">
        <v>1</v>
      </c>
      <c r="D141" s="22"/>
      <c r="E141" s="65">
        <f t="shared" si="20"/>
        <v>0</v>
      </c>
      <c r="F141" s="88">
        <v>5</v>
      </c>
      <c r="G141" s="23"/>
      <c r="H141" s="64">
        <f t="shared" si="21"/>
        <v>0</v>
      </c>
      <c r="I141" s="88">
        <v>1</v>
      </c>
      <c r="J141" s="24"/>
      <c r="K141" s="64">
        <f t="shared" si="22"/>
        <v>0</v>
      </c>
      <c r="L141" s="25"/>
      <c r="M141" s="2" t="s">
        <v>0</v>
      </c>
      <c r="N141" s="35">
        <v>1</v>
      </c>
      <c r="O141" s="36">
        <v>3</v>
      </c>
      <c r="P141" s="37">
        <v>2</v>
      </c>
      <c r="Q141" s="38"/>
      <c r="R141" s="30">
        <f t="shared" si="17"/>
        <v>2</v>
      </c>
      <c r="T141" s="37"/>
      <c r="U141" s="38">
        <v>1</v>
      </c>
      <c r="V141" s="30">
        <f t="shared" si="18"/>
        <v>1</v>
      </c>
      <c r="X141" s="31">
        <f t="shared" si="19"/>
        <v>3</v>
      </c>
    </row>
    <row r="142" spans="1:24" x14ac:dyDescent="0.25">
      <c r="A142" s="93" t="s">
        <v>198</v>
      </c>
      <c r="B142" s="86" t="s">
        <v>228</v>
      </c>
      <c r="C142" s="94">
        <v>5</v>
      </c>
      <c r="D142" s="22"/>
      <c r="E142" s="65">
        <f t="shared" si="20"/>
        <v>0</v>
      </c>
      <c r="F142" s="88">
        <v>1</v>
      </c>
      <c r="G142" s="23"/>
      <c r="H142" s="64">
        <f t="shared" si="21"/>
        <v>0</v>
      </c>
      <c r="I142" s="88">
        <v>1</v>
      </c>
      <c r="J142" s="24"/>
      <c r="K142" s="64">
        <f t="shared" si="22"/>
        <v>0</v>
      </c>
      <c r="L142" s="25"/>
      <c r="M142" s="32" t="s">
        <v>88</v>
      </c>
      <c r="N142" s="39"/>
      <c r="O142" s="40">
        <v>5</v>
      </c>
      <c r="P142" s="37">
        <v>6</v>
      </c>
      <c r="Q142" s="38"/>
      <c r="R142" s="30">
        <f t="shared" si="17"/>
        <v>6</v>
      </c>
      <c r="T142" s="37"/>
      <c r="U142" s="38"/>
      <c r="V142" s="30"/>
      <c r="X142" s="31">
        <f t="shared" si="19"/>
        <v>6</v>
      </c>
    </row>
    <row r="143" spans="1:24" x14ac:dyDescent="0.25">
      <c r="A143" s="93" t="s">
        <v>201</v>
      </c>
      <c r="B143" s="86" t="s">
        <v>228</v>
      </c>
      <c r="C143" s="94">
        <v>1</v>
      </c>
      <c r="D143" s="22"/>
      <c r="E143" s="65">
        <f t="shared" si="20"/>
        <v>0</v>
      </c>
      <c r="F143" s="88">
        <v>1</v>
      </c>
      <c r="G143" s="23"/>
      <c r="H143" s="64">
        <f t="shared" si="21"/>
        <v>0</v>
      </c>
      <c r="I143" s="88">
        <v>1</v>
      </c>
      <c r="J143" s="24"/>
      <c r="K143" s="64">
        <f t="shared" si="22"/>
        <v>0</v>
      </c>
      <c r="L143" s="25"/>
      <c r="M143" s="2" t="s">
        <v>17</v>
      </c>
      <c r="N143" s="35">
        <v>1</v>
      </c>
      <c r="O143" s="36">
        <v>1</v>
      </c>
      <c r="P143" s="37"/>
      <c r="Q143" s="38"/>
      <c r="R143" s="30"/>
      <c r="T143" s="37"/>
      <c r="U143" s="38"/>
      <c r="V143" s="30"/>
      <c r="X143" s="31"/>
    </row>
    <row r="144" spans="1:24" x14ac:dyDescent="0.25">
      <c r="A144" s="93" t="s">
        <v>197</v>
      </c>
      <c r="B144" s="86" t="s">
        <v>228</v>
      </c>
      <c r="C144" s="94">
        <v>3</v>
      </c>
      <c r="D144" s="22"/>
      <c r="E144" s="65">
        <f t="shared" si="20"/>
        <v>0</v>
      </c>
      <c r="F144" s="88">
        <v>1</v>
      </c>
      <c r="G144" s="23"/>
      <c r="H144" s="64">
        <f t="shared" si="21"/>
        <v>0</v>
      </c>
      <c r="I144" s="88">
        <v>1</v>
      </c>
      <c r="J144" s="24"/>
      <c r="K144" s="64">
        <f t="shared" si="22"/>
        <v>0</v>
      </c>
      <c r="L144" s="25"/>
      <c r="M144" s="2" t="s">
        <v>0</v>
      </c>
      <c r="N144" s="35">
        <v>1</v>
      </c>
      <c r="O144" s="36">
        <v>3</v>
      </c>
      <c r="P144" s="37"/>
      <c r="Q144" s="38"/>
      <c r="R144" s="30"/>
      <c r="T144" s="37">
        <v>2</v>
      </c>
      <c r="U144" s="38"/>
      <c r="V144" s="30">
        <f t="shared" si="18"/>
        <v>2</v>
      </c>
      <c r="X144" s="31">
        <f t="shared" si="19"/>
        <v>2</v>
      </c>
    </row>
    <row r="145" spans="1:24" x14ac:dyDescent="0.25">
      <c r="A145" s="93" t="s">
        <v>199</v>
      </c>
      <c r="B145" s="86" t="s">
        <v>228</v>
      </c>
      <c r="C145" s="94">
        <v>1</v>
      </c>
      <c r="D145" s="22"/>
      <c r="E145" s="65">
        <f t="shared" si="20"/>
        <v>0</v>
      </c>
      <c r="F145" s="88">
        <v>1</v>
      </c>
      <c r="G145" s="23"/>
      <c r="H145" s="64">
        <f t="shared" si="21"/>
        <v>0</v>
      </c>
      <c r="I145" s="88">
        <v>1</v>
      </c>
      <c r="J145" s="24"/>
      <c r="K145" s="64">
        <f t="shared" si="22"/>
        <v>0</v>
      </c>
      <c r="L145" s="25"/>
      <c r="M145" s="2" t="s">
        <v>0</v>
      </c>
      <c r="N145" s="35">
        <v>1</v>
      </c>
      <c r="O145" s="36">
        <v>1</v>
      </c>
      <c r="P145" s="37"/>
      <c r="Q145" s="38"/>
      <c r="R145" s="30"/>
      <c r="T145" s="37"/>
      <c r="U145" s="38"/>
      <c r="V145" s="30"/>
      <c r="X145" s="31"/>
    </row>
    <row r="146" spans="1:24" x14ac:dyDescent="0.25">
      <c r="A146" s="93" t="s">
        <v>200</v>
      </c>
      <c r="B146" s="86" t="s">
        <v>228</v>
      </c>
      <c r="C146" s="94">
        <v>1</v>
      </c>
      <c r="D146" s="22"/>
      <c r="E146" s="65">
        <f t="shared" si="20"/>
        <v>0</v>
      </c>
      <c r="F146" s="88">
        <v>1</v>
      </c>
      <c r="G146" s="23"/>
      <c r="H146" s="64">
        <f t="shared" si="21"/>
        <v>0</v>
      </c>
      <c r="I146" s="88">
        <v>1</v>
      </c>
      <c r="J146" s="24"/>
      <c r="K146" s="64">
        <f t="shared" si="22"/>
        <v>0</v>
      </c>
      <c r="L146" s="25"/>
      <c r="M146" s="2" t="s">
        <v>17</v>
      </c>
      <c r="N146" s="35">
        <v>1</v>
      </c>
      <c r="O146" s="36">
        <v>1</v>
      </c>
      <c r="P146" s="37"/>
      <c r="Q146" s="38"/>
      <c r="R146" s="30"/>
      <c r="T146" s="37"/>
      <c r="U146" s="38"/>
      <c r="V146" s="30"/>
      <c r="X146" s="31"/>
    </row>
    <row r="147" spans="1:24" x14ac:dyDescent="0.25">
      <c r="A147" s="93" t="s">
        <v>202</v>
      </c>
      <c r="B147" s="86" t="s">
        <v>228</v>
      </c>
      <c r="C147" s="94">
        <v>3</v>
      </c>
      <c r="D147" s="22"/>
      <c r="E147" s="65">
        <f t="shared" si="20"/>
        <v>0</v>
      </c>
      <c r="F147" s="88">
        <v>1</v>
      </c>
      <c r="G147" s="23"/>
      <c r="H147" s="64">
        <f t="shared" si="21"/>
        <v>0</v>
      </c>
      <c r="I147" s="88">
        <v>1</v>
      </c>
      <c r="J147" s="24"/>
      <c r="K147" s="64">
        <f t="shared" si="22"/>
        <v>0</v>
      </c>
      <c r="L147" s="25"/>
      <c r="M147" s="32" t="s">
        <v>0</v>
      </c>
      <c r="N147" s="39"/>
      <c r="O147" s="40">
        <v>3</v>
      </c>
      <c r="P147" s="37"/>
      <c r="Q147" s="38">
        <v>2</v>
      </c>
      <c r="R147" s="30">
        <f t="shared" si="17"/>
        <v>2</v>
      </c>
      <c r="T147" s="37"/>
      <c r="U147" s="38"/>
      <c r="V147" s="30"/>
      <c r="X147" s="31">
        <f t="shared" si="19"/>
        <v>2</v>
      </c>
    </row>
    <row r="148" spans="1:24" x14ac:dyDescent="0.25">
      <c r="A148" s="93" t="s">
        <v>203</v>
      </c>
      <c r="B148" s="86" t="s">
        <v>228</v>
      </c>
      <c r="C148" s="94">
        <v>1</v>
      </c>
      <c r="D148" s="22"/>
      <c r="E148" s="65">
        <f t="shared" si="20"/>
        <v>0</v>
      </c>
      <c r="F148" s="88">
        <v>3</v>
      </c>
      <c r="G148" s="23"/>
      <c r="H148" s="64">
        <f t="shared" si="21"/>
        <v>0</v>
      </c>
      <c r="I148" s="88">
        <v>1</v>
      </c>
      <c r="J148" s="24"/>
      <c r="K148" s="64">
        <f t="shared" si="22"/>
        <v>0</v>
      </c>
      <c r="L148" s="25"/>
      <c r="M148" s="32" t="s">
        <v>120</v>
      </c>
      <c r="N148" s="39"/>
      <c r="O148" s="40">
        <v>3</v>
      </c>
      <c r="P148" s="37"/>
      <c r="Q148" s="38"/>
      <c r="R148" s="30"/>
      <c r="T148" s="37">
        <v>3</v>
      </c>
      <c r="U148" s="38"/>
      <c r="V148" s="30">
        <f t="shared" si="18"/>
        <v>3</v>
      </c>
      <c r="X148" s="31">
        <f t="shared" si="19"/>
        <v>3</v>
      </c>
    </row>
    <row r="149" spans="1:24" x14ac:dyDescent="0.25">
      <c r="A149" s="93" t="s">
        <v>204</v>
      </c>
      <c r="B149" s="86" t="s">
        <v>228</v>
      </c>
      <c r="C149" s="94">
        <v>1</v>
      </c>
      <c r="D149" s="22"/>
      <c r="E149" s="65">
        <f t="shared" si="20"/>
        <v>0</v>
      </c>
      <c r="F149" s="88">
        <v>1</v>
      </c>
      <c r="G149" s="23"/>
      <c r="H149" s="64">
        <f t="shared" si="21"/>
        <v>0</v>
      </c>
      <c r="I149" s="88">
        <v>1</v>
      </c>
      <c r="J149" s="24"/>
      <c r="K149" s="64">
        <f t="shared" si="22"/>
        <v>0</v>
      </c>
      <c r="L149" s="25"/>
      <c r="M149" s="2" t="s">
        <v>0</v>
      </c>
      <c r="N149" s="35">
        <v>1</v>
      </c>
      <c r="O149" s="36">
        <v>1</v>
      </c>
      <c r="P149" s="37"/>
      <c r="Q149" s="38"/>
      <c r="R149" s="30"/>
      <c r="T149" s="37"/>
      <c r="U149" s="38">
        <v>1</v>
      </c>
      <c r="V149" s="30">
        <f t="shared" si="18"/>
        <v>1</v>
      </c>
      <c r="X149" s="31">
        <f t="shared" si="19"/>
        <v>1</v>
      </c>
    </row>
    <row r="150" spans="1:24" x14ac:dyDescent="0.25">
      <c r="A150" s="93" t="s">
        <v>205</v>
      </c>
      <c r="B150" s="86" t="s">
        <v>228</v>
      </c>
      <c r="C150" s="94">
        <v>1</v>
      </c>
      <c r="D150" s="22"/>
      <c r="E150" s="65">
        <f t="shared" si="20"/>
        <v>0</v>
      </c>
      <c r="F150" s="88">
        <v>1</v>
      </c>
      <c r="G150" s="23"/>
      <c r="H150" s="64">
        <f t="shared" si="21"/>
        <v>0</v>
      </c>
      <c r="I150" s="88">
        <v>1</v>
      </c>
      <c r="J150" s="24"/>
      <c r="K150" s="64">
        <f t="shared" si="22"/>
        <v>0</v>
      </c>
      <c r="L150" s="25"/>
      <c r="M150" s="2" t="s">
        <v>0</v>
      </c>
      <c r="N150" s="35">
        <v>1</v>
      </c>
      <c r="O150" s="36">
        <v>1</v>
      </c>
      <c r="P150" s="37"/>
      <c r="Q150" s="38"/>
      <c r="R150" s="30"/>
      <c r="T150" s="37"/>
      <c r="U150" s="38"/>
      <c r="V150" s="30"/>
      <c r="X150" s="31"/>
    </row>
    <row r="151" spans="1:24" x14ac:dyDescent="0.25">
      <c r="A151" s="93" t="s">
        <v>206</v>
      </c>
      <c r="B151" s="86" t="s">
        <v>228</v>
      </c>
      <c r="C151" s="94">
        <v>1</v>
      </c>
      <c r="D151" s="22"/>
      <c r="E151" s="65">
        <f t="shared" si="20"/>
        <v>0</v>
      </c>
      <c r="F151" s="88">
        <v>1</v>
      </c>
      <c r="G151" s="23"/>
      <c r="H151" s="64">
        <f t="shared" si="21"/>
        <v>0</v>
      </c>
      <c r="I151" s="88">
        <v>1</v>
      </c>
      <c r="J151" s="24"/>
      <c r="K151" s="64">
        <f t="shared" si="22"/>
        <v>0</v>
      </c>
      <c r="L151" s="25"/>
      <c r="M151" s="2" t="s">
        <v>0</v>
      </c>
      <c r="N151" s="35">
        <v>1</v>
      </c>
      <c r="O151" s="36">
        <v>1</v>
      </c>
      <c r="P151" s="37"/>
      <c r="Q151" s="38"/>
      <c r="R151" s="30"/>
      <c r="T151" s="37"/>
      <c r="U151" s="38"/>
      <c r="V151" s="30"/>
      <c r="X151" s="31"/>
    </row>
    <row r="152" spans="1:24" x14ac:dyDescent="0.25">
      <c r="A152" s="93" t="s">
        <v>28</v>
      </c>
      <c r="B152" s="86" t="s">
        <v>228</v>
      </c>
      <c r="C152" s="94">
        <v>1</v>
      </c>
      <c r="D152" s="22"/>
      <c r="E152" s="65">
        <f t="shared" si="20"/>
        <v>0</v>
      </c>
      <c r="F152" s="88">
        <v>1</v>
      </c>
      <c r="G152" s="23"/>
      <c r="H152" s="64">
        <f t="shared" si="21"/>
        <v>0</v>
      </c>
      <c r="I152" s="88">
        <v>1</v>
      </c>
      <c r="J152" s="24"/>
      <c r="K152" s="64">
        <f t="shared" si="22"/>
        <v>0</v>
      </c>
      <c r="L152" s="25"/>
      <c r="M152" s="2" t="s">
        <v>0</v>
      </c>
      <c r="N152" s="35">
        <v>1</v>
      </c>
      <c r="O152" s="36">
        <v>1</v>
      </c>
      <c r="P152" s="37"/>
      <c r="Q152" s="38"/>
      <c r="R152" s="30"/>
      <c r="T152" s="37"/>
      <c r="U152" s="38"/>
      <c r="V152" s="30"/>
      <c r="X152" s="31"/>
    </row>
    <row r="153" spans="1:24" x14ac:dyDescent="0.25">
      <c r="A153" s="93" t="s">
        <v>27</v>
      </c>
      <c r="B153" s="86" t="s">
        <v>228</v>
      </c>
      <c r="C153" s="94">
        <v>1</v>
      </c>
      <c r="D153" s="22"/>
      <c r="E153" s="65">
        <f t="shared" si="20"/>
        <v>0</v>
      </c>
      <c r="F153" s="88">
        <v>1</v>
      </c>
      <c r="G153" s="23"/>
      <c r="H153" s="64">
        <f t="shared" si="21"/>
        <v>0</v>
      </c>
      <c r="I153" s="88">
        <v>1</v>
      </c>
      <c r="J153" s="24"/>
      <c r="K153" s="64">
        <f t="shared" si="22"/>
        <v>0</v>
      </c>
      <c r="L153" s="25"/>
      <c r="M153" s="2" t="s">
        <v>21</v>
      </c>
      <c r="N153" s="35">
        <v>1</v>
      </c>
      <c r="O153" s="36">
        <v>1</v>
      </c>
      <c r="P153" s="37"/>
      <c r="Q153" s="38"/>
      <c r="R153" s="30"/>
      <c r="T153" s="37"/>
      <c r="U153" s="38"/>
      <c r="V153" s="30"/>
      <c r="X153" s="31"/>
    </row>
    <row r="154" spans="1:24" ht="15.75" thickBot="1" x14ac:dyDescent="0.3">
      <c r="A154" s="93" t="s">
        <v>25</v>
      </c>
      <c r="B154" s="86" t="s">
        <v>228</v>
      </c>
      <c r="C154" s="94">
        <v>1</v>
      </c>
      <c r="D154" s="22"/>
      <c r="E154" s="65">
        <f t="shared" si="20"/>
        <v>0</v>
      </c>
      <c r="F154" s="88">
        <v>1</v>
      </c>
      <c r="G154" s="23"/>
      <c r="H154" s="64">
        <f t="shared" si="21"/>
        <v>0</v>
      </c>
      <c r="I154" s="88">
        <v>1</v>
      </c>
      <c r="J154" s="24"/>
      <c r="K154" s="64">
        <f t="shared" si="22"/>
        <v>0</v>
      </c>
      <c r="L154" s="25"/>
      <c r="M154" s="2" t="s">
        <v>0</v>
      </c>
      <c r="N154" s="45">
        <v>1</v>
      </c>
      <c r="O154" s="46">
        <v>1</v>
      </c>
      <c r="P154" s="37"/>
      <c r="Q154" s="38">
        <v>2</v>
      </c>
      <c r="R154" s="30">
        <f t="shared" si="17"/>
        <v>2</v>
      </c>
      <c r="T154" s="37"/>
      <c r="U154" s="38"/>
      <c r="V154" s="30"/>
      <c r="X154" s="31">
        <f t="shared" si="19"/>
        <v>2</v>
      </c>
    </row>
    <row r="155" spans="1:24" x14ac:dyDescent="0.25">
      <c r="A155" s="93" t="s">
        <v>24</v>
      </c>
      <c r="B155" s="86" t="s">
        <v>228</v>
      </c>
      <c r="C155" s="94">
        <v>1</v>
      </c>
      <c r="D155" s="22"/>
      <c r="E155" s="65">
        <f t="shared" si="20"/>
        <v>0</v>
      </c>
      <c r="F155" s="88">
        <v>1</v>
      </c>
      <c r="G155" s="23"/>
      <c r="H155" s="64">
        <f t="shared" si="21"/>
        <v>0</v>
      </c>
      <c r="I155" s="88">
        <v>1</v>
      </c>
      <c r="J155" s="24"/>
      <c r="K155" s="64">
        <f t="shared" si="22"/>
        <v>0</v>
      </c>
      <c r="L155" s="25"/>
      <c r="M155" s="2" t="s">
        <v>0</v>
      </c>
      <c r="N155" s="26">
        <v>1</v>
      </c>
      <c r="O155" s="27">
        <v>1</v>
      </c>
      <c r="P155" s="37"/>
      <c r="Q155" s="38"/>
      <c r="R155" s="30"/>
      <c r="T155" s="37"/>
      <c r="U155" s="38"/>
      <c r="V155" s="30"/>
      <c r="X155" s="31"/>
    </row>
    <row r="156" spans="1:24" x14ac:dyDescent="0.25">
      <c r="A156" s="93" t="s">
        <v>232</v>
      </c>
      <c r="B156" s="86" t="s">
        <v>228</v>
      </c>
      <c r="C156" s="94">
        <v>1</v>
      </c>
      <c r="D156" s="22"/>
      <c r="E156" s="65">
        <f t="shared" si="20"/>
        <v>0</v>
      </c>
      <c r="F156" s="88">
        <v>1</v>
      </c>
      <c r="G156" s="23"/>
      <c r="H156" s="64">
        <f t="shared" si="21"/>
        <v>0</v>
      </c>
      <c r="I156" s="88">
        <v>1</v>
      </c>
      <c r="J156" s="24"/>
      <c r="K156" s="64">
        <f t="shared" si="22"/>
        <v>0</v>
      </c>
      <c r="L156" s="25"/>
      <c r="M156" s="32" t="s">
        <v>99</v>
      </c>
      <c r="N156" s="39"/>
      <c r="O156" s="40">
        <v>1</v>
      </c>
      <c r="P156" s="37">
        <v>2</v>
      </c>
      <c r="Q156" s="38"/>
      <c r="R156" s="30">
        <f t="shared" si="17"/>
        <v>2</v>
      </c>
      <c r="T156" s="37"/>
      <c r="U156" s="38"/>
      <c r="V156" s="30"/>
      <c r="X156" s="31">
        <f t="shared" si="19"/>
        <v>2</v>
      </c>
    </row>
    <row r="157" spans="1:24" x14ac:dyDescent="0.25">
      <c r="A157" s="93" t="s">
        <v>23</v>
      </c>
      <c r="B157" s="86" t="s">
        <v>228</v>
      </c>
      <c r="C157" s="94">
        <v>1</v>
      </c>
      <c r="D157" s="22"/>
      <c r="E157" s="65">
        <f t="shared" si="20"/>
        <v>0</v>
      </c>
      <c r="F157" s="88">
        <v>1</v>
      </c>
      <c r="G157" s="23"/>
      <c r="H157" s="64">
        <f t="shared" si="21"/>
        <v>0</v>
      </c>
      <c r="I157" s="88">
        <v>1</v>
      </c>
      <c r="J157" s="24"/>
      <c r="K157" s="64">
        <f t="shared" si="22"/>
        <v>0</v>
      </c>
      <c r="L157" s="25"/>
      <c r="M157" s="2" t="s">
        <v>0</v>
      </c>
      <c r="N157" s="35">
        <v>1</v>
      </c>
      <c r="O157" s="36">
        <v>1</v>
      </c>
      <c r="P157" s="37"/>
      <c r="Q157" s="38"/>
      <c r="R157" s="30"/>
      <c r="T157" s="37"/>
      <c r="U157" s="38"/>
      <c r="V157" s="30"/>
      <c r="X157" s="31"/>
    </row>
    <row r="158" spans="1:24" x14ac:dyDescent="0.25">
      <c r="A158" s="93" t="s">
        <v>235</v>
      </c>
      <c r="B158" s="86" t="s">
        <v>228</v>
      </c>
      <c r="C158" s="94">
        <v>1</v>
      </c>
      <c r="D158" s="22"/>
      <c r="E158" s="65">
        <f t="shared" si="20"/>
        <v>0</v>
      </c>
      <c r="F158" s="88">
        <v>1</v>
      </c>
      <c r="G158" s="23"/>
      <c r="H158" s="64">
        <f t="shared" si="21"/>
        <v>0</v>
      </c>
      <c r="I158" s="88">
        <v>1</v>
      </c>
      <c r="J158" s="24"/>
      <c r="K158" s="64">
        <f t="shared" si="22"/>
        <v>0</v>
      </c>
      <c r="L158" s="25"/>
      <c r="M158" s="2" t="s">
        <v>0</v>
      </c>
      <c r="N158" s="35">
        <v>1</v>
      </c>
      <c r="O158" s="36">
        <v>1</v>
      </c>
      <c r="P158" s="37"/>
      <c r="Q158" s="38"/>
      <c r="R158" s="30"/>
      <c r="T158" s="37"/>
      <c r="U158" s="38"/>
      <c r="V158" s="30"/>
      <c r="X158" s="31"/>
    </row>
    <row r="159" spans="1:24" ht="15" customHeight="1" x14ac:dyDescent="0.25">
      <c r="A159" s="93" t="s">
        <v>22</v>
      </c>
      <c r="B159" s="86" t="s">
        <v>228</v>
      </c>
      <c r="C159" s="94">
        <v>1</v>
      </c>
      <c r="D159" s="22"/>
      <c r="E159" s="65">
        <f t="shared" si="20"/>
        <v>0</v>
      </c>
      <c r="F159" s="88">
        <v>5</v>
      </c>
      <c r="G159" s="23"/>
      <c r="H159" s="64">
        <f t="shared" si="21"/>
        <v>0</v>
      </c>
      <c r="I159" s="88">
        <v>1</v>
      </c>
      <c r="J159" s="24"/>
      <c r="K159" s="64">
        <f t="shared" si="22"/>
        <v>0</v>
      </c>
      <c r="L159" s="25"/>
      <c r="N159" s="35"/>
      <c r="O159" s="36"/>
      <c r="P159" s="37"/>
      <c r="Q159" s="38"/>
      <c r="R159" s="30"/>
      <c r="T159" s="37"/>
      <c r="U159" s="38"/>
      <c r="V159" s="30"/>
      <c r="X159" s="31"/>
    </row>
    <row r="160" spans="1:24" ht="15" customHeight="1" x14ac:dyDescent="0.25">
      <c r="A160" s="93" t="s">
        <v>208</v>
      </c>
      <c r="B160" s="86" t="s">
        <v>228</v>
      </c>
      <c r="C160" s="94">
        <v>5</v>
      </c>
      <c r="D160" s="22"/>
      <c r="E160" s="65">
        <f t="shared" si="20"/>
        <v>0</v>
      </c>
      <c r="F160" s="88">
        <v>1</v>
      </c>
      <c r="G160" s="23"/>
      <c r="H160" s="64">
        <f t="shared" si="21"/>
        <v>0</v>
      </c>
      <c r="I160" s="88">
        <v>1</v>
      </c>
      <c r="J160" s="24"/>
      <c r="K160" s="64">
        <f t="shared" si="22"/>
        <v>0</v>
      </c>
      <c r="L160" s="25"/>
      <c r="M160" s="2" t="s">
        <v>0</v>
      </c>
      <c r="N160" s="35">
        <v>10</v>
      </c>
      <c r="O160" s="36">
        <v>5</v>
      </c>
      <c r="P160" s="37"/>
      <c r="Q160" s="38">
        <v>3</v>
      </c>
      <c r="R160" s="30">
        <f t="shared" si="17"/>
        <v>3</v>
      </c>
      <c r="T160" s="37"/>
      <c r="U160" s="38">
        <v>1</v>
      </c>
      <c r="V160" s="30">
        <f t="shared" si="18"/>
        <v>1</v>
      </c>
      <c r="X160" s="31">
        <f t="shared" si="19"/>
        <v>4</v>
      </c>
    </row>
    <row r="161" spans="1:24" ht="15" customHeight="1" x14ac:dyDescent="0.25">
      <c r="A161" s="93" t="s">
        <v>20</v>
      </c>
      <c r="B161" s="86" t="s">
        <v>228</v>
      </c>
      <c r="C161" s="94">
        <v>1</v>
      </c>
      <c r="D161" s="22"/>
      <c r="E161" s="65">
        <f t="shared" si="20"/>
        <v>0</v>
      </c>
      <c r="F161" s="88">
        <v>1</v>
      </c>
      <c r="G161" s="23"/>
      <c r="H161" s="64">
        <f t="shared" si="21"/>
        <v>0</v>
      </c>
      <c r="I161" s="88">
        <v>1</v>
      </c>
      <c r="J161" s="24"/>
      <c r="K161" s="64">
        <f t="shared" si="22"/>
        <v>0</v>
      </c>
      <c r="L161" s="25"/>
      <c r="M161" s="2" t="s">
        <v>0</v>
      </c>
      <c r="N161" s="35">
        <v>1</v>
      </c>
      <c r="O161" s="36">
        <v>1</v>
      </c>
      <c r="P161" s="37"/>
      <c r="Q161" s="38"/>
      <c r="R161" s="30"/>
      <c r="T161" s="37"/>
      <c r="U161" s="38"/>
      <c r="V161" s="30"/>
      <c r="X161" s="31"/>
    </row>
    <row r="162" spans="1:24" ht="15" customHeight="1" x14ac:dyDescent="0.25">
      <c r="A162" s="93" t="s">
        <v>207</v>
      </c>
      <c r="B162" s="86" t="s">
        <v>228</v>
      </c>
      <c r="C162" s="94">
        <v>1</v>
      </c>
      <c r="D162" s="22"/>
      <c r="E162" s="65">
        <f t="shared" si="20"/>
        <v>0</v>
      </c>
      <c r="F162" s="88">
        <v>1</v>
      </c>
      <c r="G162" s="23"/>
      <c r="H162" s="64">
        <f t="shared" si="21"/>
        <v>0</v>
      </c>
      <c r="I162" s="88">
        <v>1</v>
      </c>
      <c r="J162" s="24"/>
      <c r="K162" s="64">
        <f t="shared" si="22"/>
        <v>0</v>
      </c>
      <c r="L162" s="25"/>
      <c r="M162" s="2" t="s">
        <v>0</v>
      </c>
      <c r="N162" s="35">
        <v>1</v>
      </c>
      <c r="O162" s="36">
        <v>1</v>
      </c>
      <c r="P162" s="37"/>
      <c r="Q162" s="38"/>
      <c r="R162" s="30"/>
      <c r="T162" s="37"/>
      <c r="U162" s="38"/>
      <c r="V162" s="30"/>
      <c r="X162" s="31"/>
    </row>
    <row r="163" spans="1:24" ht="15" customHeight="1" x14ac:dyDescent="0.25">
      <c r="A163" s="93" t="s">
        <v>19</v>
      </c>
      <c r="B163" s="86" t="s">
        <v>228</v>
      </c>
      <c r="C163" s="94">
        <v>1</v>
      </c>
      <c r="D163" s="22"/>
      <c r="E163" s="65">
        <f t="shared" si="20"/>
        <v>0</v>
      </c>
      <c r="F163" s="88">
        <v>1</v>
      </c>
      <c r="G163" s="23"/>
      <c r="H163" s="64">
        <f t="shared" si="21"/>
        <v>0</v>
      </c>
      <c r="I163" s="88">
        <v>1</v>
      </c>
      <c r="J163" s="24"/>
      <c r="K163" s="64">
        <f t="shared" si="22"/>
        <v>0</v>
      </c>
      <c r="L163" s="25"/>
      <c r="N163" s="35"/>
      <c r="O163" s="36"/>
      <c r="P163" s="37"/>
      <c r="Q163" s="38"/>
      <c r="R163" s="30"/>
      <c r="T163" s="37"/>
      <c r="U163" s="38"/>
      <c r="V163" s="30"/>
      <c r="X163" s="31"/>
    </row>
    <row r="164" spans="1:24" ht="15" customHeight="1" x14ac:dyDescent="0.25">
      <c r="A164" s="93" t="s">
        <v>18</v>
      </c>
      <c r="B164" s="86" t="s">
        <v>228</v>
      </c>
      <c r="C164" s="94">
        <v>1</v>
      </c>
      <c r="D164" s="22"/>
      <c r="E164" s="65">
        <f t="shared" si="20"/>
        <v>0</v>
      </c>
      <c r="F164" s="88">
        <v>1</v>
      </c>
      <c r="G164" s="23"/>
      <c r="H164" s="64">
        <f t="shared" si="21"/>
        <v>0</v>
      </c>
      <c r="I164" s="88">
        <v>1</v>
      </c>
      <c r="J164" s="24"/>
      <c r="K164" s="64">
        <f t="shared" si="22"/>
        <v>0</v>
      </c>
      <c r="L164" s="25"/>
      <c r="M164" s="2" t="s">
        <v>0</v>
      </c>
      <c r="N164" s="35">
        <v>1</v>
      </c>
      <c r="O164" s="36">
        <v>1</v>
      </c>
      <c r="P164" s="37"/>
      <c r="Q164" s="38"/>
      <c r="R164" s="30"/>
      <c r="T164" s="37"/>
      <c r="U164" s="38"/>
      <c r="V164" s="30"/>
      <c r="X164" s="31"/>
    </row>
    <row r="165" spans="1:24" ht="15" customHeight="1" x14ac:dyDescent="0.25">
      <c r="A165" s="93" t="s">
        <v>244</v>
      </c>
      <c r="B165" s="86" t="s">
        <v>228</v>
      </c>
      <c r="C165" s="94">
        <v>1</v>
      </c>
      <c r="D165" s="22"/>
      <c r="E165" s="65">
        <f t="shared" si="20"/>
        <v>0</v>
      </c>
      <c r="F165" s="88">
        <v>1</v>
      </c>
      <c r="G165" s="23"/>
      <c r="H165" s="64">
        <f t="shared" si="21"/>
        <v>0</v>
      </c>
      <c r="I165" s="88">
        <v>1</v>
      </c>
      <c r="J165" s="24"/>
      <c r="K165" s="64">
        <f t="shared" si="22"/>
        <v>0</v>
      </c>
      <c r="L165" s="25"/>
      <c r="M165" s="42" t="s">
        <v>17</v>
      </c>
      <c r="N165" s="35">
        <v>1</v>
      </c>
      <c r="O165" s="36">
        <v>1</v>
      </c>
      <c r="P165" s="37"/>
      <c r="Q165" s="38"/>
      <c r="R165" s="30"/>
      <c r="T165" s="37"/>
      <c r="U165" s="38"/>
      <c r="V165" s="30"/>
      <c r="X165" s="31"/>
    </row>
    <row r="166" spans="1:24" ht="15" customHeight="1" x14ac:dyDescent="0.25">
      <c r="A166" s="93" t="s">
        <v>14</v>
      </c>
      <c r="B166" s="86" t="s">
        <v>228</v>
      </c>
      <c r="C166" s="94">
        <v>3</v>
      </c>
      <c r="D166" s="22"/>
      <c r="E166" s="65">
        <f t="shared" si="20"/>
        <v>0</v>
      </c>
      <c r="F166" s="88">
        <v>1</v>
      </c>
      <c r="G166" s="23"/>
      <c r="H166" s="64">
        <f t="shared" si="21"/>
        <v>0</v>
      </c>
      <c r="I166" s="88">
        <v>1</v>
      </c>
      <c r="J166" s="24"/>
      <c r="K166" s="64">
        <f t="shared" si="22"/>
        <v>0</v>
      </c>
      <c r="L166" s="25"/>
      <c r="M166" s="2" t="s">
        <v>0</v>
      </c>
      <c r="N166" s="35">
        <v>1</v>
      </c>
      <c r="O166" s="36">
        <v>3</v>
      </c>
      <c r="P166" s="37"/>
      <c r="Q166" s="38"/>
      <c r="R166" s="30"/>
      <c r="T166" s="37"/>
      <c r="U166" s="38">
        <v>1</v>
      </c>
      <c r="V166" s="30">
        <f t="shared" ref="V166:V207" si="23">SUM(T166+U166)</f>
        <v>1</v>
      </c>
      <c r="X166" s="31">
        <f t="shared" ref="X166:X207" si="24">SUM(R166+V166)</f>
        <v>1</v>
      </c>
    </row>
    <row r="167" spans="1:24" x14ac:dyDescent="0.25">
      <c r="A167" s="93" t="s">
        <v>242</v>
      </c>
      <c r="B167" s="86" t="s">
        <v>228</v>
      </c>
      <c r="C167" s="94">
        <v>1</v>
      </c>
      <c r="D167" s="22"/>
      <c r="E167" s="65">
        <f t="shared" si="20"/>
        <v>0</v>
      </c>
      <c r="F167" s="88">
        <v>1</v>
      </c>
      <c r="G167" s="23"/>
      <c r="H167" s="64">
        <f t="shared" si="21"/>
        <v>0</v>
      </c>
      <c r="I167" s="88">
        <v>1</v>
      </c>
      <c r="J167" s="24"/>
      <c r="K167" s="64">
        <f t="shared" si="22"/>
        <v>0</v>
      </c>
      <c r="L167" s="25"/>
      <c r="N167" s="35"/>
      <c r="O167" s="36"/>
      <c r="P167" s="37"/>
      <c r="Q167" s="38"/>
      <c r="R167" s="30"/>
      <c r="T167" s="37"/>
      <c r="U167" s="38"/>
      <c r="V167" s="30"/>
      <c r="X167" s="31"/>
    </row>
    <row r="168" spans="1:24" x14ac:dyDescent="0.25">
      <c r="A168" s="93" t="s">
        <v>236</v>
      </c>
      <c r="B168" s="86" t="s">
        <v>228</v>
      </c>
      <c r="C168" s="94">
        <v>1</v>
      </c>
      <c r="D168" s="22"/>
      <c r="E168" s="65">
        <f t="shared" si="20"/>
        <v>0</v>
      </c>
      <c r="F168" s="88">
        <v>1</v>
      </c>
      <c r="G168" s="23"/>
      <c r="H168" s="64">
        <f t="shared" si="21"/>
        <v>0</v>
      </c>
      <c r="I168" s="88">
        <v>1</v>
      </c>
      <c r="J168" s="24"/>
      <c r="K168" s="64">
        <f t="shared" si="22"/>
        <v>0</v>
      </c>
      <c r="L168" s="25"/>
      <c r="N168" s="35"/>
      <c r="O168" s="36"/>
      <c r="P168" s="37"/>
      <c r="Q168" s="38"/>
      <c r="R168" s="30"/>
      <c r="T168" s="37"/>
      <c r="U168" s="38"/>
      <c r="V168" s="30"/>
      <c r="X168" s="31"/>
    </row>
    <row r="169" spans="1:24" x14ac:dyDescent="0.25">
      <c r="A169" s="93" t="s">
        <v>209</v>
      </c>
      <c r="B169" s="86" t="s">
        <v>228</v>
      </c>
      <c r="C169" s="94">
        <v>1</v>
      </c>
      <c r="D169" s="22"/>
      <c r="E169" s="65">
        <f t="shared" si="20"/>
        <v>0</v>
      </c>
      <c r="F169" s="88">
        <v>1</v>
      </c>
      <c r="G169" s="23"/>
      <c r="H169" s="64">
        <f t="shared" si="21"/>
        <v>0</v>
      </c>
      <c r="I169" s="88">
        <v>1</v>
      </c>
      <c r="J169" s="24"/>
      <c r="K169" s="64">
        <f t="shared" si="22"/>
        <v>0</v>
      </c>
      <c r="L169" s="25"/>
      <c r="M169" s="2" t="s">
        <v>0</v>
      </c>
      <c r="N169" s="35">
        <v>1</v>
      </c>
      <c r="O169" s="36">
        <v>1</v>
      </c>
      <c r="P169" s="37"/>
      <c r="Q169" s="38"/>
      <c r="R169" s="30"/>
      <c r="T169" s="37">
        <v>1</v>
      </c>
      <c r="U169" s="38"/>
      <c r="V169" s="30">
        <f t="shared" si="23"/>
        <v>1</v>
      </c>
      <c r="X169" s="31">
        <f t="shared" si="24"/>
        <v>1</v>
      </c>
    </row>
    <row r="170" spans="1:24" x14ac:dyDescent="0.25">
      <c r="A170" s="93" t="s">
        <v>13</v>
      </c>
      <c r="B170" s="86" t="s">
        <v>228</v>
      </c>
      <c r="C170" s="94">
        <v>1</v>
      </c>
      <c r="D170" s="22"/>
      <c r="E170" s="65">
        <f t="shared" si="20"/>
        <v>0</v>
      </c>
      <c r="F170" s="88">
        <v>1</v>
      </c>
      <c r="G170" s="23"/>
      <c r="H170" s="64">
        <f t="shared" si="21"/>
        <v>0</v>
      </c>
      <c r="I170" s="88">
        <v>1</v>
      </c>
      <c r="J170" s="24"/>
      <c r="K170" s="64">
        <f t="shared" si="22"/>
        <v>0</v>
      </c>
      <c r="L170" s="25"/>
      <c r="M170" s="2" t="s">
        <v>0</v>
      </c>
      <c r="N170" s="35">
        <v>1</v>
      </c>
      <c r="O170" s="36">
        <v>1</v>
      </c>
      <c r="P170" s="37"/>
      <c r="Q170" s="38"/>
      <c r="R170" s="30"/>
      <c r="T170" s="37"/>
      <c r="U170" s="38"/>
      <c r="V170" s="30"/>
      <c r="X170" s="31"/>
    </row>
    <row r="171" spans="1:24" x14ac:dyDescent="0.25">
      <c r="A171" s="93" t="s">
        <v>12</v>
      </c>
      <c r="B171" s="86" t="s">
        <v>228</v>
      </c>
      <c r="C171" s="94">
        <v>1</v>
      </c>
      <c r="D171" s="22"/>
      <c r="E171" s="65">
        <f t="shared" si="20"/>
        <v>0</v>
      </c>
      <c r="F171" s="88">
        <v>1</v>
      </c>
      <c r="G171" s="23"/>
      <c r="H171" s="64">
        <f t="shared" si="21"/>
        <v>0</v>
      </c>
      <c r="I171" s="88">
        <v>1</v>
      </c>
      <c r="J171" s="24"/>
      <c r="K171" s="64">
        <f t="shared" si="22"/>
        <v>0</v>
      </c>
      <c r="L171" s="25"/>
      <c r="M171" s="2" t="s">
        <v>118</v>
      </c>
      <c r="N171" s="35">
        <v>1</v>
      </c>
      <c r="O171" s="36">
        <v>1</v>
      </c>
      <c r="P171" s="37"/>
      <c r="Q171" s="38"/>
      <c r="R171" s="30"/>
      <c r="T171" s="37">
        <v>1</v>
      </c>
      <c r="U171" s="38"/>
      <c r="V171" s="30">
        <f t="shared" si="23"/>
        <v>1</v>
      </c>
      <c r="X171" s="31">
        <f t="shared" si="24"/>
        <v>1</v>
      </c>
    </row>
    <row r="172" spans="1:24" x14ac:dyDescent="0.25">
      <c r="A172" s="93" t="s">
        <v>210</v>
      </c>
      <c r="B172" s="86" t="s">
        <v>228</v>
      </c>
      <c r="C172" s="94">
        <v>1</v>
      </c>
      <c r="D172" s="22"/>
      <c r="E172" s="65">
        <f t="shared" si="20"/>
        <v>0</v>
      </c>
      <c r="F172" s="88">
        <v>1</v>
      </c>
      <c r="G172" s="23"/>
      <c r="H172" s="64">
        <f t="shared" si="21"/>
        <v>0</v>
      </c>
      <c r="I172" s="88">
        <v>1</v>
      </c>
      <c r="J172" s="24"/>
      <c r="K172" s="64">
        <f t="shared" si="22"/>
        <v>0</v>
      </c>
      <c r="L172" s="25"/>
      <c r="M172" s="2" t="s">
        <v>10</v>
      </c>
      <c r="N172" s="35">
        <v>1</v>
      </c>
      <c r="O172" s="36">
        <v>1</v>
      </c>
      <c r="P172" s="37"/>
      <c r="Q172" s="38"/>
      <c r="R172" s="30"/>
      <c r="T172" s="37"/>
      <c r="U172" s="38"/>
      <c r="V172" s="30"/>
      <c r="X172" s="31"/>
    </row>
    <row r="173" spans="1:24" x14ac:dyDescent="0.25">
      <c r="A173" s="95" t="s">
        <v>11</v>
      </c>
      <c r="B173" s="86" t="s">
        <v>228</v>
      </c>
      <c r="C173" s="94">
        <v>1</v>
      </c>
      <c r="D173" s="22"/>
      <c r="E173" s="65">
        <f t="shared" si="20"/>
        <v>0</v>
      </c>
      <c r="F173" s="88">
        <v>1</v>
      </c>
      <c r="G173" s="23"/>
      <c r="H173" s="64">
        <f t="shared" si="21"/>
        <v>0</v>
      </c>
      <c r="I173" s="88">
        <v>1</v>
      </c>
      <c r="J173" s="24"/>
      <c r="K173" s="64">
        <f t="shared" si="22"/>
        <v>0</v>
      </c>
      <c r="L173" s="47"/>
      <c r="M173" s="2" t="s">
        <v>10</v>
      </c>
      <c r="N173" s="35">
        <v>1</v>
      </c>
      <c r="O173" s="36">
        <v>1</v>
      </c>
      <c r="P173" s="37"/>
      <c r="Q173" s="38">
        <v>1</v>
      </c>
      <c r="R173" s="30">
        <f t="shared" ref="R173:R199" si="25">SUM(P173+Q173)</f>
        <v>1</v>
      </c>
      <c r="T173" s="37"/>
      <c r="U173" s="38">
        <v>2</v>
      </c>
      <c r="V173" s="30">
        <f t="shared" si="23"/>
        <v>2</v>
      </c>
      <c r="X173" s="31">
        <f t="shared" si="24"/>
        <v>3</v>
      </c>
    </row>
    <row r="174" spans="1:24" x14ac:dyDescent="0.25">
      <c r="A174" s="95" t="s">
        <v>106</v>
      </c>
      <c r="B174" s="86" t="s">
        <v>228</v>
      </c>
      <c r="C174" s="94">
        <v>3</v>
      </c>
      <c r="D174" s="22"/>
      <c r="E174" s="65">
        <f t="shared" si="20"/>
        <v>0</v>
      </c>
      <c r="F174" s="88">
        <v>1</v>
      </c>
      <c r="G174" s="23"/>
      <c r="H174" s="64">
        <f t="shared" si="21"/>
        <v>0</v>
      </c>
      <c r="I174" s="88">
        <v>1</v>
      </c>
      <c r="J174" s="24"/>
      <c r="K174" s="64">
        <f t="shared" si="22"/>
        <v>0</v>
      </c>
      <c r="L174" s="47"/>
      <c r="M174" s="32" t="s">
        <v>10</v>
      </c>
      <c r="N174" s="39"/>
      <c r="O174" s="40">
        <v>3</v>
      </c>
      <c r="P174" s="37"/>
      <c r="Q174" s="38">
        <v>4</v>
      </c>
      <c r="R174" s="30">
        <f t="shared" si="25"/>
        <v>4</v>
      </c>
      <c r="T174" s="37"/>
      <c r="U174" s="38"/>
      <c r="V174" s="30"/>
      <c r="X174" s="31">
        <f t="shared" si="24"/>
        <v>4</v>
      </c>
    </row>
    <row r="175" spans="1:24" x14ac:dyDescent="0.25">
      <c r="A175" s="95" t="s">
        <v>211</v>
      </c>
      <c r="B175" s="86" t="s">
        <v>228</v>
      </c>
      <c r="C175" s="94">
        <v>3</v>
      </c>
      <c r="D175" s="22"/>
      <c r="E175" s="65">
        <f t="shared" si="20"/>
        <v>0</v>
      </c>
      <c r="F175" s="88">
        <v>1</v>
      </c>
      <c r="G175" s="23"/>
      <c r="H175" s="64">
        <f t="shared" si="21"/>
        <v>0</v>
      </c>
      <c r="I175" s="88">
        <v>1</v>
      </c>
      <c r="J175" s="24"/>
      <c r="K175" s="64">
        <f t="shared" si="22"/>
        <v>0</v>
      </c>
      <c r="L175" s="47"/>
      <c r="M175" s="32" t="s">
        <v>88</v>
      </c>
      <c r="N175" s="39"/>
      <c r="O175" s="40">
        <v>3</v>
      </c>
      <c r="P175" s="37">
        <v>5</v>
      </c>
      <c r="Q175" s="38"/>
      <c r="R175" s="30">
        <f t="shared" si="25"/>
        <v>5</v>
      </c>
      <c r="T175" s="37"/>
      <c r="U175" s="38"/>
      <c r="V175" s="30"/>
      <c r="X175" s="31">
        <f t="shared" si="24"/>
        <v>5</v>
      </c>
    </row>
    <row r="176" spans="1:24" x14ac:dyDescent="0.25">
      <c r="A176" s="95" t="s">
        <v>252</v>
      </c>
      <c r="B176" s="86" t="s">
        <v>228</v>
      </c>
      <c r="C176" s="94">
        <v>1</v>
      </c>
      <c r="D176" s="22"/>
      <c r="E176" s="65">
        <f t="shared" si="20"/>
        <v>0</v>
      </c>
      <c r="F176" s="88">
        <v>3</v>
      </c>
      <c r="G176" s="23"/>
      <c r="H176" s="64">
        <f t="shared" si="21"/>
        <v>0</v>
      </c>
      <c r="I176" s="88">
        <v>1</v>
      </c>
      <c r="J176" s="24"/>
      <c r="K176" s="64">
        <f t="shared" si="22"/>
        <v>0</v>
      </c>
      <c r="L176" s="47"/>
      <c r="M176" s="2" t="s">
        <v>10</v>
      </c>
      <c r="N176" s="35"/>
      <c r="O176" s="36">
        <v>1</v>
      </c>
      <c r="P176" s="37"/>
      <c r="Q176" s="38">
        <v>2</v>
      </c>
      <c r="R176" s="30">
        <f t="shared" si="25"/>
        <v>2</v>
      </c>
      <c r="T176" s="37"/>
      <c r="U176" s="38"/>
      <c r="V176" s="30"/>
      <c r="X176" s="31">
        <f t="shared" si="24"/>
        <v>2</v>
      </c>
    </row>
    <row r="177" spans="1:24" x14ac:dyDescent="0.25">
      <c r="A177" s="95" t="s">
        <v>237</v>
      </c>
      <c r="B177" s="86" t="s">
        <v>228</v>
      </c>
      <c r="C177" s="94">
        <v>1</v>
      </c>
      <c r="D177" s="22"/>
      <c r="E177" s="65">
        <f t="shared" si="20"/>
        <v>0</v>
      </c>
      <c r="F177" s="88">
        <v>1</v>
      </c>
      <c r="G177" s="23"/>
      <c r="H177" s="64">
        <f t="shared" si="21"/>
        <v>0</v>
      </c>
      <c r="I177" s="88">
        <v>1</v>
      </c>
      <c r="J177" s="24"/>
      <c r="K177" s="64">
        <f t="shared" si="22"/>
        <v>0</v>
      </c>
      <c r="L177" s="47"/>
      <c r="N177" s="35"/>
      <c r="O177" s="36"/>
      <c r="P177" s="37"/>
      <c r="Q177" s="38"/>
      <c r="R177" s="30"/>
      <c r="T177" s="37"/>
      <c r="U177" s="38"/>
      <c r="V177" s="30"/>
      <c r="X177" s="31"/>
    </row>
    <row r="178" spans="1:24" x14ac:dyDescent="0.25">
      <c r="A178" s="93" t="s">
        <v>122</v>
      </c>
      <c r="B178" s="86" t="s">
        <v>228</v>
      </c>
      <c r="C178" s="94">
        <v>1</v>
      </c>
      <c r="D178" s="22"/>
      <c r="E178" s="65">
        <f t="shared" si="20"/>
        <v>0</v>
      </c>
      <c r="F178" s="88">
        <v>3</v>
      </c>
      <c r="G178" s="23"/>
      <c r="H178" s="64">
        <f t="shared" si="21"/>
        <v>0</v>
      </c>
      <c r="I178" s="88">
        <v>1</v>
      </c>
      <c r="J178" s="24"/>
      <c r="K178" s="64">
        <f t="shared" si="22"/>
        <v>0</v>
      </c>
      <c r="L178" s="25"/>
      <c r="M178" s="2" t="s">
        <v>0</v>
      </c>
      <c r="N178" s="35">
        <v>5</v>
      </c>
      <c r="O178" s="36">
        <v>5</v>
      </c>
      <c r="P178" s="37"/>
      <c r="Q178" s="38"/>
      <c r="R178" s="30"/>
      <c r="T178" s="37"/>
      <c r="U178" s="38">
        <v>4</v>
      </c>
      <c r="V178" s="30">
        <f t="shared" si="23"/>
        <v>4</v>
      </c>
      <c r="X178" s="31">
        <f t="shared" si="24"/>
        <v>4</v>
      </c>
    </row>
    <row r="179" spans="1:24" x14ac:dyDescent="0.25">
      <c r="A179" s="93" t="s">
        <v>9</v>
      </c>
      <c r="B179" s="86" t="s">
        <v>228</v>
      </c>
      <c r="C179" s="94">
        <v>3</v>
      </c>
      <c r="D179" s="22"/>
      <c r="E179" s="65">
        <f t="shared" si="20"/>
        <v>0</v>
      </c>
      <c r="F179" s="88">
        <v>1</v>
      </c>
      <c r="G179" s="23"/>
      <c r="H179" s="64">
        <f t="shared" si="21"/>
        <v>0</v>
      </c>
      <c r="I179" s="88">
        <v>1</v>
      </c>
      <c r="J179" s="24"/>
      <c r="K179" s="64">
        <f t="shared" si="22"/>
        <v>0</v>
      </c>
      <c r="L179" s="25"/>
      <c r="M179" s="2" t="s">
        <v>7</v>
      </c>
      <c r="N179" s="35">
        <v>10</v>
      </c>
      <c r="O179" s="36">
        <v>3</v>
      </c>
      <c r="P179" s="37"/>
      <c r="Q179" s="38"/>
      <c r="R179" s="30"/>
      <c r="T179" s="37"/>
      <c r="U179" s="38"/>
      <c r="V179" s="30"/>
      <c r="X179" s="31"/>
    </row>
    <row r="180" spans="1:24" x14ac:dyDescent="0.25">
      <c r="A180" s="93" t="s">
        <v>212</v>
      </c>
      <c r="B180" s="86" t="s">
        <v>228</v>
      </c>
      <c r="C180" s="94">
        <v>1</v>
      </c>
      <c r="D180" s="22"/>
      <c r="E180" s="65">
        <f t="shared" si="20"/>
        <v>0</v>
      </c>
      <c r="F180" s="88">
        <v>1</v>
      </c>
      <c r="G180" s="23"/>
      <c r="H180" s="64">
        <f t="shared" si="21"/>
        <v>0</v>
      </c>
      <c r="I180" s="88">
        <v>3</v>
      </c>
      <c r="J180" s="24"/>
      <c r="K180" s="64">
        <f t="shared" si="22"/>
        <v>0</v>
      </c>
      <c r="L180" s="25"/>
      <c r="M180" s="2" t="s">
        <v>0</v>
      </c>
      <c r="N180" s="35">
        <v>5</v>
      </c>
      <c r="O180" s="36">
        <v>3</v>
      </c>
      <c r="P180" s="37"/>
      <c r="Q180" s="38"/>
      <c r="R180" s="30"/>
      <c r="T180" s="37"/>
      <c r="U180" s="38"/>
      <c r="V180" s="30"/>
      <c r="X180" s="31"/>
    </row>
    <row r="181" spans="1:24" x14ac:dyDescent="0.25">
      <c r="A181" s="93" t="s">
        <v>213</v>
      </c>
      <c r="B181" s="86" t="s">
        <v>228</v>
      </c>
      <c r="C181" s="94">
        <v>1</v>
      </c>
      <c r="D181" s="22"/>
      <c r="E181" s="65">
        <f t="shared" si="20"/>
        <v>0</v>
      </c>
      <c r="F181" s="88">
        <v>1</v>
      </c>
      <c r="G181" s="23"/>
      <c r="H181" s="64">
        <f t="shared" si="21"/>
        <v>0</v>
      </c>
      <c r="I181" s="88">
        <v>1</v>
      </c>
      <c r="J181" s="24"/>
      <c r="K181" s="64">
        <f t="shared" si="22"/>
        <v>0</v>
      </c>
      <c r="L181" s="25"/>
      <c r="N181" s="35"/>
      <c r="O181" s="36"/>
      <c r="P181" s="37"/>
      <c r="Q181" s="38"/>
      <c r="R181" s="30"/>
      <c r="T181" s="37"/>
      <c r="U181" s="38"/>
      <c r="V181" s="30"/>
      <c r="X181" s="31"/>
    </row>
    <row r="182" spans="1:24" x14ac:dyDescent="0.25">
      <c r="A182" s="93" t="s">
        <v>238</v>
      </c>
      <c r="B182" s="86" t="s">
        <v>228</v>
      </c>
      <c r="C182" s="94">
        <v>1</v>
      </c>
      <c r="D182" s="22"/>
      <c r="E182" s="65">
        <f t="shared" si="20"/>
        <v>0</v>
      </c>
      <c r="F182" s="88">
        <v>1</v>
      </c>
      <c r="G182" s="23"/>
      <c r="H182" s="64">
        <f t="shared" si="21"/>
        <v>0</v>
      </c>
      <c r="I182" s="88">
        <v>1</v>
      </c>
      <c r="J182" s="24"/>
      <c r="K182" s="64">
        <f t="shared" si="22"/>
        <v>0</v>
      </c>
      <c r="L182" s="25"/>
      <c r="M182" s="2" t="s">
        <v>0</v>
      </c>
      <c r="N182" s="35">
        <v>5</v>
      </c>
      <c r="O182" s="36">
        <v>3</v>
      </c>
      <c r="P182" s="37"/>
      <c r="Q182" s="38"/>
      <c r="R182" s="30"/>
      <c r="T182" s="37"/>
      <c r="U182" s="38"/>
      <c r="V182" s="30"/>
      <c r="X182" s="31"/>
    </row>
    <row r="183" spans="1:24" x14ac:dyDescent="0.25">
      <c r="A183" s="93" t="s">
        <v>214</v>
      </c>
      <c r="B183" s="86" t="s">
        <v>228</v>
      </c>
      <c r="C183" s="94">
        <v>1</v>
      </c>
      <c r="D183" s="22"/>
      <c r="E183" s="65">
        <f t="shared" si="20"/>
        <v>0</v>
      </c>
      <c r="F183" s="88">
        <v>1</v>
      </c>
      <c r="G183" s="23"/>
      <c r="H183" s="64">
        <f t="shared" si="21"/>
        <v>0</v>
      </c>
      <c r="I183" s="88">
        <v>1</v>
      </c>
      <c r="J183" s="24"/>
      <c r="K183" s="64">
        <f t="shared" si="22"/>
        <v>0</v>
      </c>
      <c r="L183" s="25"/>
      <c r="M183" s="2" t="s">
        <v>0</v>
      </c>
      <c r="N183" s="35">
        <v>1</v>
      </c>
      <c r="O183" s="36">
        <v>1</v>
      </c>
      <c r="P183" s="37"/>
      <c r="Q183" s="38"/>
      <c r="R183" s="30"/>
      <c r="T183" s="37"/>
      <c r="U183" s="38"/>
      <c r="V183" s="30"/>
      <c r="X183" s="31"/>
    </row>
    <row r="184" spans="1:24" x14ac:dyDescent="0.25">
      <c r="A184" s="93" t="s">
        <v>8</v>
      </c>
      <c r="B184" s="86" t="s">
        <v>228</v>
      </c>
      <c r="C184" s="94">
        <v>3</v>
      </c>
      <c r="D184" s="22"/>
      <c r="E184" s="65">
        <f t="shared" si="20"/>
        <v>0</v>
      </c>
      <c r="F184" s="88">
        <v>1</v>
      </c>
      <c r="G184" s="23"/>
      <c r="H184" s="64">
        <f t="shared" si="21"/>
        <v>0</v>
      </c>
      <c r="I184" s="88">
        <v>1</v>
      </c>
      <c r="J184" s="24"/>
      <c r="K184" s="64">
        <f t="shared" si="22"/>
        <v>0</v>
      </c>
      <c r="L184" s="25"/>
      <c r="M184" s="32" t="s">
        <v>120</v>
      </c>
      <c r="N184" s="39"/>
      <c r="O184" s="40">
        <v>3</v>
      </c>
      <c r="P184" s="37"/>
      <c r="Q184" s="38"/>
      <c r="R184" s="30"/>
      <c r="T184" s="37">
        <v>4</v>
      </c>
      <c r="U184" s="38"/>
      <c r="V184" s="30">
        <f t="shared" si="23"/>
        <v>4</v>
      </c>
      <c r="X184" s="31">
        <f t="shared" si="24"/>
        <v>4</v>
      </c>
    </row>
    <row r="185" spans="1:24" x14ac:dyDescent="0.25">
      <c r="A185" s="93" t="s">
        <v>215</v>
      </c>
      <c r="B185" s="86" t="s">
        <v>228</v>
      </c>
      <c r="C185" s="94">
        <v>1</v>
      </c>
      <c r="D185" s="22"/>
      <c r="E185" s="65">
        <f t="shared" si="20"/>
        <v>0</v>
      </c>
      <c r="F185" s="88">
        <v>1</v>
      </c>
      <c r="G185" s="23"/>
      <c r="H185" s="64">
        <f t="shared" si="21"/>
        <v>0</v>
      </c>
      <c r="I185" s="88">
        <v>1</v>
      </c>
      <c r="J185" s="24"/>
      <c r="K185" s="64">
        <f t="shared" si="22"/>
        <v>0</v>
      </c>
      <c r="L185" s="25"/>
      <c r="M185" s="2" t="s">
        <v>0</v>
      </c>
      <c r="N185" s="35">
        <v>1</v>
      </c>
      <c r="O185" s="36">
        <v>1</v>
      </c>
      <c r="P185" s="37"/>
      <c r="Q185" s="38"/>
      <c r="R185" s="30"/>
      <c r="T185" s="37"/>
      <c r="U185" s="38">
        <v>1</v>
      </c>
      <c r="V185" s="30">
        <f t="shared" si="23"/>
        <v>1</v>
      </c>
      <c r="X185" s="31">
        <f t="shared" si="24"/>
        <v>1</v>
      </c>
    </row>
    <row r="186" spans="1:24" x14ac:dyDescent="0.25">
      <c r="A186" s="96" t="s">
        <v>217</v>
      </c>
      <c r="B186" s="86" t="s">
        <v>228</v>
      </c>
      <c r="C186" s="94">
        <v>3</v>
      </c>
      <c r="D186" s="22"/>
      <c r="E186" s="65">
        <f t="shared" si="20"/>
        <v>0</v>
      </c>
      <c r="F186" s="88">
        <v>1</v>
      </c>
      <c r="G186" s="23"/>
      <c r="H186" s="64">
        <f t="shared" si="21"/>
        <v>0</v>
      </c>
      <c r="I186" s="88">
        <v>1</v>
      </c>
      <c r="J186" s="24"/>
      <c r="K186" s="64">
        <f t="shared" si="22"/>
        <v>0</v>
      </c>
      <c r="L186" s="25"/>
      <c r="M186" s="2" t="s">
        <v>0</v>
      </c>
      <c r="N186" s="35">
        <v>1</v>
      </c>
      <c r="O186" s="36">
        <v>3</v>
      </c>
      <c r="P186" s="37"/>
      <c r="Q186" s="38"/>
      <c r="R186" s="30"/>
      <c r="T186" s="37"/>
      <c r="U186" s="38">
        <v>2</v>
      </c>
      <c r="V186" s="30">
        <f t="shared" si="23"/>
        <v>2</v>
      </c>
      <c r="X186" s="31">
        <f t="shared" si="24"/>
        <v>2</v>
      </c>
    </row>
    <row r="187" spans="1:24" x14ac:dyDescent="0.25">
      <c r="A187" s="96" t="s">
        <v>220</v>
      </c>
      <c r="B187" s="86" t="s">
        <v>228</v>
      </c>
      <c r="C187" s="94">
        <v>1</v>
      </c>
      <c r="D187" s="22"/>
      <c r="E187" s="65">
        <f t="shared" si="20"/>
        <v>0</v>
      </c>
      <c r="F187" s="88">
        <v>1</v>
      </c>
      <c r="G187" s="23"/>
      <c r="H187" s="64">
        <f t="shared" si="21"/>
        <v>0</v>
      </c>
      <c r="I187" s="88">
        <v>1</v>
      </c>
      <c r="J187" s="24"/>
      <c r="K187" s="64">
        <f t="shared" si="22"/>
        <v>0</v>
      </c>
      <c r="L187" s="25"/>
      <c r="M187" s="2" t="s">
        <v>0</v>
      </c>
      <c r="N187" s="35">
        <v>1</v>
      </c>
      <c r="O187" s="36">
        <v>1</v>
      </c>
      <c r="P187" s="37"/>
      <c r="Q187" s="38"/>
      <c r="R187" s="30"/>
      <c r="T187" s="37"/>
      <c r="U187" s="38"/>
      <c r="V187" s="30"/>
      <c r="X187" s="31"/>
    </row>
    <row r="188" spans="1:24" x14ac:dyDescent="0.25">
      <c r="A188" s="93" t="s">
        <v>6</v>
      </c>
      <c r="B188" s="86" t="s">
        <v>228</v>
      </c>
      <c r="C188" s="94">
        <v>1</v>
      </c>
      <c r="D188" s="22"/>
      <c r="E188" s="65">
        <f t="shared" si="20"/>
        <v>0</v>
      </c>
      <c r="F188" s="88">
        <v>5</v>
      </c>
      <c r="G188" s="23"/>
      <c r="H188" s="64">
        <f t="shared" si="21"/>
        <v>0</v>
      </c>
      <c r="I188" s="88">
        <v>1</v>
      </c>
      <c r="J188" s="24"/>
      <c r="K188" s="64">
        <f t="shared" si="22"/>
        <v>0</v>
      </c>
      <c r="L188" s="25"/>
      <c r="M188" s="2" t="s">
        <v>0</v>
      </c>
      <c r="N188" s="35">
        <v>1</v>
      </c>
      <c r="O188" s="36">
        <v>1</v>
      </c>
      <c r="P188" s="37"/>
      <c r="Q188" s="38"/>
      <c r="R188" s="30"/>
      <c r="T188" s="37"/>
      <c r="U188" s="38"/>
      <c r="V188" s="30"/>
      <c r="X188" s="31"/>
    </row>
    <row r="189" spans="1:24" x14ac:dyDescent="0.25">
      <c r="A189" s="93" t="s">
        <v>253</v>
      </c>
      <c r="B189" s="86" t="s">
        <v>228</v>
      </c>
      <c r="C189" s="94">
        <v>1</v>
      </c>
      <c r="D189" s="22"/>
      <c r="E189" s="65">
        <f t="shared" si="20"/>
        <v>0</v>
      </c>
      <c r="F189" s="88">
        <v>5</v>
      </c>
      <c r="G189" s="23"/>
      <c r="H189" s="64">
        <f t="shared" si="21"/>
        <v>0</v>
      </c>
      <c r="I189" s="88">
        <v>1</v>
      </c>
      <c r="J189" s="24"/>
      <c r="K189" s="64">
        <f t="shared" si="22"/>
        <v>0</v>
      </c>
      <c r="L189" s="47"/>
      <c r="M189" s="48" t="s">
        <v>126</v>
      </c>
      <c r="N189" s="39"/>
      <c r="O189" s="40">
        <v>5</v>
      </c>
      <c r="P189" s="37"/>
      <c r="Q189" s="38"/>
      <c r="R189" s="30"/>
      <c r="T189" s="37">
        <v>3</v>
      </c>
      <c r="U189" s="38"/>
      <c r="V189" s="30">
        <f t="shared" si="23"/>
        <v>3</v>
      </c>
      <c r="X189" s="31">
        <f t="shared" si="24"/>
        <v>3</v>
      </c>
    </row>
    <row r="190" spans="1:24" x14ac:dyDescent="0.25">
      <c r="A190" s="93" t="s">
        <v>94</v>
      </c>
      <c r="B190" s="86" t="s">
        <v>228</v>
      </c>
      <c r="C190" s="94">
        <v>1</v>
      </c>
      <c r="D190" s="22"/>
      <c r="E190" s="65">
        <f t="shared" si="20"/>
        <v>0</v>
      </c>
      <c r="F190" s="88">
        <v>3</v>
      </c>
      <c r="G190" s="23"/>
      <c r="H190" s="64">
        <f t="shared" si="21"/>
        <v>0</v>
      </c>
      <c r="I190" s="88">
        <v>1</v>
      </c>
      <c r="J190" s="24"/>
      <c r="K190" s="64">
        <f t="shared" si="22"/>
        <v>0</v>
      </c>
      <c r="L190" s="25"/>
      <c r="M190" s="2" t="s">
        <v>0</v>
      </c>
      <c r="N190" s="35">
        <v>1</v>
      </c>
      <c r="O190" s="36">
        <v>1</v>
      </c>
      <c r="P190" s="37"/>
      <c r="Q190" s="38"/>
      <c r="R190" s="30"/>
      <c r="T190" s="37"/>
      <c r="U190" s="38"/>
      <c r="V190" s="30"/>
      <c r="X190" s="31"/>
    </row>
    <row r="191" spans="1:24" x14ac:dyDescent="0.25">
      <c r="A191" s="93" t="s">
        <v>110</v>
      </c>
      <c r="B191" s="86" t="s">
        <v>228</v>
      </c>
      <c r="C191" s="94">
        <v>5</v>
      </c>
      <c r="D191" s="22"/>
      <c r="E191" s="65">
        <f t="shared" si="20"/>
        <v>0</v>
      </c>
      <c r="F191" s="88">
        <v>1</v>
      </c>
      <c r="G191" s="23"/>
      <c r="H191" s="64">
        <f t="shared" si="21"/>
        <v>0</v>
      </c>
      <c r="I191" s="88">
        <v>1</v>
      </c>
      <c r="J191" s="24"/>
      <c r="K191" s="64">
        <f t="shared" si="22"/>
        <v>0</v>
      </c>
      <c r="L191" s="47"/>
      <c r="M191" s="32" t="s">
        <v>0</v>
      </c>
      <c r="N191" s="39"/>
      <c r="O191" s="40">
        <v>5</v>
      </c>
      <c r="P191" s="37"/>
      <c r="Q191" s="38"/>
      <c r="R191" s="30"/>
      <c r="T191" s="37">
        <v>6</v>
      </c>
      <c r="U191" s="38"/>
      <c r="V191" s="30">
        <f t="shared" si="23"/>
        <v>6</v>
      </c>
      <c r="X191" s="31">
        <f t="shared" si="24"/>
        <v>6</v>
      </c>
    </row>
    <row r="192" spans="1:24" x14ac:dyDescent="0.25">
      <c r="A192" s="93" t="s">
        <v>219</v>
      </c>
      <c r="B192" s="86" t="s">
        <v>228</v>
      </c>
      <c r="C192" s="94">
        <v>1</v>
      </c>
      <c r="D192" s="22"/>
      <c r="E192" s="65">
        <f t="shared" si="20"/>
        <v>0</v>
      </c>
      <c r="F192" s="88">
        <v>1</v>
      </c>
      <c r="G192" s="23"/>
      <c r="H192" s="64">
        <f t="shared" si="21"/>
        <v>0</v>
      </c>
      <c r="I192" s="88">
        <v>1</v>
      </c>
      <c r="J192" s="24"/>
      <c r="K192" s="64">
        <f t="shared" si="22"/>
        <v>0</v>
      </c>
      <c r="L192" s="47"/>
      <c r="M192" s="32" t="s">
        <v>0</v>
      </c>
      <c r="N192" s="39"/>
      <c r="O192" s="40">
        <v>5</v>
      </c>
      <c r="P192" s="37"/>
      <c r="Q192" s="38"/>
      <c r="R192" s="30"/>
      <c r="T192" s="37">
        <v>7</v>
      </c>
      <c r="U192" s="38"/>
      <c r="V192" s="30">
        <f t="shared" si="23"/>
        <v>7</v>
      </c>
      <c r="X192" s="31">
        <f t="shared" si="24"/>
        <v>7</v>
      </c>
    </row>
    <row r="193" spans="1:24" hidden="1" x14ac:dyDescent="0.25">
      <c r="A193" s="93" t="s">
        <v>5</v>
      </c>
      <c r="B193" s="86" t="s">
        <v>228</v>
      </c>
      <c r="C193" s="94">
        <f>O193</f>
        <v>1</v>
      </c>
      <c r="D193" s="22"/>
      <c r="E193" s="65">
        <f t="shared" si="20"/>
        <v>0</v>
      </c>
      <c r="F193" s="88"/>
      <c r="G193" s="23"/>
      <c r="H193" s="64">
        <f t="shared" si="21"/>
        <v>0</v>
      </c>
      <c r="I193" s="88">
        <v>1</v>
      </c>
      <c r="J193" s="24"/>
      <c r="K193" s="64">
        <f t="shared" si="22"/>
        <v>0</v>
      </c>
      <c r="L193" s="25"/>
      <c r="M193" s="2" t="s">
        <v>0</v>
      </c>
      <c r="N193" s="35">
        <v>1</v>
      </c>
      <c r="O193" s="36">
        <v>1</v>
      </c>
      <c r="P193" s="37"/>
      <c r="Q193" s="38"/>
      <c r="R193" s="30"/>
      <c r="T193" s="37"/>
      <c r="U193" s="38"/>
      <c r="V193" s="30">
        <f t="shared" si="23"/>
        <v>0</v>
      </c>
      <c r="X193" s="31">
        <f t="shared" si="24"/>
        <v>0</v>
      </c>
    </row>
    <row r="194" spans="1:24" hidden="1" x14ac:dyDescent="0.25">
      <c r="A194" s="93" t="s">
        <v>4</v>
      </c>
      <c r="B194" s="86" t="s">
        <v>228</v>
      </c>
      <c r="C194" s="94">
        <f>O194</f>
        <v>1</v>
      </c>
      <c r="D194" s="22"/>
      <c r="E194" s="65">
        <f t="shared" si="20"/>
        <v>0</v>
      </c>
      <c r="F194" s="88"/>
      <c r="G194" s="23"/>
      <c r="H194" s="64">
        <f t="shared" si="21"/>
        <v>0</v>
      </c>
      <c r="I194" s="88">
        <v>1</v>
      </c>
      <c r="J194" s="24"/>
      <c r="K194" s="64">
        <f t="shared" si="22"/>
        <v>0</v>
      </c>
      <c r="L194" s="25"/>
      <c r="M194" s="2" t="s">
        <v>0</v>
      </c>
      <c r="N194" s="35">
        <v>1</v>
      </c>
      <c r="O194" s="36">
        <v>1</v>
      </c>
      <c r="P194" s="37"/>
      <c r="Q194" s="38"/>
      <c r="R194" s="30"/>
      <c r="T194" s="37"/>
      <c r="U194" s="38"/>
      <c r="V194" s="30">
        <f t="shared" si="23"/>
        <v>0</v>
      </c>
      <c r="X194" s="31">
        <f t="shared" si="24"/>
        <v>0</v>
      </c>
    </row>
    <row r="195" spans="1:24" hidden="1" x14ac:dyDescent="0.25">
      <c r="A195" s="93" t="s">
        <v>3</v>
      </c>
      <c r="B195" s="86" t="s">
        <v>228</v>
      </c>
      <c r="C195" s="94">
        <f>O195</f>
        <v>1</v>
      </c>
      <c r="D195" s="22"/>
      <c r="E195" s="65">
        <f t="shared" si="20"/>
        <v>0</v>
      </c>
      <c r="F195" s="88"/>
      <c r="G195" s="23"/>
      <c r="H195" s="64">
        <f t="shared" si="21"/>
        <v>0</v>
      </c>
      <c r="I195" s="88">
        <v>1</v>
      </c>
      <c r="J195" s="24"/>
      <c r="K195" s="64">
        <f t="shared" si="22"/>
        <v>0</v>
      </c>
      <c r="L195" s="25"/>
      <c r="M195" s="2" t="s">
        <v>0</v>
      </c>
      <c r="N195" s="35">
        <v>1</v>
      </c>
      <c r="O195" s="36">
        <v>1</v>
      </c>
      <c r="P195" s="37"/>
      <c r="Q195" s="38"/>
      <c r="R195" s="30"/>
      <c r="T195" s="37"/>
      <c r="U195" s="38"/>
      <c r="V195" s="30">
        <f t="shared" si="23"/>
        <v>0</v>
      </c>
      <c r="X195" s="31">
        <f t="shared" si="24"/>
        <v>0</v>
      </c>
    </row>
    <row r="196" spans="1:24" x14ac:dyDescent="0.25">
      <c r="A196" s="93" t="s">
        <v>216</v>
      </c>
      <c r="B196" s="86" t="s">
        <v>228</v>
      </c>
      <c r="C196" s="94">
        <v>5</v>
      </c>
      <c r="D196" s="22"/>
      <c r="E196" s="65">
        <f t="shared" si="20"/>
        <v>0</v>
      </c>
      <c r="F196" s="88">
        <v>1</v>
      </c>
      <c r="G196" s="23"/>
      <c r="H196" s="64">
        <f t="shared" si="21"/>
        <v>0</v>
      </c>
      <c r="I196" s="88">
        <v>1</v>
      </c>
      <c r="J196" s="24"/>
      <c r="K196" s="64">
        <f t="shared" si="22"/>
        <v>0</v>
      </c>
      <c r="L196" s="25"/>
      <c r="M196" s="32" t="s">
        <v>88</v>
      </c>
      <c r="N196" s="39"/>
      <c r="O196" s="40">
        <v>5</v>
      </c>
      <c r="P196" s="37"/>
      <c r="Q196" s="38"/>
      <c r="R196" s="30"/>
      <c r="T196" s="37">
        <v>5</v>
      </c>
      <c r="U196" s="38"/>
      <c r="V196" s="30">
        <f t="shared" si="23"/>
        <v>5</v>
      </c>
      <c r="X196" s="31">
        <f t="shared" si="24"/>
        <v>5</v>
      </c>
    </row>
    <row r="197" spans="1:24" x14ac:dyDescent="0.25">
      <c r="A197" s="93" t="s">
        <v>233</v>
      </c>
      <c r="B197" s="86" t="s">
        <v>228</v>
      </c>
      <c r="C197" s="94">
        <v>5</v>
      </c>
      <c r="D197" s="22"/>
      <c r="E197" s="65">
        <f t="shared" si="20"/>
        <v>0</v>
      </c>
      <c r="F197" s="88">
        <v>1</v>
      </c>
      <c r="G197" s="23"/>
      <c r="H197" s="64">
        <f t="shared" si="21"/>
        <v>0</v>
      </c>
      <c r="I197" s="88">
        <v>1</v>
      </c>
      <c r="J197" s="24"/>
      <c r="K197" s="64">
        <f t="shared" si="22"/>
        <v>0</v>
      </c>
      <c r="L197" s="25"/>
      <c r="M197" s="32" t="s">
        <v>88</v>
      </c>
      <c r="N197" s="39"/>
      <c r="O197" s="40">
        <v>5</v>
      </c>
      <c r="P197" s="37"/>
      <c r="Q197" s="38"/>
      <c r="R197" s="30"/>
      <c r="T197" s="37">
        <v>5</v>
      </c>
      <c r="U197" s="38"/>
      <c r="V197" s="30">
        <f t="shared" ref="V197" si="26">SUM(T197+U197)</f>
        <v>5</v>
      </c>
      <c r="X197" s="31">
        <f t="shared" ref="X197" si="27">SUM(R197+V197)</f>
        <v>5</v>
      </c>
    </row>
    <row r="198" spans="1:24" x14ac:dyDescent="0.25">
      <c r="A198" s="93" t="s">
        <v>221</v>
      </c>
      <c r="B198" s="86" t="s">
        <v>228</v>
      </c>
      <c r="C198" s="94">
        <v>3</v>
      </c>
      <c r="D198" s="22"/>
      <c r="E198" s="65">
        <f t="shared" si="20"/>
        <v>0</v>
      </c>
      <c r="F198" s="88">
        <v>1</v>
      </c>
      <c r="G198" s="23"/>
      <c r="H198" s="64">
        <f t="shared" si="21"/>
        <v>0</v>
      </c>
      <c r="I198" s="88">
        <v>1</v>
      </c>
      <c r="J198" s="24"/>
      <c r="K198" s="64">
        <f t="shared" si="22"/>
        <v>0</v>
      </c>
      <c r="L198" s="25"/>
      <c r="M198" s="32" t="s">
        <v>95</v>
      </c>
      <c r="N198" s="39"/>
      <c r="O198" s="40">
        <v>3</v>
      </c>
      <c r="P198" s="37">
        <v>1</v>
      </c>
      <c r="Q198" s="38"/>
      <c r="R198" s="30">
        <f t="shared" si="25"/>
        <v>1</v>
      </c>
      <c r="T198" s="37"/>
      <c r="U198" s="38"/>
      <c r="V198" s="30"/>
      <c r="X198" s="31">
        <f t="shared" si="24"/>
        <v>1</v>
      </c>
    </row>
    <row r="199" spans="1:24" x14ac:dyDescent="0.25">
      <c r="A199" s="93" t="s">
        <v>218</v>
      </c>
      <c r="B199" s="86" t="s">
        <v>228</v>
      </c>
      <c r="C199" s="94">
        <v>3</v>
      </c>
      <c r="D199" s="22"/>
      <c r="E199" s="65">
        <f t="shared" ref="E199:E208" si="28">C199*D199</f>
        <v>0</v>
      </c>
      <c r="F199" s="88">
        <v>1</v>
      </c>
      <c r="G199" s="23"/>
      <c r="H199" s="64">
        <f t="shared" ref="H199:H208" si="29">F199*G199</f>
        <v>0</v>
      </c>
      <c r="I199" s="88">
        <v>1</v>
      </c>
      <c r="J199" s="24"/>
      <c r="K199" s="64">
        <f t="shared" ref="K199:K208" si="30">I199*J199</f>
        <v>0</v>
      </c>
      <c r="L199" s="25"/>
      <c r="M199" s="32" t="s">
        <v>0</v>
      </c>
      <c r="N199" s="39"/>
      <c r="O199" s="40">
        <v>3</v>
      </c>
      <c r="P199" s="37"/>
      <c r="Q199" s="38">
        <v>1</v>
      </c>
      <c r="R199" s="30">
        <f t="shared" si="25"/>
        <v>1</v>
      </c>
      <c r="T199" s="37"/>
      <c r="U199" s="38">
        <v>1</v>
      </c>
      <c r="V199" s="30">
        <f t="shared" si="23"/>
        <v>1</v>
      </c>
      <c r="X199" s="31">
        <f t="shared" si="24"/>
        <v>2</v>
      </c>
    </row>
    <row r="200" spans="1:24" x14ac:dyDescent="0.25">
      <c r="A200" s="95" t="s">
        <v>269</v>
      </c>
      <c r="B200" s="86" t="s">
        <v>228</v>
      </c>
      <c r="C200" s="94">
        <v>1</v>
      </c>
      <c r="D200" s="22"/>
      <c r="E200" s="65">
        <f t="shared" si="28"/>
        <v>0</v>
      </c>
      <c r="F200" s="88">
        <v>1</v>
      </c>
      <c r="G200" s="23"/>
      <c r="H200" s="64">
        <f t="shared" si="29"/>
        <v>0</v>
      </c>
      <c r="I200" s="88">
        <v>5</v>
      </c>
      <c r="J200" s="24"/>
      <c r="K200" s="64">
        <f t="shared" si="30"/>
        <v>0</v>
      </c>
      <c r="L200" s="25"/>
      <c r="N200" s="35"/>
      <c r="O200" s="36"/>
      <c r="P200" s="37"/>
      <c r="Q200" s="38"/>
      <c r="R200" s="30"/>
      <c r="T200" s="37"/>
      <c r="U200" s="38"/>
      <c r="V200" s="30"/>
      <c r="X200" s="31"/>
    </row>
    <row r="201" spans="1:24" x14ac:dyDescent="0.25">
      <c r="A201" s="93" t="s">
        <v>222</v>
      </c>
      <c r="B201" s="86" t="s">
        <v>228</v>
      </c>
      <c r="C201" s="94">
        <v>1</v>
      </c>
      <c r="D201" s="22"/>
      <c r="E201" s="65">
        <f t="shared" si="28"/>
        <v>0</v>
      </c>
      <c r="F201" s="88">
        <v>1</v>
      </c>
      <c r="G201" s="23"/>
      <c r="H201" s="64">
        <f t="shared" si="29"/>
        <v>0</v>
      </c>
      <c r="I201" s="88">
        <v>1</v>
      </c>
      <c r="J201" s="24"/>
      <c r="K201" s="64">
        <f t="shared" si="30"/>
        <v>0</v>
      </c>
      <c r="L201" s="25"/>
      <c r="N201" s="35">
        <v>1</v>
      </c>
      <c r="O201" s="36">
        <v>1</v>
      </c>
      <c r="P201" s="37"/>
      <c r="Q201" s="38"/>
      <c r="R201" s="30"/>
      <c r="T201" s="37"/>
      <c r="U201" s="38"/>
      <c r="V201" s="30"/>
      <c r="X201" s="31"/>
    </row>
    <row r="202" spans="1:24" x14ac:dyDescent="0.25">
      <c r="A202" s="93" t="s">
        <v>123</v>
      </c>
      <c r="B202" s="86" t="s">
        <v>228</v>
      </c>
      <c r="C202" s="94">
        <v>1</v>
      </c>
      <c r="D202" s="22"/>
      <c r="E202" s="65">
        <f t="shared" si="28"/>
        <v>0</v>
      </c>
      <c r="F202" s="88">
        <v>1</v>
      </c>
      <c r="G202" s="23"/>
      <c r="H202" s="64">
        <f t="shared" si="29"/>
        <v>0</v>
      </c>
      <c r="I202" s="88">
        <v>1</v>
      </c>
      <c r="J202" s="24"/>
      <c r="K202" s="64">
        <f t="shared" si="30"/>
        <v>0</v>
      </c>
      <c r="L202" s="25"/>
      <c r="M202" s="32" t="s">
        <v>119</v>
      </c>
      <c r="N202" s="39"/>
      <c r="O202" s="40">
        <v>1</v>
      </c>
      <c r="P202" s="37"/>
      <c r="Q202" s="38"/>
      <c r="R202" s="30"/>
      <c r="T202" s="37">
        <v>3</v>
      </c>
      <c r="U202" s="38"/>
      <c r="V202" s="30">
        <f t="shared" si="23"/>
        <v>3</v>
      </c>
      <c r="X202" s="31">
        <f t="shared" si="24"/>
        <v>3</v>
      </c>
    </row>
    <row r="203" spans="1:24" x14ac:dyDescent="0.25">
      <c r="A203" s="93" t="s">
        <v>239</v>
      </c>
      <c r="B203" s="86" t="s">
        <v>228</v>
      </c>
      <c r="C203" s="94">
        <v>1</v>
      </c>
      <c r="D203" s="22"/>
      <c r="E203" s="65">
        <f t="shared" si="28"/>
        <v>0</v>
      </c>
      <c r="F203" s="88">
        <v>1</v>
      </c>
      <c r="G203" s="23"/>
      <c r="H203" s="64">
        <f t="shared" si="29"/>
        <v>0</v>
      </c>
      <c r="I203" s="88">
        <v>1</v>
      </c>
      <c r="J203" s="24"/>
      <c r="K203" s="64">
        <f t="shared" si="30"/>
        <v>0</v>
      </c>
      <c r="L203" s="25"/>
      <c r="M203" s="32" t="s">
        <v>101</v>
      </c>
      <c r="N203" s="39"/>
      <c r="O203" s="40">
        <v>1</v>
      </c>
      <c r="P203" s="37"/>
      <c r="Q203" s="38"/>
      <c r="R203" s="30"/>
      <c r="T203" s="37">
        <v>1</v>
      </c>
      <c r="U203" s="38"/>
      <c r="V203" s="30">
        <f t="shared" si="23"/>
        <v>1</v>
      </c>
      <c r="X203" s="31">
        <f t="shared" si="24"/>
        <v>1</v>
      </c>
    </row>
    <row r="204" spans="1:24" x14ac:dyDescent="0.25">
      <c r="A204" s="93" t="s">
        <v>224</v>
      </c>
      <c r="B204" s="86" t="s">
        <v>228</v>
      </c>
      <c r="C204" s="94">
        <v>1</v>
      </c>
      <c r="D204" s="22"/>
      <c r="E204" s="65">
        <f t="shared" si="28"/>
        <v>0</v>
      </c>
      <c r="F204" s="88">
        <v>1</v>
      </c>
      <c r="G204" s="23"/>
      <c r="H204" s="64">
        <f t="shared" si="29"/>
        <v>0</v>
      </c>
      <c r="I204" s="88">
        <v>1</v>
      </c>
      <c r="J204" s="24"/>
      <c r="K204" s="64">
        <f t="shared" si="30"/>
        <v>0</v>
      </c>
      <c r="L204" s="25"/>
      <c r="M204" s="32"/>
      <c r="N204" s="39"/>
      <c r="O204" s="40"/>
      <c r="P204" s="37"/>
      <c r="Q204" s="38"/>
      <c r="R204" s="30"/>
      <c r="T204" s="37"/>
      <c r="U204" s="38"/>
      <c r="V204" s="30"/>
      <c r="X204" s="31"/>
    </row>
    <row r="205" spans="1:24" x14ac:dyDescent="0.25">
      <c r="A205" s="93" t="s">
        <v>223</v>
      </c>
      <c r="B205" s="86" t="s">
        <v>228</v>
      </c>
      <c r="C205" s="94">
        <v>1</v>
      </c>
      <c r="D205" s="22"/>
      <c r="E205" s="65">
        <f t="shared" si="28"/>
        <v>0</v>
      </c>
      <c r="F205" s="88">
        <v>1</v>
      </c>
      <c r="G205" s="23"/>
      <c r="H205" s="64">
        <f t="shared" si="29"/>
        <v>0</v>
      </c>
      <c r="I205" s="88">
        <v>1</v>
      </c>
      <c r="J205" s="24"/>
      <c r="K205" s="64">
        <f t="shared" si="30"/>
        <v>0</v>
      </c>
      <c r="L205" s="25"/>
      <c r="M205" s="2" t="s">
        <v>0</v>
      </c>
      <c r="N205" s="35">
        <v>1</v>
      </c>
      <c r="O205" s="36">
        <v>1</v>
      </c>
      <c r="P205" s="37"/>
      <c r="Q205" s="38"/>
      <c r="R205" s="30"/>
      <c r="T205" s="37"/>
      <c r="U205" s="38"/>
      <c r="V205" s="30"/>
      <c r="X205" s="31"/>
    </row>
    <row r="206" spans="1:24" x14ac:dyDescent="0.25">
      <c r="A206" s="93" t="s">
        <v>2</v>
      </c>
      <c r="B206" s="86" t="s">
        <v>228</v>
      </c>
      <c r="C206" s="94">
        <v>1</v>
      </c>
      <c r="D206" s="22"/>
      <c r="E206" s="65">
        <f t="shared" si="28"/>
        <v>0</v>
      </c>
      <c r="F206" s="88">
        <v>1</v>
      </c>
      <c r="G206" s="23"/>
      <c r="H206" s="64">
        <f t="shared" si="29"/>
        <v>0</v>
      </c>
      <c r="I206" s="88">
        <v>1</v>
      </c>
      <c r="J206" s="24"/>
      <c r="K206" s="64">
        <f t="shared" si="30"/>
        <v>0</v>
      </c>
      <c r="L206" s="25"/>
      <c r="M206" s="2" t="s">
        <v>0</v>
      </c>
      <c r="N206" s="35">
        <v>1</v>
      </c>
      <c r="O206" s="36">
        <v>1</v>
      </c>
      <c r="P206" s="37"/>
      <c r="Q206" s="38"/>
      <c r="R206" s="30"/>
      <c r="T206" s="37"/>
      <c r="U206" s="38">
        <v>2</v>
      </c>
      <c r="V206" s="30">
        <f t="shared" si="23"/>
        <v>2</v>
      </c>
      <c r="X206" s="31">
        <f t="shared" si="24"/>
        <v>2</v>
      </c>
    </row>
    <row r="207" spans="1:24" x14ac:dyDescent="0.25">
      <c r="A207" s="93" t="s">
        <v>1</v>
      </c>
      <c r="B207" s="86" t="s">
        <v>228</v>
      </c>
      <c r="C207" s="94">
        <v>3</v>
      </c>
      <c r="D207" s="22"/>
      <c r="E207" s="65">
        <f t="shared" si="28"/>
        <v>0</v>
      </c>
      <c r="F207" s="88">
        <v>1</v>
      </c>
      <c r="G207" s="23"/>
      <c r="H207" s="64">
        <f t="shared" si="29"/>
        <v>0</v>
      </c>
      <c r="I207" s="88">
        <v>1</v>
      </c>
      <c r="J207" s="24"/>
      <c r="K207" s="64">
        <f t="shared" si="30"/>
        <v>0</v>
      </c>
      <c r="L207" s="25"/>
      <c r="M207" s="32" t="s">
        <v>95</v>
      </c>
      <c r="N207" s="43"/>
      <c r="O207" s="44">
        <v>3</v>
      </c>
      <c r="P207" s="37"/>
      <c r="Q207" s="38"/>
      <c r="R207" s="30"/>
      <c r="T207" s="37">
        <v>4</v>
      </c>
      <c r="U207" s="38"/>
      <c r="V207" s="30">
        <f t="shared" si="23"/>
        <v>4</v>
      </c>
      <c r="X207" s="31">
        <f t="shared" si="24"/>
        <v>4</v>
      </c>
    </row>
    <row r="208" spans="1:24" ht="15.75" thickBot="1" x14ac:dyDescent="0.3">
      <c r="A208" s="93" t="s">
        <v>125</v>
      </c>
      <c r="B208" s="86" t="s">
        <v>228</v>
      </c>
      <c r="C208" s="94">
        <v>1</v>
      </c>
      <c r="D208" s="22"/>
      <c r="E208" s="65">
        <f t="shared" si="28"/>
        <v>0</v>
      </c>
      <c r="F208" s="88">
        <v>3</v>
      </c>
      <c r="G208" s="23"/>
      <c r="H208" s="64">
        <f t="shared" si="29"/>
        <v>0</v>
      </c>
      <c r="I208" s="88">
        <v>1</v>
      </c>
      <c r="J208" s="24"/>
      <c r="K208" s="64">
        <f t="shared" si="30"/>
        <v>0</v>
      </c>
      <c r="L208" s="25"/>
      <c r="M208" s="2" t="s">
        <v>0</v>
      </c>
      <c r="N208" s="45">
        <v>1</v>
      </c>
      <c r="O208" s="46">
        <v>1</v>
      </c>
      <c r="P208" s="37"/>
      <c r="Q208" s="38"/>
      <c r="R208" s="30"/>
      <c r="T208" s="37"/>
      <c r="U208" s="38"/>
      <c r="V208" s="30"/>
      <c r="X208" s="31"/>
    </row>
    <row r="209" spans="1:24" x14ac:dyDescent="0.25">
      <c r="A209" s="97" t="s">
        <v>257</v>
      </c>
      <c r="B209" s="94"/>
      <c r="C209" s="94"/>
      <c r="D209" s="93"/>
      <c r="E209" s="63">
        <f>SUM(E8:E208)</f>
        <v>0</v>
      </c>
      <c r="F209" s="98"/>
      <c r="G209" s="99"/>
      <c r="H209" s="63">
        <f>SUM(H8:H208)</f>
        <v>0</v>
      </c>
      <c r="I209" s="98"/>
      <c r="J209" s="99"/>
      <c r="K209" s="63">
        <f>SUM(K8:K208)</f>
        <v>0</v>
      </c>
      <c r="O209" s="50"/>
      <c r="P209" s="51"/>
      <c r="Q209" s="52"/>
      <c r="R209" s="53"/>
      <c r="T209" s="51"/>
      <c r="U209" s="52"/>
      <c r="V209" s="53"/>
      <c r="X209" s="54"/>
    </row>
    <row r="210" spans="1:24" x14ac:dyDescent="0.25">
      <c r="A210" s="93"/>
      <c r="B210" s="94"/>
      <c r="C210" s="100"/>
      <c r="D210" s="101"/>
      <c r="E210" s="61"/>
      <c r="F210" s="102"/>
      <c r="G210" s="101"/>
      <c r="H210" s="61"/>
      <c r="I210" s="102"/>
      <c r="J210" s="101"/>
      <c r="K210" s="61"/>
      <c r="O210" s="50"/>
      <c r="P210" s="51"/>
      <c r="Q210" s="52"/>
      <c r="R210" s="53"/>
      <c r="T210" s="51"/>
      <c r="U210" s="52"/>
      <c r="V210" s="53"/>
      <c r="X210" s="54"/>
    </row>
    <row r="211" spans="1:24" x14ac:dyDescent="0.25">
      <c r="A211" s="79" t="s">
        <v>273</v>
      </c>
      <c r="B211" s="78"/>
      <c r="C211" s="125" t="s">
        <v>260</v>
      </c>
      <c r="D211" s="125"/>
      <c r="E211" s="125"/>
      <c r="F211" s="125" t="s">
        <v>261</v>
      </c>
      <c r="G211" s="125"/>
      <c r="H211" s="125"/>
      <c r="I211" s="104"/>
      <c r="J211" s="104"/>
      <c r="K211" s="104"/>
      <c r="O211" s="50"/>
      <c r="P211" s="51"/>
      <c r="Q211" s="52"/>
      <c r="R211" s="53"/>
      <c r="T211" s="51"/>
      <c r="U211" s="52"/>
      <c r="V211" s="53"/>
      <c r="X211" s="54"/>
    </row>
    <row r="212" spans="1:24" x14ac:dyDescent="0.25">
      <c r="A212" s="79" t="s">
        <v>102</v>
      </c>
      <c r="B212" s="78" t="s">
        <v>136</v>
      </c>
      <c r="C212" s="78" t="s">
        <v>26</v>
      </c>
      <c r="D212" s="80" t="s">
        <v>187</v>
      </c>
      <c r="E212" s="80" t="s">
        <v>188</v>
      </c>
      <c r="F212" s="80" t="s">
        <v>26</v>
      </c>
      <c r="G212" s="80" t="s">
        <v>187</v>
      </c>
      <c r="H212" s="80" t="s">
        <v>188</v>
      </c>
      <c r="I212" s="105"/>
      <c r="J212" s="105"/>
      <c r="K212" s="105"/>
      <c r="O212" s="50"/>
      <c r="P212" s="51"/>
      <c r="Q212" s="52"/>
      <c r="R212" s="53"/>
      <c r="T212" s="51"/>
      <c r="U212" s="52"/>
      <c r="V212" s="53"/>
      <c r="X212" s="54"/>
    </row>
    <row r="213" spans="1:24" x14ac:dyDescent="0.25">
      <c r="A213" s="81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O213" s="50"/>
      <c r="P213" s="51"/>
      <c r="Q213" s="52"/>
      <c r="R213" s="53"/>
      <c r="T213" s="51"/>
      <c r="U213" s="52"/>
      <c r="V213" s="53"/>
      <c r="X213" s="54"/>
    </row>
    <row r="214" spans="1:24" x14ac:dyDescent="0.25">
      <c r="A214" s="79" t="s">
        <v>263</v>
      </c>
      <c r="B214" s="78"/>
      <c r="C214" s="78"/>
      <c r="D214" s="78"/>
      <c r="E214" s="78"/>
      <c r="F214" s="78"/>
      <c r="G214" s="78"/>
      <c r="H214" s="78"/>
      <c r="I214" s="82"/>
      <c r="J214" s="82"/>
      <c r="K214" s="82"/>
      <c r="O214" s="50"/>
      <c r="P214" s="51"/>
      <c r="Q214" s="52"/>
      <c r="R214" s="53"/>
      <c r="T214" s="51"/>
      <c r="U214" s="52"/>
      <c r="V214" s="53"/>
      <c r="X214" s="54"/>
    </row>
    <row r="215" spans="1:24" x14ac:dyDescent="0.25">
      <c r="A215" s="93" t="s">
        <v>14</v>
      </c>
      <c r="B215" s="86" t="s">
        <v>228</v>
      </c>
      <c r="C215" s="94">
        <v>1</v>
      </c>
      <c r="D215" s="24"/>
      <c r="E215" s="64">
        <f>C215*D215</f>
        <v>0</v>
      </c>
      <c r="F215" s="88">
        <v>1</v>
      </c>
      <c r="G215" s="24"/>
      <c r="H215" s="64">
        <f>F215*G215</f>
        <v>0</v>
      </c>
      <c r="I215" s="88"/>
      <c r="J215" s="93"/>
      <c r="K215" s="66"/>
      <c r="L215" s="25"/>
      <c r="M215" s="2" t="s">
        <v>15</v>
      </c>
      <c r="N215" s="35">
        <v>1</v>
      </c>
      <c r="O215" s="36">
        <v>1</v>
      </c>
      <c r="P215" s="37"/>
      <c r="Q215" s="38"/>
      <c r="R215" s="30"/>
      <c r="T215" s="37"/>
      <c r="U215" s="38"/>
      <c r="V215" s="30"/>
      <c r="X215" s="31"/>
    </row>
    <row r="216" spans="1:24" x14ac:dyDescent="0.25">
      <c r="A216" s="93" t="s">
        <v>90</v>
      </c>
      <c r="B216" s="86" t="s">
        <v>228</v>
      </c>
      <c r="C216" s="94">
        <v>1</v>
      </c>
      <c r="D216" s="24"/>
      <c r="E216" s="64">
        <f t="shared" ref="E216" si="31">C216*D216</f>
        <v>0</v>
      </c>
      <c r="F216" s="88">
        <v>3</v>
      </c>
      <c r="G216" s="24"/>
      <c r="H216" s="64">
        <f t="shared" ref="H216" si="32">F216*G216</f>
        <v>0</v>
      </c>
      <c r="I216" s="88"/>
      <c r="J216" s="93"/>
      <c r="K216" s="66"/>
      <c r="L216" s="25"/>
      <c r="M216" s="2" t="s">
        <v>91</v>
      </c>
      <c r="N216" s="35"/>
      <c r="O216" s="36">
        <v>3</v>
      </c>
      <c r="P216" s="37">
        <v>2</v>
      </c>
      <c r="Q216" s="38"/>
      <c r="R216" s="30">
        <f t="shared" ref="R216" si="33">SUM(P216+Q216)</f>
        <v>2</v>
      </c>
      <c r="T216" s="37"/>
      <c r="U216" s="38"/>
      <c r="V216" s="30"/>
      <c r="X216" s="31">
        <f t="shared" ref="X216" si="34">SUM(R216+V216)</f>
        <v>2</v>
      </c>
    </row>
    <row r="217" spans="1:24" x14ac:dyDescent="0.25">
      <c r="A217" s="97" t="s">
        <v>262</v>
      </c>
      <c r="B217" s="94"/>
      <c r="C217" s="94"/>
      <c r="D217" s="93"/>
      <c r="E217" s="63">
        <f>SUM(E215:E216)</f>
        <v>0</v>
      </c>
      <c r="F217" s="98"/>
      <c r="G217" s="99"/>
      <c r="H217" s="63">
        <f>SUM(H215:H216)</f>
        <v>0</v>
      </c>
      <c r="I217" s="88"/>
      <c r="J217" s="93"/>
      <c r="K217" s="66"/>
      <c r="O217" s="50"/>
      <c r="P217" s="51"/>
      <c r="Q217" s="52"/>
      <c r="R217" s="53"/>
      <c r="T217" s="51"/>
      <c r="U217" s="52"/>
      <c r="V217" s="53"/>
      <c r="X217" s="54"/>
    </row>
    <row r="218" spans="1:24" x14ac:dyDescent="0.25">
      <c r="A218" s="106"/>
      <c r="B218" s="86"/>
      <c r="C218" s="86"/>
      <c r="D218" s="106"/>
      <c r="E218" s="60"/>
      <c r="F218" s="87"/>
      <c r="G218" s="106"/>
      <c r="H218" s="61"/>
      <c r="I218" s="102"/>
      <c r="J218" s="101"/>
      <c r="K218" s="61"/>
      <c r="O218" s="50"/>
      <c r="P218" s="51"/>
      <c r="Q218" s="52"/>
      <c r="R218" s="53"/>
      <c r="T218" s="51"/>
      <c r="U218" s="52"/>
      <c r="V218" s="53"/>
      <c r="X218" s="54"/>
    </row>
    <row r="219" spans="1:24" x14ac:dyDescent="0.25">
      <c r="A219" s="79"/>
      <c r="B219" s="78"/>
      <c r="C219" s="125" t="s">
        <v>249</v>
      </c>
      <c r="D219" s="125"/>
      <c r="E219" s="125"/>
      <c r="F219" s="125" t="s">
        <v>250</v>
      </c>
      <c r="G219" s="125"/>
      <c r="H219" s="125"/>
      <c r="I219" s="125" t="s">
        <v>251</v>
      </c>
      <c r="J219" s="125"/>
      <c r="K219" s="125"/>
      <c r="O219" s="50"/>
      <c r="P219" s="51"/>
      <c r="Q219" s="52"/>
      <c r="R219" s="53"/>
      <c r="T219" s="51"/>
      <c r="U219" s="52"/>
      <c r="V219" s="53"/>
      <c r="X219" s="54"/>
    </row>
    <row r="220" spans="1:24" x14ac:dyDescent="0.25">
      <c r="A220" s="79" t="s">
        <v>102</v>
      </c>
      <c r="B220" s="78" t="s">
        <v>136</v>
      </c>
      <c r="C220" s="78" t="s">
        <v>26</v>
      </c>
      <c r="D220" s="80" t="s">
        <v>187</v>
      </c>
      <c r="E220" s="80" t="s">
        <v>188</v>
      </c>
      <c r="F220" s="80" t="s">
        <v>26</v>
      </c>
      <c r="G220" s="80" t="s">
        <v>187</v>
      </c>
      <c r="H220" s="80" t="s">
        <v>188</v>
      </c>
      <c r="I220" s="80" t="s">
        <v>26</v>
      </c>
      <c r="J220" s="80" t="s">
        <v>187</v>
      </c>
      <c r="K220" s="80" t="s">
        <v>188</v>
      </c>
      <c r="O220" s="50"/>
      <c r="P220" s="51"/>
      <c r="Q220" s="52"/>
      <c r="R220" s="53"/>
      <c r="T220" s="51"/>
      <c r="U220" s="52"/>
      <c r="V220" s="53"/>
      <c r="X220" s="54"/>
    </row>
    <row r="221" spans="1:24" x14ac:dyDescent="0.25">
      <c r="A221" s="81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O221" s="50"/>
      <c r="P221" s="51"/>
      <c r="Q221" s="52"/>
      <c r="R221" s="53"/>
      <c r="T221" s="51"/>
      <c r="U221" s="52"/>
      <c r="V221" s="53"/>
      <c r="X221" s="54"/>
    </row>
    <row r="222" spans="1:24" x14ac:dyDescent="0.25">
      <c r="A222" s="83" t="s">
        <v>243</v>
      </c>
      <c r="B222" s="84"/>
      <c r="C222" s="84"/>
      <c r="D222" s="84"/>
      <c r="E222" s="84"/>
      <c r="F222" s="84"/>
      <c r="G222" s="84"/>
      <c r="H222" s="103"/>
      <c r="I222" s="103"/>
      <c r="J222" s="103"/>
      <c r="K222" s="103"/>
      <c r="P222" s="4"/>
    </row>
    <row r="223" spans="1:24" x14ac:dyDescent="0.25">
      <c r="A223" s="89" t="s">
        <v>75</v>
      </c>
      <c r="B223" s="86" t="s">
        <v>228</v>
      </c>
      <c r="C223" s="86">
        <f>O223</f>
        <v>1</v>
      </c>
      <c r="D223" s="55"/>
      <c r="E223" s="65">
        <f t="shared" ref="E223:E237" si="35">C223*D223</f>
        <v>0</v>
      </c>
      <c r="F223" s="91">
        <v>1</v>
      </c>
      <c r="G223" s="55"/>
      <c r="H223" s="64">
        <f t="shared" ref="H223:H237" si="36">F223*G223</f>
        <v>0</v>
      </c>
      <c r="I223" s="88">
        <v>1</v>
      </c>
      <c r="J223" s="24"/>
      <c r="K223" s="64">
        <f t="shared" ref="K223:K237" si="37">I223*J223</f>
        <v>0</v>
      </c>
      <c r="L223" s="25"/>
      <c r="M223" s="42" t="s">
        <v>16</v>
      </c>
      <c r="N223" s="35">
        <v>1</v>
      </c>
      <c r="O223" s="36">
        <v>1</v>
      </c>
      <c r="P223" s="37"/>
      <c r="Q223" s="38"/>
      <c r="R223" s="30"/>
      <c r="T223" s="37"/>
      <c r="U223" s="38"/>
      <c r="V223" s="30"/>
      <c r="X223" s="31"/>
    </row>
    <row r="224" spans="1:24" x14ac:dyDescent="0.25">
      <c r="A224" s="89" t="s">
        <v>72</v>
      </c>
      <c r="B224" s="86" t="s">
        <v>228</v>
      </c>
      <c r="C224" s="86">
        <f>O224</f>
        <v>1</v>
      </c>
      <c r="D224" s="55"/>
      <c r="E224" s="65">
        <f t="shared" si="35"/>
        <v>0</v>
      </c>
      <c r="F224" s="91">
        <v>1</v>
      </c>
      <c r="G224" s="55"/>
      <c r="H224" s="64">
        <f t="shared" si="36"/>
        <v>0</v>
      </c>
      <c r="I224" s="88">
        <v>1</v>
      </c>
      <c r="J224" s="24"/>
      <c r="K224" s="64">
        <f t="shared" si="37"/>
        <v>0</v>
      </c>
      <c r="L224" s="25"/>
      <c r="M224" s="42" t="s">
        <v>16</v>
      </c>
      <c r="N224" s="35">
        <v>1</v>
      </c>
      <c r="O224" s="36">
        <v>1</v>
      </c>
      <c r="P224" s="37"/>
      <c r="Q224" s="38"/>
      <c r="R224" s="30"/>
      <c r="T224" s="37"/>
      <c r="U224" s="38"/>
      <c r="V224" s="30"/>
      <c r="X224" s="31"/>
    </row>
    <row r="225" spans="1:24" x14ac:dyDescent="0.25">
      <c r="A225" s="89" t="s">
        <v>71</v>
      </c>
      <c r="B225" s="86" t="s">
        <v>228</v>
      </c>
      <c r="C225" s="86">
        <f>O225</f>
        <v>1</v>
      </c>
      <c r="D225" s="55"/>
      <c r="E225" s="65">
        <f t="shared" si="35"/>
        <v>0</v>
      </c>
      <c r="F225" s="91">
        <v>1</v>
      </c>
      <c r="G225" s="55"/>
      <c r="H225" s="64">
        <f t="shared" si="36"/>
        <v>0</v>
      </c>
      <c r="I225" s="88">
        <v>1</v>
      </c>
      <c r="J225" s="24"/>
      <c r="K225" s="64">
        <f t="shared" si="37"/>
        <v>0</v>
      </c>
      <c r="L225" s="25"/>
      <c r="M225" s="42" t="s">
        <v>16</v>
      </c>
      <c r="N225" s="35">
        <v>1</v>
      </c>
      <c r="O225" s="36">
        <v>1</v>
      </c>
      <c r="P225" s="37"/>
      <c r="Q225" s="38"/>
      <c r="R225" s="30"/>
      <c r="T225" s="37"/>
      <c r="U225" s="38"/>
      <c r="V225" s="30"/>
      <c r="X225" s="31"/>
    </row>
    <row r="226" spans="1:24" x14ac:dyDescent="0.25">
      <c r="A226" s="89" t="s">
        <v>255</v>
      </c>
      <c r="B226" s="86" t="s">
        <v>228</v>
      </c>
      <c r="C226" s="86">
        <v>1</v>
      </c>
      <c r="D226" s="55"/>
      <c r="E226" s="65">
        <f t="shared" si="35"/>
        <v>0</v>
      </c>
      <c r="F226" s="91">
        <v>1</v>
      </c>
      <c r="G226" s="55"/>
      <c r="H226" s="64">
        <f t="shared" si="36"/>
        <v>0</v>
      </c>
      <c r="I226" s="88">
        <v>1</v>
      </c>
      <c r="J226" s="24"/>
      <c r="K226" s="64">
        <f t="shared" si="37"/>
        <v>0</v>
      </c>
      <c r="L226" s="25"/>
      <c r="M226" s="42"/>
      <c r="N226" s="35"/>
      <c r="O226" s="36"/>
      <c r="P226" s="37"/>
      <c r="Q226" s="38"/>
      <c r="R226" s="30"/>
      <c r="T226" s="37"/>
      <c r="U226" s="38"/>
      <c r="V226" s="30"/>
      <c r="X226" s="31"/>
    </row>
    <row r="227" spans="1:24" x14ac:dyDescent="0.25">
      <c r="A227" s="89" t="s">
        <v>70</v>
      </c>
      <c r="B227" s="86" t="s">
        <v>228</v>
      </c>
      <c r="C227" s="86">
        <f>O227</f>
        <v>1</v>
      </c>
      <c r="D227" s="55"/>
      <c r="E227" s="65">
        <f t="shared" si="35"/>
        <v>0</v>
      </c>
      <c r="F227" s="91">
        <v>1</v>
      </c>
      <c r="G227" s="55"/>
      <c r="H227" s="64">
        <f t="shared" si="36"/>
        <v>0</v>
      </c>
      <c r="I227" s="88">
        <v>1</v>
      </c>
      <c r="J227" s="24"/>
      <c r="K227" s="64">
        <f t="shared" si="37"/>
        <v>0</v>
      </c>
      <c r="L227" s="25"/>
      <c r="M227" s="42" t="s">
        <v>16</v>
      </c>
      <c r="N227" s="35">
        <v>1</v>
      </c>
      <c r="O227" s="36">
        <v>1</v>
      </c>
      <c r="P227" s="37"/>
      <c r="Q227" s="38"/>
      <c r="R227" s="30"/>
      <c r="T227" s="37"/>
      <c r="U227" s="38"/>
      <c r="V227" s="30"/>
      <c r="X227" s="31"/>
    </row>
    <row r="228" spans="1:24" x14ac:dyDescent="0.25">
      <c r="A228" s="89" t="s">
        <v>156</v>
      </c>
      <c r="B228" s="86" t="s">
        <v>228</v>
      </c>
      <c r="C228" s="86">
        <f>O228</f>
        <v>1</v>
      </c>
      <c r="D228" s="55"/>
      <c r="E228" s="65">
        <f t="shared" si="35"/>
        <v>0</v>
      </c>
      <c r="F228" s="91">
        <v>1</v>
      </c>
      <c r="G228" s="55"/>
      <c r="H228" s="64">
        <f t="shared" si="36"/>
        <v>0</v>
      </c>
      <c r="I228" s="88">
        <v>1</v>
      </c>
      <c r="J228" s="24"/>
      <c r="K228" s="64">
        <f t="shared" si="37"/>
        <v>0</v>
      </c>
      <c r="L228" s="25"/>
      <c r="M228" s="42" t="s">
        <v>16</v>
      </c>
      <c r="N228" s="35">
        <v>1</v>
      </c>
      <c r="O228" s="36">
        <v>1</v>
      </c>
      <c r="P228" s="37"/>
      <c r="Q228" s="38"/>
      <c r="R228" s="30"/>
      <c r="T228" s="37"/>
      <c r="U228" s="38"/>
      <c r="V228" s="30"/>
      <c r="X228" s="31"/>
    </row>
    <row r="229" spans="1:24" x14ac:dyDescent="0.25">
      <c r="A229" s="89" t="s">
        <v>256</v>
      </c>
      <c r="B229" s="86" t="s">
        <v>228</v>
      </c>
      <c r="C229" s="86">
        <v>1</v>
      </c>
      <c r="D229" s="55"/>
      <c r="E229" s="65">
        <f t="shared" si="35"/>
        <v>0</v>
      </c>
      <c r="F229" s="91">
        <v>1</v>
      </c>
      <c r="G229" s="55"/>
      <c r="H229" s="64">
        <f t="shared" si="36"/>
        <v>0</v>
      </c>
      <c r="I229" s="88">
        <v>1</v>
      </c>
      <c r="J229" s="24"/>
      <c r="K229" s="64">
        <f t="shared" si="37"/>
        <v>0</v>
      </c>
      <c r="L229" s="25"/>
      <c r="M229" s="42"/>
      <c r="N229" s="35"/>
      <c r="O229" s="36"/>
      <c r="P229" s="37"/>
      <c r="Q229" s="38"/>
      <c r="R229" s="30"/>
      <c r="T229" s="37"/>
      <c r="U229" s="38"/>
      <c r="V229" s="30"/>
      <c r="X229" s="31"/>
    </row>
    <row r="230" spans="1:24" x14ac:dyDescent="0.25">
      <c r="A230" s="89" t="s">
        <v>59</v>
      </c>
      <c r="B230" s="86" t="s">
        <v>228</v>
      </c>
      <c r="C230" s="86">
        <f>O230</f>
        <v>1</v>
      </c>
      <c r="D230" s="55"/>
      <c r="E230" s="65">
        <f t="shared" si="35"/>
        <v>0</v>
      </c>
      <c r="F230" s="91">
        <v>1</v>
      </c>
      <c r="G230" s="55"/>
      <c r="H230" s="64">
        <f t="shared" si="36"/>
        <v>0</v>
      </c>
      <c r="I230" s="88">
        <v>1</v>
      </c>
      <c r="J230" s="24"/>
      <c r="K230" s="64">
        <f t="shared" si="37"/>
        <v>0</v>
      </c>
      <c r="L230" s="25"/>
      <c r="M230" s="2" t="s">
        <v>60</v>
      </c>
      <c r="N230" s="35">
        <v>1</v>
      </c>
      <c r="O230" s="36">
        <v>1</v>
      </c>
      <c r="P230" s="37"/>
      <c r="Q230" s="38"/>
      <c r="R230" s="30"/>
      <c r="T230" s="37"/>
      <c r="U230" s="38"/>
      <c r="V230" s="30"/>
      <c r="X230" s="31"/>
    </row>
    <row r="231" spans="1:24" x14ac:dyDescent="0.25">
      <c r="A231" s="89" t="s">
        <v>170</v>
      </c>
      <c r="B231" s="86" t="s">
        <v>228</v>
      </c>
      <c r="C231" s="86">
        <f>O231</f>
        <v>1</v>
      </c>
      <c r="D231" s="55"/>
      <c r="E231" s="65">
        <f t="shared" si="35"/>
        <v>0</v>
      </c>
      <c r="F231" s="91">
        <v>1</v>
      </c>
      <c r="G231" s="55"/>
      <c r="H231" s="64">
        <f t="shared" si="36"/>
        <v>0</v>
      </c>
      <c r="I231" s="88">
        <v>1</v>
      </c>
      <c r="J231" s="24"/>
      <c r="K231" s="64">
        <f t="shared" si="37"/>
        <v>0</v>
      </c>
      <c r="L231" s="25"/>
      <c r="M231" s="2" t="s">
        <v>57</v>
      </c>
      <c r="N231" s="35">
        <v>1</v>
      </c>
      <c r="O231" s="36">
        <v>1</v>
      </c>
      <c r="P231" s="37"/>
      <c r="Q231" s="38"/>
      <c r="R231" s="30"/>
      <c r="T231" s="37"/>
      <c r="U231" s="38"/>
      <c r="V231" s="30"/>
      <c r="X231" s="31"/>
    </row>
    <row r="232" spans="1:24" x14ac:dyDescent="0.25">
      <c r="A232" s="89" t="s">
        <v>41</v>
      </c>
      <c r="B232" s="86" t="s">
        <v>228</v>
      </c>
      <c r="C232" s="86">
        <f>O232</f>
        <v>1</v>
      </c>
      <c r="D232" s="55"/>
      <c r="E232" s="65">
        <f t="shared" si="35"/>
        <v>0</v>
      </c>
      <c r="F232" s="91">
        <v>1</v>
      </c>
      <c r="G232" s="55"/>
      <c r="H232" s="64">
        <f t="shared" si="36"/>
        <v>0</v>
      </c>
      <c r="I232" s="88">
        <v>1</v>
      </c>
      <c r="J232" s="24"/>
      <c r="K232" s="64">
        <f t="shared" si="37"/>
        <v>0</v>
      </c>
      <c r="L232" s="25"/>
      <c r="M232" s="2" t="s">
        <v>40</v>
      </c>
      <c r="N232" s="35">
        <v>1</v>
      </c>
      <c r="O232" s="36">
        <v>1</v>
      </c>
      <c r="P232" s="37"/>
      <c r="Q232" s="38"/>
      <c r="R232" s="30"/>
      <c r="T232" s="37"/>
      <c r="U232" s="38"/>
      <c r="V232" s="30"/>
      <c r="X232" s="31"/>
    </row>
    <row r="233" spans="1:24" x14ac:dyDescent="0.25">
      <c r="A233" s="89" t="s">
        <v>36</v>
      </c>
      <c r="B233" s="86" t="s">
        <v>228</v>
      </c>
      <c r="C233" s="86">
        <f>O233</f>
        <v>1</v>
      </c>
      <c r="D233" s="55"/>
      <c r="E233" s="65">
        <f t="shared" si="35"/>
        <v>0</v>
      </c>
      <c r="F233" s="91">
        <v>1</v>
      </c>
      <c r="G233" s="55"/>
      <c r="H233" s="64">
        <f t="shared" si="36"/>
        <v>0</v>
      </c>
      <c r="I233" s="88">
        <v>1</v>
      </c>
      <c r="J233" s="24"/>
      <c r="K233" s="64">
        <f t="shared" si="37"/>
        <v>0</v>
      </c>
      <c r="L233" s="25"/>
      <c r="M233" s="2" t="s">
        <v>35</v>
      </c>
      <c r="N233" s="35">
        <v>1</v>
      </c>
      <c r="O233" s="36">
        <v>1</v>
      </c>
      <c r="P233" s="37"/>
      <c r="Q233" s="38"/>
      <c r="R233" s="30"/>
      <c r="T233" s="37"/>
      <c r="U233" s="38"/>
      <c r="V233" s="30"/>
      <c r="X233" s="31"/>
    </row>
    <row r="234" spans="1:24" x14ac:dyDescent="0.25">
      <c r="A234" s="89" t="s">
        <v>129</v>
      </c>
      <c r="B234" s="86" t="s">
        <v>228</v>
      </c>
      <c r="C234" s="86">
        <f>O234</f>
        <v>1</v>
      </c>
      <c r="D234" s="55"/>
      <c r="E234" s="65">
        <f t="shared" si="35"/>
        <v>0</v>
      </c>
      <c r="F234" s="91">
        <v>1</v>
      </c>
      <c r="G234" s="55"/>
      <c r="H234" s="64">
        <f t="shared" si="36"/>
        <v>0</v>
      </c>
      <c r="I234" s="88">
        <v>1</v>
      </c>
      <c r="J234" s="24"/>
      <c r="K234" s="64">
        <f t="shared" si="37"/>
        <v>0</v>
      </c>
      <c r="L234" s="25"/>
      <c r="M234" s="32" t="s">
        <v>130</v>
      </c>
      <c r="N234" s="39"/>
      <c r="O234" s="40">
        <v>1</v>
      </c>
      <c r="P234" s="37"/>
      <c r="Q234" s="38"/>
      <c r="R234" s="30"/>
      <c r="T234" s="37">
        <v>1</v>
      </c>
      <c r="U234" s="38"/>
      <c r="V234" s="30">
        <f t="shared" ref="V234" si="38">SUM(T234+U234)</f>
        <v>1</v>
      </c>
      <c r="X234" s="31">
        <f t="shared" ref="X234" si="39">SUM(R234+V234)</f>
        <v>1</v>
      </c>
    </row>
    <row r="235" spans="1:24" x14ac:dyDescent="0.25">
      <c r="A235" s="89" t="s">
        <v>254</v>
      </c>
      <c r="B235" s="86" t="s">
        <v>228</v>
      </c>
      <c r="C235" s="86">
        <v>1</v>
      </c>
      <c r="D235" s="55"/>
      <c r="E235" s="65">
        <f t="shared" si="35"/>
        <v>0</v>
      </c>
      <c r="F235" s="91">
        <v>1</v>
      </c>
      <c r="G235" s="55"/>
      <c r="H235" s="64">
        <f t="shared" si="36"/>
        <v>0</v>
      </c>
      <c r="I235" s="88">
        <v>1</v>
      </c>
      <c r="J235" s="24"/>
      <c r="K235" s="64">
        <f t="shared" si="37"/>
        <v>0</v>
      </c>
      <c r="L235" s="25"/>
      <c r="M235" s="32"/>
      <c r="N235" s="39"/>
      <c r="O235" s="40"/>
      <c r="P235" s="37"/>
      <c r="Q235" s="38"/>
      <c r="R235" s="30"/>
      <c r="T235" s="37"/>
      <c r="U235" s="38"/>
      <c r="V235" s="30"/>
      <c r="X235" s="31"/>
    </row>
    <row r="236" spans="1:24" ht="13.5" customHeight="1" x14ac:dyDescent="0.25">
      <c r="A236" s="89" t="s">
        <v>14</v>
      </c>
      <c r="B236" s="86" t="s">
        <v>228</v>
      </c>
      <c r="C236" s="86">
        <f>O236</f>
        <v>1</v>
      </c>
      <c r="D236" s="55"/>
      <c r="E236" s="65">
        <f t="shared" si="35"/>
        <v>0</v>
      </c>
      <c r="F236" s="91">
        <v>1</v>
      </c>
      <c r="G236" s="55"/>
      <c r="H236" s="64">
        <f t="shared" si="36"/>
        <v>0</v>
      </c>
      <c r="I236" s="88">
        <v>1</v>
      </c>
      <c r="J236" s="24"/>
      <c r="K236" s="64">
        <f t="shared" si="37"/>
        <v>0</v>
      </c>
      <c r="L236" s="25"/>
      <c r="M236" s="42" t="s">
        <v>16</v>
      </c>
      <c r="N236" s="35">
        <v>1</v>
      </c>
      <c r="O236" s="36">
        <v>1</v>
      </c>
      <c r="P236" s="37"/>
      <c r="Q236" s="38"/>
      <c r="R236" s="30"/>
      <c r="T236" s="37"/>
      <c r="U236" s="38"/>
      <c r="V236" s="30"/>
      <c r="X236" s="31"/>
    </row>
    <row r="237" spans="1:24" x14ac:dyDescent="0.25">
      <c r="A237" s="93" t="s">
        <v>226</v>
      </c>
      <c r="B237" s="86" t="s">
        <v>228</v>
      </c>
      <c r="C237" s="94">
        <f>O237</f>
        <v>1</v>
      </c>
      <c r="D237" s="55"/>
      <c r="E237" s="64">
        <f t="shared" si="35"/>
        <v>0</v>
      </c>
      <c r="F237" s="88">
        <v>1</v>
      </c>
      <c r="G237" s="55"/>
      <c r="H237" s="64">
        <f t="shared" si="36"/>
        <v>0</v>
      </c>
      <c r="I237" s="88">
        <v>1</v>
      </c>
      <c r="J237" s="24"/>
      <c r="K237" s="64">
        <f t="shared" si="37"/>
        <v>0</v>
      </c>
      <c r="L237" s="25"/>
      <c r="M237" s="32" t="s">
        <v>92</v>
      </c>
      <c r="N237" s="39"/>
      <c r="O237" s="40">
        <v>1</v>
      </c>
      <c r="P237" s="37">
        <v>4</v>
      </c>
      <c r="Q237" s="38"/>
      <c r="R237" s="30">
        <f>SUM(P237+Q237)</f>
        <v>4</v>
      </c>
      <c r="T237" s="37"/>
      <c r="U237" s="38"/>
      <c r="V237" s="30"/>
      <c r="X237" s="31">
        <f>SUM(R237+V237)</f>
        <v>4</v>
      </c>
    </row>
    <row r="238" spans="1:24" x14ac:dyDescent="0.25">
      <c r="A238" s="107" t="s">
        <v>274</v>
      </c>
      <c r="B238" s="94"/>
      <c r="C238" s="94"/>
      <c r="D238" s="93"/>
      <c r="E238" s="63">
        <f>SUM(E223:E237)</f>
        <v>0</v>
      </c>
      <c r="F238" s="98"/>
      <c r="G238" s="99"/>
      <c r="H238" s="63">
        <f>SUM(H223:H237)</f>
        <v>0</v>
      </c>
      <c r="I238" s="98"/>
      <c r="J238" s="99"/>
      <c r="K238" s="63">
        <f>SUM(K223:K237)</f>
        <v>0</v>
      </c>
      <c r="P238" s="4"/>
    </row>
    <row r="239" spans="1:24" x14ac:dyDescent="0.25">
      <c r="A239" s="106"/>
      <c r="B239" s="86"/>
      <c r="C239" s="86"/>
      <c r="D239" s="106"/>
      <c r="E239" s="60"/>
      <c r="F239" s="87"/>
      <c r="G239" s="106"/>
      <c r="H239" s="61"/>
      <c r="I239" s="102"/>
      <c r="J239" s="101"/>
      <c r="K239" s="61"/>
      <c r="P239" s="4"/>
    </row>
    <row r="240" spans="1:24" x14ac:dyDescent="0.25">
      <c r="A240" s="79" t="s">
        <v>270</v>
      </c>
      <c r="B240" s="78" t="s">
        <v>136</v>
      </c>
      <c r="C240" s="78" t="s">
        <v>26</v>
      </c>
      <c r="D240" s="80"/>
      <c r="E240" s="80"/>
      <c r="F240" s="80"/>
      <c r="G240" s="80"/>
      <c r="H240" s="80"/>
      <c r="I240" s="80"/>
      <c r="J240" s="80"/>
      <c r="K240" s="80" t="s">
        <v>188</v>
      </c>
      <c r="P240" s="4"/>
    </row>
    <row r="241" spans="1:16" x14ac:dyDescent="0.25">
      <c r="A241" s="89" t="s">
        <v>264</v>
      </c>
      <c r="B241" s="86" t="s">
        <v>265</v>
      </c>
      <c r="C241" s="86">
        <v>10</v>
      </c>
      <c r="D241" s="106"/>
      <c r="E241" s="60"/>
      <c r="F241" s="87"/>
      <c r="G241" s="106"/>
      <c r="H241" s="61"/>
      <c r="I241" s="102"/>
      <c r="J241" s="24"/>
      <c r="K241" s="62">
        <f>C241*J241</f>
        <v>0</v>
      </c>
      <c r="P241" s="4"/>
    </row>
    <row r="242" spans="1:16" x14ac:dyDescent="0.25">
      <c r="A242" s="106"/>
      <c r="B242" s="86"/>
      <c r="C242" s="86"/>
      <c r="D242" s="106"/>
      <c r="E242" s="60"/>
      <c r="F242" s="87"/>
      <c r="G242" s="106"/>
      <c r="H242" s="61"/>
      <c r="I242" s="102"/>
      <c r="J242" s="101"/>
      <c r="K242" s="61"/>
      <c r="P242" s="4"/>
    </row>
    <row r="243" spans="1:16" x14ac:dyDescent="0.25">
      <c r="A243" s="106"/>
      <c r="B243" s="86"/>
      <c r="C243" s="86"/>
      <c r="D243" s="106"/>
      <c r="E243" s="60"/>
      <c r="F243" s="87"/>
      <c r="G243" s="106"/>
      <c r="H243" s="61"/>
      <c r="I243" s="102"/>
      <c r="J243" s="101"/>
      <c r="K243" s="61"/>
      <c r="P243" s="4"/>
    </row>
    <row r="244" spans="1:16" x14ac:dyDescent="0.25">
      <c r="A244" s="106"/>
      <c r="B244" s="86"/>
      <c r="C244" s="86"/>
      <c r="D244" s="106"/>
      <c r="E244" s="60"/>
      <c r="F244" s="87"/>
      <c r="G244" s="106"/>
      <c r="H244" s="61"/>
      <c r="I244" s="102"/>
      <c r="J244" s="101"/>
      <c r="K244" s="61"/>
      <c r="P244" s="4"/>
    </row>
    <row r="245" spans="1:16" x14ac:dyDescent="0.25">
      <c r="A245" s="108" t="s">
        <v>258</v>
      </c>
      <c r="B245" s="109"/>
      <c r="C245" s="109"/>
      <c r="D245" s="110"/>
      <c r="E245" s="110"/>
      <c r="F245" s="111"/>
      <c r="G245" s="110"/>
      <c r="H245" s="110"/>
      <c r="I245" s="111"/>
      <c r="J245" s="110"/>
      <c r="K245" s="110"/>
      <c r="P245" s="4"/>
    </row>
    <row r="246" spans="1:16" x14ac:dyDescent="0.25">
      <c r="A246" s="93" t="s">
        <v>257</v>
      </c>
      <c r="B246" s="112">
        <f>E209+H209+K209</f>
        <v>0</v>
      </c>
      <c r="C246" s="94"/>
      <c r="D246" s="93"/>
      <c r="E246" s="93"/>
      <c r="F246" s="88"/>
      <c r="G246" s="93"/>
      <c r="H246" s="93"/>
      <c r="I246" s="88"/>
      <c r="J246" s="93"/>
      <c r="K246" s="93"/>
      <c r="P246" s="4"/>
    </row>
    <row r="247" spans="1:16" x14ac:dyDescent="0.25">
      <c r="A247" s="93" t="s">
        <v>262</v>
      </c>
      <c r="B247" s="112">
        <f>E217+H217</f>
        <v>0</v>
      </c>
      <c r="C247" s="94"/>
      <c r="D247" s="93"/>
      <c r="E247" s="93"/>
      <c r="F247" s="88"/>
      <c r="G247" s="93"/>
      <c r="H247" s="93"/>
      <c r="I247" s="88"/>
      <c r="J247" s="93"/>
      <c r="K247" s="93"/>
      <c r="P247" s="4"/>
    </row>
    <row r="248" spans="1:16" x14ac:dyDescent="0.25">
      <c r="A248" s="93" t="s">
        <v>259</v>
      </c>
      <c r="B248" s="112">
        <f>E238+H238+K238</f>
        <v>0</v>
      </c>
      <c r="C248" s="94"/>
      <c r="D248" s="93"/>
      <c r="E248" s="93"/>
      <c r="F248" s="88"/>
      <c r="G248" s="93"/>
      <c r="H248" s="93"/>
      <c r="I248" s="88"/>
      <c r="J248" s="93"/>
      <c r="K248" s="93"/>
      <c r="P248" s="4"/>
    </row>
    <row r="249" spans="1:16" x14ac:dyDescent="0.25">
      <c r="A249" s="113" t="s">
        <v>271</v>
      </c>
      <c r="B249" s="112">
        <f>K241</f>
        <v>0</v>
      </c>
      <c r="C249" s="94"/>
      <c r="D249" s="93"/>
      <c r="E249" s="93"/>
      <c r="F249" s="88"/>
      <c r="G249" s="93"/>
      <c r="H249" s="93"/>
      <c r="I249" s="88"/>
      <c r="J249" s="93"/>
      <c r="K249" s="93"/>
      <c r="P249" s="4"/>
    </row>
    <row r="250" spans="1:16" ht="15.75" thickBot="1" x14ac:dyDescent="0.3">
      <c r="A250" s="113"/>
      <c r="B250" s="114"/>
      <c r="C250" s="94"/>
      <c r="D250" s="93"/>
      <c r="E250" s="93"/>
      <c r="F250" s="88"/>
      <c r="G250" s="93"/>
      <c r="H250" s="93"/>
      <c r="I250" s="88"/>
      <c r="J250" s="93"/>
      <c r="K250" s="93"/>
      <c r="P250" s="4"/>
    </row>
    <row r="251" spans="1:16" ht="15.75" thickBot="1" x14ac:dyDescent="0.3">
      <c r="A251" s="115" t="s">
        <v>266</v>
      </c>
      <c r="B251" s="116">
        <f>SUM(B246:B249)</f>
        <v>0</v>
      </c>
      <c r="C251" s="117"/>
      <c r="D251" s="93"/>
      <c r="E251" s="93"/>
      <c r="F251" s="88"/>
      <c r="G251" s="93"/>
      <c r="H251" s="93"/>
      <c r="I251" s="88"/>
      <c r="J251" s="93"/>
      <c r="K251" s="93"/>
      <c r="P251" s="4"/>
    </row>
    <row r="252" spans="1:16" x14ac:dyDescent="0.25">
      <c r="A252" s="101"/>
      <c r="B252" s="100"/>
      <c r="C252" s="94"/>
      <c r="D252" s="93"/>
      <c r="E252" s="93"/>
      <c r="F252" s="88"/>
      <c r="G252" s="93"/>
      <c r="H252" s="93"/>
      <c r="I252" s="88"/>
      <c r="J252" s="93"/>
      <c r="K252" s="93"/>
    </row>
    <row r="253" spans="1:16" x14ac:dyDescent="0.25">
      <c r="A253" s="118"/>
      <c r="B253" s="119"/>
      <c r="C253" s="119"/>
      <c r="D253" s="118"/>
      <c r="E253" s="118"/>
      <c r="F253" s="120"/>
      <c r="G253" s="118"/>
      <c r="H253" s="118"/>
      <c r="I253" s="120"/>
      <c r="J253" s="118"/>
      <c r="K253" s="118"/>
    </row>
    <row r="254" spans="1:16" x14ac:dyDescent="0.25">
      <c r="A254" s="121" t="s">
        <v>245</v>
      </c>
      <c r="B254" s="122"/>
      <c r="C254" s="122"/>
      <c r="D254" s="123"/>
      <c r="E254" s="123"/>
      <c r="F254" s="124"/>
      <c r="G254" s="123"/>
      <c r="H254" s="123"/>
      <c r="I254" s="124"/>
      <c r="J254" s="123"/>
      <c r="K254" s="123"/>
    </row>
  </sheetData>
  <sheetProtection selectLockedCells="1"/>
  <sortState xmlns:xlrd2="http://schemas.microsoft.com/office/spreadsheetml/2017/richdata2" ref="A8:K208">
    <sortCondition ref="A208"/>
  </sortState>
  <mergeCells count="17">
    <mergeCell ref="M4:M6"/>
    <mergeCell ref="N4:N6"/>
    <mergeCell ref="U4:U6"/>
    <mergeCell ref="C4:E4"/>
    <mergeCell ref="F4:H4"/>
    <mergeCell ref="I4:K4"/>
    <mergeCell ref="X4:X6"/>
    <mergeCell ref="P4:P6"/>
    <mergeCell ref="Q4:Q6"/>
    <mergeCell ref="T4:T6"/>
    <mergeCell ref="V4:V6"/>
    <mergeCell ref="R4:R6"/>
    <mergeCell ref="C211:E211"/>
    <mergeCell ref="F211:H211"/>
    <mergeCell ref="C219:E219"/>
    <mergeCell ref="F219:H219"/>
    <mergeCell ref="I219:K219"/>
  </mergeCells>
  <phoneticPr fontId="4" type="noConversion"/>
  <pageMargins left="0.31496062992125984" right="0.31496062992125984" top="0.74803149606299213" bottom="0.35433070866141736" header="0.31496062992125984" footer="0.31496062992125984"/>
  <pageSetup paperSize="9" scale="73" fitToHeight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414343210DD94586077D8A5C7E962F" ma:contentTypeVersion="13" ma:contentTypeDescription="Een nieuw document maken." ma:contentTypeScope="" ma:versionID="60f731ce43269dbb06630cbdac6890d0">
  <xsd:schema xmlns:xsd="http://www.w3.org/2001/XMLSchema" xmlns:xs="http://www.w3.org/2001/XMLSchema" xmlns:p="http://schemas.microsoft.com/office/2006/metadata/properties" xmlns:ns2="d5118d52-4dff-45ed-8c8a-bda9084cf651" xmlns:ns3="9cdf3230-8120-4d38-94fd-503c5774b4c8" targetNamespace="http://schemas.microsoft.com/office/2006/metadata/properties" ma:root="true" ma:fieldsID="fd845b4d307a7a2948dd322cc3ad744b" ns2:_="" ns3:_="">
    <xsd:import namespace="d5118d52-4dff-45ed-8c8a-bda9084cf651"/>
    <xsd:import namespace="9cdf3230-8120-4d38-94fd-503c5774b4c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18d52-4dff-45ed-8c8a-bda9084cf65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b1f0504f-4bcb-4c16-aa5d-d48a468389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f3230-8120-4d38-94fd-503c5774b4c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f5c49f7-af44-410e-af7c-9275fe367141}" ma:internalName="TaxCatchAll" ma:showField="CatchAllData" ma:web="9cdf3230-8120-4d38-94fd-503c5774b4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118d52-4dff-45ed-8c8a-bda9084cf651">
      <Terms xmlns="http://schemas.microsoft.com/office/infopath/2007/PartnerControls"/>
    </lcf76f155ced4ddcb4097134ff3c332f>
    <TaxCatchAll xmlns="9cdf3230-8120-4d38-94fd-503c5774b4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BFB0D5-CA40-4024-B54A-4CC397E97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18d52-4dff-45ed-8c8a-bda9084cf651"/>
    <ds:schemaRef ds:uri="9cdf3230-8120-4d38-94fd-503c5774b4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BD682A-F028-44F3-9BBB-B28B26B5DF79}">
  <ds:schemaRefs>
    <ds:schemaRef ds:uri="http://schemas.microsoft.com/office/2006/metadata/properties"/>
    <ds:schemaRef ds:uri="http://schemas.microsoft.com/office/infopath/2007/PartnerControls"/>
    <ds:schemaRef ds:uri="d5118d52-4dff-45ed-8c8a-bda9084cf651"/>
    <ds:schemaRef ds:uri="9cdf3230-8120-4d38-94fd-503c5774b4c8"/>
  </ds:schemaRefs>
</ds:datastoreItem>
</file>

<file path=customXml/itemProps3.xml><?xml version="1.0" encoding="utf-8"?>
<ds:datastoreItem xmlns:ds="http://schemas.openxmlformats.org/officeDocument/2006/customXml" ds:itemID="{AD0DEE04-4020-40A7-93E2-F1D1AAF1F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Inschrijvingsstaat bomen</vt:lpstr>
      <vt:lpstr>'Inschrijvingsstaat bomen'!Afdrukbereik</vt:lpstr>
      <vt:lpstr>'Inschrijvingsstaat bomen'!Afdruktitels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Janneke van Spijk</dc:creator>
  <cp:lastModifiedBy>Erwin de Rooij || Stad &amp; Groen Wouw</cp:lastModifiedBy>
  <cp:lastPrinted>2025-09-11T14:07:33Z</cp:lastPrinted>
  <dcterms:created xsi:type="dcterms:W3CDTF">2025-07-14T05:18:29Z</dcterms:created>
  <dcterms:modified xsi:type="dcterms:W3CDTF">2025-09-29T08:11:42Z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0x010100E2414343210DD94586077D8A5C7E962F</vt:lpwstr>
  </property>
  <property fmtid="{D5CDD505-2E9C-101B-9397-08002B2CF9AE}" pid="3" name="MediaServiceImageTags">
    <vt:lpwstr/>
  </property>
</Properties>
</file>